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Hub\GLORIA_SPECIES_NICH\Surveydata_and_niche\"/>
    </mc:Choice>
  </mc:AlternateContent>
  <xr:revisionPtr revIDLastSave="0" documentId="13_ncr:1_{453DAB95-66D5-4D3D-99B0-ACBC16DD30CD}" xr6:coauthVersionLast="47" xr6:coauthVersionMax="47" xr10:uidLastSave="{00000000-0000-0000-0000-000000000000}"/>
  <bookViews>
    <workbookView xWindow="-108" yWindow="-108" windowWidth="22320" windowHeight="13176" activeTab="6" xr2:uid="{00000000-000D-0000-FFFF-FFFF00000000}"/>
  </bookViews>
  <sheets>
    <sheet name="工作表1" sheetId="4" r:id="rId1"/>
    <sheet name="工作表5" sheetId="7" r:id="rId2"/>
    <sheet name="工作表7" sheetId="11" r:id="rId3"/>
    <sheet name="山頭_各時期物種比較" sheetId="6" r:id="rId4"/>
    <sheet name="工作表4" sheetId="9" r:id="rId5"/>
    <sheet name="物種性狀" sheetId="8" r:id="rId6"/>
    <sheet name="P5mP10m_total" sheetId="2" r:id="rId7"/>
    <sheet name="工作表3" sheetId="5" r:id="rId8"/>
    <sheet name="name_list" sheetId="3" r:id="rId9"/>
    <sheet name="工作表8" sheetId="12" r:id="rId10"/>
  </sheets>
  <externalReferences>
    <externalReference r:id="rId11"/>
  </externalReferences>
  <definedNames>
    <definedName name="_xlnm._FilterDatabase" localSheetId="6" hidden="1">P5mP10m_total!$A$1:$N$2980</definedName>
    <definedName name="_xlnm._FilterDatabase" localSheetId="4" hidden="1">工作表4!$A$1:$H$92</definedName>
    <definedName name="_xlnm._FilterDatabase" localSheetId="2" hidden="1">工作表7!$A$1:$K$91</definedName>
    <definedName name="name_list" localSheetId="8">name_list!$A$1:$H$91</definedName>
  </definedNames>
  <calcPr calcId="191029"/>
  <pivotCaches>
    <pivotCache cacheId="1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J2" i="2"/>
  <c r="B87" i="11"/>
  <c r="B81" i="11"/>
  <c r="B80" i="11"/>
  <c r="B75" i="11"/>
  <c r="B74" i="11"/>
  <c r="B72" i="11"/>
  <c r="B70" i="11"/>
  <c r="B69" i="11"/>
  <c r="B64" i="11"/>
  <c r="B63" i="11"/>
  <c r="B58" i="11"/>
  <c r="B57" i="11"/>
  <c r="B54" i="11"/>
  <c r="B52" i="11"/>
  <c r="B51" i="11"/>
  <c r="B48" i="11"/>
  <c r="B46" i="11"/>
  <c r="B45" i="11"/>
  <c r="B42" i="11"/>
  <c r="B40" i="11"/>
  <c r="B39" i="11"/>
  <c r="B36" i="11"/>
  <c r="B34" i="11"/>
  <c r="B33" i="11"/>
  <c r="B31" i="11"/>
  <c r="B30" i="11"/>
  <c r="B28" i="11"/>
  <c r="B27" i="11"/>
  <c r="B25" i="11"/>
  <c r="B24" i="11"/>
  <c r="B22" i="11"/>
  <c r="B21" i="11"/>
  <c r="B18" i="11"/>
  <c r="B16" i="11"/>
  <c r="B15" i="11"/>
  <c r="B12" i="11"/>
  <c r="B9" i="11"/>
  <c r="B4" i="11"/>
  <c r="B2" i="11"/>
  <c r="B7" i="11"/>
  <c r="B78" i="11"/>
  <c r="B73" i="11"/>
  <c r="B6" i="11"/>
  <c r="B32" i="11"/>
  <c r="B26" i="11"/>
  <c r="B47" i="11"/>
  <c r="B79" i="11"/>
  <c r="B59" i="11"/>
  <c r="B61" i="11"/>
  <c r="B55" i="11"/>
  <c r="B5" i="11"/>
  <c r="B67" i="11"/>
  <c r="B83" i="11"/>
  <c r="B76" i="11"/>
  <c r="B11" i="11"/>
  <c r="B56" i="11"/>
  <c r="B60" i="11"/>
  <c r="B43" i="11"/>
  <c r="B53" i="11"/>
  <c r="B50" i="11"/>
  <c r="B89" i="11"/>
  <c r="B3" i="11"/>
  <c r="B37" i="11"/>
  <c r="B44" i="11"/>
  <c r="B49" i="11"/>
  <c r="B23" i="11"/>
  <c r="B29" i="11"/>
  <c r="B68" i="11"/>
  <c r="B13" i="11"/>
  <c r="B8" i="11"/>
  <c r="B65" i="11"/>
  <c r="B90" i="11"/>
  <c r="B41" i="11"/>
  <c r="B62" i="11"/>
  <c r="B85" i="11"/>
  <c r="B86" i="11"/>
  <c r="B88" i="11"/>
  <c r="B77" i="11"/>
  <c r="B84" i="11"/>
  <c r="B91" i="11"/>
  <c r="B19" i="11"/>
  <c r="B38" i="11"/>
  <c r="B20" i="11"/>
  <c r="B71" i="11"/>
  <c r="B14" i="11"/>
  <c r="B35" i="11"/>
  <c r="B66" i="11"/>
  <c r="B17" i="11"/>
  <c r="B10" i="11"/>
  <c r="B82" i="11"/>
  <c r="G78" i="11"/>
  <c r="H78" i="11"/>
  <c r="I78" i="11"/>
  <c r="G73" i="11"/>
  <c r="H73" i="11"/>
  <c r="I73" i="11"/>
  <c r="G6" i="11"/>
  <c r="H6" i="11"/>
  <c r="I6" i="11"/>
  <c r="G48" i="11"/>
  <c r="H48" i="11"/>
  <c r="I48" i="11"/>
  <c r="G32" i="11"/>
  <c r="H32" i="11"/>
  <c r="I32" i="11"/>
  <c r="G26" i="11"/>
  <c r="H26" i="11"/>
  <c r="I26" i="11"/>
  <c r="G36" i="11"/>
  <c r="H36" i="11"/>
  <c r="I36" i="11"/>
  <c r="G34" i="11"/>
  <c r="H34" i="11"/>
  <c r="I34" i="11"/>
  <c r="G47" i="11"/>
  <c r="H47" i="11"/>
  <c r="I47" i="11"/>
  <c r="G79" i="11"/>
  <c r="H79" i="11"/>
  <c r="I79" i="11"/>
  <c r="G59" i="11"/>
  <c r="H59" i="11"/>
  <c r="I59" i="11"/>
  <c r="G61" i="11"/>
  <c r="H61" i="11"/>
  <c r="I61" i="11"/>
  <c r="G55" i="11"/>
  <c r="H55" i="11"/>
  <c r="I55" i="11"/>
  <c r="G80" i="11"/>
  <c r="H80" i="11"/>
  <c r="I80" i="11"/>
  <c r="G63" i="11"/>
  <c r="H63" i="11"/>
  <c r="I63" i="11"/>
  <c r="G4" i="11"/>
  <c r="H4" i="11"/>
  <c r="I4" i="11"/>
  <c r="G5" i="11"/>
  <c r="H5" i="11"/>
  <c r="I5" i="11"/>
  <c r="G64" i="11"/>
  <c r="H64" i="11"/>
  <c r="I64" i="11"/>
  <c r="G67" i="11"/>
  <c r="H67" i="11"/>
  <c r="I67" i="11"/>
  <c r="G46" i="11"/>
  <c r="H46" i="11"/>
  <c r="I46" i="11"/>
  <c r="G83" i="11"/>
  <c r="H83" i="11"/>
  <c r="I83" i="11"/>
  <c r="G76" i="11"/>
  <c r="H76" i="11"/>
  <c r="I76" i="11"/>
  <c r="G11" i="11"/>
  <c r="H11" i="11"/>
  <c r="I11" i="11"/>
  <c r="G25" i="11"/>
  <c r="H25" i="11"/>
  <c r="I25" i="11"/>
  <c r="G56" i="11"/>
  <c r="H56" i="11"/>
  <c r="I56" i="11"/>
  <c r="G60" i="11"/>
  <c r="H60" i="11"/>
  <c r="I60" i="11"/>
  <c r="G43" i="11"/>
  <c r="H43" i="11"/>
  <c r="I43" i="11"/>
  <c r="G31" i="11"/>
  <c r="H31" i="11"/>
  <c r="I31" i="11"/>
  <c r="G72" i="11"/>
  <c r="H72" i="11"/>
  <c r="I72" i="11"/>
  <c r="G53" i="11"/>
  <c r="H53" i="11"/>
  <c r="I53" i="11"/>
  <c r="G50" i="11"/>
  <c r="H50" i="11"/>
  <c r="I50" i="11"/>
  <c r="G89" i="11"/>
  <c r="H89" i="11"/>
  <c r="I89" i="11"/>
  <c r="G2" i="11"/>
  <c r="H2" i="11"/>
  <c r="I2" i="11"/>
  <c r="G81" i="11"/>
  <c r="H81" i="11"/>
  <c r="I81" i="11"/>
  <c r="G7" i="11"/>
  <c r="H7" i="11"/>
  <c r="I7" i="11"/>
  <c r="G3" i="11"/>
  <c r="H3" i="11"/>
  <c r="I3" i="11"/>
  <c r="G33" i="11"/>
  <c r="H33" i="11"/>
  <c r="I33" i="11"/>
  <c r="G37" i="11"/>
  <c r="H37" i="11"/>
  <c r="I37" i="11"/>
  <c r="G39" i="11"/>
  <c r="H39" i="11"/>
  <c r="I39" i="11"/>
  <c r="G40" i="11"/>
  <c r="H40" i="11"/>
  <c r="I40" i="11"/>
  <c r="G12" i="11"/>
  <c r="H12" i="11"/>
  <c r="I12" i="11"/>
  <c r="G24" i="11"/>
  <c r="H24" i="11"/>
  <c r="I24" i="11"/>
  <c r="G22" i="11"/>
  <c r="H22" i="11"/>
  <c r="I22" i="11"/>
  <c r="G44" i="11"/>
  <c r="H44" i="11"/>
  <c r="I44" i="11"/>
  <c r="G69" i="11"/>
  <c r="H69" i="11"/>
  <c r="I69" i="11"/>
  <c r="G49" i="11"/>
  <c r="H49" i="11"/>
  <c r="I49" i="11"/>
  <c r="G23" i="11"/>
  <c r="H23" i="11"/>
  <c r="I23" i="11"/>
  <c r="G29" i="11"/>
  <c r="H29" i="11"/>
  <c r="I29" i="11"/>
  <c r="G18" i="11"/>
  <c r="H18" i="11"/>
  <c r="I18" i="11"/>
  <c r="G68" i="11"/>
  <c r="H68" i="11"/>
  <c r="I68" i="11"/>
  <c r="G21" i="11"/>
  <c r="H21" i="11"/>
  <c r="I21" i="11"/>
  <c r="G13" i="11"/>
  <c r="H13" i="11"/>
  <c r="I13" i="11"/>
  <c r="G8" i="11"/>
  <c r="H8" i="11"/>
  <c r="I8" i="11"/>
  <c r="G65" i="11"/>
  <c r="H65" i="11"/>
  <c r="I65" i="11"/>
  <c r="G90" i="11"/>
  <c r="H90" i="11"/>
  <c r="I90" i="11"/>
  <c r="G41" i="11"/>
  <c r="H41" i="11"/>
  <c r="I41" i="11"/>
  <c r="G62" i="11"/>
  <c r="H62" i="11"/>
  <c r="I62" i="11"/>
  <c r="G85" i="11"/>
  <c r="H85" i="11"/>
  <c r="I85" i="11"/>
  <c r="G86" i="11"/>
  <c r="H86" i="11"/>
  <c r="I86" i="11"/>
  <c r="G88" i="11"/>
  <c r="H88" i="11"/>
  <c r="I88" i="11"/>
  <c r="G51" i="11"/>
  <c r="H51" i="11"/>
  <c r="I51" i="11"/>
  <c r="G77" i="11"/>
  <c r="H77" i="11"/>
  <c r="I77" i="11"/>
  <c r="G84" i="11"/>
  <c r="H84" i="11"/>
  <c r="I84" i="11"/>
  <c r="G91" i="11"/>
  <c r="H91" i="11"/>
  <c r="I91" i="11"/>
  <c r="G74" i="11"/>
  <c r="H74" i="11"/>
  <c r="I74" i="11"/>
  <c r="G52" i="11"/>
  <c r="H52" i="11"/>
  <c r="I52" i="11"/>
  <c r="G19" i="11"/>
  <c r="H19" i="11"/>
  <c r="I19" i="11"/>
  <c r="G30" i="11"/>
  <c r="H30" i="11"/>
  <c r="I30" i="11"/>
  <c r="G38" i="11"/>
  <c r="H38" i="11"/>
  <c r="I38" i="11"/>
  <c r="G20" i="11"/>
  <c r="H20" i="11"/>
  <c r="I20" i="11"/>
  <c r="G71" i="11"/>
  <c r="H71" i="11"/>
  <c r="I71" i="11"/>
  <c r="G54" i="11"/>
  <c r="H54" i="11"/>
  <c r="I54" i="11"/>
  <c r="G9" i="11"/>
  <c r="H9" i="11"/>
  <c r="I9" i="11"/>
  <c r="G16" i="11"/>
  <c r="H16" i="11"/>
  <c r="I16" i="11"/>
  <c r="G42" i="11"/>
  <c r="H42" i="11"/>
  <c r="I42" i="11"/>
  <c r="G58" i="11"/>
  <c r="H58" i="11"/>
  <c r="I58" i="11"/>
  <c r="G27" i="11"/>
  <c r="H27" i="11"/>
  <c r="I27" i="11"/>
  <c r="G14" i="11"/>
  <c r="H14" i="11"/>
  <c r="I14" i="11"/>
  <c r="G35" i="11"/>
  <c r="H35" i="11"/>
  <c r="I35" i="11"/>
  <c r="G75" i="11"/>
  <c r="H75" i="11"/>
  <c r="I75" i="11"/>
  <c r="G66" i="11"/>
  <c r="H66" i="11"/>
  <c r="I66" i="11"/>
  <c r="G45" i="11"/>
  <c r="H45" i="11"/>
  <c r="I45" i="11"/>
  <c r="G17" i="11"/>
  <c r="H17" i="11"/>
  <c r="I17" i="11"/>
  <c r="G15" i="11"/>
  <c r="H15" i="11"/>
  <c r="I15" i="11"/>
  <c r="G70" i="11"/>
  <c r="H70" i="11"/>
  <c r="I70" i="11"/>
  <c r="G87" i="11"/>
  <c r="H87" i="11"/>
  <c r="I87" i="11"/>
  <c r="G28" i="11"/>
  <c r="H28" i="11"/>
  <c r="I28" i="11"/>
  <c r="G10" i="11"/>
  <c r="H10" i="11"/>
  <c r="I10" i="11"/>
  <c r="G82" i="11"/>
  <c r="H82" i="11"/>
  <c r="I82" i="11"/>
  <c r="K82" i="11" s="1"/>
  <c r="H57" i="11"/>
  <c r="I57" i="11"/>
  <c r="G57" i="11"/>
  <c r="K10" i="11" l="1"/>
  <c r="J17" i="11"/>
  <c r="K75" i="11"/>
  <c r="J42" i="11"/>
  <c r="K54" i="11"/>
  <c r="J19" i="11"/>
  <c r="K91" i="11"/>
  <c r="J86" i="11"/>
  <c r="K41" i="11"/>
  <c r="J21" i="11"/>
  <c r="K29" i="11"/>
  <c r="J22" i="11"/>
  <c r="K40" i="11"/>
  <c r="J7" i="11"/>
  <c r="K89" i="11"/>
  <c r="J43" i="11"/>
  <c r="K25" i="11"/>
  <c r="J67" i="11"/>
  <c r="K4" i="11"/>
  <c r="J59" i="11"/>
  <c r="K34" i="11"/>
  <c r="J6" i="11"/>
  <c r="J82" i="11"/>
  <c r="K87" i="11"/>
  <c r="J66" i="11"/>
  <c r="K14" i="11"/>
  <c r="J9" i="11"/>
  <c r="K20" i="11"/>
  <c r="J74" i="11"/>
  <c r="K77" i="11"/>
  <c r="J62" i="11"/>
  <c r="K65" i="11"/>
  <c r="J18" i="11"/>
  <c r="K49" i="11"/>
  <c r="J12" i="11"/>
  <c r="K37" i="11"/>
  <c r="J2" i="11"/>
  <c r="K53" i="11"/>
  <c r="J56" i="11"/>
  <c r="K76" i="11"/>
  <c r="J5" i="11"/>
  <c r="K80" i="11"/>
  <c r="J47" i="11"/>
  <c r="K26" i="11"/>
  <c r="J78" i="11"/>
  <c r="K28" i="11"/>
  <c r="K35" i="11"/>
  <c r="K71" i="11"/>
  <c r="K84" i="11"/>
  <c r="K90" i="11"/>
  <c r="K23" i="11"/>
  <c r="K39" i="11"/>
  <c r="K50" i="11"/>
  <c r="K11" i="11"/>
  <c r="K63" i="11"/>
  <c r="K36" i="11"/>
  <c r="J73" i="11"/>
  <c r="J87" i="11"/>
  <c r="K17" i="11"/>
  <c r="J14" i="11"/>
  <c r="K42" i="11"/>
  <c r="J20" i="11"/>
  <c r="K19" i="11"/>
  <c r="J77" i="11"/>
  <c r="K86" i="11"/>
  <c r="J65" i="11"/>
  <c r="K21" i="11"/>
  <c r="J49" i="11"/>
  <c r="K22" i="11"/>
  <c r="J37" i="11"/>
  <c r="K7" i="11"/>
  <c r="J53" i="11"/>
  <c r="K43" i="11"/>
  <c r="J76" i="11"/>
  <c r="K67" i="11"/>
  <c r="J80" i="11"/>
  <c r="K59" i="11"/>
  <c r="J26" i="11"/>
  <c r="K6" i="11"/>
  <c r="J70" i="11"/>
  <c r="K45" i="11"/>
  <c r="J27" i="11"/>
  <c r="K16" i="11"/>
  <c r="J38" i="11"/>
  <c r="K52" i="11"/>
  <c r="J51" i="11"/>
  <c r="K85" i="11"/>
  <c r="J8" i="11"/>
  <c r="K68" i="11"/>
  <c r="J69" i="11"/>
  <c r="K24" i="11"/>
  <c r="J33" i="11"/>
  <c r="K81" i="11"/>
  <c r="J72" i="11"/>
  <c r="K60" i="11"/>
  <c r="J83" i="11"/>
  <c r="K64" i="11"/>
  <c r="J55" i="11"/>
  <c r="K79" i="11"/>
  <c r="J32" i="11"/>
  <c r="K73" i="11"/>
  <c r="J10" i="11"/>
  <c r="K70" i="11"/>
  <c r="J75" i="11"/>
  <c r="K27" i="11"/>
  <c r="J54" i="11"/>
  <c r="J91" i="11"/>
  <c r="J41" i="11"/>
  <c r="J29" i="11"/>
  <c r="J40" i="11"/>
  <c r="J89" i="11"/>
  <c r="J25" i="11"/>
  <c r="J4" i="11"/>
  <c r="J34" i="11"/>
  <c r="K57" i="11"/>
  <c r="J45" i="11"/>
  <c r="J16" i="11"/>
  <c r="J52" i="11"/>
  <c r="J85" i="11"/>
  <c r="J68" i="11"/>
  <c r="J24" i="11"/>
  <c r="J81" i="11"/>
  <c r="J60" i="11"/>
  <c r="J64" i="11"/>
  <c r="J79" i="11"/>
  <c r="J57" i="11"/>
  <c r="J28" i="11"/>
  <c r="K15" i="11"/>
  <c r="J35" i="11"/>
  <c r="K58" i="11"/>
  <c r="J71" i="11"/>
  <c r="K30" i="11"/>
  <c r="J84" i="11"/>
  <c r="K88" i="11"/>
  <c r="J90" i="11"/>
  <c r="K13" i="11"/>
  <c r="J23" i="11"/>
  <c r="K44" i="11"/>
  <c r="J39" i="11"/>
  <c r="K3" i="11"/>
  <c r="J50" i="11"/>
  <c r="K31" i="11"/>
  <c r="J11" i="11"/>
  <c r="K46" i="11"/>
  <c r="J63" i="11"/>
  <c r="K61" i="11"/>
  <c r="J36" i="11"/>
  <c r="K48" i="11"/>
  <c r="J15" i="11"/>
  <c r="K66" i="11"/>
  <c r="J58" i="11"/>
  <c r="K9" i="11"/>
  <c r="J30" i="11"/>
  <c r="K74" i="11"/>
  <c r="J88" i="11"/>
  <c r="K62" i="11"/>
  <c r="J13" i="11"/>
  <c r="K18" i="11"/>
  <c r="J44" i="11"/>
  <c r="K12" i="11"/>
  <c r="J3" i="11"/>
  <c r="J31" i="11"/>
  <c r="J46" i="11"/>
  <c r="J61" i="11"/>
  <c r="J48" i="11"/>
  <c r="K38" i="11"/>
  <c r="K51" i="11"/>
  <c r="K8" i="11"/>
  <c r="K69" i="11"/>
  <c r="K33" i="11"/>
  <c r="K2" i="11"/>
  <c r="K72" i="11"/>
  <c r="K56" i="11"/>
  <c r="K83" i="11"/>
  <c r="K5" i="11"/>
  <c r="K55" i="11"/>
  <c r="K47" i="11"/>
  <c r="K32" i="11"/>
  <c r="K78" i="11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3" i="6"/>
  <c r="P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N32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3" i="6"/>
  <c r="P4" i="6" l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G98" i="5" l="1"/>
  <c r="G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T97" i="5"/>
  <c r="J97" i="5"/>
  <c r="E97" i="5"/>
  <c r="T96" i="5"/>
  <c r="J96" i="5"/>
  <c r="E96" i="5"/>
  <c r="T95" i="5"/>
  <c r="J95" i="5"/>
  <c r="E95" i="5"/>
  <c r="T94" i="5"/>
  <c r="J94" i="5"/>
  <c r="E94" i="5"/>
  <c r="T93" i="5"/>
  <c r="J93" i="5"/>
  <c r="E93" i="5"/>
  <c r="T92" i="5"/>
  <c r="J92" i="5"/>
  <c r="E92" i="5"/>
  <c r="T91" i="5"/>
  <c r="J91" i="5"/>
  <c r="E91" i="5"/>
  <c r="T90" i="5"/>
  <c r="J90" i="5"/>
  <c r="E90" i="5"/>
  <c r="T89" i="5"/>
  <c r="J89" i="5"/>
  <c r="E89" i="5"/>
  <c r="T88" i="5"/>
  <c r="J88" i="5"/>
  <c r="E88" i="5"/>
  <c r="T87" i="5"/>
  <c r="J87" i="5"/>
  <c r="E87" i="5"/>
  <c r="T86" i="5"/>
  <c r="J86" i="5"/>
  <c r="E86" i="5"/>
  <c r="T85" i="5"/>
  <c r="J85" i="5"/>
  <c r="E85" i="5"/>
  <c r="T84" i="5"/>
  <c r="J84" i="5"/>
  <c r="E84" i="5"/>
  <c r="T83" i="5"/>
  <c r="J83" i="5"/>
  <c r="E83" i="5"/>
  <c r="T82" i="5"/>
  <c r="J82" i="5"/>
  <c r="E82" i="5"/>
  <c r="T81" i="5"/>
  <c r="J81" i="5"/>
  <c r="E81" i="5"/>
  <c r="T80" i="5"/>
  <c r="J80" i="5"/>
  <c r="E80" i="5"/>
  <c r="T79" i="5"/>
  <c r="J79" i="5"/>
  <c r="E79" i="5"/>
  <c r="T78" i="5"/>
  <c r="J78" i="5"/>
  <c r="E78" i="5"/>
  <c r="T77" i="5"/>
  <c r="J77" i="5"/>
  <c r="E77" i="5"/>
  <c r="T76" i="5"/>
  <c r="J76" i="5"/>
  <c r="E76" i="5"/>
  <c r="T75" i="5"/>
  <c r="J75" i="5"/>
  <c r="E75" i="5"/>
  <c r="T74" i="5"/>
  <c r="J74" i="5"/>
  <c r="E74" i="5"/>
  <c r="M25" i="2" l="1"/>
  <c r="N25" i="2" s="1"/>
  <c r="M37" i="2"/>
  <c r="N37" i="2" s="1"/>
  <c r="M49" i="2"/>
  <c r="N49" i="2" s="1"/>
  <c r="M61" i="2"/>
  <c r="N61" i="2" s="1"/>
  <c r="M73" i="2"/>
  <c r="N73" i="2" s="1"/>
  <c r="M85" i="2"/>
  <c r="N85" i="2" s="1"/>
  <c r="M97" i="2"/>
  <c r="N97" i="2" s="1"/>
  <c r="M109" i="2"/>
  <c r="N109" i="2" s="1"/>
  <c r="M121" i="2"/>
  <c r="N121" i="2" s="1"/>
  <c r="M133" i="2"/>
  <c r="N133" i="2" s="1"/>
  <c r="M145" i="2"/>
  <c r="N145" i="2" s="1"/>
  <c r="M157" i="2"/>
  <c r="N157" i="2" s="1"/>
  <c r="M169" i="2"/>
  <c r="N169" i="2" s="1"/>
  <c r="M181" i="2"/>
  <c r="N181" i="2" s="1"/>
  <c r="M193" i="2"/>
  <c r="N193" i="2" s="1"/>
  <c r="M2019" i="2"/>
  <c r="N2019" i="2" s="1"/>
  <c r="M2955" i="2"/>
  <c r="N2955" i="2" s="1"/>
  <c r="M2967" i="2"/>
  <c r="N2967" i="2" s="1"/>
  <c r="M2979" i="2"/>
  <c r="N2979" i="2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2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M2919" i="2" l="1"/>
  <c r="N2919" i="2" s="1"/>
  <c r="M2799" i="2"/>
  <c r="N2799" i="2" s="1"/>
  <c r="M2667" i="2"/>
  <c r="N2667" i="2" s="1"/>
  <c r="M2547" i="2"/>
  <c r="N2547" i="2" s="1"/>
  <c r="M2415" i="2"/>
  <c r="N2415" i="2" s="1"/>
  <c r="M2271" i="2"/>
  <c r="N2271" i="2" s="1"/>
  <c r="M2043" i="2"/>
  <c r="N2043" i="2" s="1"/>
  <c r="M2835" i="2"/>
  <c r="N2835" i="2" s="1"/>
  <c r="M2715" i="2"/>
  <c r="N2715" i="2" s="1"/>
  <c r="M2595" i="2"/>
  <c r="N2595" i="2" s="1"/>
  <c r="M2463" i="2"/>
  <c r="N2463" i="2" s="1"/>
  <c r="M2319" i="2"/>
  <c r="N2319" i="2" s="1"/>
  <c r="M2091" i="2"/>
  <c r="N2091" i="2" s="1"/>
  <c r="M2847" i="2"/>
  <c r="N2847" i="2" s="1"/>
  <c r="M2727" i="2"/>
  <c r="N2727" i="2" s="1"/>
  <c r="M2619" i="2"/>
  <c r="N2619" i="2" s="1"/>
  <c r="M2487" i="2"/>
  <c r="N2487" i="2" s="1"/>
  <c r="M2367" i="2"/>
  <c r="N2367" i="2" s="1"/>
  <c r="M2247" i="2"/>
  <c r="N2247" i="2" s="1"/>
  <c r="M2127" i="2"/>
  <c r="N2127" i="2" s="1"/>
  <c r="M2931" i="2"/>
  <c r="N2931" i="2" s="1"/>
  <c r="M2823" i="2"/>
  <c r="N2823" i="2" s="1"/>
  <c r="M2691" i="2"/>
  <c r="N2691" i="2" s="1"/>
  <c r="M2571" i="2"/>
  <c r="N2571" i="2" s="1"/>
  <c r="M2439" i="2"/>
  <c r="N2439" i="2" s="1"/>
  <c r="M2331" i="2"/>
  <c r="N2331" i="2" s="1"/>
  <c r="M2223" i="2"/>
  <c r="N2223" i="2" s="1"/>
  <c r="M2115" i="2"/>
  <c r="N2115" i="2" s="1"/>
  <c r="M2895" i="2"/>
  <c r="N2895" i="2" s="1"/>
  <c r="M2787" i="2"/>
  <c r="N2787" i="2" s="1"/>
  <c r="M2679" i="2"/>
  <c r="N2679" i="2" s="1"/>
  <c r="M2583" i="2"/>
  <c r="N2583" i="2" s="1"/>
  <c r="M2475" i="2"/>
  <c r="N2475" i="2" s="1"/>
  <c r="M2355" i="2"/>
  <c r="N2355" i="2" s="1"/>
  <c r="M2211" i="2"/>
  <c r="N2211" i="2" s="1"/>
  <c r="M2079" i="2"/>
  <c r="N2079" i="2" s="1"/>
  <c r="M2883" i="2"/>
  <c r="N2883" i="2" s="1"/>
  <c r="M2751" i="2"/>
  <c r="N2751" i="2" s="1"/>
  <c r="M2643" i="2"/>
  <c r="N2643" i="2" s="1"/>
  <c r="M2523" i="2"/>
  <c r="N2523" i="2" s="1"/>
  <c r="M2403" i="2"/>
  <c r="N2403" i="2" s="1"/>
  <c r="M2295" i="2"/>
  <c r="N2295" i="2" s="1"/>
  <c r="M2199" i="2"/>
  <c r="N2199" i="2" s="1"/>
  <c r="M2067" i="2"/>
  <c r="N2067" i="2" s="1"/>
  <c r="M2907" i="2"/>
  <c r="N2907" i="2" s="1"/>
  <c r="M2775" i="2"/>
  <c r="N2775" i="2" s="1"/>
  <c r="M2655" i="2"/>
  <c r="N2655" i="2" s="1"/>
  <c r="M2535" i="2"/>
  <c r="N2535" i="2" s="1"/>
  <c r="M2427" i="2"/>
  <c r="N2427" i="2" s="1"/>
  <c r="M2307" i="2"/>
  <c r="N2307" i="2" s="1"/>
  <c r="M2175" i="2"/>
  <c r="N2175" i="2" s="1"/>
  <c r="M2031" i="2"/>
  <c r="N2031" i="2" s="1"/>
  <c r="M2859" i="2"/>
  <c r="N2859" i="2" s="1"/>
  <c r="M2739" i="2"/>
  <c r="N2739" i="2" s="1"/>
  <c r="M2607" i="2"/>
  <c r="N2607" i="2" s="1"/>
  <c r="M2499" i="2"/>
  <c r="N2499" i="2" s="1"/>
  <c r="M2379" i="2"/>
  <c r="N2379" i="2" s="1"/>
  <c r="M2259" i="2"/>
  <c r="N2259" i="2" s="1"/>
  <c r="M2163" i="2"/>
  <c r="N2163" i="2" s="1"/>
  <c r="M2055" i="2"/>
  <c r="N2055" i="2" s="1"/>
  <c r="M2871" i="2"/>
  <c r="N2871" i="2" s="1"/>
  <c r="M2763" i="2"/>
  <c r="N2763" i="2" s="1"/>
  <c r="M2631" i="2"/>
  <c r="N2631" i="2" s="1"/>
  <c r="M2511" i="2"/>
  <c r="N2511" i="2" s="1"/>
  <c r="M2391" i="2"/>
  <c r="N2391" i="2" s="1"/>
  <c r="M2283" i="2"/>
  <c r="N2283" i="2" s="1"/>
  <c r="M2187" i="2"/>
  <c r="N2187" i="2" s="1"/>
  <c r="M2139" i="2"/>
  <c r="N2139" i="2" s="1"/>
  <c r="M2943" i="2"/>
  <c r="N2943" i="2" s="1"/>
  <c r="M2811" i="2"/>
  <c r="N2811" i="2" s="1"/>
  <c r="M2703" i="2"/>
  <c r="N2703" i="2" s="1"/>
  <c r="M2559" i="2"/>
  <c r="N2559" i="2" s="1"/>
  <c r="M2451" i="2"/>
  <c r="N2451" i="2" s="1"/>
  <c r="M2343" i="2"/>
  <c r="N2343" i="2" s="1"/>
  <c r="M2235" i="2"/>
  <c r="N2235" i="2" s="1"/>
  <c r="M2151" i="2"/>
  <c r="N2151" i="2" s="1"/>
  <c r="M2103" i="2"/>
  <c r="N2103" i="2" s="1"/>
  <c r="M1887" i="2"/>
  <c r="N1887" i="2" s="1"/>
  <c r="M1755" i="2"/>
  <c r="N1755" i="2" s="1"/>
  <c r="M1623" i="2"/>
  <c r="N1623" i="2" s="1"/>
  <c r="M1491" i="2"/>
  <c r="N1491" i="2" s="1"/>
  <c r="M1359" i="2"/>
  <c r="N1359" i="2" s="1"/>
  <c r="M1226" i="2"/>
  <c r="N1226" i="2" s="1"/>
  <c r="M1214" i="2"/>
  <c r="N1214" i="2" s="1"/>
  <c r="M1202" i="2"/>
  <c r="N1202" i="2" s="1"/>
  <c r="M1190" i="2"/>
  <c r="N1190" i="2" s="1"/>
  <c r="M1058" i="2"/>
  <c r="N1058" i="2" s="1"/>
  <c r="M1046" i="2"/>
  <c r="N1046" i="2" s="1"/>
  <c r="M1034" i="2"/>
  <c r="N1034" i="2" s="1"/>
  <c r="M1022" i="2"/>
  <c r="N1022" i="2" s="1"/>
  <c r="M1010" i="2"/>
  <c r="N1010" i="2" s="1"/>
  <c r="M998" i="2"/>
  <c r="N998" i="2" s="1"/>
  <c r="M986" i="2"/>
  <c r="N986" i="2" s="1"/>
  <c r="M974" i="2"/>
  <c r="N974" i="2" s="1"/>
  <c r="M962" i="2"/>
  <c r="N962" i="2" s="1"/>
  <c r="M950" i="2"/>
  <c r="N950" i="2" s="1"/>
  <c r="M938" i="2"/>
  <c r="N938" i="2" s="1"/>
  <c r="M926" i="2"/>
  <c r="N926" i="2" s="1"/>
  <c r="M914" i="2"/>
  <c r="N914" i="2" s="1"/>
  <c r="M902" i="2"/>
  <c r="N902" i="2" s="1"/>
  <c r="M890" i="2"/>
  <c r="N890" i="2" s="1"/>
  <c r="M878" i="2"/>
  <c r="N878" i="2" s="1"/>
  <c r="M866" i="2"/>
  <c r="N866" i="2" s="1"/>
  <c r="M854" i="2"/>
  <c r="N854" i="2" s="1"/>
  <c r="M842" i="2"/>
  <c r="N842" i="2" s="1"/>
  <c r="M830" i="2"/>
  <c r="N830" i="2" s="1"/>
  <c r="M818" i="2"/>
  <c r="N818" i="2" s="1"/>
  <c r="M806" i="2"/>
  <c r="N806" i="2" s="1"/>
  <c r="M794" i="2"/>
  <c r="N794" i="2" s="1"/>
  <c r="M782" i="2"/>
  <c r="N782" i="2" s="1"/>
  <c r="M770" i="2"/>
  <c r="N770" i="2" s="1"/>
  <c r="M758" i="2"/>
  <c r="N758" i="2" s="1"/>
  <c r="M746" i="2"/>
  <c r="N746" i="2" s="1"/>
  <c r="M734" i="2"/>
  <c r="N734" i="2" s="1"/>
  <c r="M722" i="2"/>
  <c r="N722" i="2" s="1"/>
  <c r="M710" i="2"/>
  <c r="N710" i="2" s="1"/>
  <c r="M698" i="2"/>
  <c r="N698" i="2" s="1"/>
  <c r="M686" i="2"/>
  <c r="N686" i="2" s="1"/>
  <c r="M674" i="2"/>
  <c r="N674" i="2" s="1"/>
  <c r="M662" i="2"/>
  <c r="N662" i="2" s="1"/>
  <c r="M650" i="2"/>
  <c r="N650" i="2" s="1"/>
  <c r="M638" i="2"/>
  <c r="N638" i="2" s="1"/>
  <c r="M626" i="2"/>
  <c r="N626" i="2" s="1"/>
  <c r="M614" i="2"/>
  <c r="N614" i="2" s="1"/>
  <c r="M602" i="2"/>
  <c r="N602" i="2" s="1"/>
  <c r="M590" i="2"/>
  <c r="N590" i="2" s="1"/>
  <c r="M578" i="2"/>
  <c r="N578" i="2" s="1"/>
  <c r="M566" i="2"/>
  <c r="N566" i="2" s="1"/>
  <c r="M554" i="2"/>
  <c r="N554" i="2" s="1"/>
  <c r="M542" i="2"/>
  <c r="N542" i="2" s="1"/>
  <c r="M530" i="2"/>
  <c r="N530" i="2" s="1"/>
  <c r="M518" i="2"/>
  <c r="N518" i="2" s="1"/>
  <c r="M506" i="2"/>
  <c r="N506" i="2" s="1"/>
  <c r="M494" i="2"/>
  <c r="N494" i="2" s="1"/>
  <c r="M482" i="2"/>
  <c r="N482" i="2" s="1"/>
  <c r="M470" i="2"/>
  <c r="N470" i="2" s="1"/>
  <c r="M458" i="2"/>
  <c r="N458" i="2" s="1"/>
  <c r="M446" i="2"/>
  <c r="N446" i="2" s="1"/>
  <c r="M434" i="2"/>
  <c r="N434" i="2" s="1"/>
  <c r="M422" i="2"/>
  <c r="N422" i="2" s="1"/>
  <c r="M410" i="2"/>
  <c r="N410" i="2" s="1"/>
  <c r="M398" i="2"/>
  <c r="N398" i="2" s="1"/>
  <c r="M386" i="2"/>
  <c r="N386" i="2" s="1"/>
  <c r="M374" i="2"/>
  <c r="N374" i="2" s="1"/>
  <c r="M362" i="2"/>
  <c r="N362" i="2" s="1"/>
  <c r="M350" i="2"/>
  <c r="N350" i="2" s="1"/>
  <c r="M338" i="2"/>
  <c r="N338" i="2" s="1"/>
  <c r="M326" i="2"/>
  <c r="N326" i="2" s="1"/>
  <c r="M314" i="2"/>
  <c r="N314" i="2" s="1"/>
  <c r="M302" i="2"/>
  <c r="N302" i="2" s="1"/>
  <c r="M290" i="2"/>
  <c r="N290" i="2" s="1"/>
  <c r="M278" i="2"/>
  <c r="N278" i="2" s="1"/>
  <c r="M266" i="2"/>
  <c r="N266" i="2" s="1"/>
  <c r="M254" i="2"/>
  <c r="N254" i="2" s="1"/>
  <c r="M242" i="2"/>
  <c r="N242" i="2" s="1"/>
  <c r="M230" i="2"/>
  <c r="N230" i="2" s="1"/>
  <c r="M218" i="2"/>
  <c r="N218" i="2" s="1"/>
  <c r="M206" i="2"/>
  <c r="N206" i="2" s="1"/>
  <c r="M194" i="2"/>
  <c r="N194" i="2" s="1"/>
  <c r="M182" i="2"/>
  <c r="N182" i="2" s="1"/>
  <c r="M170" i="2"/>
  <c r="N170" i="2" s="1"/>
  <c r="M158" i="2"/>
  <c r="N158" i="2" s="1"/>
  <c r="M1899" i="2"/>
  <c r="N1899" i="2" s="1"/>
  <c r="M1767" i="2"/>
  <c r="N1767" i="2" s="1"/>
  <c r="M1635" i="2"/>
  <c r="N1635" i="2" s="1"/>
  <c r="M1515" i="2"/>
  <c r="N1515" i="2" s="1"/>
  <c r="M1371" i="2"/>
  <c r="N1371" i="2" s="1"/>
  <c r="M1238" i="2"/>
  <c r="N1238" i="2" s="1"/>
  <c r="M1130" i="2"/>
  <c r="N1130" i="2" s="1"/>
  <c r="M2858" i="2"/>
  <c r="N2858" i="2" s="1"/>
  <c r="M2738" i="2"/>
  <c r="N2738" i="2" s="1"/>
  <c r="M1032" i="2"/>
  <c r="N1032" i="2" s="1"/>
  <c r="M1959" i="2"/>
  <c r="N1959" i="2" s="1"/>
  <c r="M1815" i="2"/>
  <c r="N1815" i="2" s="1"/>
  <c r="M1695" i="2"/>
  <c r="N1695" i="2" s="1"/>
  <c r="M1563" i="2"/>
  <c r="N1563" i="2" s="1"/>
  <c r="M1419" i="2"/>
  <c r="N1419" i="2" s="1"/>
  <c r="M1299" i="2"/>
  <c r="N1299" i="2" s="1"/>
  <c r="M1094" i="2"/>
  <c r="N1094" i="2" s="1"/>
  <c r="M2894" i="2"/>
  <c r="N2894" i="2" s="1"/>
  <c r="M2774" i="2"/>
  <c r="N2774" i="2" s="1"/>
  <c r="M2654" i="2"/>
  <c r="N2654" i="2" s="1"/>
  <c r="M2534" i="2"/>
  <c r="N2534" i="2" s="1"/>
  <c r="M2426" i="2"/>
  <c r="N2426" i="2" s="1"/>
  <c r="M2330" i="2"/>
  <c r="N2330" i="2" s="1"/>
  <c r="M2210" i="2"/>
  <c r="N2210" i="2" s="1"/>
  <c r="M2114" i="2"/>
  <c r="N2114" i="2" s="1"/>
  <c r="M2030" i="2"/>
  <c r="N2030" i="2" s="1"/>
  <c r="M1922" i="2"/>
  <c r="N1922" i="2" s="1"/>
  <c r="M1790" i="2"/>
  <c r="N1790" i="2" s="1"/>
  <c r="M1694" i="2"/>
  <c r="N1694" i="2" s="1"/>
  <c r="M1574" i="2"/>
  <c r="N1574" i="2" s="1"/>
  <c r="M1442" i="2"/>
  <c r="N1442" i="2" s="1"/>
  <c r="M1334" i="2"/>
  <c r="N1334" i="2" s="1"/>
  <c r="M1225" i="2"/>
  <c r="N1225" i="2" s="1"/>
  <c r="M1117" i="2"/>
  <c r="N1117" i="2" s="1"/>
  <c r="M1021" i="2"/>
  <c r="N1021" i="2" s="1"/>
  <c r="M913" i="2"/>
  <c r="N913" i="2" s="1"/>
  <c r="M817" i="2"/>
  <c r="N817" i="2" s="1"/>
  <c r="M709" i="2"/>
  <c r="N709" i="2" s="1"/>
  <c r="M613" i="2"/>
  <c r="N613" i="2" s="1"/>
  <c r="M553" i="2"/>
  <c r="N553" i="2" s="1"/>
  <c r="M469" i="2"/>
  <c r="N469" i="2" s="1"/>
  <c r="M385" i="2"/>
  <c r="N385" i="2" s="1"/>
  <c r="M289" i="2"/>
  <c r="N289" i="2" s="1"/>
  <c r="M229" i="2"/>
  <c r="N229" i="2" s="1"/>
  <c r="M2929" i="2"/>
  <c r="N2929" i="2" s="1"/>
  <c r="M2833" i="2"/>
  <c r="N2833" i="2" s="1"/>
  <c r="M2725" i="2"/>
  <c r="N2725" i="2" s="1"/>
  <c r="M2617" i="2"/>
  <c r="N2617" i="2" s="1"/>
  <c r="M2509" i="2"/>
  <c r="N2509" i="2" s="1"/>
  <c r="M2413" i="2"/>
  <c r="N2413" i="2" s="1"/>
  <c r="M2305" i="2"/>
  <c r="N2305" i="2" s="1"/>
  <c r="M2185" i="2"/>
  <c r="N2185" i="2" s="1"/>
  <c r="M2089" i="2"/>
  <c r="N2089" i="2" s="1"/>
  <c r="M1969" i="2"/>
  <c r="N1969" i="2" s="1"/>
  <c r="M1861" i="2"/>
  <c r="N1861" i="2" s="1"/>
  <c r="M1765" i="2"/>
  <c r="N1765" i="2" s="1"/>
  <c r="M1669" i="2"/>
  <c r="N1669" i="2" s="1"/>
  <c r="M1549" i="2"/>
  <c r="N1549" i="2" s="1"/>
  <c r="M1441" i="2"/>
  <c r="N1441" i="2" s="1"/>
  <c r="M1321" i="2"/>
  <c r="N1321" i="2" s="1"/>
  <c r="M1236" i="2"/>
  <c r="N1236" i="2" s="1"/>
  <c r="M1164" i="2"/>
  <c r="N1164" i="2" s="1"/>
  <c r="M1044" i="2"/>
  <c r="N1044" i="2" s="1"/>
  <c r="M2892" i="2"/>
  <c r="N2892" i="2" s="1"/>
  <c r="M2772" i="2"/>
  <c r="N2772" i="2" s="1"/>
  <c r="M2664" i="2"/>
  <c r="N2664" i="2" s="1"/>
  <c r="M2556" i="2"/>
  <c r="N2556" i="2" s="1"/>
  <c r="M2448" i="2"/>
  <c r="N2448" i="2" s="1"/>
  <c r="M2340" i="2"/>
  <c r="N2340" i="2" s="1"/>
  <c r="M2244" i="2"/>
  <c r="N2244" i="2" s="1"/>
  <c r="M2196" i="2"/>
  <c r="N2196" i="2" s="1"/>
  <c r="M2184" i="2"/>
  <c r="N2184" i="2" s="1"/>
  <c r="M2172" i="2"/>
  <c r="N2172" i="2" s="1"/>
  <c r="M2064" i="2"/>
  <c r="N2064" i="2" s="1"/>
  <c r="M2052" i="2"/>
  <c r="N2052" i="2" s="1"/>
  <c r="M2040" i="2"/>
  <c r="N2040" i="2" s="1"/>
  <c r="M2028" i="2"/>
  <c r="N2028" i="2" s="1"/>
  <c r="M1995" i="2"/>
  <c r="N1995" i="2" s="1"/>
  <c r="M1863" i="2"/>
  <c r="N1863" i="2" s="1"/>
  <c r="M1743" i="2"/>
  <c r="N1743" i="2" s="1"/>
  <c r="M1599" i="2"/>
  <c r="N1599" i="2" s="1"/>
  <c r="M1467" i="2"/>
  <c r="N1467" i="2" s="1"/>
  <c r="M1347" i="2"/>
  <c r="N1347" i="2" s="1"/>
  <c r="M1118" i="2"/>
  <c r="N1118" i="2" s="1"/>
  <c r="M2942" i="2"/>
  <c r="N2942" i="2" s="1"/>
  <c r="M2810" i="2"/>
  <c r="N2810" i="2" s="1"/>
  <c r="M2690" i="2"/>
  <c r="N2690" i="2" s="1"/>
  <c r="M2594" i="2"/>
  <c r="N2594" i="2" s="1"/>
  <c r="M2474" i="2"/>
  <c r="N2474" i="2" s="1"/>
  <c r="M2366" i="2"/>
  <c r="N2366" i="2" s="1"/>
  <c r="M2270" i="2"/>
  <c r="N2270" i="2" s="1"/>
  <c r="M2150" i="2"/>
  <c r="N2150" i="2" s="1"/>
  <c r="M2054" i="2"/>
  <c r="N2054" i="2" s="1"/>
  <c r="M1934" i="2"/>
  <c r="N1934" i="2" s="1"/>
  <c r="M1838" i="2"/>
  <c r="N1838" i="2" s="1"/>
  <c r="M1718" i="2"/>
  <c r="N1718" i="2" s="1"/>
  <c r="M1610" i="2"/>
  <c r="N1610" i="2" s="1"/>
  <c r="M1502" i="2"/>
  <c r="N1502" i="2" s="1"/>
  <c r="M1382" i="2"/>
  <c r="N1382" i="2" s="1"/>
  <c r="M1274" i="2"/>
  <c r="N1274" i="2" s="1"/>
  <c r="M1189" i="2"/>
  <c r="N1189" i="2" s="1"/>
  <c r="M1081" i="2"/>
  <c r="N1081" i="2" s="1"/>
  <c r="M961" i="2"/>
  <c r="N961" i="2" s="1"/>
  <c r="M865" i="2"/>
  <c r="N865" i="2" s="1"/>
  <c r="M757" i="2"/>
  <c r="N757" i="2" s="1"/>
  <c r="M661" i="2"/>
  <c r="N661" i="2" s="1"/>
  <c r="M529" i="2"/>
  <c r="N529" i="2" s="1"/>
  <c r="M445" i="2"/>
  <c r="N445" i="2" s="1"/>
  <c r="M349" i="2"/>
  <c r="N349" i="2" s="1"/>
  <c r="M265" i="2"/>
  <c r="N265" i="2" s="1"/>
  <c r="M2977" i="2"/>
  <c r="N2977" i="2" s="1"/>
  <c r="M2869" i="2"/>
  <c r="N2869" i="2" s="1"/>
  <c r="M2749" i="2"/>
  <c r="N2749" i="2" s="1"/>
  <c r="M2641" i="2"/>
  <c r="N2641" i="2" s="1"/>
  <c r="M2557" i="2"/>
  <c r="N2557" i="2" s="1"/>
  <c r="M2449" i="2"/>
  <c r="N2449" i="2" s="1"/>
  <c r="M2341" i="2"/>
  <c r="N2341" i="2" s="1"/>
  <c r="M2233" i="2"/>
  <c r="N2233" i="2" s="1"/>
  <c r="M2113" i="2"/>
  <c r="N2113" i="2" s="1"/>
  <c r="M2005" i="2"/>
  <c r="N2005" i="2" s="1"/>
  <c r="M1897" i="2"/>
  <c r="N1897" i="2" s="1"/>
  <c r="M1789" i="2"/>
  <c r="N1789" i="2" s="1"/>
  <c r="M1693" i="2"/>
  <c r="N1693" i="2" s="1"/>
  <c r="M1585" i="2"/>
  <c r="N1585" i="2" s="1"/>
  <c r="M1465" i="2"/>
  <c r="N1465" i="2" s="1"/>
  <c r="M1357" i="2"/>
  <c r="N1357" i="2" s="1"/>
  <c r="M1261" i="2"/>
  <c r="N1261" i="2" s="1"/>
  <c r="M1092" i="2"/>
  <c r="N1092" i="2" s="1"/>
  <c r="M2904" i="2"/>
  <c r="N2904" i="2" s="1"/>
  <c r="M2796" i="2"/>
  <c r="N2796" i="2" s="1"/>
  <c r="M2688" i="2"/>
  <c r="N2688" i="2" s="1"/>
  <c r="M2580" i="2"/>
  <c r="N2580" i="2" s="1"/>
  <c r="M2472" i="2"/>
  <c r="N2472" i="2" s="1"/>
  <c r="M2364" i="2"/>
  <c r="N2364" i="2" s="1"/>
  <c r="M2256" i="2"/>
  <c r="N2256" i="2" s="1"/>
  <c r="M2148" i="2"/>
  <c r="N2148" i="2" s="1"/>
  <c r="M2951" i="2"/>
  <c r="N2951" i="2" s="1"/>
  <c r="M2891" i="2"/>
  <c r="N2891" i="2" s="1"/>
  <c r="M2879" i="2"/>
  <c r="N2879" i="2" s="1"/>
  <c r="M2867" i="2"/>
  <c r="N2867" i="2" s="1"/>
  <c r="M2855" i="2"/>
  <c r="N2855" i="2" s="1"/>
  <c r="M1983" i="2"/>
  <c r="N1983" i="2" s="1"/>
  <c r="M1839" i="2"/>
  <c r="N1839" i="2" s="1"/>
  <c r="M1719" i="2"/>
  <c r="N1719" i="2" s="1"/>
  <c r="M1575" i="2"/>
  <c r="N1575" i="2" s="1"/>
  <c r="M1443" i="2"/>
  <c r="N1443" i="2" s="1"/>
  <c r="M1323" i="2"/>
  <c r="N1323" i="2" s="1"/>
  <c r="M1082" i="2"/>
  <c r="N1082" i="2" s="1"/>
  <c r="M2918" i="2"/>
  <c r="N2918" i="2" s="1"/>
  <c r="M2786" i="2"/>
  <c r="N2786" i="2" s="1"/>
  <c r="M2678" i="2"/>
  <c r="N2678" i="2" s="1"/>
  <c r="M2570" i="2"/>
  <c r="N2570" i="2" s="1"/>
  <c r="M2462" i="2"/>
  <c r="N2462" i="2" s="1"/>
  <c r="M2342" i="2"/>
  <c r="N2342" i="2" s="1"/>
  <c r="M2246" i="2"/>
  <c r="N2246" i="2" s="1"/>
  <c r="M2126" i="2"/>
  <c r="N2126" i="2" s="1"/>
  <c r="M1994" i="2"/>
  <c r="N1994" i="2" s="1"/>
  <c r="M1874" i="2"/>
  <c r="N1874" i="2" s="1"/>
  <c r="M1766" i="2"/>
  <c r="N1766" i="2" s="1"/>
  <c r="M1658" i="2"/>
  <c r="N1658" i="2" s="1"/>
  <c r="M1550" i="2"/>
  <c r="N1550" i="2" s="1"/>
  <c r="M1454" i="2"/>
  <c r="N1454" i="2" s="1"/>
  <c r="M1370" i="2"/>
  <c r="N1370" i="2" s="1"/>
  <c r="M1262" i="2"/>
  <c r="N1262" i="2" s="1"/>
  <c r="M1153" i="2"/>
  <c r="N1153" i="2" s="1"/>
  <c r="M1045" i="2"/>
  <c r="N1045" i="2" s="1"/>
  <c r="M949" i="2"/>
  <c r="N949" i="2" s="1"/>
  <c r="M853" i="2"/>
  <c r="N853" i="2" s="1"/>
  <c r="M745" i="2"/>
  <c r="N745" i="2" s="1"/>
  <c r="M637" i="2"/>
  <c r="N637" i="2" s="1"/>
  <c r="M565" i="2"/>
  <c r="N565" i="2" s="1"/>
  <c r="M481" i="2"/>
  <c r="N481" i="2" s="1"/>
  <c r="M397" i="2"/>
  <c r="N397" i="2" s="1"/>
  <c r="M313" i="2"/>
  <c r="N313" i="2" s="1"/>
  <c r="M2905" i="2"/>
  <c r="N2905" i="2" s="1"/>
  <c r="M2797" i="2"/>
  <c r="N2797" i="2" s="1"/>
  <c r="M2689" i="2"/>
  <c r="N2689" i="2" s="1"/>
  <c r="M2581" i="2"/>
  <c r="N2581" i="2" s="1"/>
  <c r="M2473" i="2"/>
  <c r="N2473" i="2" s="1"/>
  <c r="M2377" i="2"/>
  <c r="N2377" i="2" s="1"/>
  <c r="M2269" i="2"/>
  <c r="N2269" i="2" s="1"/>
  <c r="M2149" i="2"/>
  <c r="N2149" i="2" s="1"/>
  <c r="M2053" i="2"/>
  <c r="N2053" i="2" s="1"/>
  <c r="M1933" i="2"/>
  <c r="N1933" i="2" s="1"/>
  <c r="M1837" i="2"/>
  <c r="N1837" i="2" s="1"/>
  <c r="M1741" i="2"/>
  <c r="N1741" i="2" s="1"/>
  <c r="M1633" i="2"/>
  <c r="N1633" i="2" s="1"/>
  <c r="M1537" i="2"/>
  <c r="N1537" i="2" s="1"/>
  <c r="M1453" i="2"/>
  <c r="N1453" i="2" s="1"/>
  <c r="M1345" i="2"/>
  <c r="N1345" i="2" s="1"/>
  <c r="M1212" i="2"/>
  <c r="N1212" i="2" s="1"/>
  <c r="M1128" i="2"/>
  <c r="N1128" i="2" s="1"/>
  <c r="M2952" i="2"/>
  <c r="N2952" i="2" s="1"/>
  <c r="M2856" i="2"/>
  <c r="N2856" i="2" s="1"/>
  <c r="M2760" i="2"/>
  <c r="N2760" i="2" s="1"/>
  <c r="M2652" i="2"/>
  <c r="N2652" i="2" s="1"/>
  <c r="M2544" i="2"/>
  <c r="N2544" i="2" s="1"/>
  <c r="M2436" i="2"/>
  <c r="N2436" i="2" s="1"/>
  <c r="M2328" i="2"/>
  <c r="N2328" i="2" s="1"/>
  <c r="M2220" i="2"/>
  <c r="N2220" i="2" s="1"/>
  <c r="M2112" i="2"/>
  <c r="N2112" i="2" s="1"/>
  <c r="M2903" i="2"/>
  <c r="N2903" i="2" s="1"/>
  <c r="M1947" i="2"/>
  <c r="N1947" i="2" s="1"/>
  <c r="M1827" i="2"/>
  <c r="N1827" i="2" s="1"/>
  <c r="M1683" i="2"/>
  <c r="N1683" i="2" s="1"/>
  <c r="M1551" i="2"/>
  <c r="N1551" i="2" s="1"/>
  <c r="M1431" i="2"/>
  <c r="N1431" i="2" s="1"/>
  <c r="M1287" i="2"/>
  <c r="N1287" i="2" s="1"/>
  <c r="M1106" i="2"/>
  <c r="N1106" i="2" s="1"/>
  <c r="M2882" i="2"/>
  <c r="N2882" i="2" s="1"/>
  <c r="M2762" i="2"/>
  <c r="N2762" i="2" s="1"/>
  <c r="M2642" i="2"/>
  <c r="N2642" i="2" s="1"/>
  <c r="M2546" i="2"/>
  <c r="N2546" i="2" s="1"/>
  <c r="M2438" i="2"/>
  <c r="N2438" i="2" s="1"/>
  <c r="M2318" i="2"/>
  <c r="N2318" i="2" s="1"/>
  <c r="M2222" i="2"/>
  <c r="N2222" i="2" s="1"/>
  <c r="M2102" i="2"/>
  <c r="N2102" i="2" s="1"/>
  <c r="M2018" i="2"/>
  <c r="N2018" i="2" s="1"/>
  <c r="M1898" i="2"/>
  <c r="N1898" i="2" s="1"/>
  <c r="M1802" i="2"/>
  <c r="N1802" i="2" s="1"/>
  <c r="M1682" i="2"/>
  <c r="N1682" i="2" s="1"/>
  <c r="M1586" i="2"/>
  <c r="N1586" i="2" s="1"/>
  <c r="M1466" i="2"/>
  <c r="N1466" i="2" s="1"/>
  <c r="M1346" i="2"/>
  <c r="N1346" i="2" s="1"/>
  <c r="M1237" i="2"/>
  <c r="N1237" i="2" s="1"/>
  <c r="M1129" i="2"/>
  <c r="N1129" i="2" s="1"/>
  <c r="M1033" i="2"/>
  <c r="N1033" i="2" s="1"/>
  <c r="M925" i="2"/>
  <c r="N925" i="2" s="1"/>
  <c r="M805" i="2"/>
  <c r="N805" i="2" s="1"/>
  <c r="M721" i="2"/>
  <c r="N721" i="2" s="1"/>
  <c r="M625" i="2"/>
  <c r="N625" i="2" s="1"/>
  <c r="M541" i="2"/>
  <c r="N541" i="2" s="1"/>
  <c r="M457" i="2"/>
  <c r="N457" i="2" s="1"/>
  <c r="M373" i="2"/>
  <c r="N373" i="2" s="1"/>
  <c r="M301" i="2"/>
  <c r="N301" i="2" s="1"/>
  <c r="M217" i="2"/>
  <c r="N217" i="2" s="1"/>
  <c r="M2941" i="2"/>
  <c r="N2941" i="2" s="1"/>
  <c r="M2821" i="2"/>
  <c r="N2821" i="2" s="1"/>
  <c r="M2713" i="2"/>
  <c r="N2713" i="2" s="1"/>
  <c r="M2605" i="2"/>
  <c r="N2605" i="2" s="1"/>
  <c r="M2521" i="2"/>
  <c r="N2521" i="2" s="1"/>
  <c r="M2401" i="2"/>
  <c r="N2401" i="2" s="1"/>
  <c r="M2293" i="2"/>
  <c r="N2293" i="2" s="1"/>
  <c r="M2197" i="2"/>
  <c r="N2197" i="2" s="1"/>
  <c r="M2101" i="2"/>
  <c r="N2101" i="2" s="1"/>
  <c r="M1981" i="2"/>
  <c r="N1981" i="2" s="1"/>
  <c r="M1873" i="2"/>
  <c r="N1873" i="2" s="1"/>
  <c r="M1753" i="2"/>
  <c r="N1753" i="2" s="1"/>
  <c r="M1657" i="2"/>
  <c r="N1657" i="2" s="1"/>
  <c r="M1561" i="2"/>
  <c r="N1561" i="2" s="1"/>
  <c r="M1429" i="2"/>
  <c r="N1429" i="2" s="1"/>
  <c r="M1333" i="2"/>
  <c r="N1333" i="2" s="1"/>
  <c r="M1224" i="2"/>
  <c r="N1224" i="2" s="1"/>
  <c r="M1152" i="2"/>
  <c r="N1152" i="2" s="1"/>
  <c r="M1068" i="2"/>
  <c r="N1068" i="2" s="1"/>
  <c r="M2880" i="2"/>
  <c r="N2880" i="2" s="1"/>
  <c r="M2784" i="2"/>
  <c r="N2784" i="2" s="1"/>
  <c r="M2676" i="2"/>
  <c r="N2676" i="2" s="1"/>
  <c r="M2568" i="2"/>
  <c r="N2568" i="2" s="1"/>
  <c r="M2460" i="2"/>
  <c r="N2460" i="2" s="1"/>
  <c r="M2352" i="2"/>
  <c r="N2352" i="2" s="1"/>
  <c r="M2232" i="2"/>
  <c r="N2232" i="2" s="1"/>
  <c r="M2124" i="2"/>
  <c r="N2124" i="2" s="1"/>
  <c r="M2927" i="2"/>
  <c r="N2927" i="2" s="1"/>
  <c r="M1923" i="2"/>
  <c r="N1923" i="2" s="1"/>
  <c r="M1803" i="2"/>
  <c r="N1803" i="2" s="1"/>
  <c r="M1671" i="2"/>
  <c r="N1671" i="2" s="1"/>
  <c r="M1539" i="2"/>
  <c r="N1539" i="2" s="1"/>
  <c r="M1395" i="2"/>
  <c r="N1395" i="2" s="1"/>
  <c r="M1275" i="2"/>
  <c r="N1275" i="2" s="1"/>
  <c r="M1166" i="2"/>
  <c r="N1166" i="2" s="1"/>
  <c r="M2966" i="2"/>
  <c r="N2966" i="2" s="1"/>
  <c r="M2846" i="2"/>
  <c r="N2846" i="2" s="1"/>
  <c r="M2714" i="2"/>
  <c r="N2714" i="2" s="1"/>
  <c r="M2618" i="2"/>
  <c r="N2618" i="2" s="1"/>
  <c r="M2510" i="2"/>
  <c r="N2510" i="2" s="1"/>
  <c r="M2402" i="2"/>
  <c r="N2402" i="2" s="1"/>
  <c r="M2294" i="2"/>
  <c r="N2294" i="2" s="1"/>
  <c r="M2186" i="2"/>
  <c r="N2186" i="2" s="1"/>
  <c r="M2066" i="2"/>
  <c r="N2066" i="2" s="1"/>
  <c r="M1970" i="2"/>
  <c r="N1970" i="2" s="1"/>
  <c r="M1862" i="2"/>
  <c r="N1862" i="2" s="1"/>
  <c r="M1754" i="2"/>
  <c r="N1754" i="2" s="1"/>
  <c r="M1646" i="2"/>
  <c r="N1646" i="2" s="1"/>
  <c r="M1526" i="2"/>
  <c r="N1526" i="2" s="1"/>
  <c r="M1418" i="2"/>
  <c r="N1418" i="2" s="1"/>
  <c r="M1298" i="2"/>
  <c r="N1298" i="2" s="1"/>
  <c r="M1165" i="2"/>
  <c r="N1165" i="2" s="1"/>
  <c r="M1009" i="2"/>
  <c r="N1009" i="2" s="1"/>
  <c r="M793" i="2"/>
  <c r="N793" i="2" s="1"/>
  <c r="M205" i="2"/>
  <c r="N205" i="2" s="1"/>
  <c r="M2881" i="2"/>
  <c r="N2881" i="2" s="1"/>
  <c r="M2773" i="2"/>
  <c r="N2773" i="2" s="1"/>
  <c r="M2665" i="2"/>
  <c r="N2665" i="2" s="1"/>
  <c r="M2533" i="2"/>
  <c r="N2533" i="2" s="1"/>
  <c r="M2425" i="2"/>
  <c r="N2425" i="2" s="1"/>
  <c r="M2317" i="2"/>
  <c r="N2317" i="2" s="1"/>
  <c r="M2209" i="2"/>
  <c r="N2209" i="2" s="1"/>
  <c r="M2077" i="2"/>
  <c r="N2077" i="2" s="1"/>
  <c r="M1945" i="2"/>
  <c r="N1945" i="2" s="1"/>
  <c r="M1825" i="2"/>
  <c r="N1825" i="2" s="1"/>
  <c r="M1717" i="2"/>
  <c r="N1717" i="2" s="1"/>
  <c r="M1609" i="2"/>
  <c r="N1609" i="2" s="1"/>
  <c r="M1489" i="2"/>
  <c r="N1489" i="2" s="1"/>
  <c r="M1381" i="2"/>
  <c r="N1381" i="2" s="1"/>
  <c r="M1273" i="2"/>
  <c r="N1273" i="2" s="1"/>
  <c r="M1056" i="2"/>
  <c r="N1056" i="2" s="1"/>
  <c r="M2940" i="2"/>
  <c r="N2940" i="2" s="1"/>
  <c r="M2832" i="2"/>
  <c r="N2832" i="2" s="1"/>
  <c r="M2724" i="2"/>
  <c r="N2724" i="2" s="1"/>
  <c r="M2604" i="2"/>
  <c r="N2604" i="2" s="1"/>
  <c r="M2496" i="2"/>
  <c r="N2496" i="2" s="1"/>
  <c r="M2388" i="2"/>
  <c r="N2388" i="2" s="1"/>
  <c r="M2292" i="2"/>
  <c r="N2292" i="2" s="1"/>
  <c r="M2136" i="2"/>
  <c r="N2136" i="2" s="1"/>
  <c r="M2915" i="2"/>
  <c r="N2915" i="2" s="1"/>
  <c r="M1911" i="2"/>
  <c r="N1911" i="2" s="1"/>
  <c r="M1779" i="2"/>
  <c r="N1779" i="2" s="1"/>
  <c r="M1647" i="2"/>
  <c r="N1647" i="2" s="1"/>
  <c r="M1503" i="2"/>
  <c r="N1503" i="2" s="1"/>
  <c r="M1383" i="2"/>
  <c r="N1383" i="2" s="1"/>
  <c r="M1250" i="2"/>
  <c r="N1250" i="2" s="1"/>
  <c r="M1154" i="2"/>
  <c r="N1154" i="2" s="1"/>
  <c r="M2978" i="2"/>
  <c r="N2978" i="2" s="1"/>
  <c r="M2870" i="2"/>
  <c r="N2870" i="2" s="1"/>
  <c r="M2750" i="2"/>
  <c r="N2750" i="2" s="1"/>
  <c r="M2630" i="2"/>
  <c r="N2630" i="2" s="1"/>
  <c r="M2522" i="2"/>
  <c r="N2522" i="2" s="1"/>
  <c r="M2414" i="2"/>
  <c r="N2414" i="2" s="1"/>
  <c r="M2306" i="2"/>
  <c r="N2306" i="2" s="1"/>
  <c r="M2198" i="2"/>
  <c r="N2198" i="2" s="1"/>
  <c r="M2090" i="2"/>
  <c r="N2090" i="2" s="1"/>
  <c r="M1982" i="2"/>
  <c r="N1982" i="2" s="1"/>
  <c r="M1886" i="2"/>
  <c r="N1886" i="2" s="1"/>
  <c r="M1814" i="2"/>
  <c r="N1814" i="2" s="1"/>
  <c r="M1706" i="2"/>
  <c r="N1706" i="2" s="1"/>
  <c r="M1598" i="2"/>
  <c r="N1598" i="2" s="1"/>
  <c r="M1514" i="2"/>
  <c r="N1514" i="2" s="1"/>
  <c r="M1430" i="2"/>
  <c r="N1430" i="2" s="1"/>
  <c r="M1322" i="2"/>
  <c r="N1322" i="2" s="1"/>
  <c r="M1213" i="2"/>
  <c r="N1213" i="2" s="1"/>
  <c r="M1105" i="2"/>
  <c r="N1105" i="2" s="1"/>
  <c r="M997" i="2"/>
  <c r="N997" i="2" s="1"/>
  <c r="M901" i="2"/>
  <c r="N901" i="2" s="1"/>
  <c r="M829" i="2"/>
  <c r="N829" i="2" s="1"/>
  <c r="M697" i="2"/>
  <c r="N697" i="2" s="1"/>
  <c r="M505" i="2"/>
  <c r="N505" i="2" s="1"/>
  <c r="M241" i="2"/>
  <c r="N241" i="2" s="1"/>
  <c r="M2893" i="2"/>
  <c r="N2893" i="2" s="1"/>
  <c r="M2785" i="2"/>
  <c r="N2785" i="2" s="1"/>
  <c r="M2677" i="2"/>
  <c r="N2677" i="2" s="1"/>
  <c r="M2569" i="2"/>
  <c r="N2569" i="2" s="1"/>
  <c r="M2461" i="2"/>
  <c r="N2461" i="2" s="1"/>
  <c r="M2353" i="2"/>
  <c r="N2353" i="2" s="1"/>
  <c r="M2245" i="2"/>
  <c r="N2245" i="2" s="1"/>
  <c r="M2137" i="2"/>
  <c r="N2137" i="2" s="1"/>
  <c r="M2029" i="2"/>
  <c r="N2029" i="2" s="1"/>
  <c r="M1921" i="2"/>
  <c r="N1921" i="2" s="1"/>
  <c r="M1813" i="2"/>
  <c r="N1813" i="2" s="1"/>
  <c r="M1705" i="2"/>
  <c r="N1705" i="2" s="1"/>
  <c r="M1597" i="2"/>
  <c r="N1597" i="2" s="1"/>
  <c r="M1501" i="2"/>
  <c r="N1501" i="2" s="1"/>
  <c r="M1393" i="2"/>
  <c r="N1393" i="2" s="1"/>
  <c r="M1285" i="2"/>
  <c r="N1285" i="2" s="1"/>
  <c r="M1176" i="2"/>
  <c r="N1176" i="2" s="1"/>
  <c r="M1140" i="2"/>
  <c r="N1140" i="2" s="1"/>
  <c r="M2976" i="2"/>
  <c r="N2976" i="2" s="1"/>
  <c r="M2868" i="2"/>
  <c r="N2868" i="2" s="1"/>
  <c r="M2736" i="2"/>
  <c r="N2736" i="2" s="1"/>
  <c r="M2628" i="2"/>
  <c r="N2628" i="2" s="1"/>
  <c r="M2520" i="2"/>
  <c r="N2520" i="2" s="1"/>
  <c r="M2412" i="2"/>
  <c r="N2412" i="2" s="1"/>
  <c r="M2304" i="2"/>
  <c r="N2304" i="2" s="1"/>
  <c r="M2076" i="2"/>
  <c r="N2076" i="2" s="1"/>
  <c r="M2975" i="2"/>
  <c r="N2975" i="2" s="1"/>
  <c r="M2971" i="2"/>
  <c r="N2971" i="2" s="1"/>
  <c r="M1935" i="2"/>
  <c r="N1935" i="2" s="1"/>
  <c r="M1791" i="2"/>
  <c r="N1791" i="2" s="1"/>
  <c r="M1659" i="2"/>
  <c r="N1659" i="2" s="1"/>
  <c r="M1527" i="2"/>
  <c r="N1527" i="2" s="1"/>
  <c r="M1407" i="2"/>
  <c r="N1407" i="2" s="1"/>
  <c r="M1263" i="2"/>
  <c r="N1263" i="2" s="1"/>
  <c r="M1178" i="2"/>
  <c r="N1178" i="2" s="1"/>
  <c r="M2954" i="2"/>
  <c r="N2954" i="2" s="1"/>
  <c r="M2834" i="2"/>
  <c r="N2834" i="2" s="1"/>
  <c r="M2726" i="2"/>
  <c r="N2726" i="2" s="1"/>
  <c r="M2606" i="2"/>
  <c r="N2606" i="2" s="1"/>
  <c r="M2498" i="2"/>
  <c r="N2498" i="2" s="1"/>
  <c r="M2390" i="2"/>
  <c r="N2390" i="2" s="1"/>
  <c r="M2282" i="2"/>
  <c r="N2282" i="2" s="1"/>
  <c r="M2174" i="2"/>
  <c r="N2174" i="2" s="1"/>
  <c r="M2078" i="2"/>
  <c r="N2078" i="2" s="1"/>
  <c r="M1958" i="2"/>
  <c r="N1958" i="2" s="1"/>
  <c r="M1850" i="2"/>
  <c r="N1850" i="2" s="1"/>
  <c r="M1742" i="2"/>
  <c r="N1742" i="2" s="1"/>
  <c r="M1634" i="2"/>
  <c r="N1634" i="2" s="1"/>
  <c r="M1538" i="2"/>
  <c r="N1538" i="2" s="1"/>
  <c r="M1406" i="2"/>
  <c r="N1406" i="2" s="1"/>
  <c r="M1310" i="2"/>
  <c r="N1310" i="2" s="1"/>
  <c r="M1201" i="2"/>
  <c r="N1201" i="2" s="1"/>
  <c r="M1093" i="2"/>
  <c r="N1093" i="2" s="1"/>
  <c r="M985" i="2"/>
  <c r="N985" i="2" s="1"/>
  <c r="M889" i="2"/>
  <c r="N889" i="2" s="1"/>
  <c r="M781" i="2"/>
  <c r="N781" i="2" s="1"/>
  <c r="M685" i="2"/>
  <c r="N685" i="2" s="1"/>
  <c r="M601" i="2"/>
  <c r="N601" i="2" s="1"/>
  <c r="M517" i="2"/>
  <c r="N517" i="2" s="1"/>
  <c r="M421" i="2"/>
  <c r="N421" i="2" s="1"/>
  <c r="M337" i="2"/>
  <c r="N337" i="2" s="1"/>
  <c r="M253" i="2"/>
  <c r="N253" i="2" s="1"/>
  <c r="M2953" i="2"/>
  <c r="N2953" i="2" s="1"/>
  <c r="M2845" i="2"/>
  <c r="N2845" i="2" s="1"/>
  <c r="M2737" i="2"/>
  <c r="N2737" i="2" s="1"/>
  <c r="M2629" i="2"/>
  <c r="N2629" i="2" s="1"/>
  <c r="M2497" i="2"/>
  <c r="N2497" i="2" s="1"/>
  <c r="M2389" i="2"/>
  <c r="N2389" i="2" s="1"/>
  <c r="M2281" i="2"/>
  <c r="N2281" i="2" s="1"/>
  <c r="M2173" i="2"/>
  <c r="N2173" i="2" s="1"/>
  <c r="M2065" i="2"/>
  <c r="N2065" i="2" s="1"/>
  <c r="M1993" i="2"/>
  <c r="N1993" i="2" s="1"/>
  <c r="M1885" i="2"/>
  <c r="N1885" i="2" s="1"/>
  <c r="M1777" i="2"/>
  <c r="N1777" i="2" s="1"/>
  <c r="M1645" i="2"/>
  <c r="N1645" i="2" s="1"/>
  <c r="M1513" i="2"/>
  <c r="N1513" i="2" s="1"/>
  <c r="M1405" i="2"/>
  <c r="N1405" i="2" s="1"/>
  <c r="M1297" i="2"/>
  <c r="N1297" i="2" s="1"/>
  <c r="M1188" i="2"/>
  <c r="N1188" i="2" s="1"/>
  <c r="M1104" i="2"/>
  <c r="N1104" i="2" s="1"/>
  <c r="M2928" i="2"/>
  <c r="N2928" i="2" s="1"/>
  <c r="M2820" i="2"/>
  <c r="N2820" i="2" s="1"/>
  <c r="M2712" i="2"/>
  <c r="N2712" i="2" s="1"/>
  <c r="M2616" i="2"/>
  <c r="N2616" i="2" s="1"/>
  <c r="M2508" i="2"/>
  <c r="N2508" i="2" s="1"/>
  <c r="M2400" i="2"/>
  <c r="N2400" i="2" s="1"/>
  <c r="M2280" i="2"/>
  <c r="N2280" i="2" s="1"/>
  <c r="M2100" i="2"/>
  <c r="N2100" i="2" s="1"/>
  <c r="M2939" i="2"/>
  <c r="N2939" i="2" s="1"/>
  <c r="M2007" i="2"/>
  <c r="N2007" i="2" s="1"/>
  <c r="M1875" i="2"/>
  <c r="N1875" i="2" s="1"/>
  <c r="M1731" i="2"/>
  <c r="N1731" i="2" s="1"/>
  <c r="M1611" i="2"/>
  <c r="N1611" i="2" s="1"/>
  <c r="M1479" i="2"/>
  <c r="N1479" i="2" s="1"/>
  <c r="M1335" i="2"/>
  <c r="N1335" i="2" s="1"/>
  <c r="M1142" i="2"/>
  <c r="N1142" i="2" s="1"/>
  <c r="M2930" i="2"/>
  <c r="N2930" i="2" s="1"/>
  <c r="M2822" i="2"/>
  <c r="N2822" i="2" s="1"/>
  <c r="M2702" i="2"/>
  <c r="N2702" i="2" s="1"/>
  <c r="M2582" i="2"/>
  <c r="N2582" i="2" s="1"/>
  <c r="M2486" i="2"/>
  <c r="N2486" i="2" s="1"/>
  <c r="M2378" i="2"/>
  <c r="N2378" i="2" s="1"/>
  <c r="M2258" i="2"/>
  <c r="N2258" i="2" s="1"/>
  <c r="M2162" i="2"/>
  <c r="N2162" i="2" s="1"/>
  <c r="M2042" i="2"/>
  <c r="N2042" i="2" s="1"/>
  <c r="M1946" i="2"/>
  <c r="N1946" i="2" s="1"/>
  <c r="M1826" i="2"/>
  <c r="N1826" i="2" s="1"/>
  <c r="M1730" i="2"/>
  <c r="N1730" i="2" s="1"/>
  <c r="M1622" i="2"/>
  <c r="N1622" i="2" s="1"/>
  <c r="M1490" i="2"/>
  <c r="N1490" i="2" s="1"/>
  <c r="M1394" i="2"/>
  <c r="N1394" i="2" s="1"/>
  <c r="M1286" i="2"/>
  <c r="N1286" i="2" s="1"/>
  <c r="M1177" i="2"/>
  <c r="N1177" i="2" s="1"/>
  <c r="M1069" i="2"/>
  <c r="N1069" i="2" s="1"/>
  <c r="M973" i="2"/>
  <c r="N973" i="2" s="1"/>
  <c r="M877" i="2"/>
  <c r="N877" i="2" s="1"/>
  <c r="M769" i="2"/>
  <c r="N769" i="2" s="1"/>
  <c r="M673" i="2"/>
  <c r="N673" i="2" s="1"/>
  <c r="M589" i="2"/>
  <c r="N589" i="2" s="1"/>
  <c r="M433" i="2"/>
  <c r="N433" i="2" s="1"/>
  <c r="M361" i="2"/>
  <c r="N361" i="2" s="1"/>
  <c r="M277" i="2"/>
  <c r="N277" i="2" s="1"/>
  <c r="M2965" i="2"/>
  <c r="N2965" i="2" s="1"/>
  <c r="M2857" i="2"/>
  <c r="N2857" i="2" s="1"/>
  <c r="M2761" i="2"/>
  <c r="N2761" i="2" s="1"/>
  <c r="M2653" i="2"/>
  <c r="N2653" i="2" s="1"/>
  <c r="M2545" i="2"/>
  <c r="N2545" i="2" s="1"/>
  <c r="M2437" i="2"/>
  <c r="N2437" i="2" s="1"/>
  <c r="M2329" i="2"/>
  <c r="N2329" i="2" s="1"/>
  <c r="M2221" i="2"/>
  <c r="N2221" i="2" s="1"/>
  <c r="M2125" i="2"/>
  <c r="N2125" i="2" s="1"/>
  <c r="M2017" i="2"/>
  <c r="N2017" i="2" s="1"/>
  <c r="M1909" i="2"/>
  <c r="N1909" i="2" s="1"/>
  <c r="M1801" i="2"/>
  <c r="N1801" i="2" s="1"/>
  <c r="M1681" i="2"/>
  <c r="N1681" i="2" s="1"/>
  <c r="M1573" i="2"/>
  <c r="N1573" i="2" s="1"/>
  <c r="M1477" i="2"/>
  <c r="N1477" i="2" s="1"/>
  <c r="M1369" i="2"/>
  <c r="N1369" i="2" s="1"/>
  <c r="M1248" i="2"/>
  <c r="N1248" i="2" s="1"/>
  <c r="M1080" i="2"/>
  <c r="N1080" i="2" s="1"/>
  <c r="M2916" i="2"/>
  <c r="N2916" i="2" s="1"/>
  <c r="M2808" i="2"/>
  <c r="N2808" i="2" s="1"/>
  <c r="M2700" i="2"/>
  <c r="N2700" i="2" s="1"/>
  <c r="M2592" i="2"/>
  <c r="N2592" i="2" s="1"/>
  <c r="M2484" i="2"/>
  <c r="N2484" i="2" s="1"/>
  <c r="M2376" i="2"/>
  <c r="N2376" i="2" s="1"/>
  <c r="M2268" i="2"/>
  <c r="N2268" i="2" s="1"/>
  <c r="M2160" i="2"/>
  <c r="N2160" i="2" s="1"/>
  <c r="M1257" i="2"/>
  <c r="N1257" i="2" s="1"/>
  <c r="M2" i="2"/>
  <c r="N2" i="2" s="1"/>
  <c r="M1971" i="2"/>
  <c r="N1971" i="2" s="1"/>
  <c r="M1851" i="2"/>
  <c r="N1851" i="2" s="1"/>
  <c r="M1707" i="2"/>
  <c r="N1707" i="2" s="1"/>
  <c r="M1587" i="2"/>
  <c r="N1587" i="2" s="1"/>
  <c r="M1455" i="2"/>
  <c r="N1455" i="2" s="1"/>
  <c r="M1311" i="2"/>
  <c r="N1311" i="2" s="1"/>
  <c r="M1070" i="2"/>
  <c r="N1070" i="2" s="1"/>
  <c r="M2906" i="2"/>
  <c r="N2906" i="2" s="1"/>
  <c r="M2798" i="2"/>
  <c r="N2798" i="2" s="1"/>
  <c r="M2666" i="2"/>
  <c r="N2666" i="2" s="1"/>
  <c r="M2558" i="2"/>
  <c r="N2558" i="2" s="1"/>
  <c r="M2450" i="2"/>
  <c r="N2450" i="2" s="1"/>
  <c r="M2354" i="2"/>
  <c r="N2354" i="2" s="1"/>
  <c r="M2234" i="2"/>
  <c r="N2234" i="2" s="1"/>
  <c r="M2138" i="2"/>
  <c r="N2138" i="2" s="1"/>
  <c r="M2006" i="2"/>
  <c r="N2006" i="2" s="1"/>
  <c r="M1910" i="2"/>
  <c r="N1910" i="2" s="1"/>
  <c r="M1778" i="2"/>
  <c r="N1778" i="2" s="1"/>
  <c r="M1670" i="2"/>
  <c r="N1670" i="2" s="1"/>
  <c r="M1562" i="2"/>
  <c r="N1562" i="2" s="1"/>
  <c r="M1478" i="2"/>
  <c r="N1478" i="2" s="1"/>
  <c r="M1358" i="2"/>
  <c r="N1358" i="2" s="1"/>
  <c r="M1249" i="2"/>
  <c r="N1249" i="2" s="1"/>
  <c r="M1141" i="2"/>
  <c r="N1141" i="2" s="1"/>
  <c r="M1057" i="2"/>
  <c r="N1057" i="2" s="1"/>
  <c r="M937" i="2"/>
  <c r="N937" i="2" s="1"/>
  <c r="M841" i="2"/>
  <c r="N841" i="2" s="1"/>
  <c r="M733" i="2"/>
  <c r="N733" i="2" s="1"/>
  <c r="M649" i="2"/>
  <c r="N649" i="2" s="1"/>
  <c r="M577" i="2"/>
  <c r="N577" i="2" s="1"/>
  <c r="M493" i="2"/>
  <c r="N493" i="2" s="1"/>
  <c r="M409" i="2"/>
  <c r="N409" i="2" s="1"/>
  <c r="M325" i="2"/>
  <c r="N325" i="2" s="1"/>
  <c r="M2917" i="2"/>
  <c r="N2917" i="2" s="1"/>
  <c r="M2809" i="2"/>
  <c r="N2809" i="2" s="1"/>
  <c r="M2701" i="2"/>
  <c r="N2701" i="2" s="1"/>
  <c r="M2593" i="2"/>
  <c r="N2593" i="2" s="1"/>
  <c r="M2485" i="2"/>
  <c r="N2485" i="2" s="1"/>
  <c r="M2365" i="2"/>
  <c r="N2365" i="2" s="1"/>
  <c r="M2257" i="2"/>
  <c r="N2257" i="2" s="1"/>
  <c r="M2161" i="2"/>
  <c r="N2161" i="2" s="1"/>
  <c r="M2041" i="2"/>
  <c r="N2041" i="2" s="1"/>
  <c r="M1957" i="2"/>
  <c r="N1957" i="2" s="1"/>
  <c r="M1849" i="2"/>
  <c r="N1849" i="2" s="1"/>
  <c r="M1729" i="2"/>
  <c r="N1729" i="2" s="1"/>
  <c r="M1621" i="2"/>
  <c r="N1621" i="2" s="1"/>
  <c r="M1525" i="2"/>
  <c r="N1525" i="2" s="1"/>
  <c r="M1417" i="2"/>
  <c r="N1417" i="2" s="1"/>
  <c r="M1309" i="2"/>
  <c r="N1309" i="2" s="1"/>
  <c r="M1200" i="2"/>
  <c r="N1200" i="2" s="1"/>
  <c r="M1116" i="2"/>
  <c r="N1116" i="2" s="1"/>
  <c r="M2964" i="2"/>
  <c r="N2964" i="2" s="1"/>
  <c r="M2844" i="2"/>
  <c r="N2844" i="2" s="1"/>
  <c r="M2748" i="2"/>
  <c r="N2748" i="2" s="1"/>
  <c r="M2640" i="2"/>
  <c r="N2640" i="2" s="1"/>
  <c r="M2532" i="2"/>
  <c r="N2532" i="2" s="1"/>
  <c r="M2424" i="2"/>
  <c r="N2424" i="2" s="1"/>
  <c r="M2316" i="2"/>
  <c r="N2316" i="2" s="1"/>
  <c r="M2208" i="2"/>
  <c r="N2208" i="2" s="1"/>
  <c r="M2088" i="2"/>
  <c r="N2088" i="2" s="1"/>
  <c r="M2963" i="2"/>
  <c r="N2963" i="2" s="1"/>
  <c r="M2980" i="2"/>
  <c r="N2980" i="2" s="1"/>
  <c r="M146" i="2"/>
  <c r="N146" i="2" s="1"/>
  <c r="M134" i="2"/>
  <c r="N134" i="2" s="1"/>
  <c r="M122" i="2"/>
  <c r="N122" i="2" s="1"/>
  <c r="M110" i="2"/>
  <c r="N110" i="2" s="1"/>
  <c r="M98" i="2"/>
  <c r="N98" i="2" s="1"/>
  <c r="M86" i="2"/>
  <c r="N86" i="2" s="1"/>
  <c r="M74" i="2"/>
  <c r="N74" i="2" s="1"/>
  <c r="M62" i="2"/>
  <c r="N62" i="2" s="1"/>
  <c r="M50" i="2"/>
  <c r="N50" i="2" s="1"/>
  <c r="M38" i="2"/>
  <c r="N38" i="2" s="1"/>
  <c r="M26" i="2"/>
  <c r="N26" i="2" s="1"/>
  <c r="M14" i="2"/>
  <c r="N14" i="2" s="1"/>
  <c r="M13" i="2"/>
  <c r="N13" i="2" s="1"/>
  <c r="M1020" i="2"/>
  <c r="N1020" i="2" s="1"/>
  <c r="M1008" i="2"/>
  <c r="N1008" i="2" s="1"/>
  <c r="M996" i="2"/>
  <c r="N996" i="2" s="1"/>
  <c r="M984" i="2"/>
  <c r="N984" i="2" s="1"/>
  <c r="M972" i="2"/>
  <c r="N972" i="2" s="1"/>
  <c r="M960" i="2"/>
  <c r="N960" i="2" s="1"/>
  <c r="M948" i="2"/>
  <c r="N948" i="2" s="1"/>
  <c r="M936" i="2"/>
  <c r="N936" i="2" s="1"/>
  <c r="M924" i="2"/>
  <c r="N924" i="2" s="1"/>
  <c r="M912" i="2"/>
  <c r="N912" i="2" s="1"/>
  <c r="M900" i="2"/>
  <c r="N900" i="2" s="1"/>
  <c r="M888" i="2"/>
  <c r="N888" i="2" s="1"/>
  <c r="M876" i="2"/>
  <c r="N876" i="2" s="1"/>
  <c r="M864" i="2"/>
  <c r="N864" i="2" s="1"/>
  <c r="M852" i="2"/>
  <c r="N852" i="2" s="1"/>
  <c r="M840" i="2"/>
  <c r="N840" i="2" s="1"/>
  <c r="M828" i="2"/>
  <c r="N828" i="2" s="1"/>
  <c r="M816" i="2"/>
  <c r="N816" i="2" s="1"/>
  <c r="M804" i="2"/>
  <c r="N804" i="2" s="1"/>
  <c r="M792" i="2"/>
  <c r="N792" i="2" s="1"/>
  <c r="M780" i="2"/>
  <c r="N780" i="2" s="1"/>
  <c r="M768" i="2"/>
  <c r="N768" i="2" s="1"/>
  <c r="M756" i="2"/>
  <c r="N756" i="2" s="1"/>
  <c r="M744" i="2"/>
  <c r="N744" i="2" s="1"/>
  <c r="M732" i="2"/>
  <c r="N732" i="2" s="1"/>
  <c r="M720" i="2"/>
  <c r="N720" i="2" s="1"/>
  <c r="M708" i="2"/>
  <c r="N708" i="2" s="1"/>
  <c r="M696" i="2"/>
  <c r="N696" i="2" s="1"/>
  <c r="M684" i="2"/>
  <c r="N684" i="2" s="1"/>
  <c r="M672" i="2"/>
  <c r="N672" i="2" s="1"/>
  <c r="M660" i="2"/>
  <c r="N660" i="2" s="1"/>
  <c r="M648" i="2"/>
  <c r="N648" i="2" s="1"/>
  <c r="M636" i="2"/>
  <c r="N636" i="2" s="1"/>
  <c r="M624" i="2"/>
  <c r="N624" i="2" s="1"/>
  <c r="M612" i="2"/>
  <c r="N612" i="2" s="1"/>
  <c r="M600" i="2"/>
  <c r="N600" i="2" s="1"/>
  <c r="M588" i="2"/>
  <c r="N588" i="2" s="1"/>
  <c r="M576" i="2"/>
  <c r="N576" i="2" s="1"/>
  <c r="M564" i="2"/>
  <c r="N564" i="2" s="1"/>
  <c r="M552" i="2"/>
  <c r="N552" i="2" s="1"/>
  <c r="M540" i="2"/>
  <c r="N540" i="2" s="1"/>
  <c r="M528" i="2"/>
  <c r="N528" i="2" s="1"/>
  <c r="M516" i="2"/>
  <c r="N516" i="2" s="1"/>
  <c r="M504" i="2"/>
  <c r="N504" i="2" s="1"/>
  <c r="M492" i="2"/>
  <c r="N492" i="2" s="1"/>
  <c r="M480" i="2"/>
  <c r="N480" i="2" s="1"/>
  <c r="M468" i="2"/>
  <c r="N468" i="2" s="1"/>
  <c r="M456" i="2"/>
  <c r="N456" i="2" s="1"/>
  <c r="M444" i="2"/>
  <c r="N444" i="2" s="1"/>
  <c r="M432" i="2"/>
  <c r="N432" i="2" s="1"/>
  <c r="M420" i="2"/>
  <c r="N420" i="2" s="1"/>
  <c r="M408" i="2"/>
  <c r="N408" i="2" s="1"/>
  <c r="M396" i="2"/>
  <c r="N396" i="2" s="1"/>
  <c r="M384" i="2"/>
  <c r="N384" i="2" s="1"/>
  <c r="M372" i="2"/>
  <c r="N372" i="2" s="1"/>
  <c r="M360" i="2"/>
  <c r="N360" i="2" s="1"/>
  <c r="M348" i="2"/>
  <c r="N348" i="2" s="1"/>
  <c r="M336" i="2"/>
  <c r="N336" i="2" s="1"/>
  <c r="M324" i="2"/>
  <c r="N324" i="2" s="1"/>
  <c r="M312" i="2"/>
  <c r="N312" i="2" s="1"/>
  <c r="M300" i="2"/>
  <c r="N300" i="2" s="1"/>
  <c r="M288" i="2"/>
  <c r="N288" i="2" s="1"/>
  <c r="M276" i="2"/>
  <c r="N276" i="2" s="1"/>
  <c r="M264" i="2"/>
  <c r="N264" i="2" s="1"/>
  <c r="M252" i="2"/>
  <c r="N252" i="2" s="1"/>
  <c r="M240" i="2"/>
  <c r="N240" i="2" s="1"/>
  <c r="M228" i="2"/>
  <c r="N228" i="2" s="1"/>
  <c r="M216" i="2"/>
  <c r="N216" i="2" s="1"/>
  <c r="M204" i="2"/>
  <c r="N204" i="2" s="1"/>
  <c r="M192" i="2"/>
  <c r="N192" i="2" s="1"/>
  <c r="M180" i="2"/>
  <c r="N180" i="2" s="1"/>
  <c r="M168" i="2"/>
  <c r="N168" i="2" s="1"/>
  <c r="M156" i="2"/>
  <c r="N156" i="2" s="1"/>
  <c r="M144" i="2"/>
  <c r="N144" i="2" s="1"/>
  <c r="M132" i="2"/>
  <c r="N132" i="2" s="1"/>
  <c r="M120" i="2"/>
  <c r="N120" i="2" s="1"/>
  <c r="M108" i="2"/>
  <c r="N108" i="2" s="1"/>
  <c r="M96" i="2"/>
  <c r="N96" i="2" s="1"/>
  <c r="M84" i="2"/>
  <c r="N84" i="2" s="1"/>
  <c r="M72" i="2"/>
  <c r="N72" i="2" s="1"/>
  <c r="M60" i="2"/>
  <c r="N60" i="2" s="1"/>
  <c r="M48" i="2"/>
  <c r="N48" i="2" s="1"/>
  <c r="M36" i="2"/>
  <c r="N36" i="2" s="1"/>
  <c r="M24" i="2"/>
  <c r="N24" i="2" s="1"/>
  <c r="M12" i="2"/>
  <c r="N12" i="2" s="1"/>
  <c r="M2016" i="2"/>
  <c r="N2016" i="2" s="1"/>
  <c r="M2843" i="2"/>
  <c r="N2843" i="2" s="1"/>
  <c r="M2831" i="2"/>
  <c r="N2831" i="2" s="1"/>
  <c r="M2819" i="2"/>
  <c r="N2819" i="2" s="1"/>
  <c r="M2807" i="2"/>
  <c r="N2807" i="2" s="1"/>
  <c r="M2795" i="2"/>
  <c r="N2795" i="2" s="1"/>
  <c r="M2783" i="2"/>
  <c r="N2783" i="2" s="1"/>
  <c r="M2771" i="2"/>
  <c r="N2771" i="2" s="1"/>
  <c r="M2759" i="2"/>
  <c r="N2759" i="2" s="1"/>
  <c r="M2747" i="2"/>
  <c r="N2747" i="2" s="1"/>
  <c r="M2735" i="2"/>
  <c r="N2735" i="2" s="1"/>
  <c r="M2723" i="2"/>
  <c r="N2723" i="2" s="1"/>
  <c r="M2711" i="2"/>
  <c r="N2711" i="2" s="1"/>
  <c r="M2699" i="2"/>
  <c r="N2699" i="2" s="1"/>
  <c r="M2687" i="2"/>
  <c r="N2687" i="2" s="1"/>
  <c r="M2675" i="2"/>
  <c r="N2675" i="2" s="1"/>
  <c r="M2663" i="2"/>
  <c r="N2663" i="2" s="1"/>
  <c r="M2651" i="2"/>
  <c r="N2651" i="2" s="1"/>
  <c r="M2639" i="2"/>
  <c r="N2639" i="2" s="1"/>
  <c r="M2627" i="2"/>
  <c r="N2627" i="2" s="1"/>
  <c r="M2615" i="2"/>
  <c r="N2615" i="2" s="1"/>
  <c r="M2603" i="2"/>
  <c r="N2603" i="2" s="1"/>
  <c r="M2591" i="2"/>
  <c r="N2591" i="2" s="1"/>
  <c r="M2579" i="2"/>
  <c r="N2579" i="2" s="1"/>
  <c r="M2567" i="2"/>
  <c r="N2567" i="2" s="1"/>
  <c r="M2555" i="2"/>
  <c r="N2555" i="2" s="1"/>
  <c r="M2543" i="2"/>
  <c r="N2543" i="2" s="1"/>
  <c r="M2531" i="2"/>
  <c r="N2531" i="2" s="1"/>
  <c r="M2519" i="2"/>
  <c r="N2519" i="2" s="1"/>
  <c r="M2507" i="2"/>
  <c r="N2507" i="2" s="1"/>
  <c r="M2495" i="2"/>
  <c r="N2495" i="2" s="1"/>
  <c r="M2483" i="2"/>
  <c r="N2483" i="2" s="1"/>
  <c r="M2471" i="2"/>
  <c r="N2471" i="2" s="1"/>
  <c r="M2459" i="2"/>
  <c r="N2459" i="2" s="1"/>
  <c r="M2447" i="2"/>
  <c r="N2447" i="2" s="1"/>
  <c r="M2435" i="2"/>
  <c r="N2435" i="2" s="1"/>
  <c r="M2423" i="2"/>
  <c r="N2423" i="2" s="1"/>
  <c r="M2411" i="2"/>
  <c r="N2411" i="2" s="1"/>
  <c r="M2399" i="2"/>
  <c r="N2399" i="2" s="1"/>
  <c r="M2387" i="2"/>
  <c r="N2387" i="2" s="1"/>
  <c r="M2375" i="2"/>
  <c r="N2375" i="2" s="1"/>
  <c r="M2363" i="2"/>
  <c r="N2363" i="2" s="1"/>
  <c r="M2351" i="2"/>
  <c r="N2351" i="2" s="1"/>
  <c r="M2339" i="2"/>
  <c r="N2339" i="2" s="1"/>
  <c r="M2327" i="2"/>
  <c r="N2327" i="2" s="1"/>
  <c r="M2315" i="2"/>
  <c r="N2315" i="2" s="1"/>
  <c r="M2303" i="2"/>
  <c r="N2303" i="2" s="1"/>
  <c r="M2291" i="2"/>
  <c r="N2291" i="2" s="1"/>
  <c r="M2279" i="2"/>
  <c r="N2279" i="2" s="1"/>
  <c r="M2267" i="2"/>
  <c r="N2267" i="2" s="1"/>
  <c r="M2255" i="2"/>
  <c r="N2255" i="2" s="1"/>
  <c r="M2243" i="2"/>
  <c r="N2243" i="2" s="1"/>
  <c r="M2231" i="2"/>
  <c r="N2231" i="2" s="1"/>
  <c r="M2219" i="2"/>
  <c r="N2219" i="2" s="1"/>
  <c r="M2207" i="2"/>
  <c r="N2207" i="2" s="1"/>
  <c r="M2195" i="2"/>
  <c r="N2195" i="2" s="1"/>
  <c r="M2183" i="2"/>
  <c r="N2183" i="2" s="1"/>
  <c r="M2171" i="2"/>
  <c r="N2171" i="2" s="1"/>
  <c r="M2159" i="2"/>
  <c r="N2159" i="2" s="1"/>
  <c r="M2147" i="2"/>
  <c r="N2147" i="2" s="1"/>
  <c r="M2135" i="2"/>
  <c r="N2135" i="2" s="1"/>
  <c r="M2123" i="2"/>
  <c r="N2123" i="2" s="1"/>
  <c r="M2111" i="2"/>
  <c r="N2111" i="2" s="1"/>
  <c r="M2099" i="2"/>
  <c r="N2099" i="2" s="1"/>
  <c r="M2087" i="2"/>
  <c r="N2087" i="2" s="1"/>
  <c r="M2075" i="2"/>
  <c r="N2075" i="2" s="1"/>
  <c r="M2063" i="2"/>
  <c r="N2063" i="2" s="1"/>
  <c r="M2051" i="2"/>
  <c r="N2051" i="2" s="1"/>
  <c r="M2039" i="2"/>
  <c r="N2039" i="2" s="1"/>
  <c r="M2027" i="2"/>
  <c r="N2027" i="2" s="1"/>
  <c r="M2015" i="2"/>
  <c r="N2015" i="2" s="1"/>
  <c r="M2003" i="2"/>
  <c r="N2003" i="2" s="1"/>
  <c r="M1991" i="2"/>
  <c r="N1991" i="2" s="1"/>
  <c r="M1979" i="2"/>
  <c r="N1979" i="2" s="1"/>
  <c r="M1967" i="2"/>
  <c r="N1967" i="2" s="1"/>
  <c r="M1955" i="2"/>
  <c r="N1955" i="2" s="1"/>
  <c r="M1943" i="2"/>
  <c r="N1943" i="2" s="1"/>
  <c r="M1931" i="2"/>
  <c r="N1931" i="2" s="1"/>
  <c r="M1919" i="2"/>
  <c r="N1919" i="2" s="1"/>
  <c r="M1907" i="2"/>
  <c r="N1907" i="2" s="1"/>
  <c r="M1895" i="2"/>
  <c r="N1895" i="2" s="1"/>
  <c r="M1883" i="2"/>
  <c r="N1883" i="2" s="1"/>
  <c r="M1871" i="2"/>
  <c r="N1871" i="2" s="1"/>
  <c r="M1859" i="2"/>
  <c r="N1859" i="2" s="1"/>
  <c r="M1847" i="2"/>
  <c r="N1847" i="2" s="1"/>
  <c r="M1835" i="2"/>
  <c r="N1835" i="2" s="1"/>
  <c r="M2974" i="2"/>
  <c r="N2974" i="2" s="1"/>
  <c r="M2962" i="2"/>
  <c r="N2962" i="2" s="1"/>
  <c r="M2950" i="2"/>
  <c r="N2950" i="2" s="1"/>
  <c r="M2938" i="2"/>
  <c r="N2938" i="2" s="1"/>
  <c r="M2926" i="2"/>
  <c r="N2926" i="2" s="1"/>
  <c r="M2914" i="2"/>
  <c r="N2914" i="2" s="1"/>
  <c r="M2902" i="2"/>
  <c r="N2902" i="2" s="1"/>
  <c r="M2890" i="2"/>
  <c r="N2890" i="2" s="1"/>
  <c r="M2878" i="2"/>
  <c r="N2878" i="2" s="1"/>
  <c r="M2866" i="2"/>
  <c r="N2866" i="2" s="1"/>
  <c r="M2854" i="2"/>
  <c r="N2854" i="2" s="1"/>
  <c r="M2842" i="2"/>
  <c r="N2842" i="2" s="1"/>
  <c r="M2830" i="2"/>
  <c r="N2830" i="2" s="1"/>
  <c r="M2818" i="2"/>
  <c r="N2818" i="2" s="1"/>
  <c r="M2806" i="2"/>
  <c r="N2806" i="2" s="1"/>
  <c r="M2794" i="2"/>
  <c r="N2794" i="2" s="1"/>
  <c r="M2782" i="2"/>
  <c r="N2782" i="2" s="1"/>
  <c r="M2770" i="2"/>
  <c r="N2770" i="2" s="1"/>
  <c r="M2758" i="2"/>
  <c r="N2758" i="2" s="1"/>
  <c r="M2746" i="2"/>
  <c r="N2746" i="2" s="1"/>
  <c r="M2734" i="2"/>
  <c r="N2734" i="2" s="1"/>
  <c r="M2722" i="2"/>
  <c r="N2722" i="2" s="1"/>
  <c r="M2710" i="2"/>
  <c r="N2710" i="2" s="1"/>
  <c r="M2698" i="2"/>
  <c r="N2698" i="2" s="1"/>
  <c r="M2686" i="2"/>
  <c r="N2686" i="2" s="1"/>
  <c r="M2674" i="2"/>
  <c r="N2674" i="2" s="1"/>
  <c r="M2662" i="2"/>
  <c r="N2662" i="2" s="1"/>
  <c r="M2650" i="2"/>
  <c r="N2650" i="2" s="1"/>
  <c r="M2638" i="2"/>
  <c r="N2638" i="2" s="1"/>
  <c r="M2626" i="2"/>
  <c r="N2626" i="2" s="1"/>
  <c r="M2614" i="2"/>
  <c r="N2614" i="2" s="1"/>
  <c r="M2602" i="2"/>
  <c r="N2602" i="2" s="1"/>
  <c r="M2590" i="2"/>
  <c r="N2590" i="2" s="1"/>
  <c r="M2578" i="2"/>
  <c r="N2578" i="2" s="1"/>
  <c r="M2566" i="2"/>
  <c r="N2566" i="2" s="1"/>
  <c r="M2554" i="2"/>
  <c r="N2554" i="2" s="1"/>
  <c r="M2542" i="2"/>
  <c r="N2542" i="2" s="1"/>
  <c r="M2530" i="2"/>
  <c r="N2530" i="2" s="1"/>
  <c r="M2518" i="2"/>
  <c r="N2518" i="2" s="1"/>
  <c r="M2506" i="2"/>
  <c r="N2506" i="2" s="1"/>
  <c r="M2494" i="2"/>
  <c r="N2494" i="2" s="1"/>
  <c r="M2482" i="2"/>
  <c r="N2482" i="2" s="1"/>
  <c r="M2470" i="2"/>
  <c r="N2470" i="2" s="1"/>
  <c r="M2458" i="2"/>
  <c r="N2458" i="2" s="1"/>
  <c r="M2446" i="2"/>
  <c r="N2446" i="2" s="1"/>
  <c r="M2434" i="2"/>
  <c r="N2434" i="2" s="1"/>
  <c r="M2422" i="2"/>
  <c r="N2422" i="2" s="1"/>
  <c r="M2410" i="2"/>
  <c r="N2410" i="2" s="1"/>
  <c r="M2398" i="2"/>
  <c r="N2398" i="2" s="1"/>
  <c r="M2386" i="2"/>
  <c r="N2386" i="2" s="1"/>
  <c r="M2374" i="2"/>
  <c r="N2374" i="2" s="1"/>
  <c r="M2362" i="2"/>
  <c r="N2362" i="2" s="1"/>
  <c r="M2350" i="2"/>
  <c r="N2350" i="2" s="1"/>
  <c r="M2338" i="2"/>
  <c r="N2338" i="2" s="1"/>
  <c r="M2326" i="2"/>
  <c r="N2326" i="2" s="1"/>
  <c r="M2314" i="2"/>
  <c r="N2314" i="2" s="1"/>
  <c r="M2302" i="2"/>
  <c r="N2302" i="2" s="1"/>
  <c r="M2290" i="2"/>
  <c r="N2290" i="2" s="1"/>
  <c r="M2278" i="2"/>
  <c r="N2278" i="2" s="1"/>
  <c r="M2266" i="2"/>
  <c r="N2266" i="2" s="1"/>
  <c r="M2254" i="2"/>
  <c r="N2254" i="2" s="1"/>
  <c r="M2242" i="2"/>
  <c r="N2242" i="2" s="1"/>
  <c r="M2230" i="2"/>
  <c r="N2230" i="2" s="1"/>
  <c r="M2218" i="2"/>
  <c r="N2218" i="2" s="1"/>
  <c r="M2206" i="2"/>
  <c r="N2206" i="2" s="1"/>
  <c r="M2194" i="2"/>
  <c r="N2194" i="2" s="1"/>
  <c r="M2182" i="2"/>
  <c r="N2182" i="2" s="1"/>
  <c r="M2170" i="2"/>
  <c r="N2170" i="2" s="1"/>
  <c r="M2158" i="2"/>
  <c r="N2158" i="2" s="1"/>
  <c r="M2146" i="2"/>
  <c r="N2146" i="2" s="1"/>
  <c r="M2134" i="2"/>
  <c r="N2134" i="2" s="1"/>
  <c r="M2122" i="2"/>
  <c r="N2122" i="2" s="1"/>
  <c r="M2110" i="2"/>
  <c r="N2110" i="2" s="1"/>
  <c r="M2098" i="2"/>
  <c r="N2098" i="2" s="1"/>
  <c r="M2086" i="2"/>
  <c r="N2086" i="2" s="1"/>
  <c r="M2074" i="2"/>
  <c r="N2074" i="2" s="1"/>
  <c r="M2062" i="2"/>
  <c r="N2062" i="2" s="1"/>
  <c r="M2050" i="2"/>
  <c r="N2050" i="2" s="1"/>
  <c r="M2038" i="2"/>
  <c r="N2038" i="2" s="1"/>
  <c r="M2026" i="2"/>
  <c r="N2026" i="2" s="1"/>
  <c r="M2014" i="2"/>
  <c r="N2014" i="2" s="1"/>
  <c r="M2002" i="2"/>
  <c r="N2002" i="2" s="1"/>
  <c r="M2973" i="2"/>
  <c r="N2973" i="2" s="1"/>
  <c r="M2961" i="2"/>
  <c r="N2961" i="2" s="1"/>
  <c r="M2949" i="2"/>
  <c r="N2949" i="2" s="1"/>
  <c r="M2937" i="2"/>
  <c r="N2937" i="2" s="1"/>
  <c r="M2925" i="2"/>
  <c r="N2925" i="2" s="1"/>
  <c r="M2913" i="2"/>
  <c r="N2913" i="2" s="1"/>
  <c r="M2901" i="2"/>
  <c r="N2901" i="2" s="1"/>
  <c r="M2889" i="2"/>
  <c r="N2889" i="2" s="1"/>
  <c r="M2877" i="2"/>
  <c r="N2877" i="2" s="1"/>
  <c r="M2865" i="2"/>
  <c r="N2865" i="2" s="1"/>
  <c r="M2853" i="2"/>
  <c r="N2853" i="2" s="1"/>
  <c r="M2841" i="2"/>
  <c r="N2841" i="2" s="1"/>
  <c r="M2829" i="2"/>
  <c r="N2829" i="2" s="1"/>
  <c r="M2817" i="2"/>
  <c r="N2817" i="2" s="1"/>
  <c r="M2805" i="2"/>
  <c r="N2805" i="2" s="1"/>
  <c r="M2793" i="2"/>
  <c r="N2793" i="2" s="1"/>
  <c r="M2781" i="2"/>
  <c r="N2781" i="2" s="1"/>
  <c r="M2769" i="2"/>
  <c r="N2769" i="2" s="1"/>
  <c r="M2757" i="2"/>
  <c r="N2757" i="2" s="1"/>
  <c r="M2745" i="2"/>
  <c r="N2745" i="2" s="1"/>
  <c r="M2733" i="2"/>
  <c r="N2733" i="2" s="1"/>
  <c r="M2721" i="2"/>
  <c r="N2721" i="2" s="1"/>
  <c r="M2709" i="2"/>
  <c r="N2709" i="2" s="1"/>
  <c r="M2697" i="2"/>
  <c r="N2697" i="2" s="1"/>
  <c r="M2685" i="2"/>
  <c r="N2685" i="2" s="1"/>
  <c r="M2673" i="2"/>
  <c r="N2673" i="2" s="1"/>
  <c r="M2661" i="2"/>
  <c r="N2661" i="2" s="1"/>
  <c r="M2649" i="2"/>
  <c r="N2649" i="2" s="1"/>
  <c r="M2637" i="2"/>
  <c r="N2637" i="2" s="1"/>
  <c r="M2625" i="2"/>
  <c r="N2625" i="2" s="1"/>
  <c r="M2613" i="2"/>
  <c r="N2613" i="2" s="1"/>
  <c r="M2601" i="2"/>
  <c r="N2601" i="2" s="1"/>
  <c r="M2589" i="2"/>
  <c r="N2589" i="2" s="1"/>
  <c r="M2577" i="2"/>
  <c r="N2577" i="2" s="1"/>
  <c r="M2565" i="2"/>
  <c r="N2565" i="2" s="1"/>
  <c r="M2553" i="2"/>
  <c r="N2553" i="2" s="1"/>
  <c r="M2541" i="2"/>
  <c r="N2541" i="2" s="1"/>
  <c r="M2529" i="2"/>
  <c r="N2529" i="2" s="1"/>
  <c r="M2517" i="2"/>
  <c r="N2517" i="2" s="1"/>
  <c r="M2505" i="2"/>
  <c r="N2505" i="2" s="1"/>
  <c r="M2493" i="2"/>
  <c r="N2493" i="2" s="1"/>
  <c r="M2481" i="2"/>
  <c r="N2481" i="2" s="1"/>
  <c r="M2469" i="2"/>
  <c r="N2469" i="2" s="1"/>
  <c r="M2457" i="2"/>
  <c r="N2457" i="2" s="1"/>
  <c r="M2445" i="2"/>
  <c r="N2445" i="2" s="1"/>
  <c r="M2433" i="2"/>
  <c r="N2433" i="2" s="1"/>
  <c r="M2421" i="2"/>
  <c r="N2421" i="2" s="1"/>
  <c r="M2409" i="2"/>
  <c r="N2409" i="2" s="1"/>
  <c r="M2397" i="2"/>
  <c r="N2397" i="2" s="1"/>
  <c r="M2385" i="2"/>
  <c r="N2385" i="2" s="1"/>
  <c r="M2373" i="2"/>
  <c r="N2373" i="2" s="1"/>
  <c r="M2361" i="2"/>
  <c r="N2361" i="2" s="1"/>
  <c r="M2349" i="2"/>
  <c r="N2349" i="2" s="1"/>
  <c r="M2337" i="2"/>
  <c r="N2337" i="2" s="1"/>
  <c r="M2325" i="2"/>
  <c r="N2325" i="2" s="1"/>
  <c r="M2313" i="2"/>
  <c r="N2313" i="2" s="1"/>
  <c r="M2301" i="2"/>
  <c r="N2301" i="2" s="1"/>
  <c r="M2289" i="2"/>
  <c r="N2289" i="2" s="1"/>
  <c r="M2277" i="2"/>
  <c r="N2277" i="2" s="1"/>
  <c r="M2265" i="2"/>
  <c r="N2265" i="2" s="1"/>
  <c r="M2253" i="2"/>
  <c r="N2253" i="2" s="1"/>
  <c r="M2241" i="2"/>
  <c r="N2241" i="2" s="1"/>
  <c r="M2229" i="2"/>
  <c r="N2229" i="2" s="1"/>
  <c r="M2217" i="2"/>
  <c r="N2217" i="2" s="1"/>
  <c r="M2205" i="2"/>
  <c r="N2205" i="2" s="1"/>
  <c r="M2193" i="2"/>
  <c r="N2193" i="2" s="1"/>
  <c r="M2181" i="2"/>
  <c r="N2181" i="2" s="1"/>
  <c r="M2169" i="2"/>
  <c r="N2169" i="2" s="1"/>
  <c r="M2157" i="2"/>
  <c r="N2157" i="2" s="1"/>
  <c r="M2145" i="2"/>
  <c r="N2145" i="2" s="1"/>
  <c r="M2133" i="2"/>
  <c r="N2133" i="2" s="1"/>
  <c r="M2121" i="2"/>
  <c r="N2121" i="2" s="1"/>
  <c r="M2109" i="2"/>
  <c r="N2109" i="2" s="1"/>
  <c r="M2097" i="2"/>
  <c r="N2097" i="2" s="1"/>
  <c r="M2085" i="2"/>
  <c r="N2085" i="2" s="1"/>
  <c r="M2073" i="2"/>
  <c r="N2073" i="2" s="1"/>
  <c r="M2061" i="2"/>
  <c r="N2061" i="2" s="1"/>
  <c r="M2049" i="2"/>
  <c r="N2049" i="2" s="1"/>
  <c r="M2037" i="2"/>
  <c r="N2037" i="2" s="1"/>
  <c r="M2025" i="2"/>
  <c r="N2025" i="2" s="1"/>
  <c r="M2013" i="2"/>
  <c r="N2013" i="2" s="1"/>
  <c r="M2001" i="2"/>
  <c r="N2001" i="2" s="1"/>
  <c r="M2972" i="2"/>
  <c r="N2972" i="2" s="1"/>
  <c r="M2960" i="2"/>
  <c r="N2960" i="2" s="1"/>
  <c r="M2948" i="2"/>
  <c r="N2948" i="2" s="1"/>
  <c r="M2936" i="2"/>
  <c r="N2936" i="2" s="1"/>
  <c r="M2924" i="2"/>
  <c r="N2924" i="2" s="1"/>
  <c r="M2912" i="2"/>
  <c r="N2912" i="2" s="1"/>
  <c r="M2900" i="2"/>
  <c r="N2900" i="2" s="1"/>
  <c r="M2888" i="2"/>
  <c r="N2888" i="2" s="1"/>
  <c r="M2876" i="2"/>
  <c r="N2876" i="2" s="1"/>
  <c r="M2864" i="2"/>
  <c r="N2864" i="2" s="1"/>
  <c r="M2852" i="2"/>
  <c r="N2852" i="2" s="1"/>
  <c r="M2840" i="2"/>
  <c r="N2840" i="2" s="1"/>
  <c r="M2828" i="2"/>
  <c r="N2828" i="2" s="1"/>
  <c r="M2816" i="2"/>
  <c r="N2816" i="2" s="1"/>
  <c r="M2804" i="2"/>
  <c r="N2804" i="2" s="1"/>
  <c r="M2792" i="2"/>
  <c r="N2792" i="2" s="1"/>
  <c r="M2780" i="2"/>
  <c r="N2780" i="2" s="1"/>
  <c r="M2768" i="2"/>
  <c r="N2768" i="2" s="1"/>
  <c r="M2756" i="2"/>
  <c r="N2756" i="2" s="1"/>
  <c r="M2744" i="2"/>
  <c r="N2744" i="2" s="1"/>
  <c r="M2732" i="2"/>
  <c r="N2732" i="2" s="1"/>
  <c r="M2720" i="2"/>
  <c r="N2720" i="2" s="1"/>
  <c r="M2708" i="2"/>
  <c r="N2708" i="2" s="1"/>
  <c r="M2696" i="2"/>
  <c r="N2696" i="2" s="1"/>
  <c r="M2684" i="2"/>
  <c r="N2684" i="2" s="1"/>
  <c r="M2672" i="2"/>
  <c r="N2672" i="2" s="1"/>
  <c r="M2660" i="2"/>
  <c r="N2660" i="2" s="1"/>
  <c r="M2648" i="2"/>
  <c r="N2648" i="2" s="1"/>
  <c r="M2636" i="2"/>
  <c r="N2636" i="2" s="1"/>
  <c r="M2624" i="2"/>
  <c r="N2624" i="2" s="1"/>
  <c r="M2612" i="2"/>
  <c r="N2612" i="2" s="1"/>
  <c r="M2600" i="2"/>
  <c r="N2600" i="2" s="1"/>
  <c r="M2588" i="2"/>
  <c r="N2588" i="2" s="1"/>
  <c r="M2576" i="2"/>
  <c r="N2576" i="2" s="1"/>
  <c r="M2564" i="2"/>
  <c r="N2564" i="2" s="1"/>
  <c r="M2552" i="2"/>
  <c r="N2552" i="2" s="1"/>
  <c r="M2540" i="2"/>
  <c r="N2540" i="2" s="1"/>
  <c r="M2528" i="2"/>
  <c r="N2528" i="2" s="1"/>
  <c r="M2516" i="2"/>
  <c r="N2516" i="2" s="1"/>
  <c r="M2504" i="2"/>
  <c r="N2504" i="2" s="1"/>
  <c r="M2492" i="2"/>
  <c r="N2492" i="2" s="1"/>
  <c r="M2480" i="2"/>
  <c r="N2480" i="2" s="1"/>
  <c r="M2468" i="2"/>
  <c r="N2468" i="2" s="1"/>
  <c r="M2456" i="2"/>
  <c r="N2456" i="2" s="1"/>
  <c r="M2444" i="2"/>
  <c r="N2444" i="2" s="1"/>
  <c r="M2432" i="2"/>
  <c r="N2432" i="2" s="1"/>
  <c r="M2420" i="2"/>
  <c r="N2420" i="2" s="1"/>
  <c r="M2408" i="2"/>
  <c r="N2408" i="2" s="1"/>
  <c r="M2396" i="2"/>
  <c r="N2396" i="2" s="1"/>
  <c r="M2384" i="2"/>
  <c r="N2384" i="2" s="1"/>
  <c r="M2372" i="2"/>
  <c r="N2372" i="2" s="1"/>
  <c r="M2360" i="2"/>
  <c r="N2360" i="2" s="1"/>
  <c r="M2348" i="2"/>
  <c r="N2348" i="2" s="1"/>
  <c r="M2336" i="2"/>
  <c r="N2336" i="2" s="1"/>
  <c r="M2324" i="2"/>
  <c r="N2324" i="2" s="1"/>
  <c r="M2312" i="2"/>
  <c r="N2312" i="2" s="1"/>
  <c r="M2300" i="2"/>
  <c r="N2300" i="2" s="1"/>
  <c r="M2288" i="2"/>
  <c r="N2288" i="2" s="1"/>
  <c r="M2276" i="2"/>
  <c r="N2276" i="2" s="1"/>
  <c r="M2264" i="2"/>
  <c r="N2264" i="2" s="1"/>
  <c r="M2252" i="2"/>
  <c r="N2252" i="2" s="1"/>
  <c r="M2240" i="2"/>
  <c r="N2240" i="2" s="1"/>
  <c r="M2228" i="2"/>
  <c r="N2228" i="2" s="1"/>
  <c r="M2216" i="2"/>
  <c r="N2216" i="2" s="1"/>
  <c r="M2204" i="2"/>
  <c r="N2204" i="2" s="1"/>
  <c r="M2192" i="2"/>
  <c r="N2192" i="2" s="1"/>
  <c r="M2180" i="2"/>
  <c r="N2180" i="2" s="1"/>
  <c r="M2168" i="2"/>
  <c r="N2168" i="2" s="1"/>
  <c r="M2156" i="2"/>
  <c r="N2156" i="2" s="1"/>
  <c r="M2144" i="2"/>
  <c r="N2144" i="2" s="1"/>
  <c r="M2132" i="2"/>
  <c r="N2132" i="2" s="1"/>
  <c r="M2120" i="2"/>
  <c r="N2120" i="2" s="1"/>
  <c r="M2108" i="2"/>
  <c r="N2108" i="2" s="1"/>
  <c r="M2096" i="2"/>
  <c r="N2096" i="2" s="1"/>
  <c r="M2084" i="2"/>
  <c r="N2084" i="2" s="1"/>
  <c r="M2072" i="2"/>
  <c r="N2072" i="2" s="1"/>
  <c r="M2060" i="2"/>
  <c r="N2060" i="2" s="1"/>
  <c r="M2048" i="2"/>
  <c r="N2048" i="2" s="1"/>
  <c r="M2036" i="2"/>
  <c r="N2036" i="2" s="1"/>
  <c r="M2024" i="2"/>
  <c r="N2024" i="2" s="1"/>
  <c r="M2012" i="2"/>
  <c r="N2012" i="2" s="1"/>
  <c r="M2000" i="2"/>
  <c r="N2000" i="2" s="1"/>
  <c r="M1988" i="2"/>
  <c r="N1988" i="2" s="1"/>
  <c r="M2959" i="2"/>
  <c r="N2959" i="2" s="1"/>
  <c r="M2947" i="2"/>
  <c r="N2947" i="2" s="1"/>
  <c r="M2935" i="2"/>
  <c r="N2935" i="2" s="1"/>
  <c r="M2923" i="2"/>
  <c r="N2923" i="2" s="1"/>
  <c r="M2911" i="2"/>
  <c r="N2911" i="2" s="1"/>
  <c r="M2899" i="2"/>
  <c r="N2899" i="2" s="1"/>
  <c r="M2887" i="2"/>
  <c r="N2887" i="2" s="1"/>
  <c r="M2875" i="2"/>
  <c r="N2875" i="2" s="1"/>
  <c r="M2863" i="2"/>
  <c r="N2863" i="2" s="1"/>
  <c r="M2851" i="2"/>
  <c r="N2851" i="2" s="1"/>
  <c r="M2839" i="2"/>
  <c r="N2839" i="2" s="1"/>
  <c r="M2827" i="2"/>
  <c r="N2827" i="2" s="1"/>
  <c r="M2815" i="2"/>
  <c r="N2815" i="2" s="1"/>
  <c r="M2803" i="2"/>
  <c r="N2803" i="2" s="1"/>
  <c r="M2791" i="2"/>
  <c r="N2791" i="2" s="1"/>
  <c r="M2779" i="2"/>
  <c r="N2779" i="2" s="1"/>
  <c r="M2767" i="2"/>
  <c r="N2767" i="2" s="1"/>
  <c r="M2755" i="2"/>
  <c r="N2755" i="2" s="1"/>
  <c r="M2743" i="2"/>
  <c r="N2743" i="2" s="1"/>
  <c r="M2731" i="2"/>
  <c r="N2731" i="2" s="1"/>
  <c r="M2719" i="2"/>
  <c r="N2719" i="2" s="1"/>
  <c r="M2707" i="2"/>
  <c r="N2707" i="2" s="1"/>
  <c r="M2695" i="2"/>
  <c r="N2695" i="2" s="1"/>
  <c r="M2683" i="2"/>
  <c r="N2683" i="2" s="1"/>
  <c r="M2671" i="2"/>
  <c r="N2671" i="2" s="1"/>
  <c r="M2659" i="2"/>
  <c r="N2659" i="2" s="1"/>
  <c r="M2647" i="2"/>
  <c r="N2647" i="2" s="1"/>
  <c r="M2635" i="2"/>
  <c r="N2635" i="2" s="1"/>
  <c r="M2623" i="2"/>
  <c r="N2623" i="2" s="1"/>
  <c r="M2611" i="2"/>
  <c r="N2611" i="2" s="1"/>
  <c r="M2599" i="2"/>
  <c r="N2599" i="2" s="1"/>
  <c r="M2587" i="2"/>
  <c r="N2587" i="2" s="1"/>
  <c r="M2575" i="2"/>
  <c r="N2575" i="2" s="1"/>
  <c r="M2563" i="2"/>
  <c r="N2563" i="2" s="1"/>
  <c r="M2551" i="2"/>
  <c r="N2551" i="2" s="1"/>
  <c r="M2539" i="2"/>
  <c r="N2539" i="2" s="1"/>
  <c r="M2527" i="2"/>
  <c r="N2527" i="2" s="1"/>
  <c r="M2515" i="2"/>
  <c r="N2515" i="2" s="1"/>
  <c r="M2503" i="2"/>
  <c r="N2503" i="2" s="1"/>
  <c r="M2491" i="2"/>
  <c r="N2491" i="2" s="1"/>
  <c r="M2479" i="2"/>
  <c r="N2479" i="2" s="1"/>
  <c r="M2467" i="2"/>
  <c r="N2467" i="2" s="1"/>
  <c r="M2455" i="2"/>
  <c r="N2455" i="2" s="1"/>
  <c r="M2443" i="2"/>
  <c r="N2443" i="2" s="1"/>
  <c r="M2431" i="2"/>
  <c r="N2431" i="2" s="1"/>
  <c r="M2419" i="2"/>
  <c r="N2419" i="2" s="1"/>
  <c r="M2407" i="2"/>
  <c r="N2407" i="2" s="1"/>
  <c r="M2395" i="2"/>
  <c r="N2395" i="2" s="1"/>
  <c r="M2383" i="2"/>
  <c r="N2383" i="2" s="1"/>
  <c r="M2371" i="2"/>
  <c r="N2371" i="2" s="1"/>
  <c r="M2359" i="2"/>
  <c r="N2359" i="2" s="1"/>
  <c r="M2347" i="2"/>
  <c r="N2347" i="2" s="1"/>
  <c r="M2335" i="2"/>
  <c r="N2335" i="2" s="1"/>
  <c r="M2323" i="2"/>
  <c r="N2323" i="2" s="1"/>
  <c r="M2311" i="2"/>
  <c r="N2311" i="2" s="1"/>
  <c r="M2299" i="2"/>
  <c r="N2299" i="2" s="1"/>
  <c r="M2287" i="2"/>
  <c r="N2287" i="2" s="1"/>
  <c r="M2275" i="2"/>
  <c r="N2275" i="2" s="1"/>
  <c r="M2263" i="2"/>
  <c r="N2263" i="2" s="1"/>
  <c r="M2251" i="2"/>
  <c r="N2251" i="2" s="1"/>
  <c r="M2239" i="2"/>
  <c r="N2239" i="2" s="1"/>
  <c r="M2227" i="2"/>
  <c r="N2227" i="2" s="1"/>
  <c r="M2215" i="2"/>
  <c r="N2215" i="2" s="1"/>
  <c r="M2203" i="2"/>
  <c r="N2203" i="2" s="1"/>
  <c r="M2191" i="2"/>
  <c r="N2191" i="2" s="1"/>
  <c r="M2179" i="2"/>
  <c r="N2179" i="2" s="1"/>
  <c r="M2167" i="2"/>
  <c r="N2167" i="2" s="1"/>
  <c r="M2155" i="2"/>
  <c r="N2155" i="2" s="1"/>
  <c r="M2143" i="2"/>
  <c r="N2143" i="2" s="1"/>
  <c r="M2131" i="2"/>
  <c r="N2131" i="2" s="1"/>
  <c r="M2119" i="2"/>
  <c r="N2119" i="2" s="1"/>
  <c r="M2107" i="2"/>
  <c r="N2107" i="2" s="1"/>
  <c r="M2095" i="2"/>
  <c r="N2095" i="2" s="1"/>
  <c r="M2083" i="2"/>
  <c r="N2083" i="2" s="1"/>
  <c r="M2071" i="2"/>
  <c r="N2071" i="2" s="1"/>
  <c r="M2059" i="2"/>
  <c r="N2059" i="2" s="1"/>
  <c r="M2047" i="2"/>
  <c r="N2047" i="2" s="1"/>
  <c r="M2035" i="2"/>
  <c r="N2035" i="2" s="1"/>
  <c r="M2023" i="2"/>
  <c r="N2023" i="2" s="1"/>
  <c r="M2970" i="2"/>
  <c r="N2970" i="2" s="1"/>
  <c r="M2958" i="2"/>
  <c r="N2958" i="2" s="1"/>
  <c r="M2946" i="2"/>
  <c r="N2946" i="2" s="1"/>
  <c r="M2934" i="2"/>
  <c r="N2934" i="2" s="1"/>
  <c r="M2922" i="2"/>
  <c r="N2922" i="2" s="1"/>
  <c r="M2910" i="2"/>
  <c r="N2910" i="2" s="1"/>
  <c r="M2898" i="2"/>
  <c r="N2898" i="2" s="1"/>
  <c r="M2886" i="2"/>
  <c r="N2886" i="2" s="1"/>
  <c r="M2874" i="2"/>
  <c r="N2874" i="2" s="1"/>
  <c r="M2862" i="2"/>
  <c r="N2862" i="2" s="1"/>
  <c r="M2850" i="2"/>
  <c r="N2850" i="2" s="1"/>
  <c r="M2838" i="2"/>
  <c r="N2838" i="2" s="1"/>
  <c r="M2826" i="2"/>
  <c r="N2826" i="2" s="1"/>
  <c r="M2814" i="2"/>
  <c r="N2814" i="2" s="1"/>
  <c r="M2802" i="2"/>
  <c r="N2802" i="2" s="1"/>
  <c r="M2790" i="2"/>
  <c r="N2790" i="2" s="1"/>
  <c r="M2778" i="2"/>
  <c r="N2778" i="2" s="1"/>
  <c r="M2766" i="2"/>
  <c r="N2766" i="2" s="1"/>
  <c r="M2754" i="2"/>
  <c r="N2754" i="2" s="1"/>
  <c r="M2742" i="2"/>
  <c r="N2742" i="2" s="1"/>
  <c r="M2730" i="2"/>
  <c r="N2730" i="2" s="1"/>
  <c r="M2718" i="2"/>
  <c r="N2718" i="2" s="1"/>
  <c r="M2706" i="2"/>
  <c r="N2706" i="2" s="1"/>
  <c r="M2694" i="2"/>
  <c r="N2694" i="2" s="1"/>
  <c r="M2682" i="2"/>
  <c r="N2682" i="2" s="1"/>
  <c r="M2670" i="2"/>
  <c r="N2670" i="2" s="1"/>
  <c r="M2658" i="2"/>
  <c r="N2658" i="2" s="1"/>
  <c r="M2646" i="2"/>
  <c r="N2646" i="2" s="1"/>
  <c r="M2634" i="2"/>
  <c r="N2634" i="2" s="1"/>
  <c r="M2622" i="2"/>
  <c r="N2622" i="2" s="1"/>
  <c r="M2610" i="2"/>
  <c r="N2610" i="2" s="1"/>
  <c r="M2598" i="2"/>
  <c r="N2598" i="2" s="1"/>
  <c r="M2586" i="2"/>
  <c r="N2586" i="2" s="1"/>
  <c r="M2574" i="2"/>
  <c r="N2574" i="2" s="1"/>
  <c r="M2562" i="2"/>
  <c r="N2562" i="2" s="1"/>
  <c r="M2550" i="2"/>
  <c r="N2550" i="2" s="1"/>
  <c r="M2538" i="2"/>
  <c r="N2538" i="2" s="1"/>
  <c r="M2526" i="2"/>
  <c r="N2526" i="2" s="1"/>
  <c r="M2514" i="2"/>
  <c r="N2514" i="2" s="1"/>
  <c r="M2502" i="2"/>
  <c r="N2502" i="2" s="1"/>
  <c r="M2490" i="2"/>
  <c r="N2490" i="2" s="1"/>
  <c r="M2478" i="2"/>
  <c r="N2478" i="2" s="1"/>
  <c r="M2466" i="2"/>
  <c r="N2466" i="2" s="1"/>
  <c r="M2454" i="2"/>
  <c r="N2454" i="2" s="1"/>
  <c r="M2442" i="2"/>
  <c r="N2442" i="2" s="1"/>
  <c r="M2430" i="2"/>
  <c r="N2430" i="2" s="1"/>
  <c r="M2418" i="2"/>
  <c r="N2418" i="2" s="1"/>
  <c r="M2406" i="2"/>
  <c r="N2406" i="2" s="1"/>
  <c r="M2394" i="2"/>
  <c r="N2394" i="2" s="1"/>
  <c r="M2382" i="2"/>
  <c r="N2382" i="2" s="1"/>
  <c r="M2370" i="2"/>
  <c r="N2370" i="2" s="1"/>
  <c r="M2358" i="2"/>
  <c r="N2358" i="2" s="1"/>
  <c r="M2346" i="2"/>
  <c r="N2346" i="2" s="1"/>
  <c r="M2334" i="2"/>
  <c r="N2334" i="2" s="1"/>
  <c r="M2322" i="2"/>
  <c r="N2322" i="2" s="1"/>
  <c r="M2310" i="2"/>
  <c r="N2310" i="2" s="1"/>
  <c r="M2298" i="2"/>
  <c r="N2298" i="2" s="1"/>
  <c r="M2286" i="2"/>
  <c r="N2286" i="2" s="1"/>
  <c r="M2274" i="2"/>
  <c r="N2274" i="2" s="1"/>
  <c r="M2262" i="2"/>
  <c r="N2262" i="2" s="1"/>
  <c r="M2250" i="2"/>
  <c r="N2250" i="2" s="1"/>
  <c r="M2238" i="2"/>
  <c r="N2238" i="2" s="1"/>
  <c r="M2226" i="2"/>
  <c r="N2226" i="2" s="1"/>
  <c r="M2214" i="2"/>
  <c r="N2214" i="2" s="1"/>
  <c r="M2202" i="2"/>
  <c r="N2202" i="2" s="1"/>
  <c r="M2190" i="2"/>
  <c r="N2190" i="2" s="1"/>
  <c r="M2178" i="2"/>
  <c r="N2178" i="2" s="1"/>
  <c r="M2166" i="2"/>
  <c r="N2166" i="2" s="1"/>
  <c r="M2154" i="2"/>
  <c r="N2154" i="2" s="1"/>
  <c r="M2142" i="2"/>
  <c r="N2142" i="2" s="1"/>
  <c r="M2130" i="2"/>
  <c r="N2130" i="2" s="1"/>
  <c r="M2118" i="2"/>
  <c r="N2118" i="2" s="1"/>
  <c r="M2106" i="2"/>
  <c r="N2106" i="2" s="1"/>
  <c r="M2094" i="2"/>
  <c r="N2094" i="2" s="1"/>
  <c r="M2082" i="2"/>
  <c r="N2082" i="2" s="1"/>
  <c r="M2070" i="2"/>
  <c r="N2070" i="2" s="1"/>
  <c r="M2058" i="2"/>
  <c r="N2058" i="2" s="1"/>
  <c r="M2046" i="2"/>
  <c r="N2046" i="2" s="1"/>
  <c r="M2034" i="2"/>
  <c r="N2034" i="2" s="1"/>
  <c r="M2022" i="2"/>
  <c r="N2022" i="2" s="1"/>
  <c r="M2010" i="2"/>
  <c r="N2010" i="2" s="1"/>
  <c r="M2969" i="2"/>
  <c r="N2969" i="2" s="1"/>
  <c r="M2957" i="2"/>
  <c r="N2957" i="2" s="1"/>
  <c r="M2945" i="2"/>
  <c r="N2945" i="2" s="1"/>
  <c r="M2933" i="2"/>
  <c r="N2933" i="2" s="1"/>
  <c r="M2921" i="2"/>
  <c r="N2921" i="2" s="1"/>
  <c r="M2909" i="2"/>
  <c r="N2909" i="2" s="1"/>
  <c r="M2897" i="2"/>
  <c r="N2897" i="2" s="1"/>
  <c r="M2885" i="2"/>
  <c r="N2885" i="2" s="1"/>
  <c r="M2873" i="2"/>
  <c r="N2873" i="2" s="1"/>
  <c r="M2861" i="2"/>
  <c r="N2861" i="2" s="1"/>
  <c r="M2849" i="2"/>
  <c r="N2849" i="2" s="1"/>
  <c r="M2837" i="2"/>
  <c r="N2837" i="2" s="1"/>
  <c r="M2825" i="2"/>
  <c r="N2825" i="2" s="1"/>
  <c r="M2813" i="2"/>
  <c r="N2813" i="2" s="1"/>
  <c r="M2801" i="2"/>
  <c r="N2801" i="2" s="1"/>
  <c r="M2789" i="2"/>
  <c r="N2789" i="2" s="1"/>
  <c r="M2777" i="2"/>
  <c r="N2777" i="2" s="1"/>
  <c r="M2765" i="2"/>
  <c r="N2765" i="2" s="1"/>
  <c r="M2753" i="2"/>
  <c r="N2753" i="2" s="1"/>
  <c r="M2741" i="2"/>
  <c r="N2741" i="2" s="1"/>
  <c r="M2729" i="2"/>
  <c r="N2729" i="2" s="1"/>
  <c r="M2717" i="2"/>
  <c r="N2717" i="2" s="1"/>
  <c r="M2705" i="2"/>
  <c r="N2705" i="2" s="1"/>
  <c r="M2693" i="2"/>
  <c r="N2693" i="2" s="1"/>
  <c r="M2681" i="2"/>
  <c r="N2681" i="2" s="1"/>
  <c r="M2669" i="2"/>
  <c r="N2669" i="2" s="1"/>
  <c r="M2657" i="2"/>
  <c r="N2657" i="2" s="1"/>
  <c r="M2645" i="2"/>
  <c r="N2645" i="2" s="1"/>
  <c r="M2633" i="2"/>
  <c r="N2633" i="2" s="1"/>
  <c r="M2621" i="2"/>
  <c r="N2621" i="2" s="1"/>
  <c r="M2609" i="2"/>
  <c r="N2609" i="2" s="1"/>
  <c r="M2597" i="2"/>
  <c r="N2597" i="2" s="1"/>
  <c r="M2585" i="2"/>
  <c r="N2585" i="2" s="1"/>
  <c r="M2573" i="2"/>
  <c r="N2573" i="2" s="1"/>
  <c r="M2561" i="2"/>
  <c r="N2561" i="2" s="1"/>
  <c r="M2549" i="2"/>
  <c r="N2549" i="2" s="1"/>
  <c r="M2537" i="2"/>
  <c r="N2537" i="2" s="1"/>
  <c r="M2525" i="2"/>
  <c r="N2525" i="2" s="1"/>
  <c r="M2513" i="2"/>
  <c r="N2513" i="2" s="1"/>
  <c r="M2501" i="2"/>
  <c r="N2501" i="2" s="1"/>
  <c r="M2489" i="2"/>
  <c r="N2489" i="2" s="1"/>
  <c r="M2477" i="2"/>
  <c r="N2477" i="2" s="1"/>
  <c r="M2465" i="2"/>
  <c r="N2465" i="2" s="1"/>
  <c r="M2453" i="2"/>
  <c r="N2453" i="2" s="1"/>
  <c r="M2441" i="2"/>
  <c r="N2441" i="2" s="1"/>
  <c r="M2429" i="2"/>
  <c r="N2429" i="2" s="1"/>
  <c r="M2417" i="2"/>
  <c r="N2417" i="2" s="1"/>
  <c r="M2405" i="2"/>
  <c r="N2405" i="2" s="1"/>
  <c r="M2393" i="2"/>
  <c r="N2393" i="2" s="1"/>
  <c r="M2381" i="2"/>
  <c r="N2381" i="2" s="1"/>
  <c r="M2369" i="2"/>
  <c r="N2369" i="2" s="1"/>
  <c r="M2357" i="2"/>
  <c r="N2357" i="2" s="1"/>
  <c r="M2345" i="2"/>
  <c r="N2345" i="2" s="1"/>
  <c r="M2333" i="2"/>
  <c r="N2333" i="2" s="1"/>
  <c r="M2321" i="2"/>
  <c r="N2321" i="2" s="1"/>
  <c r="M2309" i="2"/>
  <c r="N2309" i="2" s="1"/>
  <c r="M2297" i="2"/>
  <c r="N2297" i="2" s="1"/>
  <c r="M2285" i="2"/>
  <c r="N2285" i="2" s="1"/>
  <c r="M2273" i="2"/>
  <c r="N2273" i="2" s="1"/>
  <c r="M2261" i="2"/>
  <c r="N2261" i="2" s="1"/>
  <c r="M2249" i="2"/>
  <c r="N2249" i="2" s="1"/>
  <c r="M2237" i="2"/>
  <c r="N2237" i="2" s="1"/>
  <c r="M2225" i="2"/>
  <c r="N2225" i="2" s="1"/>
  <c r="M2213" i="2"/>
  <c r="N2213" i="2" s="1"/>
  <c r="M2201" i="2"/>
  <c r="N2201" i="2" s="1"/>
  <c r="M2189" i="2"/>
  <c r="N2189" i="2" s="1"/>
  <c r="M2177" i="2"/>
  <c r="N2177" i="2" s="1"/>
  <c r="M2165" i="2"/>
  <c r="N2165" i="2" s="1"/>
  <c r="M2153" i="2"/>
  <c r="N2153" i="2" s="1"/>
  <c r="M2141" i="2"/>
  <c r="N2141" i="2" s="1"/>
  <c r="M2129" i="2"/>
  <c r="N2129" i="2" s="1"/>
  <c r="M2117" i="2"/>
  <c r="N2117" i="2" s="1"/>
  <c r="M2105" i="2"/>
  <c r="N2105" i="2" s="1"/>
  <c r="M2093" i="2"/>
  <c r="N2093" i="2" s="1"/>
  <c r="M2081" i="2"/>
  <c r="N2081" i="2" s="1"/>
  <c r="M2069" i="2"/>
  <c r="N2069" i="2" s="1"/>
  <c r="M2057" i="2"/>
  <c r="N2057" i="2" s="1"/>
  <c r="M2045" i="2"/>
  <c r="N2045" i="2" s="1"/>
  <c r="M2033" i="2"/>
  <c r="N2033" i="2" s="1"/>
  <c r="M2021" i="2"/>
  <c r="N2021" i="2" s="1"/>
  <c r="M2968" i="2"/>
  <c r="N2968" i="2" s="1"/>
  <c r="M2956" i="2"/>
  <c r="N2956" i="2" s="1"/>
  <c r="M2944" i="2"/>
  <c r="N2944" i="2" s="1"/>
  <c r="M2932" i="2"/>
  <c r="N2932" i="2" s="1"/>
  <c r="M2920" i="2"/>
  <c r="N2920" i="2" s="1"/>
  <c r="M2908" i="2"/>
  <c r="N2908" i="2" s="1"/>
  <c r="M2896" i="2"/>
  <c r="N2896" i="2" s="1"/>
  <c r="M2884" i="2"/>
  <c r="N2884" i="2" s="1"/>
  <c r="M2872" i="2"/>
  <c r="N2872" i="2" s="1"/>
  <c r="M2860" i="2"/>
  <c r="N2860" i="2" s="1"/>
  <c r="M2848" i="2"/>
  <c r="N2848" i="2" s="1"/>
  <c r="M2836" i="2"/>
  <c r="N2836" i="2" s="1"/>
  <c r="M2824" i="2"/>
  <c r="N2824" i="2" s="1"/>
  <c r="M2812" i="2"/>
  <c r="N2812" i="2" s="1"/>
  <c r="M2800" i="2"/>
  <c r="N2800" i="2" s="1"/>
  <c r="M2788" i="2"/>
  <c r="N2788" i="2" s="1"/>
  <c r="M2776" i="2"/>
  <c r="N2776" i="2" s="1"/>
  <c r="M2764" i="2"/>
  <c r="N2764" i="2" s="1"/>
  <c r="M2752" i="2"/>
  <c r="N2752" i="2" s="1"/>
  <c r="M2740" i="2"/>
  <c r="N2740" i="2" s="1"/>
  <c r="M2728" i="2"/>
  <c r="N2728" i="2" s="1"/>
  <c r="M2716" i="2"/>
  <c r="N2716" i="2" s="1"/>
  <c r="M2704" i="2"/>
  <c r="N2704" i="2" s="1"/>
  <c r="M2692" i="2"/>
  <c r="N2692" i="2" s="1"/>
  <c r="M2680" i="2"/>
  <c r="N2680" i="2" s="1"/>
  <c r="M2668" i="2"/>
  <c r="N2668" i="2" s="1"/>
  <c r="M2656" i="2"/>
  <c r="N2656" i="2" s="1"/>
  <c r="M2644" i="2"/>
  <c r="N2644" i="2" s="1"/>
  <c r="M2632" i="2"/>
  <c r="N2632" i="2" s="1"/>
  <c r="M2620" i="2"/>
  <c r="N2620" i="2" s="1"/>
  <c r="M2608" i="2"/>
  <c r="N2608" i="2" s="1"/>
  <c r="M2596" i="2"/>
  <c r="N2596" i="2" s="1"/>
  <c r="M2584" i="2"/>
  <c r="N2584" i="2" s="1"/>
  <c r="M2572" i="2"/>
  <c r="N2572" i="2" s="1"/>
  <c r="M2560" i="2"/>
  <c r="N2560" i="2" s="1"/>
  <c r="M2548" i="2"/>
  <c r="N2548" i="2" s="1"/>
  <c r="M2536" i="2"/>
  <c r="N2536" i="2" s="1"/>
  <c r="M2524" i="2"/>
  <c r="N2524" i="2" s="1"/>
  <c r="M2512" i="2"/>
  <c r="N2512" i="2" s="1"/>
  <c r="M2500" i="2"/>
  <c r="N2500" i="2" s="1"/>
  <c r="M2488" i="2"/>
  <c r="N2488" i="2" s="1"/>
  <c r="M2476" i="2"/>
  <c r="N2476" i="2" s="1"/>
  <c r="M2464" i="2"/>
  <c r="N2464" i="2" s="1"/>
  <c r="M2452" i="2"/>
  <c r="N2452" i="2" s="1"/>
  <c r="M2440" i="2"/>
  <c r="N2440" i="2" s="1"/>
  <c r="M2428" i="2"/>
  <c r="N2428" i="2" s="1"/>
  <c r="M2416" i="2"/>
  <c r="N2416" i="2" s="1"/>
  <c r="M2404" i="2"/>
  <c r="N2404" i="2" s="1"/>
  <c r="M2392" i="2"/>
  <c r="N2392" i="2" s="1"/>
  <c r="M2380" i="2"/>
  <c r="N2380" i="2" s="1"/>
  <c r="M2368" i="2"/>
  <c r="N2368" i="2" s="1"/>
  <c r="M2356" i="2"/>
  <c r="N2356" i="2" s="1"/>
  <c r="M2344" i="2"/>
  <c r="N2344" i="2" s="1"/>
  <c r="M2332" i="2"/>
  <c r="N2332" i="2" s="1"/>
  <c r="M2320" i="2"/>
  <c r="N2320" i="2" s="1"/>
  <c r="M2308" i="2"/>
  <c r="N2308" i="2" s="1"/>
  <c r="M2296" i="2"/>
  <c r="N2296" i="2" s="1"/>
  <c r="M2284" i="2"/>
  <c r="N2284" i="2" s="1"/>
  <c r="M2272" i="2"/>
  <c r="N2272" i="2" s="1"/>
  <c r="M2260" i="2"/>
  <c r="N2260" i="2" s="1"/>
  <c r="M2248" i="2"/>
  <c r="N2248" i="2" s="1"/>
  <c r="M2236" i="2"/>
  <c r="N2236" i="2" s="1"/>
  <c r="M2224" i="2"/>
  <c r="N2224" i="2" s="1"/>
  <c r="M2212" i="2"/>
  <c r="N2212" i="2" s="1"/>
  <c r="M2200" i="2"/>
  <c r="N2200" i="2" s="1"/>
  <c r="M2188" i="2"/>
  <c r="N2188" i="2" s="1"/>
  <c r="M2176" i="2"/>
  <c r="N2176" i="2" s="1"/>
  <c r="M2164" i="2"/>
  <c r="N2164" i="2" s="1"/>
  <c r="M2152" i="2"/>
  <c r="N2152" i="2" s="1"/>
  <c r="M2140" i="2"/>
  <c r="N2140" i="2" s="1"/>
  <c r="M2128" i="2"/>
  <c r="N2128" i="2" s="1"/>
  <c r="M2116" i="2"/>
  <c r="N2116" i="2" s="1"/>
  <c r="M2104" i="2"/>
  <c r="N2104" i="2" s="1"/>
  <c r="M2092" i="2"/>
  <c r="N2092" i="2" s="1"/>
  <c r="M2080" i="2"/>
  <c r="N2080" i="2" s="1"/>
  <c r="M2068" i="2"/>
  <c r="N2068" i="2" s="1"/>
  <c r="M2056" i="2"/>
  <c r="N2056" i="2" s="1"/>
  <c r="M2044" i="2"/>
  <c r="N2044" i="2" s="1"/>
  <c r="M2032" i="2"/>
  <c r="N2032" i="2" s="1"/>
  <c r="M2020" i="2"/>
  <c r="N2020" i="2" s="1"/>
  <c r="M2008" i="2"/>
  <c r="N2008" i="2" s="1"/>
  <c r="M2004" i="2"/>
  <c r="N2004" i="2" s="1"/>
  <c r="M1992" i="2"/>
  <c r="N1992" i="2" s="1"/>
  <c r="M1980" i="2"/>
  <c r="N1980" i="2" s="1"/>
  <c r="M1968" i="2"/>
  <c r="N1968" i="2" s="1"/>
  <c r="M1956" i="2"/>
  <c r="N1956" i="2" s="1"/>
  <c r="M1944" i="2"/>
  <c r="N1944" i="2" s="1"/>
  <c r="M1932" i="2"/>
  <c r="N1932" i="2" s="1"/>
  <c r="M1920" i="2"/>
  <c r="N1920" i="2" s="1"/>
  <c r="M1908" i="2"/>
  <c r="N1908" i="2" s="1"/>
  <c r="M1896" i="2"/>
  <c r="N1896" i="2" s="1"/>
  <c r="M1884" i="2"/>
  <c r="N1884" i="2" s="1"/>
  <c r="M1872" i="2"/>
  <c r="N1872" i="2" s="1"/>
  <c r="M1860" i="2"/>
  <c r="N1860" i="2" s="1"/>
  <c r="M1848" i="2"/>
  <c r="N1848" i="2" s="1"/>
  <c r="M1836" i="2"/>
  <c r="N1836" i="2" s="1"/>
  <c r="M1824" i="2"/>
  <c r="N1824" i="2" s="1"/>
  <c r="M1812" i="2"/>
  <c r="N1812" i="2" s="1"/>
  <c r="M1800" i="2"/>
  <c r="N1800" i="2" s="1"/>
  <c r="M1788" i="2"/>
  <c r="N1788" i="2" s="1"/>
  <c r="M1776" i="2"/>
  <c r="N1776" i="2" s="1"/>
  <c r="M1764" i="2"/>
  <c r="N1764" i="2" s="1"/>
  <c r="M1752" i="2"/>
  <c r="N1752" i="2" s="1"/>
  <c r="M1740" i="2"/>
  <c r="N1740" i="2" s="1"/>
  <c r="M1728" i="2"/>
  <c r="N1728" i="2" s="1"/>
  <c r="M1716" i="2"/>
  <c r="N1716" i="2" s="1"/>
  <c r="M1704" i="2"/>
  <c r="N1704" i="2" s="1"/>
  <c r="M1692" i="2"/>
  <c r="N1692" i="2" s="1"/>
  <c r="M1680" i="2"/>
  <c r="N1680" i="2" s="1"/>
  <c r="M1668" i="2"/>
  <c r="N1668" i="2" s="1"/>
  <c r="M1656" i="2"/>
  <c r="N1656" i="2" s="1"/>
  <c r="M1644" i="2"/>
  <c r="N1644" i="2" s="1"/>
  <c r="M1632" i="2"/>
  <c r="N1632" i="2" s="1"/>
  <c r="M1620" i="2"/>
  <c r="N1620" i="2" s="1"/>
  <c r="M1608" i="2"/>
  <c r="N1608" i="2" s="1"/>
  <c r="M1596" i="2"/>
  <c r="N1596" i="2" s="1"/>
  <c r="M1584" i="2"/>
  <c r="N1584" i="2" s="1"/>
  <c r="M1572" i="2"/>
  <c r="N1572" i="2" s="1"/>
  <c r="M1560" i="2"/>
  <c r="N1560" i="2" s="1"/>
  <c r="M1548" i="2"/>
  <c r="N1548" i="2" s="1"/>
  <c r="M1536" i="2"/>
  <c r="N1536" i="2" s="1"/>
  <c r="M1524" i="2"/>
  <c r="N1524" i="2" s="1"/>
  <c r="M1512" i="2"/>
  <c r="N1512" i="2" s="1"/>
  <c r="M1500" i="2"/>
  <c r="N1500" i="2" s="1"/>
  <c r="M1488" i="2"/>
  <c r="N1488" i="2" s="1"/>
  <c r="M1476" i="2"/>
  <c r="N1476" i="2" s="1"/>
  <c r="M1464" i="2"/>
  <c r="N1464" i="2" s="1"/>
  <c r="M1452" i="2"/>
  <c r="N1452" i="2" s="1"/>
  <c r="M1440" i="2"/>
  <c r="N1440" i="2" s="1"/>
  <c r="M1428" i="2"/>
  <c r="N1428" i="2" s="1"/>
  <c r="M1416" i="2"/>
  <c r="N1416" i="2" s="1"/>
  <c r="M1404" i="2"/>
  <c r="N1404" i="2" s="1"/>
  <c r="M1392" i="2"/>
  <c r="N1392" i="2" s="1"/>
  <c r="M1380" i="2"/>
  <c r="N1380" i="2" s="1"/>
  <c r="M1368" i="2"/>
  <c r="N1368" i="2" s="1"/>
  <c r="M1356" i="2"/>
  <c r="N1356" i="2" s="1"/>
  <c r="M1344" i="2"/>
  <c r="N1344" i="2" s="1"/>
  <c r="M1332" i="2"/>
  <c r="N1332" i="2" s="1"/>
  <c r="M1320" i="2"/>
  <c r="N1320" i="2" s="1"/>
  <c r="M1308" i="2"/>
  <c r="N1308" i="2" s="1"/>
  <c r="M1296" i="2"/>
  <c r="N1296" i="2" s="1"/>
  <c r="M1284" i="2"/>
  <c r="N1284" i="2" s="1"/>
  <c r="M1272" i="2"/>
  <c r="N1272" i="2" s="1"/>
  <c r="M1260" i="2"/>
  <c r="N1260" i="2" s="1"/>
  <c r="M1247" i="2"/>
  <c r="N1247" i="2" s="1"/>
  <c r="M1235" i="2"/>
  <c r="N1235" i="2" s="1"/>
  <c r="M1223" i="2"/>
  <c r="N1223" i="2" s="1"/>
  <c r="M1211" i="2"/>
  <c r="N1211" i="2" s="1"/>
  <c r="M1199" i="2"/>
  <c r="N1199" i="2" s="1"/>
  <c r="M1187" i="2"/>
  <c r="N1187" i="2" s="1"/>
  <c r="M1175" i="2"/>
  <c r="N1175" i="2" s="1"/>
  <c r="M1163" i="2"/>
  <c r="N1163" i="2" s="1"/>
  <c r="M1151" i="2"/>
  <c r="N1151" i="2" s="1"/>
  <c r="M1139" i="2"/>
  <c r="N1139" i="2" s="1"/>
  <c r="M1127" i="2"/>
  <c r="N1127" i="2" s="1"/>
  <c r="M1115" i="2"/>
  <c r="N1115" i="2" s="1"/>
  <c r="M1103" i="2"/>
  <c r="N1103" i="2" s="1"/>
  <c r="M1091" i="2"/>
  <c r="N1091" i="2" s="1"/>
  <c r="M1079" i="2"/>
  <c r="N1079" i="2" s="1"/>
  <c r="M1067" i="2"/>
  <c r="N1067" i="2" s="1"/>
  <c r="M1055" i="2"/>
  <c r="N1055" i="2" s="1"/>
  <c r="M1043" i="2"/>
  <c r="N1043" i="2" s="1"/>
  <c r="M1031" i="2"/>
  <c r="N1031" i="2" s="1"/>
  <c r="M1019" i="2"/>
  <c r="N1019" i="2" s="1"/>
  <c r="M1823" i="2"/>
  <c r="N1823" i="2" s="1"/>
  <c r="M1811" i="2"/>
  <c r="N1811" i="2" s="1"/>
  <c r="M1799" i="2"/>
  <c r="N1799" i="2" s="1"/>
  <c r="M1787" i="2"/>
  <c r="N1787" i="2" s="1"/>
  <c r="M1775" i="2"/>
  <c r="N1775" i="2" s="1"/>
  <c r="M1763" i="2"/>
  <c r="N1763" i="2" s="1"/>
  <c r="M1751" i="2"/>
  <c r="N1751" i="2" s="1"/>
  <c r="M1739" i="2"/>
  <c r="N1739" i="2" s="1"/>
  <c r="M1727" i="2"/>
  <c r="N1727" i="2" s="1"/>
  <c r="M1715" i="2"/>
  <c r="N1715" i="2" s="1"/>
  <c r="M1703" i="2"/>
  <c r="N1703" i="2" s="1"/>
  <c r="M1691" i="2"/>
  <c r="N1691" i="2" s="1"/>
  <c r="M1679" i="2"/>
  <c r="N1679" i="2" s="1"/>
  <c r="M1667" i="2"/>
  <c r="N1667" i="2" s="1"/>
  <c r="M1655" i="2"/>
  <c r="N1655" i="2" s="1"/>
  <c r="M1643" i="2"/>
  <c r="N1643" i="2" s="1"/>
  <c r="M1631" i="2"/>
  <c r="N1631" i="2" s="1"/>
  <c r="M1619" i="2"/>
  <c r="N1619" i="2" s="1"/>
  <c r="M1607" i="2"/>
  <c r="N1607" i="2" s="1"/>
  <c r="M1595" i="2"/>
  <c r="N1595" i="2" s="1"/>
  <c r="M1583" i="2"/>
  <c r="N1583" i="2" s="1"/>
  <c r="M1571" i="2"/>
  <c r="N1571" i="2" s="1"/>
  <c r="M1559" i="2"/>
  <c r="N1559" i="2" s="1"/>
  <c r="M1547" i="2"/>
  <c r="N1547" i="2" s="1"/>
  <c r="M1535" i="2"/>
  <c r="N1535" i="2" s="1"/>
  <c r="M1523" i="2"/>
  <c r="N1523" i="2" s="1"/>
  <c r="M1511" i="2"/>
  <c r="N1511" i="2" s="1"/>
  <c r="M1499" i="2"/>
  <c r="N1499" i="2" s="1"/>
  <c r="M1487" i="2"/>
  <c r="N1487" i="2" s="1"/>
  <c r="M1475" i="2"/>
  <c r="N1475" i="2" s="1"/>
  <c r="M1463" i="2"/>
  <c r="N1463" i="2" s="1"/>
  <c r="M1451" i="2"/>
  <c r="N1451" i="2" s="1"/>
  <c r="M1439" i="2"/>
  <c r="N1439" i="2" s="1"/>
  <c r="M1427" i="2"/>
  <c r="N1427" i="2" s="1"/>
  <c r="M1415" i="2"/>
  <c r="N1415" i="2" s="1"/>
  <c r="M1403" i="2"/>
  <c r="N1403" i="2" s="1"/>
  <c r="M1391" i="2"/>
  <c r="N1391" i="2" s="1"/>
  <c r="M1379" i="2"/>
  <c r="N1379" i="2" s="1"/>
  <c r="M1367" i="2"/>
  <c r="N1367" i="2" s="1"/>
  <c r="M1355" i="2"/>
  <c r="N1355" i="2" s="1"/>
  <c r="M1343" i="2"/>
  <c r="N1343" i="2" s="1"/>
  <c r="M1331" i="2"/>
  <c r="N1331" i="2" s="1"/>
  <c r="M1319" i="2"/>
  <c r="N1319" i="2" s="1"/>
  <c r="M1307" i="2"/>
  <c r="N1307" i="2" s="1"/>
  <c r="M1295" i="2"/>
  <c r="N1295" i="2" s="1"/>
  <c r="M1283" i="2"/>
  <c r="N1283" i="2" s="1"/>
  <c r="M1271" i="2"/>
  <c r="N1271" i="2" s="1"/>
  <c r="M1259" i="2"/>
  <c r="N1259" i="2" s="1"/>
  <c r="M1246" i="2"/>
  <c r="N1246" i="2" s="1"/>
  <c r="M1234" i="2"/>
  <c r="N1234" i="2" s="1"/>
  <c r="M1222" i="2"/>
  <c r="N1222" i="2" s="1"/>
  <c r="M1210" i="2"/>
  <c r="N1210" i="2" s="1"/>
  <c r="M1198" i="2"/>
  <c r="N1198" i="2" s="1"/>
  <c r="M1186" i="2"/>
  <c r="N1186" i="2" s="1"/>
  <c r="M1174" i="2"/>
  <c r="N1174" i="2" s="1"/>
  <c r="M1162" i="2"/>
  <c r="N1162" i="2" s="1"/>
  <c r="M1150" i="2"/>
  <c r="N1150" i="2" s="1"/>
  <c r="M1138" i="2"/>
  <c r="N1138" i="2" s="1"/>
  <c r="M1126" i="2"/>
  <c r="N1126" i="2" s="1"/>
  <c r="M1114" i="2"/>
  <c r="N1114" i="2" s="1"/>
  <c r="M1102" i="2"/>
  <c r="N1102" i="2" s="1"/>
  <c r="M1090" i="2"/>
  <c r="N1090" i="2" s="1"/>
  <c r="M1078" i="2"/>
  <c r="N1078" i="2" s="1"/>
  <c r="M1066" i="2"/>
  <c r="N1066" i="2" s="1"/>
  <c r="M1054" i="2"/>
  <c r="N1054" i="2" s="1"/>
  <c r="M1042" i="2"/>
  <c r="N1042" i="2" s="1"/>
  <c r="M1030" i="2"/>
  <c r="N1030" i="2" s="1"/>
  <c r="M1018" i="2"/>
  <c r="N1018" i="2" s="1"/>
  <c r="M1006" i="2"/>
  <c r="N1006" i="2" s="1"/>
  <c r="M994" i="2"/>
  <c r="N994" i="2" s="1"/>
  <c r="M982" i="2"/>
  <c r="N982" i="2" s="1"/>
  <c r="M970" i="2"/>
  <c r="N970" i="2" s="1"/>
  <c r="M958" i="2"/>
  <c r="N958" i="2" s="1"/>
  <c r="M946" i="2"/>
  <c r="N946" i="2" s="1"/>
  <c r="M934" i="2"/>
  <c r="N934" i="2" s="1"/>
  <c r="M922" i="2"/>
  <c r="N922" i="2" s="1"/>
  <c r="M910" i="2"/>
  <c r="N910" i="2" s="1"/>
  <c r="M898" i="2"/>
  <c r="N898" i="2" s="1"/>
  <c r="M886" i="2"/>
  <c r="N886" i="2" s="1"/>
  <c r="M874" i="2"/>
  <c r="N874" i="2" s="1"/>
  <c r="M862" i="2"/>
  <c r="N862" i="2" s="1"/>
  <c r="M850" i="2"/>
  <c r="N850" i="2" s="1"/>
  <c r="M838" i="2"/>
  <c r="N838" i="2" s="1"/>
  <c r="M826" i="2"/>
  <c r="N826" i="2" s="1"/>
  <c r="M814" i="2"/>
  <c r="N814" i="2" s="1"/>
  <c r="M1990" i="2"/>
  <c r="N1990" i="2" s="1"/>
  <c r="M1978" i="2"/>
  <c r="N1978" i="2" s="1"/>
  <c r="M1966" i="2"/>
  <c r="N1966" i="2" s="1"/>
  <c r="M1954" i="2"/>
  <c r="N1954" i="2" s="1"/>
  <c r="M1942" i="2"/>
  <c r="N1942" i="2" s="1"/>
  <c r="M1930" i="2"/>
  <c r="N1930" i="2" s="1"/>
  <c r="M1918" i="2"/>
  <c r="N1918" i="2" s="1"/>
  <c r="M1906" i="2"/>
  <c r="N1906" i="2" s="1"/>
  <c r="M1894" i="2"/>
  <c r="N1894" i="2" s="1"/>
  <c r="M1882" i="2"/>
  <c r="N1882" i="2" s="1"/>
  <c r="M1870" i="2"/>
  <c r="N1870" i="2" s="1"/>
  <c r="M1858" i="2"/>
  <c r="N1858" i="2" s="1"/>
  <c r="M1846" i="2"/>
  <c r="N1846" i="2" s="1"/>
  <c r="M1834" i="2"/>
  <c r="N1834" i="2" s="1"/>
  <c r="M1822" i="2"/>
  <c r="N1822" i="2" s="1"/>
  <c r="M1810" i="2"/>
  <c r="N1810" i="2" s="1"/>
  <c r="M1798" i="2"/>
  <c r="N1798" i="2" s="1"/>
  <c r="M1786" i="2"/>
  <c r="N1786" i="2" s="1"/>
  <c r="M1774" i="2"/>
  <c r="N1774" i="2" s="1"/>
  <c r="M1762" i="2"/>
  <c r="N1762" i="2" s="1"/>
  <c r="M1750" i="2"/>
  <c r="N1750" i="2" s="1"/>
  <c r="M1738" i="2"/>
  <c r="N1738" i="2" s="1"/>
  <c r="M1726" i="2"/>
  <c r="N1726" i="2" s="1"/>
  <c r="M1714" i="2"/>
  <c r="N1714" i="2" s="1"/>
  <c r="M1702" i="2"/>
  <c r="N1702" i="2" s="1"/>
  <c r="M1690" i="2"/>
  <c r="N1690" i="2" s="1"/>
  <c r="M1678" i="2"/>
  <c r="N1678" i="2" s="1"/>
  <c r="M1666" i="2"/>
  <c r="N1666" i="2" s="1"/>
  <c r="M1654" i="2"/>
  <c r="N1654" i="2" s="1"/>
  <c r="M1642" i="2"/>
  <c r="N1642" i="2" s="1"/>
  <c r="M1630" i="2"/>
  <c r="N1630" i="2" s="1"/>
  <c r="M1618" i="2"/>
  <c r="N1618" i="2" s="1"/>
  <c r="M1606" i="2"/>
  <c r="N1606" i="2" s="1"/>
  <c r="M1594" i="2"/>
  <c r="N1594" i="2" s="1"/>
  <c r="M1582" i="2"/>
  <c r="N1582" i="2" s="1"/>
  <c r="M1570" i="2"/>
  <c r="N1570" i="2" s="1"/>
  <c r="M1558" i="2"/>
  <c r="N1558" i="2" s="1"/>
  <c r="M1546" i="2"/>
  <c r="N1546" i="2" s="1"/>
  <c r="M1534" i="2"/>
  <c r="N1534" i="2" s="1"/>
  <c r="M1522" i="2"/>
  <c r="N1522" i="2" s="1"/>
  <c r="M1510" i="2"/>
  <c r="N1510" i="2" s="1"/>
  <c r="M1498" i="2"/>
  <c r="N1498" i="2" s="1"/>
  <c r="M1486" i="2"/>
  <c r="N1486" i="2" s="1"/>
  <c r="M1474" i="2"/>
  <c r="N1474" i="2" s="1"/>
  <c r="M1462" i="2"/>
  <c r="N1462" i="2" s="1"/>
  <c r="M1450" i="2"/>
  <c r="N1450" i="2" s="1"/>
  <c r="M1438" i="2"/>
  <c r="N1438" i="2" s="1"/>
  <c r="M1426" i="2"/>
  <c r="N1426" i="2" s="1"/>
  <c r="M1414" i="2"/>
  <c r="N1414" i="2" s="1"/>
  <c r="M1402" i="2"/>
  <c r="N1402" i="2" s="1"/>
  <c r="M1390" i="2"/>
  <c r="N1390" i="2" s="1"/>
  <c r="M1378" i="2"/>
  <c r="N1378" i="2" s="1"/>
  <c r="M1366" i="2"/>
  <c r="N1366" i="2" s="1"/>
  <c r="M1354" i="2"/>
  <c r="N1354" i="2" s="1"/>
  <c r="M1342" i="2"/>
  <c r="N1342" i="2" s="1"/>
  <c r="M1330" i="2"/>
  <c r="N1330" i="2" s="1"/>
  <c r="M1318" i="2"/>
  <c r="N1318" i="2" s="1"/>
  <c r="M1306" i="2"/>
  <c r="N1306" i="2" s="1"/>
  <c r="M1294" i="2"/>
  <c r="N1294" i="2" s="1"/>
  <c r="M1282" i="2"/>
  <c r="N1282" i="2" s="1"/>
  <c r="M1270" i="2"/>
  <c r="N1270" i="2" s="1"/>
  <c r="M1258" i="2"/>
  <c r="N1258" i="2" s="1"/>
  <c r="M1245" i="2"/>
  <c r="N1245" i="2" s="1"/>
  <c r="M1233" i="2"/>
  <c r="N1233" i="2" s="1"/>
  <c r="M1221" i="2"/>
  <c r="N1221" i="2" s="1"/>
  <c r="M1209" i="2"/>
  <c r="N1209" i="2" s="1"/>
  <c r="M1197" i="2"/>
  <c r="N1197" i="2" s="1"/>
  <c r="M1185" i="2"/>
  <c r="N1185" i="2" s="1"/>
  <c r="M1173" i="2"/>
  <c r="N1173" i="2" s="1"/>
  <c r="M1161" i="2"/>
  <c r="N1161" i="2" s="1"/>
  <c r="M1149" i="2"/>
  <c r="N1149" i="2" s="1"/>
  <c r="M1137" i="2"/>
  <c r="N1137" i="2" s="1"/>
  <c r="M1125" i="2"/>
  <c r="N1125" i="2" s="1"/>
  <c r="M1113" i="2"/>
  <c r="N1113" i="2" s="1"/>
  <c r="M1101" i="2"/>
  <c r="N1101" i="2" s="1"/>
  <c r="M1089" i="2"/>
  <c r="N1089" i="2" s="1"/>
  <c r="M1077" i="2"/>
  <c r="N1077" i="2" s="1"/>
  <c r="M1065" i="2"/>
  <c r="N1065" i="2" s="1"/>
  <c r="M1053" i="2"/>
  <c r="N1053" i="2" s="1"/>
  <c r="M1041" i="2"/>
  <c r="N1041" i="2" s="1"/>
  <c r="M1029" i="2"/>
  <c r="N1029" i="2" s="1"/>
  <c r="M1017" i="2"/>
  <c r="N1017" i="2" s="1"/>
  <c r="M1005" i="2"/>
  <c r="N1005" i="2" s="1"/>
  <c r="M1989" i="2"/>
  <c r="N1989" i="2" s="1"/>
  <c r="M1977" i="2"/>
  <c r="N1977" i="2" s="1"/>
  <c r="M1965" i="2"/>
  <c r="N1965" i="2" s="1"/>
  <c r="M1953" i="2"/>
  <c r="N1953" i="2" s="1"/>
  <c r="M1941" i="2"/>
  <c r="N1941" i="2" s="1"/>
  <c r="M1929" i="2"/>
  <c r="N1929" i="2" s="1"/>
  <c r="M1917" i="2"/>
  <c r="N1917" i="2" s="1"/>
  <c r="M1905" i="2"/>
  <c r="N1905" i="2" s="1"/>
  <c r="M1893" i="2"/>
  <c r="N1893" i="2" s="1"/>
  <c r="M1881" i="2"/>
  <c r="N1881" i="2" s="1"/>
  <c r="M1869" i="2"/>
  <c r="N1869" i="2" s="1"/>
  <c r="M1857" i="2"/>
  <c r="N1857" i="2" s="1"/>
  <c r="M1845" i="2"/>
  <c r="N1845" i="2" s="1"/>
  <c r="M1833" i="2"/>
  <c r="N1833" i="2" s="1"/>
  <c r="M1821" i="2"/>
  <c r="N1821" i="2" s="1"/>
  <c r="M1809" i="2"/>
  <c r="N1809" i="2" s="1"/>
  <c r="M1797" i="2"/>
  <c r="N1797" i="2" s="1"/>
  <c r="M1785" i="2"/>
  <c r="N1785" i="2" s="1"/>
  <c r="M1773" i="2"/>
  <c r="N1773" i="2" s="1"/>
  <c r="M1761" i="2"/>
  <c r="N1761" i="2" s="1"/>
  <c r="M1749" i="2"/>
  <c r="N1749" i="2" s="1"/>
  <c r="M1737" i="2"/>
  <c r="N1737" i="2" s="1"/>
  <c r="M1725" i="2"/>
  <c r="N1725" i="2" s="1"/>
  <c r="M1713" i="2"/>
  <c r="N1713" i="2" s="1"/>
  <c r="M1701" i="2"/>
  <c r="N1701" i="2" s="1"/>
  <c r="M1689" i="2"/>
  <c r="N1689" i="2" s="1"/>
  <c r="M1677" i="2"/>
  <c r="N1677" i="2" s="1"/>
  <c r="M1665" i="2"/>
  <c r="N1665" i="2" s="1"/>
  <c r="M1653" i="2"/>
  <c r="N1653" i="2" s="1"/>
  <c r="M1641" i="2"/>
  <c r="N1641" i="2" s="1"/>
  <c r="M1629" i="2"/>
  <c r="N1629" i="2" s="1"/>
  <c r="M1617" i="2"/>
  <c r="N1617" i="2" s="1"/>
  <c r="M1605" i="2"/>
  <c r="N1605" i="2" s="1"/>
  <c r="M1593" i="2"/>
  <c r="N1593" i="2" s="1"/>
  <c r="M1581" i="2"/>
  <c r="N1581" i="2" s="1"/>
  <c r="M1569" i="2"/>
  <c r="N1569" i="2" s="1"/>
  <c r="M1557" i="2"/>
  <c r="N1557" i="2" s="1"/>
  <c r="M1545" i="2"/>
  <c r="N1545" i="2" s="1"/>
  <c r="M1533" i="2"/>
  <c r="N1533" i="2" s="1"/>
  <c r="M1521" i="2"/>
  <c r="N1521" i="2" s="1"/>
  <c r="M1509" i="2"/>
  <c r="N1509" i="2" s="1"/>
  <c r="M1497" i="2"/>
  <c r="N1497" i="2" s="1"/>
  <c r="M1485" i="2"/>
  <c r="N1485" i="2" s="1"/>
  <c r="M1473" i="2"/>
  <c r="N1473" i="2" s="1"/>
  <c r="M1461" i="2"/>
  <c r="N1461" i="2" s="1"/>
  <c r="M1449" i="2"/>
  <c r="N1449" i="2" s="1"/>
  <c r="M1437" i="2"/>
  <c r="N1437" i="2" s="1"/>
  <c r="M1425" i="2"/>
  <c r="N1425" i="2" s="1"/>
  <c r="M1413" i="2"/>
  <c r="N1413" i="2" s="1"/>
  <c r="M1401" i="2"/>
  <c r="N1401" i="2" s="1"/>
  <c r="M1389" i="2"/>
  <c r="N1389" i="2" s="1"/>
  <c r="M1377" i="2"/>
  <c r="N1377" i="2" s="1"/>
  <c r="M1365" i="2"/>
  <c r="N1365" i="2" s="1"/>
  <c r="M1353" i="2"/>
  <c r="N1353" i="2" s="1"/>
  <c r="M1341" i="2"/>
  <c r="N1341" i="2" s="1"/>
  <c r="M1329" i="2"/>
  <c r="N1329" i="2" s="1"/>
  <c r="M1317" i="2"/>
  <c r="N1317" i="2" s="1"/>
  <c r="M1305" i="2"/>
  <c r="N1305" i="2" s="1"/>
  <c r="M1293" i="2"/>
  <c r="N1293" i="2" s="1"/>
  <c r="M1281" i="2"/>
  <c r="N1281" i="2" s="1"/>
  <c r="M1269" i="2"/>
  <c r="N1269" i="2" s="1"/>
  <c r="M1256" i="2"/>
  <c r="N1256" i="2" s="1"/>
  <c r="M1244" i="2"/>
  <c r="N1244" i="2" s="1"/>
  <c r="M1232" i="2"/>
  <c r="N1232" i="2" s="1"/>
  <c r="M1220" i="2"/>
  <c r="N1220" i="2" s="1"/>
  <c r="M1208" i="2"/>
  <c r="N1208" i="2" s="1"/>
  <c r="M1196" i="2"/>
  <c r="N1196" i="2" s="1"/>
  <c r="M1184" i="2"/>
  <c r="N1184" i="2" s="1"/>
  <c r="M1172" i="2"/>
  <c r="N1172" i="2" s="1"/>
  <c r="M1160" i="2"/>
  <c r="N1160" i="2" s="1"/>
  <c r="M1148" i="2"/>
  <c r="N1148" i="2" s="1"/>
  <c r="M1136" i="2"/>
  <c r="N1136" i="2" s="1"/>
  <c r="M1124" i="2"/>
  <c r="N1124" i="2" s="1"/>
  <c r="M1112" i="2"/>
  <c r="N1112" i="2" s="1"/>
  <c r="M1100" i="2"/>
  <c r="N1100" i="2" s="1"/>
  <c r="M1088" i="2"/>
  <c r="N1088" i="2" s="1"/>
  <c r="M1076" i="2"/>
  <c r="N1076" i="2" s="1"/>
  <c r="M1064" i="2"/>
  <c r="N1064" i="2" s="1"/>
  <c r="M1052" i="2"/>
  <c r="N1052" i="2" s="1"/>
  <c r="M1040" i="2"/>
  <c r="N1040" i="2" s="1"/>
  <c r="M1028" i="2"/>
  <c r="N1028" i="2" s="1"/>
  <c r="M1016" i="2"/>
  <c r="N1016" i="2" s="1"/>
  <c r="M1004" i="2"/>
  <c r="N1004" i="2" s="1"/>
  <c r="M992" i="2"/>
  <c r="N992" i="2" s="1"/>
  <c r="M1976" i="2"/>
  <c r="N1976" i="2" s="1"/>
  <c r="M1964" i="2"/>
  <c r="N1964" i="2" s="1"/>
  <c r="M1952" i="2"/>
  <c r="N1952" i="2" s="1"/>
  <c r="M1940" i="2"/>
  <c r="N1940" i="2" s="1"/>
  <c r="M1928" i="2"/>
  <c r="N1928" i="2" s="1"/>
  <c r="M1916" i="2"/>
  <c r="N1916" i="2" s="1"/>
  <c r="M1904" i="2"/>
  <c r="N1904" i="2" s="1"/>
  <c r="M1892" i="2"/>
  <c r="N1892" i="2" s="1"/>
  <c r="M1880" i="2"/>
  <c r="N1880" i="2" s="1"/>
  <c r="M1868" i="2"/>
  <c r="N1868" i="2" s="1"/>
  <c r="M1856" i="2"/>
  <c r="N1856" i="2" s="1"/>
  <c r="M1844" i="2"/>
  <c r="N1844" i="2" s="1"/>
  <c r="M1832" i="2"/>
  <c r="N1832" i="2" s="1"/>
  <c r="M1820" i="2"/>
  <c r="N1820" i="2" s="1"/>
  <c r="M1808" i="2"/>
  <c r="N1808" i="2" s="1"/>
  <c r="M1796" i="2"/>
  <c r="N1796" i="2" s="1"/>
  <c r="M1784" i="2"/>
  <c r="N1784" i="2" s="1"/>
  <c r="M1772" i="2"/>
  <c r="N1772" i="2" s="1"/>
  <c r="M1760" i="2"/>
  <c r="N1760" i="2" s="1"/>
  <c r="M1748" i="2"/>
  <c r="N1748" i="2" s="1"/>
  <c r="M1736" i="2"/>
  <c r="N1736" i="2" s="1"/>
  <c r="M1724" i="2"/>
  <c r="N1724" i="2" s="1"/>
  <c r="M1712" i="2"/>
  <c r="N1712" i="2" s="1"/>
  <c r="M1700" i="2"/>
  <c r="N1700" i="2" s="1"/>
  <c r="M1688" i="2"/>
  <c r="N1688" i="2" s="1"/>
  <c r="M1676" i="2"/>
  <c r="N1676" i="2" s="1"/>
  <c r="M1664" i="2"/>
  <c r="N1664" i="2" s="1"/>
  <c r="M1652" i="2"/>
  <c r="N1652" i="2" s="1"/>
  <c r="M1640" i="2"/>
  <c r="N1640" i="2" s="1"/>
  <c r="M1628" i="2"/>
  <c r="N1628" i="2" s="1"/>
  <c r="M1616" i="2"/>
  <c r="N1616" i="2" s="1"/>
  <c r="M1604" i="2"/>
  <c r="N1604" i="2" s="1"/>
  <c r="M1592" i="2"/>
  <c r="N1592" i="2" s="1"/>
  <c r="M1580" i="2"/>
  <c r="N1580" i="2" s="1"/>
  <c r="M1568" i="2"/>
  <c r="N1568" i="2" s="1"/>
  <c r="M1556" i="2"/>
  <c r="N1556" i="2" s="1"/>
  <c r="M1544" i="2"/>
  <c r="N1544" i="2" s="1"/>
  <c r="M1532" i="2"/>
  <c r="N1532" i="2" s="1"/>
  <c r="M1520" i="2"/>
  <c r="N1520" i="2" s="1"/>
  <c r="M1508" i="2"/>
  <c r="N1508" i="2" s="1"/>
  <c r="M1496" i="2"/>
  <c r="N1496" i="2" s="1"/>
  <c r="M1484" i="2"/>
  <c r="N1484" i="2" s="1"/>
  <c r="M1472" i="2"/>
  <c r="N1472" i="2" s="1"/>
  <c r="M1460" i="2"/>
  <c r="N1460" i="2" s="1"/>
  <c r="M1448" i="2"/>
  <c r="N1448" i="2" s="1"/>
  <c r="M1436" i="2"/>
  <c r="N1436" i="2" s="1"/>
  <c r="M1424" i="2"/>
  <c r="N1424" i="2" s="1"/>
  <c r="M1412" i="2"/>
  <c r="N1412" i="2" s="1"/>
  <c r="M1400" i="2"/>
  <c r="N1400" i="2" s="1"/>
  <c r="M1388" i="2"/>
  <c r="N1388" i="2" s="1"/>
  <c r="M1376" i="2"/>
  <c r="N1376" i="2" s="1"/>
  <c r="M1364" i="2"/>
  <c r="N1364" i="2" s="1"/>
  <c r="M1352" i="2"/>
  <c r="N1352" i="2" s="1"/>
  <c r="M1340" i="2"/>
  <c r="N1340" i="2" s="1"/>
  <c r="M1328" i="2"/>
  <c r="N1328" i="2" s="1"/>
  <c r="M1316" i="2"/>
  <c r="N1316" i="2" s="1"/>
  <c r="M1304" i="2"/>
  <c r="N1304" i="2" s="1"/>
  <c r="M1292" i="2"/>
  <c r="N1292" i="2" s="1"/>
  <c r="M1280" i="2"/>
  <c r="N1280" i="2" s="1"/>
  <c r="M1268" i="2"/>
  <c r="N1268" i="2" s="1"/>
  <c r="M1255" i="2"/>
  <c r="N1255" i="2" s="1"/>
  <c r="M1243" i="2"/>
  <c r="N1243" i="2" s="1"/>
  <c r="M1231" i="2"/>
  <c r="N1231" i="2" s="1"/>
  <c r="M1219" i="2"/>
  <c r="N1219" i="2" s="1"/>
  <c r="M1207" i="2"/>
  <c r="N1207" i="2" s="1"/>
  <c r="M1195" i="2"/>
  <c r="N1195" i="2" s="1"/>
  <c r="M1183" i="2"/>
  <c r="N1183" i="2" s="1"/>
  <c r="M1171" i="2"/>
  <c r="N1171" i="2" s="1"/>
  <c r="M1159" i="2"/>
  <c r="N1159" i="2" s="1"/>
  <c r="M1147" i="2"/>
  <c r="N1147" i="2" s="1"/>
  <c r="M1135" i="2"/>
  <c r="N1135" i="2" s="1"/>
  <c r="M1123" i="2"/>
  <c r="N1123" i="2" s="1"/>
  <c r="M1111" i="2"/>
  <c r="N1111" i="2" s="1"/>
  <c r="M1099" i="2"/>
  <c r="N1099" i="2" s="1"/>
  <c r="M1087" i="2"/>
  <c r="N1087" i="2" s="1"/>
  <c r="M1075" i="2"/>
  <c r="N1075" i="2" s="1"/>
  <c r="M1063" i="2"/>
  <c r="N1063" i="2" s="1"/>
  <c r="M1051" i="2"/>
  <c r="N1051" i="2" s="1"/>
  <c r="M1039" i="2"/>
  <c r="N1039" i="2" s="1"/>
  <c r="M1027" i="2"/>
  <c r="N1027" i="2" s="1"/>
  <c r="M1015" i="2"/>
  <c r="N1015" i="2" s="1"/>
  <c r="M1003" i="2"/>
  <c r="N1003" i="2" s="1"/>
  <c r="M2011" i="2"/>
  <c r="N2011" i="2" s="1"/>
  <c r="M1999" i="2"/>
  <c r="N1999" i="2" s="1"/>
  <c r="M1987" i="2"/>
  <c r="N1987" i="2" s="1"/>
  <c r="M1975" i="2"/>
  <c r="N1975" i="2" s="1"/>
  <c r="M1963" i="2"/>
  <c r="N1963" i="2" s="1"/>
  <c r="M1951" i="2"/>
  <c r="N1951" i="2" s="1"/>
  <c r="M1939" i="2"/>
  <c r="N1939" i="2" s="1"/>
  <c r="M1927" i="2"/>
  <c r="N1927" i="2" s="1"/>
  <c r="M1915" i="2"/>
  <c r="N1915" i="2" s="1"/>
  <c r="M1903" i="2"/>
  <c r="N1903" i="2" s="1"/>
  <c r="M1891" i="2"/>
  <c r="N1891" i="2" s="1"/>
  <c r="M1879" i="2"/>
  <c r="N1879" i="2" s="1"/>
  <c r="M1867" i="2"/>
  <c r="N1867" i="2" s="1"/>
  <c r="M1855" i="2"/>
  <c r="N1855" i="2" s="1"/>
  <c r="M1843" i="2"/>
  <c r="N1843" i="2" s="1"/>
  <c r="M1831" i="2"/>
  <c r="N1831" i="2" s="1"/>
  <c r="M1819" i="2"/>
  <c r="N1819" i="2" s="1"/>
  <c r="M1807" i="2"/>
  <c r="N1807" i="2" s="1"/>
  <c r="M1795" i="2"/>
  <c r="N1795" i="2" s="1"/>
  <c r="M1783" i="2"/>
  <c r="N1783" i="2" s="1"/>
  <c r="M1771" i="2"/>
  <c r="N1771" i="2" s="1"/>
  <c r="M1759" i="2"/>
  <c r="N1759" i="2" s="1"/>
  <c r="M1747" i="2"/>
  <c r="N1747" i="2" s="1"/>
  <c r="M1735" i="2"/>
  <c r="N1735" i="2" s="1"/>
  <c r="M1723" i="2"/>
  <c r="N1723" i="2" s="1"/>
  <c r="M1711" i="2"/>
  <c r="N1711" i="2" s="1"/>
  <c r="M1699" i="2"/>
  <c r="N1699" i="2" s="1"/>
  <c r="M1687" i="2"/>
  <c r="N1687" i="2" s="1"/>
  <c r="M1675" i="2"/>
  <c r="N1675" i="2" s="1"/>
  <c r="M1663" i="2"/>
  <c r="N1663" i="2" s="1"/>
  <c r="M1651" i="2"/>
  <c r="N1651" i="2" s="1"/>
  <c r="M1639" i="2"/>
  <c r="N1639" i="2" s="1"/>
  <c r="M1627" i="2"/>
  <c r="N1627" i="2" s="1"/>
  <c r="M1615" i="2"/>
  <c r="N1615" i="2" s="1"/>
  <c r="M1603" i="2"/>
  <c r="N1603" i="2" s="1"/>
  <c r="M1591" i="2"/>
  <c r="N1591" i="2" s="1"/>
  <c r="M1579" i="2"/>
  <c r="N1579" i="2" s="1"/>
  <c r="M1567" i="2"/>
  <c r="N1567" i="2" s="1"/>
  <c r="M1555" i="2"/>
  <c r="N1555" i="2" s="1"/>
  <c r="M1543" i="2"/>
  <c r="N1543" i="2" s="1"/>
  <c r="M1531" i="2"/>
  <c r="N1531" i="2" s="1"/>
  <c r="M1519" i="2"/>
  <c r="N1519" i="2" s="1"/>
  <c r="M1507" i="2"/>
  <c r="N1507" i="2" s="1"/>
  <c r="M1495" i="2"/>
  <c r="N1495" i="2" s="1"/>
  <c r="M1483" i="2"/>
  <c r="N1483" i="2" s="1"/>
  <c r="M1471" i="2"/>
  <c r="N1471" i="2" s="1"/>
  <c r="M1459" i="2"/>
  <c r="N1459" i="2" s="1"/>
  <c r="M1447" i="2"/>
  <c r="N1447" i="2" s="1"/>
  <c r="M1435" i="2"/>
  <c r="N1435" i="2" s="1"/>
  <c r="M1423" i="2"/>
  <c r="N1423" i="2" s="1"/>
  <c r="M1411" i="2"/>
  <c r="N1411" i="2" s="1"/>
  <c r="M1399" i="2"/>
  <c r="N1399" i="2" s="1"/>
  <c r="M1387" i="2"/>
  <c r="N1387" i="2" s="1"/>
  <c r="M1375" i="2"/>
  <c r="N1375" i="2" s="1"/>
  <c r="M1363" i="2"/>
  <c r="N1363" i="2" s="1"/>
  <c r="M1351" i="2"/>
  <c r="N1351" i="2" s="1"/>
  <c r="M1339" i="2"/>
  <c r="N1339" i="2" s="1"/>
  <c r="M1327" i="2"/>
  <c r="N1327" i="2" s="1"/>
  <c r="M1315" i="2"/>
  <c r="N1315" i="2" s="1"/>
  <c r="M1303" i="2"/>
  <c r="N1303" i="2" s="1"/>
  <c r="M1291" i="2"/>
  <c r="N1291" i="2" s="1"/>
  <c r="M1279" i="2"/>
  <c r="N1279" i="2" s="1"/>
  <c r="M1267" i="2"/>
  <c r="N1267" i="2" s="1"/>
  <c r="M1254" i="2"/>
  <c r="N1254" i="2" s="1"/>
  <c r="M1242" i="2"/>
  <c r="N1242" i="2" s="1"/>
  <c r="M1230" i="2"/>
  <c r="N1230" i="2" s="1"/>
  <c r="M1218" i="2"/>
  <c r="N1218" i="2" s="1"/>
  <c r="M1206" i="2"/>
  <c r="N1206" i="2" s="1"/>
  <c r="M1194" i="2"/>
  <c r="N1194" i="2" s="1"/>
  <c r="M1182" i="2"/>
  <c r="N1182" i="2" s="1"/>
  <c r="M1170" i="2"/>
  <c r="N1170" i="2" s="1"/>
  <c r="M1158" i="2"/>
  <c r="N1158" i="2" s="1"/>
  <c r="M1146" i="2"/>
  <c r="N1146" i="2" s="1"/>
  <c r="M1134" i="2"/>
  <c r="N1134" i="2" s="1"/>
  <c r="M1122" i="2"/>
  <c r="N1122" i="2" s="1"/>
  <c r="M1110" i="2"/>
  <c r="N1110" i="2" s="1"/>
  <c r="M1098" i="2"/>
  <c r="N1098" i="2" s="1"/>
  <c r="M1086" i="2"/>
  <c r="N1086" i="2" s="1"/>
  <c r="M1074" i="2"/>
  <c r="N1074" i="2" s="1"/>
  <c r="M1062" i="2"/>
  <c r="N1062" i="2" s="1"/>
  <c r="M1050" i="2"/>
  <c r="N1050" i="2" s="1"/>
  <c r="M1038" i="2"/>
  <c r="N1038" i="2" s="1"/>
  <c r="M1026" i="2"/>
  <c r="N1026" i="2" s="1"/>
  <c r="M1998" i="2"/>
  <c r="N1998" i="2" s="1"/>
  <c r="M1986" i="2"/>
  <c r="N1986" i="2" s="1"/>
  <c r="M1974" i="2"/>
  <c r="N1974" i="2" s="1"/>
  <c r="M1962" i="2"/>
  <c r="N1962" i="2" s="1"/>
  <c r="M1950" i="2"/>
  <c r="N1950" i="2" s="1"/>
  <c r="M1938" i="2"/>
  <c r="N1938" i="2" s="1"/>
  <c r="M1926" i="2"/>
  <c r="N1926" i="2" s="1"/>
  <c r="M1914" i="2"/>
  <c r="N1914" i="2" s="1"/>
  <c r="M1902" i="2"/>
  <c r="N1902" i="2" s="1"/>
  <c r="M1890" i="2"/>
  <c r="N1890" i="2" s="1"/>
  <c r="M1878" i="2"/>
  <c r="N1878" i="2" s="1"/>
  <c r="M1866" i="2"/>
  <c r="N1866" i="2" s="1"/>
  <c r="M1854" i="2"/>
  <c r="N1854" i="2" s="1"/>
  <c r="M1842" i="2"/>
  <c r="N1842" i="2" s="1"/>
  <c r="M1830" i="2"/>
  <c r="N1830" i="2" s="1"/>
  <c r="M1818" i="2"/>
  <c r="N1818" i="2" s="1"/>
  <c r="M1806" i="2"/>
  <c r="N1806" i="2" s="1"/>
  <c r="M1794" i="2"/>
  <c r="N1794" i="2" s="1"/>
  <c r="M1782" i="2"/>
  <c r="N1782" i="2" s="1"/>
  <c r="M1770" i="2"/>
  <c r="N1770" i="2" s="1"/>
  <c r="M1758" i="2"/>
  <c r="N1758" i="2" s="1"/>
  <c r="M1746" i="2"/>
  <c r="N1746" i="2" s="1"/>
  <c r="M1734" i="2"/>
  <c r="N1734" i="2" s="1"/>
  <c r="M1722" i="2"/>
  <c r="N1722" i="2" s="1"/>
  <c r="M1710" i="2"/>
  <c r="N1710" i="2" s="1"/>
  <c r="M1698" i="2"/>
  <c r="N1698" i="2" s="1"/>
  <c r="M1686" i="2"/>
  <c r="N1686" i="2" s="1"/>
  <c r="M1674" i="2"/>
  <c r="N1674" i="2" s="1"/>
  <c r="M1662" i="2"/>
  <c r="N1662" i="2" s="1"/>
  <c r="M1650" i="2"/>
  <c r="N1650" i="2" s="1"/>
  <c r="M1638" i="2"/>
  <c r="N1638" i="2" s="1"/>
  <c r="M1626" i="2"/>
  <c r="N1626" i="2" s="1"/>
  <c r="M1614" i="2"/>
  <c r="N1614" i="2" s="1"/>
  <c r="M1602" i="2"/>
  <c r="N1602" i="2" s="1"/>
  <c r="M1590" i="2"/>
  <c r="N1590" i="2" s="1"/>
  <c r="M1578" i="2"/>
  <c r="N1578" i="2" s="1"/>
  <c r="M1566" i="2"/>
  <c r="N1566" i="2" s="1"/>
  <c r="M1554" i="2"/>
  <c r="N1554" i="2" s="1"/>
  <c r="M1542" i="2"/>
  <c r="N1542" i="2" s="1"/>
  <c r="M1530" i="2"/>
  <c r="N1530" i="2" s="1"/>
  <c r="M1518" i="2"/>
  <c r="N1518" i="2" s="1"/>
  <c r="M1506" i="2"/>
  <c r="N1506" i="2" s="1"/>
  <c r="M1494" i="2"/>
  <c r="N1494" i="2" s="1"/>
  <c r="M1482" i="2"/>
  <c r="N1482" i="2" s="1"/>
  <c r="M1470" i="2"/>
  <c r="N1470" i="2" s="1"/>
  <c r="M1458" i="2"/>
  <c r="N1458" i="2" s="1"/>
  <c r="M1446" i="2"/>
  <c r="N1446" i="2" s="1"/>
  <c r="M1434" i="2"/>
  <c r="N1434" i="2" s="1"/>
  <c r="M1422" i="2"/>
  <c r="N1422" i="2" s="1"/>
  <c r="M1410" i="2"/>
  <c r="N1410" i="2" s="1"/>
  <c r="M1398" i="2"/>
  <c r="N1398" i="2" s="1"/>
  <c r="M1386" i="2"/>
  <c r="N1386" i="2" s="1"/>
  <c r="M1374" i="2"/>
  <c r="N1374" i="2" s="1"/>
  <c r="M1362" i="2"/>
  <c r="N1362" i="2" s="1"/>
  <c r="M1350" i="2"/>
  <c r="N1350" i="2" s="1"/>
  <c r="M1338" i="2"/>
  <c r="N1338" i="2" s="1"/>
  <c r="M1326" i="2"/>
  <c r="N1326" i="2" s="1"/>
  <c r="M1314" i="2"/>
  <c r="N1314" i="2" s="1"/>
  <c r="M1302" i="2"/>
  <c r="N1302" i="2" s="1"/>
  <c r="M1290" i="2"/>
  <c r="N1290" i="2" s="1"/>
  <c r="M1278" i="2"/>
  <c r="N1278" i="2" s="1"/>
  <c r="M1266" i="2"/>
  <c r="N1266" i="2" s="1"/>
  <c r="M1253" i="2"/>
  <c r="N1253" i="2" s="1"/>
  <c r="M1241" i="2"/>
  <c r="N1241" i="2" s="1"/>
  <c r="M1229" i="2"/>
  <c r="N1229" i="2" s="1"/>
  <c r="M1217" i="2"/>
  <c r="N1217" i="2" s="1"/>
  <c r="M1205" i="2"/>
  <c r="N1205" i="2" s="1"/>
  <c r="M1193" i="2"/>
  <c r="N1193" i="2" s="1"/>
  <c r="M1181" i="2"/>
  <c r="N1181" i="2" s="1"/>
  <c r="M1169" i="2"/>
  <c r="N1169" i="2" s="1"/>
  <c r="M1157" i="2"/>
  <c r="N1157" i="2" s="1"/>
  <c r="M1145" i="2"/>
  <c r="N1145" i="2" s="1"/>
  <c r="M1133" i="2"/>
  <c r="N1133" i="2" s="1"/>
  <c r="M1121" i="2"/>
  <c r="N1121" i="2" s="1"/>
  <c r="M1109" i="2"/>
  <c r="N1109" i="2" s="1"/>
  <c r="M1097" i="2"/>
  <c r="N1097" i="2" s="1"/>
  <c r="M1085" i="2"/>
  <c r="N1085" i="2" s="1"/>
  <c r="M1073" i="2"/>
  <c r="N1073" i="2" s="1"/>
  <c r="M1061" i="2"/>
  <c r="N1061" i="2" s="1"/>
  <c r="M1049" i="2"/>
  <c r="N1049" i="2" s="1"/>
  <c r="M1037" i="2"/>
  <c r="N1037" i="2" s="1"/>
  <c r="M1025" i="2"/>
  <c r="N1025" i="2" s="1"/>
  <c r="M1013" i="2"/>
  <c r="N1013" i="2" s="1"/>
  <c r="M1001" i="2"/>
  <c r="N1001" i="2" s="1"/>
  <c r="M2009" i="2"/>
  <c r="N2009" i="2" s="1"/>
  <c r="M1997" i="2"/>
  <c r="N1997" i="2" s="1"/>
  <c r="M1985" i="2"/>
  <c r="N1985" i="2" s="1"/>
  <c r="M1973" i="2"/>
  <c r="N1973" i="2" s="1"/>
  <c r="M1961" i="2"/>
  <c r="N1961" i="2" s="1"/>
  <c r="M1949" i="2"/>
  <c r="N1949" i="2" s="1"/>
  <c r="M1937" i="2"/>
  <c r="N1937" i="2" s="1"/>
  <c r="M1925" i="2"/>
  <c r="N1925" i="2" s="1"/>
  <c r="M1913" i="2"/>
  <c r="N1913" i="2" s="1"/>
  <c r="M1901" i="2"/>
  <c r="N1901" i="2" s="1"/>
  <c r="M1889" i="2"/>
  <c r="N1889" i="2" s="1"/>
  <c r="M1877" i="2"/>
  <c r="N1877" i="2" s="1"/>
  <c r="M1865" i="2"/>
  <c r="N1865" i="2" s="1"/>
  <c r="M1853" i="2"/>
  <c r="N1853" i="2" s="1"/>
  <c r="M1841" i="2"/>
  <c r="N1841" i="2" s="1"/>
  <c r="M1829" i="2"/>
  <c r="N1829" i="2" s="1"/>
  <c r="M1817" i="2"/>
  <c r="N1817" i="2" s="1"/>
  <c r="M1805" i="2"/>
  <c r="N1805" i="2" s="1"/>
  <c r="M1793" i="2"/>
  <c r="N1793" i="2" s="1"/>
  <c r="M1781" i="2"/>
  <c r="N1781" i="2" s="1"/>
  <c r="M1769" i="2"/>
  <c r="N1769" i="2" s="1"/>
  <c r="M1757" i="2"/>
  <c r="N1757" i="2" s="1"/>
  <c r="M1745" i="2"/>
  <c r="N1745" i="2" s="1"/>
  <c r="M1733" i="2"/>
  <c r="N1733" i="2" s="1"/>
  <c r="M1721" i="2"/>
  <c r="N1721" i="2" s="1"/>
  <c r="M1709" i="2"/>
  <c r="N1709" i="2" s="1"/>
  <c r="M1697" i="2"/>
  <c r="N1697" i="2" s="1"/>
  <c r="M1685" i="2"/>
  <c r="N1685" i="2" s="1"/>
  <c r="M1673" i="2"/>
  <c r="N1673" i="2" s="1"/>
  <c r="M1661" i="2"/>
  <c r="N1661" i="2" s="1"/>
  <c r="M1649" i="2"/>
  <c r="N1649" i="2" s="1"/>
  <c r="M1637" i="2"/>
  <c r="N1637" i="2" s="1"/>
  <c r="M1625" i="2"/>
  <c r="N1625" i="2" s="1"/>
  <c r="M1613" i="2"/>
  <c r="N1613" i="2" s="1"/>
  <c r="M1601" i="2"/>
  <c r="N1601" i="2" s="1"/>
  <c r="M1589" i="2"/>
  <c r="N1589" i="2" s="1"/>
  <c r="M1577" i="2"/>
  <c r="N1577" i="2" s="1"/>
  <c r="M1565" i="2"/>
  <c r="N1565" i="2" s="1"/>
  <c r="M1553" i="2"/>
  <c r="N1553" i="2" s="1"/>
  <c r="M1541" i="2"/>
  <c r="N1541" i="2" s="1"/>
  <c r="M1529" i="2"/>
  <c r="N1529" i="2" s="1"/>
  <c r="M1517" i="2"/>
  <c r="N1517" i="2" s="1"/>
  <c r="M1505" i="2"/>
  <c r="N1505" i="2" s="1"/>
  <c r="M1493" i="2"/>
  <c r="N1493" i="2" s="1"/>
  <c r="M1481" i="2"/>
  <c r="N1481" i="2" s="1"/>
  <c r="M1469" i="2"/>
  <c r="N1469" i="2" s="1"/>
  <c r="M1457" i="2"/>
  <c r="N1457" i="2" s="1"/>
  <c r="M1445" i="2"/>
  <c r="N1445" i="2" s="1"/>
  <c r="M1433" i="2"/>
  <c r="N1433" i="2" s="1"/>
  <c r="M1421" i="2"/>
  <c r="N1421" i="2" s="1"/>
  <c r="M1409" i="2"/>
  <c r="N1409" i="2" s="1"/>
  <c r="M1397" i="2"/>
  <c r="N1397" i="2" s="1"/>
  <c r="M1385" i="2"/>
  <c r="N1385" i="2" s="1"/>
  <c r="M1373" i="2"/>
  <c r="N1373" i="2" s="1"/>
  <c r="M1361" i="2"/>
  <c r="N1361" i="2" s="1"/>
  <c r="M1349" i="2"/>
  <c r="N1349" i="2" s="1"/>
  <c r="M1337" i="2"/>
  <c r="N1337" i="2" s="1"/>
  <c r="M1325" i="2"/>
  <c r="N1325" i="2" s="1"/>
  <c r="M1313" i="2"/>
  <c r="N1313" i="2" s="1"/>
  <c r="M1301" i="2"/>
  <c r="N1301" i="2" s="1"/>
  <c r="M1289" i="2"/>
  <c r="N1289" i="2" s="1"/>
  <c r="M1277" i="2"/>
  <c r="N1277" i="2" s="1"/>
  <c r="M1265" i="2"/>
  <c r="N1265" i="2" s="1"/>
  <c r="M1252" i="2"/>
  <c r="N1252" i="2" s="1"/>
  <c r="M1240" i="2"/>
  <c r="N1240" i="2" s="1"/>
  <c r="M1228" i="2"/>
  <c r="N1228" i="2" s="1"/>
  <c r="M1216" i="2"/>
  <c r="N1216" i="2" s="1"/>
  <c r="M1204" i="2"/>
  <c r="N1204" i="2" s="1"/>
  <c r="M1192" i="2"/>
  <c r="N1192" i="2" s="1"/>
  <c r="M1180" i="2"/>
  <c r="N1180" i="2" s="1"/>
  <c r="M1168" i="2"/>
  <c r="N1168" i="2" s="1"/>
  <c r="M1156" i="2"/>
  <c r="N1156" i="2" s="1"/>
  <c r="M1144" i="2"/>
  <c r="N1144" i="2" s="1"/>
  <c r="M1132" i="2"/>
  <c r="N1132" i="2" s="1"/>
  <c r="M1120" i="2"/>
  <c r="N1120" i="2" s="1"/>
  <c r="M1108" i="2"/>
  <c r="N1108" i="2" s="1"/>
  <c r="M1096" i="2"/>
  <c r="N1096" i="2" s="1"/>
  <c r="M1084" i="2"/>
  <c r="N1084" i="2" s="1"/>
  <c r="M1072" i="2"/>
  <c r="N1072" i="2" s="1"/>
  <c r="M1060" i="2"/>
  <c r="N1060" i="2" s="1"/>
  <c r="M1048" i="2"/>
  <c r="N1048" i="2" s="1"/>
  <c r="M1036" i="2"/>
  <c r="N1036" i="2" s="1"/>
  <c r="M1024" i="2"/>
  <c r="N1024" i="2" s="1"/>
  <c r="M1012" i="2"/>
  <c r="N1012" i="2" s="1"/>
  <c r="M1996" i="2"/>
  <c r="N1996" i="2" s="1"/>
  <c r="M1984" i="2"/>
  <c r="N1984" i="2" s="1"/>
  <c r="M1972" i="2"/>
  <c r="N1972" i="2" s="1"/>
  <c r="M1960" i="2"/>
  <c r="N1960" i="2" s="1"/>
  <c r="M1948" i="2"/>
  <c r="N1948" i="2" s="1"/>
  <c r="M1936" i="2"/>
  <c r="N1936" i="2" s="1"/>
  <c r="M1924" i="2"/>
  <c r="N1924" i="2" s="1"/>
  <c r="M1912" i="2"/>
  <c r="N1912" i="2" s="1"/>
  <c r="M1900" i="2"/>
  <c r="N1900" i="2" s="1"/>
  <c r="M1888" i="2"/>
  <c r="N1888" i="2" s="1"/>
  <c r="M1876" i="2"/>
  <c r="N1876" i="2" s="1"/>
  <c r="M1864" i="2"/>
  <c r="N1864" i="2" s="1"/>
  <c r="M1852" i="2"/>
  <c r="N1852" i="2" s="1"/>
  <c r="M1840" i="2"/>
  <c r="N1840" i="2" s="1"/>
  <c r="M1828" i="2"/>
  <c r="N1828" i="2" s="1"/>
  <c r="M1816" i="2"/>
  <c r="N1816" i="2" s="1"/>
  <c r="M1804" i="2"/>
  <c r="N1804" i="2" s="1"/>
  <c r="M1792" i="2"/>
  <c r="N1792" i="2" s="1"/>
  <c r="M1780" i="2"/>
  <c r="N1780" i="2" s="1"/>
  <c r="M1768" i="2"/>
  <c r="N1768" i="2" s="1"/>
  <c r="M1756" i="2"/>
  <c r="N1756" i="2" s="1"/>
  <c r="M1744" i="2"/>
  <c r="N1744" i="2" s="1"/>
  <c r="M1732" i="2"/>
  <c r="N1732" i="2" s="1"/>
  <c r="M1720" i="2"/>
  <c r="N1720" i="2" s="1"/>
  <c r="M1708" i="2"/>
  <c r="N1708" i="2" s="1"/>
  <c r="M1696" i="2"/>
  <c r="N1696" i="2" s="1"/>
  <c r="M1684" i="2"/>
  <c r="N1684" i="2" s="1"/>
  <c r="M1672" i="2"/>
  <c r="N1672" i="2" s="1"/>
  <c r="M1660" i="2"/>
  <c r="N1660" i="2" s="1"/>
  <c r="M1648" i="2"/>
  <c r="N1648" i="2" s="1"/>
  <c r="M1636" i="2"/>
  <c r="N1636" i="2" s="1"/>
  <c r="M1624" i="2"/>
  <c r="N1624" i="2" s="1"/>
  <c r="M1612" i="2"/>
  <c r="N1612" i="2" s="1"/>
  <c r="M1600" i="2"/>
  <c r="N1600" i="2" s="1"/>
  <c r="M1588" i="2"/>
  <c r="N1588" i="2" s="1"/>
  <c r="M1576" i="2"/>
  <c r="N1576" i="2" s="1"/>
  <c r="M1564" i="2"/>
  <c r="N1564" i="2" s="1"/>
  <c r="M1552" i="2"/>
  <c r="N1552" i="2" s="1"/>
  <c r="M1540" i="2"/>
  <c r="N1540" i="2" s="1"/>
  <c r="M1528" i="2"/>
  <c r="N1528" i="2" s="1"/>
  <c r="M1516" i="2"/>
  <c r="N1516" i="2" s="1"/>
  <c r="M1504" i="2"/>
  <c r="N1504" i="2" s="1"/>
  <c r="M1492" i="2"/>
  <c r="N1492" i="2" s="1"/>
  <c r="M1480" i="2"/>
  <c r="N1480" i="2" s="1"/>
  <c r="M1468" i="2"/>
  <c r="N1468" i="2" s="1"/>
  <c r="M1456" i="2"/>
  <c r="N1456" i="2" s="1"/>
  <c r="M1444" i="2"/>
  <c r="N1444" i="2" s="1"/>
  <c r="M1432" i="2"/>
  <c r="N1432" i="2" s="1"/>
  <c r="M1420" i="2"/>
  <c r="N1420" i="2" s="1"/>
  <c r="M1408" i="2"/>
  <c r="N1408" i="2" s="1"/>
  <c r="M1396" i="2"/>
  <c r="N1396" i="2" s="1"/>
  <c r="M1384" i="2"/>
  <c r="N1384" i="2" s="1"/>
  <c r="M1372" i="2"/>
  <c r="N1372" i="2" s="1"/>
  <c r="M1360" i="2"/>
  <c r="N1360" i="2" s="1"/>
  <c r="M1348" i="2"/>
  <c r="N1348" i="2" s="1"/>
  <c r="M1336" i="2"/>
  <c r="N1336" i="2" s="1"/>
  <c r="M1324" i="2"/>
  <c r="N1324" i="2" s="1"/>
  <c r="M1312" i="2"/>
  <c r="N1312" i="2" s="1"/>
  <c r="M1300" i="2"/>
  <c r="N1300" i="2" s="1"/>
  <c r="M1288" i="2"/>
  <c r="N1288" i="2" s="1"/>
  <c r="M1276" i="2"/>
  <c r="N1276" i="2" s="1"/>
  <c r="M1264" i="2"/>
  <c r="N1264" i="2" s="1"/>
  <c r="M1251" i="2"/>
  <c r="N1251" i="2" s="1"/>
  <c r="M1239" i="2"/>
  <c r="N1239" i="2" s="1"/>
  <c r="M1227" i="2"/>
  <c r="N1227" i="2" s="1"/>
  <c r="M1215" i="2"/>
  <c r="N1215" i="2" s="1"/>
  <c r="M1203" i="2"/>
  <c r="N1203" i="2" s="1"/>
  <c r="M1191" i="2"/>
  <c r="N1191" i="2" s="1"/>
  <c r="M1179" i="2"/>
  <c r="N1179" i="2" s="1"/>
  <c r="M1167" i="2"/>
  <c r="N1167" i="2" s="1"/>
  <c r="M1155" i="2"/>
  <c r="N1155" i="2" s="1"/>
  <c r="M1143" i="2"/>
  <c r="N1143" i="2" s="1"/>
  <c r="M1131" i="2"/>
  <c r="N1131" i="2" s="1"/>
  <c r="M1119" i="2"/>
  <c r="N1119" i="2" s="1"/>
  <c r="M1107" i="2"/>
  <c r="N1107" i="2" s="1"/>
  <c r="M1095" i="2"/>
  <c r="N1095" i="2" s="1"/>
  <c r="M1083" i="2"/>
  <c r="N1083" i="2" s="1"/>
  <c r="M1071" i="2"/>
  <c r="N1071" i="2" s="1"/>
  <c r="M1059" i="2"/>
  <c r="N1059" i="2" s="1"/>
  <c r="M1047" i="2"/>
  <c r="N1047" i="2" s="1"/>
  <c r="M1035" i="2"/>
  <c r="N1035" i="2" s="1"/>
  <c r="M1023" i="2"/>
  <c r="N1023" i="2" s="1"/>
  <c r="M1011" i="2"/>
  <c r="N1011" i="2" s="1"/>
  <c r="M999" i="2"/>
  <c r="N999" i="2" s="1"/>
  <c r="M1007" i="2"/>
  <c r="N1007" i="2" s="1"/>
  <c r="M995" i="2"/>
  <c r="N995" i="2" s="1"/>
  <c r="M983" i="2"/>
  <c r="N983" i="2" s="1"/>
  <c r="M971" i="2"/>
  <c r="N971" i="2" s="1"/>
  <c r="M959" i="2"/>
  <c r="N959" i="2" s="1"/>
  <c r="M947" i="2"/>
  <c r="N947" i="2" s="1"/>
  <c r="M935" i="2"/>
  <c r="N935" i="2" s="1"/>
  <c r="M923" i="2"/>
  <c r="N923" i="2" s="1"/>
  <c r="M911" i="2"/>
  <c r="N911" i="2" s="1"/>
  <c r="M899" i="2"/>
  <c r="N899" i="2" s="1"/>
  <c r="M887" i="2"/>
  <c r="N887" i="2" s="1"/>
  <c r="M875" i="2"/>
  <c r="N875" i="2" s="1"/>
  <c r="M863" i="2"/>
  <c r="N863" i="2" s="1"/>
  <c r="M851" i="2"/>
  <c r="N851" i="2" s="1"/>
  <c r="M839" i="2"/>
  <c r="N839" i="2" s="1"/>
  <c r="M827" i="2"/>
  <c r="N827" i="2" s="1"/>
  <c r="M815" i="2"/>
  <c r="N815" i="2" s="1"/>
  <c r="M803" i="2"/>
  <c r="N803" i="2" s="1"/>
  <c r="M791" i="2"/>
  <c r="N791" i="2" s="1"/>
  <c r="M779" i="2"/>
  <c r="N779" i="2" s="1"/>
  <c r="M767" i="2"/>
  <c r="N767" i="2" s="1"/>
  <c r="M755" i="2"/>
  <c r="N755" i="2" s="1"/>
  <c r="M743" i="2"/>
  <c r="N743" i="2" s="1"/>
  <c r="M731" i="2"/>
  <c r="N731" i="2" s="1"/>
  <c r="M719" i="2"/>
  <c r="N719" i="2" s="1"/>
  <c r="M707" i="2"/>
  <c r="N707" i="2" s="1"/>
  <c r="M695" i="2"/>
  <c r="N695" i="2" s="1"/>
  <c r="M683" i="2"/>
  <c r="N683" i="2" s="1"/>
  <c r="M671" i="2"/>
  <c r="N671" i="2" s="1"/>
  <c r="M659" i="2"/>
  <c r="N659" i="2" s="1"/>
  <c r="M647" i="2"/>
  <c r="N647" i="2" s="1"/>
  <c r="M635" i="2"/>
  <c r="N635" i="2" s="1"/>
  <c r="M623" i="2"/>
  <c r="N623" i="2" s="1"/>
  <c r="M611" i="2"/>
  <c r="N611" i="2" s="1"/>
  <c r="M599" i="2"/>
  <c r="N599" i="2" s="1"/>
  <c r="M587" i="2"/>
  <c r="N587" i="2" s="1"/>
  <c r="M575" i="2"/>
  <c r="N575" i="2" s="1"/>
  <c r="M563" i="2"/>
  <c r="N563" i="2" s="1"/>
  <c r="M551" i="2"/>
  <c r="N551" i="2" s="1"/>
  <c r="M539" i="2"/>
  <c r="N539" i="2" s="1"/>
  <c r="M527" i="2"/>
  <c r="N527" i="2" s="1"/>
  <c r="M515" i="2"/>
  <c r="N515" i="2" s="1"/>
  <c r="M503" i="2"/>
  <c r="N503" i="2" s="1"/>
  <c r="M491" i="2"/>
  <c r="N491" i="2" s="1"/>
  <c r="M479" i="2"/>
  <c r="N479" i="2" s="1"/>
  <c r="M467" i="2"/>
  <c r="N467" i="2" s="1"/>
  <c r="M455" i="2"/>
  <c r="N455" i="2" s="1"/>
  <c r="M443" i="2"/>
  <c r="N443" i="2" s="1"/>
  <c r="M431" i="2"/>
  <c r="N431" i="2" s="1"/>
  <c r="M419" i="2"/>
  <c r="N419" i="2" s="1"/>
  <c r="M407" i="2"/>
  <c r="N407" i="2" s="1"/>
  <c r="M395" i="2"/>
  <c r="N395" i="2" s="1"/>
  <c r="M383" i="2"/>
  <c r="N383" i="2" s="1"/>
  <c r="M371" i="2"/>
  <c r="N371" i="2" s="1"/>
  <c r="M359" i="2"/>
  <c r="N359" i="2" s="1"/>
  <c r="M347" i="2"/>
  <c r="N347" i="2" s="1"/>
  <c r="M335" i="2"/>
  <c r="N335" i="2" s="1"/>
  <c r="M323" i="2"/>
  <c r="N323" i="2" s="1"/>
  <c r="M311" i="2"/>
  <c r="N311" i="2" s="1"/>
  <c r="M299" i="2"/>
  <c r="N299" i="2" s="1"/>
  <c r="M287" i="2"/>
  <c r="N287" i="2" s="1"/>
  <c r="M275" i="2"/>
  <c r="N275" i="2" s="1"/>
  <c r="M263" i="2"/>
  <c r="N263" i="2" s="1"/>
  <c r="M251" i="2"/>
  <c r="N251" i="2" s="1"/>
  <c r="M239" i="2"/>
  <c r="N239" i="2" s="1"/>
  <c r="M227" i="2"/>
  <c r="N227" i="2" s="1"/>
  <c r="M215" i="2"/>
  <c r="N215" i="2" s="1"/>
  <c r="M203" i="2"/>
  <c r="N203" i="2" s="1"/>
  <c r="M191" i="2"/>
  <c r="N191" i="2" s="1"/>
  <c r="M179" i="2"/>
  <c r="N179" i="2" s="1"/>
  <c r="M167" i="2"/>
  <c r="N167" i="2" s="1"/>
  <c r="M155" i="2"/>
  <c r="N155" i="2" s="1"/>
  <c r="M143" i="2"/>
  <c r="N143" i="2" s="1"/>
  <c r="M131" i="2"/>
  <c r="N131" i="2" s="1"/>
  <c r="M119" i="2"/>
  <c r="N119" i="2" s="1"/>
  <c r="M107" i="2"/>
  <c r="N107" i="2" s="1"/>
  <c r="M95" i="2"/>
  <c r="N95" i="2" s="1"/>
  <c r="M83" i="2"/>
  <c r="N83" i="2" s="1"/>
  <c r="M71" i="2"/>
  <c r="N71" i="2" s="1"/>
  <c r="M59" i="2"/>
  <c r="N59" i="2" s="1"/>
  <c r="M47" i="2"/>
  <c r="N47" i="2" s="1"/>
  <c r="M35" i="2"/>
  <c r="N35" i="2" s="1"/>
  <c r="M23" i="2"/>
  <c r="N23" i="2" s="1"/>
  <c r="M11" i="2"/>
  <c r="N11" i="2" s="1"/>
  <c r="M802" i="2"/>
  <c r="N802" i="2" s="1"/>
  <c r="M790" i="2"/>
  <c r="N790" i="2" s="1"/>
  <c r="M778" i="2"/>
  <c r="N778" i="2" s="1"/>
  <c r="M766" i="2"/>
  <c r="N766" i="2" s="1"/>
  <c r="M754" i="2"/>
  <c r="N754" i="2" s="1"/>
  <c r="M742" i="2"/>
  <c r="N742" i="2" s="1"/>
  <c r="M730" i="2"/>
  <c r="N730" i="2" s="1"/>
  <c r="M718" i="2"/>
  <c r="N718" i="2" s="1"/>
  <c r="M706" i="2"/>
  <c r="N706" i="2" s="1"/>
  <c r="M694" i="2"/>
  <c r="N694" i="2" s="1"/>
  <c r="M682" i="2"/>
  <c r="N682" i="2" s="1"/>
  <c r="M670" i="2"/>
  <c r="N670" i="2" s="1"/>
  <c r="M658" i="2"/>
  <c r="N658" i="2" s="1"/>
  <c r="M646" i="2"/>
  <c r="N646" i="2" s="1"/>
  <c r="M634" i="2"/>
  <c r="N634" i="2" s="1"/>
  <c r="M622" i="2"/>
  <c r="N622" i="2" s="1"/>
  <c r="M610" i="2"/>
  <c r="N610" i="2" s="1"/>
  <c r="M598" i="2"/>
  <c r="N598" i="2" s="1"/>
  <c r="M586" i="2"/>
  <c r="N586" i="2" s="1"/>
  <c r="M574" i="2"/>
  <c r="N574" i="2" s="1"/>
  <c r="M562" i="2"/>
  <c r="N562" i="2" s="1"/>
  <c r="M550" i="2"/>
  <c r="N550" i="2" s="1"/>
  <c r="M538" i="2"/>
  <c r="N538" i="2" s="1"/>
  <c r="M526" i="2"/>
  <c r="N526" i="2" s="1"/>
  <c r="M514" i="2"/>
  <c r="N514" i="2" s="1"/>
  <c r="M502" i="2"/>
  <c r="N502" i="2" s="1"/>
  <c r="M490" i="2"/>
  <c r="N490" i="2" s="1"/>
  <c r="M478" i="2"/>
  <c r="N478" i="2" s="1"/>
  <c r="M466" i="2"/>
  <c r="N466" i="2" s="1"/>
  <c r="M454" i="2"/>
  <c r="N454" i="2" s="1"/>
  <c r="M442" i="2"/>
  <c r="N442" i="2" s="1"/>
  <c r="M430" i="2"/>
  <c r="N430" i="2" s="1"/>
  <c r="M418" i="2"/>
  <c r="N418" i="2" s="1"/>
  <c r="M406" i="2"/>
  <c r="N406" i="2" s="1"/>
  <c r="M394" i="2"/>
  <c r="N394" i="2" s="1"/>
  <c r="M382" i="2"/>
  <c r="N382" i="2" s="1"/>
  <c r="M370" i="2"/>
  <c r="N370" i="2" s="1"/>
  <c r="M358" i="2"/>
  <c r="N358" i="2" s="1"/>
  <c r="M346" i="2"/>
  <c r="N346" i="2" s="1"/>
  <c r="M334" i="2"/>
  <c r="N334" i="2" s="1"/>
  <c r="M322" i="2"/>
  <c r="N322" i="2" s="1"/>
  <c r="M310" i="2"/>
  <c r="N310" i="2" s="1"/>
  <c r="M298" i="2"/>
  <c r="N298" i="2" s="1"/>
  <c r="M286" i="2"/>
  <c r="N286" i="2" s="1"/>
  <c r="M274" i="2"/>
  <c r="N274" i="2" s="1"/>
  <c r="M262" i="2"/>
  <c r="N262" i="2" s="1"/>
  <c r="M250" i="2"/>
  <c r="N250" i="2" s="1"/>
  <c r="M238" i="2"/>
  <c r="N238" i="2" s="1"/>
  <c r="M226" i="2"/>
  <c r="N226" i="2" s="1"/>
  <c r="M214" i="2"/>
  <c r="N214" i="2" s="1"/>
  <c r="M202" i="2"/>
  <c r="N202" i="2" s="1"/>
  <c r="M190" i="2"/>
  <c r="N190" i="2" s="1"/>
  <c r="M178" i="2"/>
  <c r="N178" i="2" s="1"/>
  <c r="M166" i="2"/>
  <c r="N166" i="2" s="1"/>
  <c r="M154" i="2"/>
  <c r="N154" i="2" s="1"/>
  <c r="M142" i="2"/>
  <c r="N142" i="2" s="1"/>
  <c r="M130" i="2"/>
  <c r="N130" i="2" s="1"/>
  <c r="M118" i="2"/>
  <c r="N118" i="2" s="1"/>
  <c r="M106" i="2"/>
  <c r="N106" i="2" s="1"/>
  <c r="M94" i="2"/>
  <c r="N94" i="2" s="1"/>
  <c r="M82" i="2"/>
  <c r="N82" i="2" s="1"/>
  <c r="M70" i="2"/>
  <c r="N70" i="2" s="1"/>
  <c r="M58" i="2"/>
  <c r="N58" i="2" s="1"/>
  <c r="M46" i="2"/>
  <c r="N46" i="2" s="1"/>
  <c r="M34" i="2"/>
  <c r="N34" i="2" s="1"/>
  <c r="M22" i="2"/>
  <c r="N22" i="2" s="1"/>
  <c r="M10" i="2"/>
  <c r="N10" i="2" s="1"/>
  <c r="M993" i="2"/>
  <c r="N993" i="2" s="1"/>
  <c r="M981" i="2"/>
  <c r="N981" i="2" s="1"/>
  <c r="M969" i="2"/>
  <c r="N969" i="2" s="1"/>
  <c r="M957" i="2"/>
  <c r="N957" i="2" s="1"/>
  <c r="M945" i="2"/>
  <c r="N945" i="2" s="1"/>
  <c r="M933" i="2"/>
  <c r="N933" i="2" s="1"/>
  <c r="M921" i="2"/>
  <c r="N921" i="2" s="1"/>
  <c r="M909" i="2"/>
  <c r="N909" i="2" s="1"/>
  <c r="M897" i="2"/>
  <c r="N897" i="2" s="1"/>
  <c r="M885" i="2"/>
  <c r="N885" i="2" s="1"/>
  <c r="M873" i="2"/>
  <c r="N873" i="2" s="1"/>
  <c r="M861" i="2"/>
  <c r="N861" i="2" s="1"/>
  <c r="M849" i="2"/>
  <c r="N849" i="2" s="1"/>
  <c r="M837" i="2"/>
  <c r="N837" i="2" s="1"/>
  <c r="M825" i="2"/>
  <c r="N825" i="2" s="1"/>
  <c r="M813" i="2"/>
  <c r="N813" i="2" s="1"/>
  <c r="M801" i="2"/>
  <c r="N801" i="2" s="1"/>
  <c r="M789" i="2"/>
  <c r="N789" i="2" s="1"/>
  <c r="M777" i="2"/>
  <c r="N777" i="2" s="1"/>
  <c r="M765" i="2"/>
  <c r="N765" i="2" s="1"/>
  <c r="M753" i="2"/>
  <c r="N753" i="2" s="1"/>
  <c r="M741" i="2"/>
  <c r="N741" i="2" s="1"/>
  <c r="M729" i="2"/>
  <c r="N729" i="2" s="1"/>
  <c r="M717" i="2"/>
  <c r="N717" i="2" s="1"/>
  <c r="M705" i="2"/>
  <c r="N705" i="2" s="1"/>
  <c r="M693" i="2"/>
  <c r="N693" i="2" s="1"/>
  <c r="M681" i="2"/>
  <c r="N681" i="2" s="1"/>
  <c r="M669" i="2"/>
  <c r="N669" i="2" s="1"/>
  <c r="M657" i="2"/>
  <c r="N657" i="2" s="1"/>
  <c r="M645" i="2"/>
  <c r="N645" i="2" s="1"/>
  <c r="M633" i="2"/>
  <c r="N633" i="2" s="1"/>
  <c r="M621" i="2"/>
  <c r="N621" i="2" s="1"/>
  <c r="M609" i="2"/>
  <c r="N609" i="2" s="1"/>
  <c r="M597" i="2"/>
  <c r="N597" i="2" s="1"/>
  <c r="M585" i="2"/>
  <c r="N585" i="2" s="1"/>
  <c r="M573" i="2"/>
  <c r="N573" i="2" s="1"/>
  <c r="M561" i="2"/>
  <c r="N561" i="2" s="1"/>
  <c r="M549" i="2"/>
  <c r="N549" i="2" s="1"/>
  <c r="M537" i="2"/>
  <c r="N537" i="2" s="1"/>
  <c r="M525" i="2"/>
  <c r="N525" i="2" s="1"/>
  <c r="M513" i="2"/>
  <c r="N513" i="2" s="1"/>
  <c r="M501" i="2"/>
  <c r="N501" i="2" s="1"/>
  <c r="M489" i="2"/>
  <c r="N489" i="2" s="1"/>
  <c r="M477" i="2"/>
  <c r="N477" i="2" s="1"/>
  <c r="M465" i="2"/>
  <c r="N465" i="2" s="1"/>
  <c r="M453" i="2"/>
  <c r="N453" i="2" s="1"/>
  <c r="M441" i="2"/>
  <c r="N441" i="2" s="1"/>
  <c r="M429" i="2"/>
  <c r="N429" i="2" s="1"/>
  <c r="M417" i="2"/>
  <c r="N417" i="2" s="1"/>
  <c r="M405" i="2"/>
  <c r="N405" i="2" s="1"/>
  <c r="M393" i="2"/>
  <c r="N393" i="2" s="1"/>
  <c r="M381" i="2"/>
  <c r="N381" i="2" s="1"/>
  <c r="M369" i="2"/>
  <c r="N369" i="2" s="1"/>
  <c r="M357" i="2"/>
  <c r="N357" i="2" s="1"/>
  <c r="M345" i="2"/>
  <c r="N345" i="2" s="1"/>
  <c r="M333" i="2"/>
  <c r="N333" i="2" s="1"/>
  <c r="M321" i="2"/>
  <c r="N321" i="2" s="1"/>
  <c r="M309" i="2"/>
  <c r="N309" i="2" s="1"/>
  <c r="M297" i="2"/>
  <c r="N297" i="2" s="1"/>
  <c r="M285" i="2"/>
  <c r="N285" i="2" s="1"/>
  <c r="M273" i="2"/>
  <c r="N273" i="2" s="1"/>
  <c r="M261" i="2"/>
  <c r="N261" i="2" s="1"/>
  <c r="M249" i="2"/>
  <c r="N249" i="2" s="1"/>
  <c r="M237" i="2"/>
  <c r="N237" i="2" s="1"/>
  <c r="M225" i="2"/>
  <c r="N225" i="2" s="1"/>
  <c r="M213" i="2"/>
  <c r="N213" i="2" s="1"/>
  <c r="M201" i="2"/>
  <c r="N201" i="2" s="1"/>
  <c r="M189" i="2"/>
  <c r="N189" i="2" s="1"/>
  <c r="M177" i="2"/>
  <c r="N177" i="2" s="1"/>
  <c r="M165" i="2"/>
  <c r="N165" i="2" s="1"/>
  <c r="M153" i="2"/>
  <c r="N153" i="2" s="1"/>
  <c r="M141" i="2"/>
  <c r="N141" i="2" s="1"/>
  <c r="M129" i="2"/>
  <c r="N129" i="2" s="1"/>
  <c r="M117" i="2"/>
  <c r="N117" i="2" s="1"/>
  <c r="M105" i="2"/>
  <c r="N105" i="2" s="1"/>
  <c r="M93" i="2"/>
  <c r="N93" i="2" s="1"/>
  <c r="M81" i="2"/>
  <c r="N81" i="2" s="1"/>
  <c r="M69" i="2"/>
  <c r="N69" i="2" s="1"/>
  <c r="M57" i="2"/>
  <c r="N57" i="2" s="1"/>
  <c r="M45" i="2"/>
  <c r="N45" i="2" s="1"/>
  <c r="M33" i="2"/>
  <c r="N33" i="2" s="1"/>
  <c r="M21" i="2"/>
  <c r="N21" i="2" s="1"/>
  <c r="M9" i="2"/>
  <c r="N9" i="2" s="1"/>
  <c r="M980" i="2"/>
  <c r="N980" i="2" s="1"/>
  <c r="M968" i="2"/>
  <c r="N968" i="2" s="1"/>
  <c r="M956" i="2"/>
  <c r="N956" i="2" s="1"/>
  <c r="M944" i="2"/>
  <c r="N944" i="2" s="1"/>
  <c r="M932" i="2"/>
  <c r="N932" i="2" s="1"/>
  <c r="M920" i="2"/>
  <c r="N920" i="2" s="1"/>
  <c r="M908" i="2"/>
  <c r="N908" i="2" s="1"/>
  <c r="M896" i="2"/>
  <c r="N896" i="2" s="1"/>
  <c r="M884" i="2"/>
  <c r="N884" i="2" s="1"/>
  <c r="M872" i="2"/>
  <c r="N872" i="2" s="1"/>
  <c r="M860" i="2"/>
  <c r="N860" i="2" s="1"/>
  <c r="M848" i="2"/>
  <c r="N848" i="2" s="1"/>
  <c r="M836" i="2"/>
  <c r="N836" i="2" s="1"/>
  <c r="M824" i="2"/>
  <c r="N824" i="2" s="1"/>
  <c r="M812" i="2"/>
  <c r="N812" i="2" s="1"/>
  <c r="M800" i="2"/>
  <c r="N800" i="2" s="1"/>
  <c r="M788" i="2"/>
  <c r="N788" i="2" s="1"/>
  <c r="M776" i="2"/>
  <c r="N776" i="2" s="1"/>
  <c r="M764" i="2"/>
  <c r="N764" i="2" s="1"/>
  <c r="M752" i="2"/>
  <c r="N752" i="2" s="1"/>
  <c r="M740" i="2"/>
  <c r="N740" i="2" s="1"/>
  <c r="M728" i="2"/>
  <c r="N728" i="2" s="1"/>
  <c r="M716" i="2"/>
  <c r="N716" i="2" s="1"/>
  <c r="M704" i="2"/>
  <c r="N704" i="2" s="1"/>
  <c r="M692" i="2"/>
  <c r="N692" i="2" s="1"/>
  <c r="M680" i="2"/>
  <c r="N680" i="2" s="1"/>
  <c r="M668" i="2"/>
  <c r="N668" i="2" s="1"/>
  <c r="M656" i="2"/>
  <c r="N656" i="2" s="1"/>
  <c r="M644" i="2"/>
  <c r="N644" i="2" s="1"/>
  <c r="M632" i="2"/>
  <c r="N632" i="2" s="1"/>
  <c r="M620" i="2"/>
  <c r="N620" i="2" s="1"/>
  <c r="M608" i="2"/>
  <c r="N608" i="2" s="1"/>
  <c r="M596" i="2"/>
  <c r="N596" i="2" s="1"/>
  <c r="M584" i="2"/>
  <c r="N584" i="2" s="1"/>
  <c r="M572" i="2"/>
  <c r="N572" i="2" s="1"/>
  <c r="M560" i="2"/>
  <c r="N560" i="2" s="1"/>
  <c r="M548" i="2"/>
  <c r="N548" i="2" s="1"/>
  <c r="M536" i="2"/>
  <c r="N536" i="2" s="1"/>
  <c r="M524" i="2"/>
  <c r="N524" i="2" s="1"/>
  <c r="M512" i="2"/>
  <c r="N512" i="2" s="1"/>
  <c r="M500" i="2"/>
  <c r="N500" i="2" s="1"/>
  <c r="M488" i="2"/>
  <c r="N488" i="2" s="1"/>
  <c r="M476" i="2"/>
  <c r="N476" i="2" s="1"/>
  <c r="M464" i="2"/>
  <c r="N464" i="2" s="1"/>
  <c r="M452" i="2"/>
  <c r="N452" i="2" s="1"/>
  <c r="M440" i="2"/>
  <c r="N440" i="2" s="1"/>
  <c r="M428" i="2"/>
  <c r="N428" i="2" s="1"/>
  <c r="M416" i="2"/>
  <c r="N416" i="2" s="1"/>
  <c r="M404" i="2"/>
  <c r="N404" i="2" s="1"/>
  <c r="M392" i="2"/>
  <c r="N392" i="2" s="1"/>
  <c r="M380" i="2"/>
  <c r="N380" i="2" s="1"/>
  <c r="M368" i="2"/>
  <c r="N368" i="2" s="1"/>
  <c r="M356" i="2"/>
  <c r="N356" i="2" s="1"/>
  <c r="M344" i="2"/>
  <c r="N344" i="2" s="1"/>
  <c r="M332" i="2"/>
  <c r="N332" i="2" s="1"/>
  <c r="M320" i="2"/>
  <c r="N320" i="2" s="1"/>
  <c r="M308" i="2"/>
  <c r="N308" i="2" s="1"/>
  <c r="M296" i="2"/>
  <c r="N296" i="2" s="1"/>
  <c r="M284" i="2"/>
  <c r="N284" i="2" s="1"/>
  <c r="M272" i="2"/>
  <c r="N272" i="2" s="1"/>
  <c r="M260" i="2"/>
  <c r="N260" i="2" s="1"/>
  <c r="M248" i="2"/>
  <c r="N248" i="2" s="1"/>
  <c r="M236" i="2"/>
  <c r="N236" i="2" s="1"/>
  <c r="M224" i="2"/>
  <c r="N224" i="2" s="1"/>
  <c r="M212" i="2"/>
  <c r="N212" i="2" s="1"/>
  <c r="M200" i="2"/>
  <c r="N200" i="2" s="1"/>
  <c r="M188" i="2"/>
  <c r="N188" i="2" s="1"/>
  <c r="M176" i="2"/>
  <c r="N176" i="2" s="1"/>
  <c r="M164" i="2"/>
  <c r="N164" i="2" s="1"/>
  <c r="M152" i="2"/>
  <c r="N152" i="2" s="1"/>
  <c r="M140" i="2"/>
  <c r="N140" i="2" s="1"/>
  <c r="M128" i="2"/>
  <c r="N128" i="2" s="1"/>
  <c r="M116" i="2"/>
  <c r="N116" i="2" s="1"/>
  <c r="M104" i="2"/>
  <c r="N104" i="2" s="1"/>
  <c r="M92" i="2"/>
  <c r="N92" i="2" s="1"/>
  <c r="M80" i="2"/>
  <c r="N80" i="2" s="1"/>
  <c r="M68" i="2"/>
  <c r="N68" i="2" s="1"/>
  <c r="M56" i="2"/>
  <c r="N56" i="2" s="1"/>
  <c r="M44" i="2"/>
  <c r="N44" i="2" s="1"/>
  <c r="M32" i="2"/>
  <c r="N32" i="2" s="1"/>
  <c r="M20" i="2"/>
  <c r="N20" i="2" s="1"/>
  <c r="M8" i="2"/>
  <c r="N8" i="2" s="1"/>
  <c r="M991" i="2"/>
  <c r="N991" i="2" s="1"/>
  <c r="M979" i="2"/>
  <c r="N979" i="2" s="1"/>
  <c r="M967" i="2"/>
  <c r="N967" i="2" s="1"/>
  <c r="M955" i="2"/>
  <c r="N955" i="2" s="1"/>
  <c r="M943" i="2"/>
  <c r="N943" i="2" s="1"/>
  <c r="M931" i="2"/>
  <c r="N931" i="2" s="1"/>
  <c r="M919" i="2"/>
  <c r="N919" i="2" s="1"/>
  <c r="M907" i="2"/>
  <c r="N907" i="2" s="1"/>
  <c r="M895" i="2"/>
  <c r="N895" i="2" s="1"/>
  <c r="M883" i="2"/>
  <c r="N883" i="2" s="1"/>
  <c r="M871" i="2"/>
  <c r="N871" i="2" s="1"/>
  <c r="M859" i="2"/>
  <c r="N859" i="2" s="1"/>
  <c r="M847" i="2"/>
  <c r="N847" i="2" s="1"/>
  <c r="M835" i="2"/>
  <c r="N835" i="2" s="1"/>
  <c r="M823" i="2"/>
  <c r="N823" i="2" s="1"/>
  <c r="M811" i="2"/>
  <c r="N811" i="2" s="1"/>
  <c r="M799" i="2"/>
  <c r="N799" i="2" s="1"/>
  <c r="M787" i="2"/>
  <c r="N787" i="2" s="1"/>
  <c r="M775" i="2"/>
  <c r="N775" i="2" s="1"/>
  <c r="M763" i="2"/>
  <c r="N763" i="2" s="1"/>
  <c r="M751" i="2"/>
  <c r="N751" i="2" s="1"/>
  <c r="M739" i="2"/>
  <c r="N739" i="2" s="1"/>
  <c r="M727" i="2"/>
  <c r="N727" i="2" s="1"/>
  <c r="M715" i="2"/>
  <c r="N715" i="2" s="1"/>
  <c r="M703" i="2"/>
  <c r="N703" i="2" s="1"/>
  <c r="M691" i="2"/>
  <c r="N691" i="2" s="1"/>
  <c r="M679" i="2"/>
  <c r="N679" i="2" s="1"/>
  <c r="M667" i="2"/>
  <c r="N667" i="2" s="1"/>
  <c r="M655" i="2"/>
  <c r="N655" i="2" s="1"/>
  <c r="M643" i="2"/>
  <c r="N643" i="2" s="1"/>
  <c r="M631" i="2"/>
  <c r="N631" i="2" s="1"/>
  <c r="M619" i="2"/>
  <c r="N619" i="2" s="1"/>
  <c r="M607" i="2"/>
  <c r="N607" i="2" s="1"/>
  <c r="M595" i="2"/>
  <c r="N595" i="2" s="1"/>
  <c r="M583" i="2"/>
  <c r="N583" i="2" s="1"/>
  <c r="M571" i="2"/>
  <c r="N571" i="2" s="1"/>
  <c r="M559" i="2"/>
  <c r="N559" i="2" s="1"/>
  <c r="M547" i="2"/>
  <c r="N547" i="2" s="1"/>
  <c r="M535" i="2"/>
  <c r="N535" i="2" s="1"/>
  <c r="M523" i="2"/>
  <c r="N523" i="2" s="1"/>
  <c r="M511" i="2"/>
  <c r="N511" i="2" s="1"/>
  <c r="M499" i="2"/>
  <c r="N499" i="2" s="1"/>
  <c r="M487" i="2"/>
  <c r="N487" i="2" s="1"/>
  <c r="M475" i="2"/>
  <c r="N475" i="2" s="1"/>
  <c r="M463" i="2"/>
  <c r="N463" i="2" s="1"/>
  <c r="M451" i="2"/>
  <c r="N451" i="2" s="1"/>
  <c r="M439" i="2"/>
  <c r="N439" i="2" s="1"/>
  <c r="M427" i="2"/>
  <c r="N427" i="2" s="1"/>
  <c r="M415" i="2"/>
  <c r="N415" i="2" s="1"/>
  <c r="M403" i="2"/>
  <c r="N403" i="2" s="1"/>
  <c r="M391" i="2"/>
  <c r="N391" i="2" s="1"/>
  <c r="M379" i="2"/>
  <c r="N379" i="2" s="1"/>
  <c r="M367" i="2"/>
  <c r="N367" i="2" s="1"/>
  <c r="M355" i="2"/>
  <c r="N355" i="2" s="1"/>
  <c r="M343" i="2"/>
  <c r="N343" i="2" s="1"/>
  <c r="M331" i="2"/>
  <c r="N331" i="2" s="1"/>
  <c r="M319" i="2"/>
  <c r="N319" i="2" s="1"/>
  <c r="M307" i="2"/>
  <c r="N307" i="2" s="1"/>
  <c r="M295" i="2"/>
  <c r="N295" i="2" s="1"/>
  <c r="M283" i="2"/>
  <c r="N283" i="2" s="1"/>
  <c r="M271" i="2"/>
  <c r="N271" i="2" s="1"/>
  <c r="M259" i="2"/>
  <c r="N259" i="2" s="1"/>
  <c r="M247" i="2"/>
  <c r="N247" i="2" s="1"/>
  <c r="M235" i="2"/>
  <c r="N235" i="2" s="1"/>
  <c r="M223" i="2"/>
  <c r="N223" i="2" s="1"/>
  <c r="M211" i="2"/>
  <c r="N211" i="2" s="1"/>
  <c r="M199" i="2"/>
  <c r="N199" i="2" s="1"/>
  <c r="M187" i="2"/>
  <c r="N187" i="2" s="1"/>
  <c r="M175" i="2"/>
  <c r="N175" i="2" s="1"/>
  <c r="M163" i="2"/>
  <c r="N163" i="2" s="1"/>
  <c r="M151" i="2"/>
  <c r="N151" i="2" s="1"/>
  <c r="M139" i="2"/>
  <c r="N139" i="2" s="1"/>
  <c r="M127" i="2"/>
  <c r="N127" i="2" s="1"/>
  <c r="M115" i="2"/>
  <c r="N115" i="2" s="1"/>
  <c r="M103" i="2"/>
  <c r="N103" i="2" s="1"/>
  <c r="M91" i="2"/>
  <c r="N91" i="2" s="1"/>
  <c r="M79" i="2"/>
  <c r="N79" i="2" s="1"/>
  <c r="M67" i="2"/>
  <c r="N67" i="2" s="1"/>
  <c r="M55" i="2"/>
  <c r="N55" i="2" s="1"/>
  <c r="M43" i="2"/>
  <c r="N43" i="2" s="1"/>
  <c r="M31" i="2"/>
  <c r="N31" i="2" s="1"/>
  <c r="M19" i="2"/>
  <c r="N19" i="2" s="1"/>
  <c r="M7" i="2"/>
  <c r="N7" i="2" s="1"/>
  <c r="M1014" i="2"/>
  <c r="N1014" i="2" s="1"/>
  <c r="M1002" i="2"/>
  <c r="N1002" i="2" s="1"/>
  <c r="M990" i="2"/>
  <c r="N990" i="2" s="1"/>
  <c r="M978" i="2"/>
  <c r="N978" i="2" s="1"/>
  <c r="M966" i="2"/>
  <c r="N966" i="2" s="1"/>
  <c r="M954" i="2"/>
  <c r="N954" i="2" s="1"/>
  <c r="M942" i="2"/>
  <c r="N942" i="2" s="1"/>
  <c r="M930" i="2"/>
  <c r="N930" i="2" s="1"/>
  <c r="M918" i="2"/>
  <c r="N918" i="2" s="1"/>
  <c r="M906" i="2"/>
  <c r="N906" i="2" s="1"/>
  <c r="M894" i="2"/>
  <c r="N894" i="2" s="1"/>
  <c r="M882" i="2"/>
  <c r="N882" i="2" s="1"/>
  <c r="M870" i="2"/>
  <c r="N870" i="2" s="1"/>
  <c r="M858" i="2"/>
  <c r="N858" i="2" s="1"/>
  <c r="M846" i="2"/>
  <c r="N846" i="2" s="1"/>
  <c r="M834" i="2"/>
  <c r="N834" i="2" s="1"/>
  <c r="M822" i="2"/>
  <c r="N822" i="2" s="1"/>
  <c r="M810" i="2"/>
  <c r="N810" i="2" s="1"/>
  <c r="M798" i="2"/>
  <c r="N798" i="2" s="1"/>
  <c r="M786" i="2"/>
  <c r="N786" i="2" s="1"/>
  <c r="M774" i="2"/>
  <c r="N774" i="2" s="1"/>
  <c r="M762" i="2"/>
  <c r="N762" i="2" s="1"/>
  <c r="M750" i="2"/>
  <c r="N750" i="2" s="1"/>
  <c r="M738" i="2"/>
  <c r="N738" i="2" s="1"/>
  <c r="M726" i="2"/>
  <c r="N726" i="2" s="1"/>
  <c r="M714" i="2"/>
  <c r="N714" i="2" s="1"/>
  <c r="M702" i="2"/>
  <c r="N702" i="2" s="1"/>
  <c r="M690" i="2"/>
  <c r="N690" i="2" s="1"/>
  <c r="M678" i="2"/>
  <c r="N678" i="2" s="1"/>
  <c r="M666" i="2"/>
  <c r="N666" i="2" s="1"/>
  <c r="M654" i="2"/>
  <c r="N654" i="2" s="1"/>
  <c r="M642" i="2"/>
  <c r="N642" i="2" s="1"/>
  <c r="M630" i="2"/>
  <c r="N630" i="2" s="1"/>
  <c r="M618" i="2"/>
  <c r="N618" i="2" s="1"/>
  <c r="M606" i="2"/>
  <c r="N606" i="2" s="1"/>
  <c r="M594" i="2"/>
  <c r="N594" i="2" s="1"/>
  <c r="M582" i="2"/>
  <c r="N582" i="2" s="1"/>
  <c r="M570" i="2"/>
  <c r="N570" i="2" s="1"/>
  <c r="M558" i="2"/>
  <c r="N558" i="2" s="1"/>
  <c r="M546" i="2"/>
  <c r="N546" i="2" s="1"/>
  <c r="M534" i="2"/>
  <c r="N534" i="2" s="1"/>
  <c r="M522" i="2"/>
  <c r="N522" i="2" s="1"/>
  <c r="M510" i="2"/>
  <c r="N510" i="2" s="1"/>
  <c r="M498" i="2"/>
  <c r="N498" i="2" s="1"/>
  <c r="M486" i="2"/>
  <c r="N486" i="2" s="1"/>
  <c r="M474" i="2"/>
  <c r="N474" i="2" s="1"/>
  <c r="M462" i="2"/>
  <c r="N462" i="2" s="1"/>
  <c r="M450" i="2"/>
  <c r="N450" i="2" s="1"/>
  <c r="M438" i="2"/>
  <c r="N438" i="2" s="1"/>
  <c r="M426" i="2"/>
  <c r="N426" i="2" s="1"/>
  <c r="M414" i="2"/>
  <c r="N414" i="2" s="1"/>
  <c r="M402" i="2"/>
  <c r="N402" i="2" s="1"/>
  <c r="M390" i="2"/>
  <c r="N390" i="2" s="1"/>
  <c r="M378" i="2"/>
  <c r="N378" i="2" s="1"/>
  <c r="M366" i="2"/>
  <c r="N366" i="2" s="1"/>
  <c r="M354" i="2"/>
  <c r="N354" i="2" s="1"/>
  <c r="M342" i="2"/>
  <c r="N342" i="2" s="1"/>
  <c r="M330" i="2"/>
  <c r="N330" i="2" s="1"/>
  <c r="M318" i="2"/>
  <c r="N318" i="2" s="1"/>
  <c r="M306" i="2"/>
  <c r="N306" i="2" s="1"/>
  <c r="M294" i="2"/>
  <c r="N294" i="2" s="1"/>
  <c r="M282" i="2"/>
  <c r="N282" i="2" s="1"/>
  <c r="M270" i="2"/>
  <c r="N270" i="2" s="1"/>
  <c r="M258" i="2"/>
  <c r="N258" i="2" s="1"/>
  <c r="M246" i="2"/>
  <c r="N246" i="2" s="1"/>
  <c r="M234" i="2"/>
  <c r="N234" i="2" s="1"/>
  <c r="M222" i="2"/>
  <c r="N222" i="2" s="1"/>
  <c r="M210" i="2"/>
  <c r="N210" i="2" s="1"/>
  <c r="M198" i="2"/>
  <c r="N198" i="2" s="1"/>
  <c r="M186" i="2"/>
  <c r="N186" i="2" s="1"/>
  <c r="M174" i="2"/>
  <c r="N174" i="2" s="1"/>
  <c r="M162" i="2"/>
  <c r="N162" i="2" s="1"/>
  <c r="M150" i="2"/>
  <c r="N150" i="2" s="1"/>
  <c r="M138" i="2"/>
  <c r="N138" i="2" s="1"/>
  <c r="M126" i="2"/>
  <c r="N126" i="2" s="1"/>
  <c r="M114" i="2"/>
  <c r="N114" i="2" s="1"/>
  <c r="M102" i="2"/>
  <c r="N102" i="2" s="1"/>
  <c r="M90" i="2"/>
  <c r="N90" i="2" s="1"/>
  <c r="M78" i="2"/>
  <c r="N78" i="2" s="1"/>
  <c r="M66" i="2"/>
  <c r="N66" i="2" s="1"/>
  <c r="M54" i="2"/>
  <c r="N54" i="2" s="1"/>
  <c r="M42" i="2"/>
  <c r="N42" i="2" s="1"/>
  <c r="M30" i="2"/>
  <c r="N30" i="2" s="1"/>
  <c r="M18" i="2"/>
  <c r="N18" i="2" s="1"/>
  <c r="M6" i="2"/>
  <c r="N6" i="2" s="1"/>
  <c r="M989" i="2"/>
  <c r="N989" i="2" s="1"/>
  <c r="M977" i="2"/>
  <c r="N977" i="2" s="1"/>
  <c r="M965" i="2"/>
  <c r="N965" i="2" s="1"/>
  <c r="M953" i="2"/>
  <c r="N953" i="2" s="1"/>
  <c r="M941" i="2"/>
  <c r="N941" i="2" s="1"/>
  <c r="M929" i="2"/>
  <c r="N929" i="2" s="1"/>
  <c r="M917" i="2"/>
  <c r="N917" i="2" s="1"/>
  <c r="M905" i="2"/>
  <c r="N905" i="2" s="1"/>
  <c r="M893" i="2"/>
  <c r="N893" i="2" s="1"/>
  <c r="M881" i="2"/>
  <c r="N881" i="2" s="1"/>
  <c r="M869" i="2"/>
  <c r="N869" i="2" s="1"/>
  <c r="M857" i="2"/>
  <c r="N857" i="2" s="1"/>
  <c r="M845" i="2"/>
  <c r="N845" i="2" s="1"/>
  <c r="M833" i="2"/>
  <c r="N833" i="2" s="1"/>
  <c r="M821" i="2"/>
  <c r="N821" i="2" s="1"/>
  <c r="M809" i="2"/>
  <c r="N809" i="2" s="1"/>
  <c r="M797" i="2"/>
  <c r="N797" i="2" s="1"/>
  <c r="M785" i="2"/>
  <c r="N785" i="2" s="1"/>
  <c r="M773" i="2"/>
  <c r="N773" i="2" s="1"/>
  <c r="M761" i="2"/>
  <c r="N761" i="2" s="1"/>
  <c r="M749" i="2"/>
  <c r="N749" i="2" s="1"/>
  <c r="M737" i="2"/>
  <c r="N737" i="2" s="1"/>
  <c r="M725" i="2"/>
  <c r="N725" i="2" s="1"/>
  <c r="M713" i="2"/>
  <c r="N713" i="2" s="1"/>
  <c r="M701" i="2"/>
  <c r="N701" i="2" s="1"/>
  <c r="M689" i="2"/>
  <c r="N689" i="2" s="1"/>
  <c r="M677" i="2"/>
  <c r="N677" i="2" s="1"/>
  <c r="M665" i="2"/>
  <c r="N665" i="2" s="1"/>
  <c r="M653" i="2"/>
  <c r="N653" i="2" s="1"/>
  <c r="M641" i="2"/>
  <c r="N641" i="2" s="1"/>
  <c r="M629" i="2"/>
  <c r="N629" i="2" s="1"/>
  <c r="M617" i="2"/>
  <c r="N617" i="2" s="1"/>
  <c r="M605" i="2"/>
  <c r="N605" i="2" s="1"/>
  <c r="M593" i="2"/>
  <c r="N593" i="2" s="1"/>
  <c r="M581" i="2"/>
  <c r="N581" i="2" s="1"/>
  <c r="M569" i="2"/>
  <c r="N569" i="2" s="1"/>
  <c r="M557" i="2"/>
  <c r="N557" i="2" s="1"/>
  <c r="M545" i="2"/>
  <c r="N545" i="2" s="1"/>
  <c r="M533" i="2"/>
  <c r="N533" i="2" s="1"/>
  <c r="M521" i="2"/>
  <c r="N521" i="2" s="1"/>
  <c r="M509" i="2"/>
  <c r="N509" i="2" s="1"/>
  <c r="M497" i="2"/>
  <c r="N497" i="2" s="1"/>
  <c r="M485" i="2"/>
  <c r="N485" i="2" s="1"/>
  <c r="M473" i="2"/>
  <c r="N473" i="2" s="1"/>
  <c r="M461" i="2"/>
  <c r="N461" i="2" s="1"/>
  <c r="M449" i="2"/>
  <c r="N449" i="2" s="1"/>
  <c r="M437" i="2"/>
  <c r="N437" i="2" s="1"/>
  <c r="M425" i="2"/>
  <c r="N425" i="2" s="1"/>
  <c r="M413" i="2"/>
  <c r="N413" i="2" s="1"/>
  <c r="M401" i="2"/>
  <c r="N401" i="2" s="1"/>
  <c r="M389" i="2"/>
  <c r="N389" i="2" s="1"/>
  <c r="M377" i="2"/>
  <c r="N377" i="2" s="1"/>
  <c r="M365" i="2"/>
  <c r="N365" i="2" s="1"/>
  <c r="M353" i="2"/>
  <c r="N353" i="2" s="1"/>
  <c r="M341" i="2"/>
  <c r="N341" i="2" s="1"/>
  <c r="M329" i="2"/>
  <c r="N329" i="2" s="1"/>
  <c r="M317" i="2"/>
  <c r="N317" i="2" s="1"/>
  <c r="M305" i="2"/>
  <c r="N305" i="2" s="1"/>
  <c r="M293" i="2"/>
  <c r="N293" i="2" s="1"/>
  <c r="M281" i="2"/>
  <c r="N281" i="2" s="1"/>
  <c r="M269" i="2"/>
  <c r="N269" i="2" s="1"/>
  <c r="M257" i="2"/>
  <c r="N257" i="2" s="1"/>
  <c r="M245" i="2"/>
  <c r="N245" i="2" s="1"/>
  <c r="M233" i="2"/>
  <c r="N233" i="2" s="1"/>
  <c r="M221" i="2"/>
  <c r="N221" i="2" s="1"/>
  <c r="M209" i="2"/>
  <c r="N209" i="2" s="1"/>
  <c r="M197" i="2"/>
  <c r="N197" i="2" s="1"/>
  <c r="M185" i="2"/>
  <c r="N185" i="2" s="1"/>
  <c r="M173" i="2"/>
  <c r="N173" i="2" s="1"/>
  <c r="M161" i="2"/>
  <c r="N161" i="2" s="1"/>
  <c r="M149" i="2"/>
  <c r="N149" i="2" s="1"/>
  <c r="M137" i="2"/>
  <c r="N137" i="2" s="1"/>
  <c r="M125" i="2"/>
  <c r="N125" i="2" s="1"/>
  <c r="M113" i="2"/>
  <c r="N113" i="2" s="1"/>
  <c r="M101" i="2"/>
  <c r="N101" i="2" s="1"/>
  <c r="M89" i="2"/>
  <c r="N89" i="2" s="1"/>
  <c r="M77" i="2"/>
  <c r="N77" i="2" s="1"/>
  <c r="M65" i="2"/>
  <c r="N65" i="2" s="1"/>
  <c r="M53" i="2"/>
  <c r="N53" i="2" s="1"/>
  <c r="M41" i="2"/>
  <c r="N41" i="2" s="1"/>
  <c r="M29" i="2"/>
  <c r="N29" i="2" s="1"/>
  <c r="M17" i="2"/>
  <c r="N17" i="2" s="1"/>
  <c r="M5" i="2"/>
  <c r="N5" i="2" s="1"/>
  <c r="M1000" i="2"/>
  <c r="N1000" i="2" s="1"/>
  <c r="M988" i="2"/>
  <c r="N988" i="2" s="1"/>
  <c r="M976" i="2"/>
  <c r="N976" i="2" s="1"/>
  <c r="M964" i="2"/>
  <c r="N964" i="2" s="1"/>
  <c r="M952" i="2"/>
  <c r="N952" i="2" s="1"/>
  <c r="M940" i="2"/>
  <c r="N940" i="2" s="1"/>
  <c r="M928" i="2"/>
  <c r="N928" i="2" s="1"/>
  <c r="M916" i="2"/>
  <c r="N916" i="2" s="1"/>
  <c r="M904" i="2"/>
  <c r="N904" i="2" s="1"/>
  <c r="M892" i="2"/>
  <c r="N892" i="2" s="1"/>
  <c r="M880" i="2"/>
  <c r="N880" i="2" s="1"/>
  <c r="M868" i="2"/>
  <c r="N868" i="2" s="1"/>
  <c r="M856" i="2"/>
  <c r="N856" i="2" s="1"/>
  <c r="M844" i="2"/>
  <c r="N844" i="2" s="1"/>
  <c r="M832" i="2"/>
  <c r="N832" i="2" s="1"/>
  <c r="M820" i="2"/>
  <c r="N820" i="2" s="1"/>
  <c r="M808" i="2"/>
  <c r="N808" i="2" s="1"/>
  <c r="M796" i="2"/>
  <c r="N796" i="2" s="1"/>
  <c r="M784" i="2"/>
  <c r="N784" i="2" s="1"/>
  <c r="M772" i="2"/>
  <c r="N772" i="2" s="1"/>
  <c r="M760" i="2"/>
  <c r="N760" i="2" s="1"/>
  <c r="M748" i="2"/>
  <c r="N748" i="2" s="1"/>
  <c r="M736" i="2"/>
  <c r="N736" i="2" s="1"/>
  <c r="M724" i="2"/>
  <c r="N724" i="2" s="1"/>
  <c r="M712" i="2"/>
  <c r="N712" i="2" s="1"/>
  <c r="M700" i="2"/>
  <c r="N700" i="2" s="1"/>
  <c r="M688" i="2"/>
  <c r="N688" i="2" s="1"/>
  <c r="M676" i="2"/>
  <c r="N676" i="2" s="1"/>
  <c r="M664" i="2"/>
  <c r="N664" i="2" s="1"/>
  <c r="M652" i="2"/>
  <c r="N652" i="2" s="1"/>
  <c r="M640" i="2"/>
  <c r="N640" i="2" s="1"/>
  <c r="M628" i="2"/>
  <c r="N628" i="2" s="1"/>
  <c r="M616" i="2"/>
  <c r="N616" i="2" s="1"/>
  <c r="M604" i="2"/>
  <c r="N604" i="2" s="1"/>
  <c r="M592" i="2"/>
  <c r="N592" i="2" s="1"/>
  <c r="M580" i="2"/>
  <c r="N580" i="2" s="1"/>
  <c r="M568" i="2"/>
  <c r="N568" i="2" s="1"/>
  <c r="M556" i="2"/>
  <c r="N556" i="2" s="1"/>
  <c r="M544" i="2"/>
  <c r="N544" i="2" s="1"/>
  <c r="M532" i="2"/>
  <c r="N532" i="2" s="1"/>
  <c r="M520" i="2"/>
  <c r="N520" i="2" s="1"/>
  <c r="M508" i="2"/>
  <c r="N508" i="2" s="1"/>
  <c r="M496" i="2"/>
  <c r="N496" i="2" s="1"/>
  <c r="M484" i="2"/>
  <c r="N484" i="2" s="1"/>
  <c r="M472" i="2"/>
  <c r="N472" i="2" s="1"/>
  <c r="M460" i="2"/>
  <c r="N460" i="2" s="1"/>
  <c r="M448" i="2"/>
  <c r="N448" i="2" s="1"/>
  <c r="M436" i="2"/>
  <c r="N436" i="2" s="1"/>
  <c r="M424" i="2"/>
  <c r="N424" i="2" s="1"/>
  <c r="M412" i="2"/>
  <c r="N412" i="2" s="1"/>
  <c r="M400" i="2"/>
  <c r="N400" i="2" s="1"/>
  <c r="M388" i="2"/>
  <c r="N388" i="2" s="1"/>
  <c r="M376" i="2"/>
  <c r="N376" i="2" s="1"/>
  <c r="M364" i="2"/>
  <c r="N364" i="2" s="1"/>
  <c r="M352" i="2"/>
  <c r="N352" i="2" s="1"/>
  <c r="M340" i="2"/>
  <c r="N340" i="2" s="1"/>
  <c r="M328" i="2"/>
  <c r="N328" i="2" s="1"/>
  <c r="M316" i="2"/>
  <c r="N316" i="2" s="1"/>
  <c r="M304" i="2"/>
  <c r="N304" i="2" s="1"/>
  <c r="M292" i="2"/>
  <c r="N292" i="2" s="1"/>
  <c r="M280" i="2"/>
  <c r="N280" i="2" s="1"/>
  <c r="M268" i="2"/>
  <c r="N268" i="2" s="1"/>
  <c r="M256" i="2"/>
  <c r="N256" i="2" s="1"/>
  <c r="M244" i="2"/>
  <c r="N244" i="2" s="1"/>
  <c r="M232" i="2"/>
  <c r="N232" i="2" s="1"/>
  <c r="M220" i="2"/>
  <c r="N220" i="2" s="1"/>
  <c r="M208" i="2"/>
  <c r="N208" i="2" s="1"/>
  <c r="M196" i="2"/>
  <c r="N196" i="2" s="1"/>
  <c r="M184" i="2"/>
  <c r="N184" i="2" s="1"/>
  <c r="M172" i="2"/>
  <c r="N172" i="2" s="1"/>
  <c r="M160" i="2"/>
  <c r="N160" i="2" s="1"/>
  <c r="M148" i="2"/>
  <c r="N148" i="2" s="1"/>
  <c r="M136" i="2"/>
  <c r="N136" i="2" s="1"/>
  <c r="M124" i="2"/>
  <c r="N124" i="2" s="1"/>
  <c r="M112" i="2"/>
  <c r="N112" i="2" s="1"/>
  <c r="M100" i="2"/>
  <c r="N100" i="2" s="1"/>
  <c r="M88" i="2"/>
  <c r="N88" i="2" s="1"/>
  <c r="M76" i="2"/>
  <c r="N76" i="2" s="1"/>
  <c r="M64" i="2"/>
  <c r="N64" i="2" s="1"/>
  <c r="M52" i="2"/>
  <c r="N52" i="2" s="1"/>
  <c r="M40" i="2"/>
  <c r="N40" i="2" s="1"/>
  <c r="M28" i="2"/>
  <c r="N28" i="2" s="1"/>
  <c r="M16" i="2"/>
  <c r="N16" i="2" s="1"/>
  <c r="M4" i="2"/>
  <c r="N4" i="2" s="1"/>
  <c r="M987" i="2"/>
  <c r="N987" i="2" s="1"/>
  <c r="M975" i="2"/>
  <c r="N975" i="2" s="1"/>
  <c r="M963" i="2"/>
  <c r="N963" i="2" s="1"/>
  <c r="M951" i="2"/>
  <c r="N951" i="2" s="1"/>
  <c r="M939" i="2"/>
  <c r="N939" i="2" s="1"/>
  <c r="M927" i="2"/>
  <c r="N927" i="2" s="1"/>
  <c r="M915" i="2"/>
  <c r="N915" i="2" s="1"/>
  <c r="M903" i="2"/>
  <c r="N903" i="2" s="1"/>
  <c r="M891" i="2"/>
  <c r="N891" i="2" s="1"/>
  <c r="M879" i="2"/>
  <c r="N879" i="2" s="1"/>
  <c r="M867" i="2"/>
  <c r="N867" i="2" s="1"/>
  <c r="M855" i="2"/>
  <c r="N855" i="2" s="1"/>
  <c r="M843" i="2"/>
  <c r="N843" i="2" s="1"/>
  <c r="M831" i="2"/>
  <c r="N831" i="2" s="1"/>
  <c r="M819" i="2"/>
  <c r="N819" i="2" s="1"/>
  <c r="M807" i="2"/>
  <c r="N807" i="2" s="1"/>
  <c r="M795" i="2"/>
  <c r="N795" i="2" s="1"/>
  <c r="M783" i="2"/>
  <c r="N783" i="2" s="1"/>
  <c r="M771" i="2"/>
  <c r="N771" i="2" s="1"/>
  <c r="M759" i="2"/>
  <c r="N759" i="2" s="1"/>
  <c r="M747" i="2"/>
  <c r="N747" i="2" s="1"/>
  <c r="M735" i="2"/>
  <c r="N735" i="2" s="1"/>
  <c r="M723" i="2"/>
  <c r="N723" i="2" s="1"/>
  <c r="M711" i="2"/>
  <c r="N711" i="2" s="1"/>
  <c r="M699" i="2"/>
  <c r="N699" i="2" s="1"/>
  <c r="M687" i="2"/>
  <c r="N687" i="2" s="1"/>
  <c r="M675" i="2"/>
  <c r="N675" i="2" s="1"/>
  <c r="M663" i="2"/>
  <c r="N663" i="2" s="1"/>
  <c r="M651" i="2"/>
  <c r="N651" i="2" s="1"/>
  <c r="M639" i="2"/>
  <c r="N639" i="2" s="1"/>
  <c r="M627" i="2"/>
  <c r="N627" i="2" s="1"/>
  <c r="M615" i="2"/>
  <c r="N615" i="2" s="1"/>
  <c r="M603" i="2"/>
  <c r="N603" i="2" s="1"/>
  <c r="M591" i="2"/>
  <c r="N591" i="2" s="1"/>
  <c r="M579" i="2"/>
  <c r="N579" i="2" s="1"/>
  <c r="M567" i="2"/>
  <c r="N567" i="2" s="1"/>
  <c r="M555" i="2"/>
  <c r="N555" i="2" s="1"/>
  <c r="M543" i="2"/>
  <c r="N543" i="2" s="1"/>
  <c r="M531" i="2"/>
  <c r="N531" i="2" s="1"/>
  <c r="M519" i="2"/>
  <c r="N519" i="2" s="1"/>
  <c r="M507" i="2"/>
  <c r="N507" i="2" s="1"/>
  <c r="M495" i="2"/>
  <c r="N495" i="2" s="1"/>
  <c r="M483" i="2"/>
  <c r="N483" i="2" s="1"/>
  <c r="M471" i="2"/>
  <c r="N471" i="2" s="1"/>
  <c r="M459" i="2"/>
  <c r="N459" i="2" s="1"/>
  <c r="M447" i="2"/>
  <c r="N447" i="2" s="1"/>
  <c r="M435" i="2"/>
  <c r="N435" i="2" s="1"/>
  <c r="M423" i="2"/>
  <c r="N423" i="2" s="1"/>
  <c r="M411" i="2"/>
  <c r="N411" i="2" s="1"/>
  <c r="M399" i="2"/>
  <c r="N399" i="2" s="1"/>
  <c r="M387" i="2"/>
  <c r="N387" i="2" s="1"/>
  <c r="M375" i="2"/>
  <c r="N375" i="2" s="1"/>
  <c r="M363" i="2"/>
  <c r="N363" i="2" s="1"/>
  <c r="M351" i="2"/>
  <c r="N351" i="2" s="1"/>
  <c r="M339" i="2"/>
  <c r="N339" i="2" s="1"/>
  <c r="M327" i="2"/>
  <c r="N327" i="2" s="1"/>
  <c r="M315" i="2"/>
  <c r="N315" i="2" s="1"/>
  <c r="M303" i="2"/>
  <c r="N303" i="2" s="1"/>
  <c r="M291" i="2"/>
  <c r="N291" i="2" s="1"/>
  <c r="M279" i="2"/>
  <c r="N279" i="2" s="1"/>
  <c r="M267" i="2"/>
  <c r="N267" i="2" s="1"/>
  <c r="M255" i="2"/>
  <c r="N255" i="2" s="1"/>
  <c r="M243" i="2"/>
  <c r="N243" i="2" s="1"/>
  <c r="M231" i="2"/>
  <c r="N231" i="2" s="1"/>
  <c r="M219" i="2"/>
  <c r="N219" i="2" s="1"/>
  <c r="M207" i="2"/>
  <c r="N207" i="2" s="1"/>
  <c r="M195" i="2"/>
  <c r="N195" i="2" s="1"/>
  <c r="M183" i="2"/>
  <c r="N183" i="2" s="1"/>
  <c r="M171" i="2"/>
  <c r="N171" i="2" s="1"/>
  <c r="M159" i="2"/>
  <c r="N159" i="2" s="1"/>
  <c r="M147" i="2"/>
  <c r="N147" i="2" s="1"/>
  <c r="M135" i="2"/>
  <c r="N135" i="2" s="1"/>
  <c r="M123" i="2"/>
  <c r="N123" i="2" s="1"/>
  <c r="M111" i="2"/>
  <c r="N111" i="2" s="1"/>
  <c r="M99" i="2"/>
  <c r="N99" i="2" s="1"/>
  <c r="M87" i="2"/>
  <c r="N87" i="2" s="1"/>
  <c r="M75" i="2"/>
  <c r="N75" i="2" s="1"/>
  <c r="M63" i="2"/>
  <c r="N63" i="2" s="1"/>
  <c r="M51" i="2"/>
  <c r="N51" i="2" s="1"/>
  <c r="M39" i="2"/>
  <c r="N39" i="2" s="1"/>
  <c r="M27" i="2"/>
  <c r="N27" i="2" s="1"/>
  <c r="M15" i="2"/>
  <c r="N15" i="2" s="1"/>
  <c r="M3" i="2"/>
  <c r="N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ame_list" type="6" refreshedVersion="6" background="1" saveData="1">
    <textPr codePage="65001" sourceFile="E:\忍者\GLORIA_個人處理\總名錄_大水窟and雪山地區\name_list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<sst xmlns="http://schemas.openxmlformats.org/spreadsheetml/2006/main" count="25181" uniqueCount="1038">
  <si>
    <t>玉山箭竹</t>
  </si>
  <si>
    <t>D</t>
  </si>
  <si>
    <t>SEN</t>
  </si>
  <si>
    <t>E</t>
  </si>
  <si>
    <t>香青</t>
  </si>
  <si>
    <t>羊茅</t>
  </si>
  <si>
    <t>C</t>
  </si>
  <si>
    <t>曲芒髮草</t>
  </si>
  <si>
    <t>高山白珠樹</t>
  </si>
  <si>
    <t>R</t>
  </si>
  <si>
    <t>玉山水苦藚</t>
  </si>
  <si>
    <t>R!</t>
  </si>
  <si>
    <t>玉山龍膽</t>
  </si>
  <si>
    <t>短莖宿柱薹</t>
  </si>
  <si>
    <t>S</t>
  </si>
  <si>
    <t>石松</t>
  </si>
  <si>
    <t>芒</t>
  </si>
  <si>
    <t>玉山針藺</t>
  </si>
  <si>
    <t>川上短柄草</t>
  </si>
  <si>
    <t>玉山金絲桃</t>
  </si>
  <si>
    <t>臺灣地楊梅</t>
  </si>
  <si>
    <t>一枝黃花</t>
  </si>
  <si>
    <t>臺灣龍膽</t>
  </si>
  <si>
    <t>玉山石竹</t>
  </si>
  <si>
    <t>玉山杜鵑</t>
  </si>
  <si>
    <t>野薄荷</t>
  </si>
  <si>
    <t>玉山小米草</t>
  </si>
  <si>
    <t>阿里山龍膽</t>
  </si>
  <si>
    <t>尼泊爾籟簫</t>
  </si>
  <si>
    <t>抱鱗宿柱薹</t>
  </si>
  <si>
    <t>臺灣二葉松</t>
  </si>
  <si>
    <t>紅毛杜鵑</t>
  </si>
  <si>
    <t>N</t>
  </si>
  <si>
    <t>W</t>
  </si>
  <si>
    <t>雪山翻白草</t>
  </si>
  <si>
    <t>SUN</t>
  </si>
  <si>
    <t>臺灣馬醉木</t>
  </si>
  <si>
    <t>高山懸鉤子</t>
  </si>
  <si>
    <t>刺柏</t>
  </si>
  <si>
    <t>大籽當藥</t>
  </si>
  <si>
    <t>玉山抱莖籟簫</t>
  </si>
  <si>
    <t>細葉鼠麴草</t>
  </si>
  <si>
    <t>臺灣三毛草</t>
  </si>
  <si>
    <t>玉山薊</t>
  </si>
  <si>
    <t>玉山小檗</t>
  </si>
  <si>
    <t>玉山山蘿蔔</t>
  </si>
  <si>
    <t>地刷子</t>
  </si>
  <si>
    <t>森氏山柳菊</t>
  </si>
  <si>
    <t>玉山毛蓮菜</t>
  </si>
  <si>
    <t>水山野青茅</t>
  </si>
  <si>
    <t>短距粉蝶蘭</t>
  </si>
  <si>
    <t>喜岩菫菜</t>
  </si>
  <si>
    <t>瓜子金</t>
  </si>
  <si>
    <t>高山薔薇</t>
  </si>
  <si>
    <t>高山梯牧草</t>
  </si>
  <si>
    <t>臺灣披鹼草</t>
  </si>
  <si>
    <t>YAT</t>
  </si>
  <si>
    <t>紫羊茅</t>
  </si>
  <si>
    <t>假繡線菊</t>
  </si>
  <si>
    <t>玉山石松</t>
  </si>
  <si>
    <t>玉山翦股穎</t>
  </si>
  <si>
    <t>冷杉異燕麥</t>
  </si>
  <si>
    <t>玉山繡線菊</t>
  </si>
  <si>
    <t>玉柏</t>
  </si>
  <si>
    <t>臺灣繡線菊</t>
  </si>
  <si>
    <t>丁座草</t>
  </si>
  <si>
    <t>直蕊宿柱薹</t>
  </si>
  <si>
    <t>玉山金梅</t>
  </si>
  <si>
    <t>腺鱗毛蕨</t>
  </si>
  <si>
    <t>阿里山薊</t>
  </si>
  <si>
    <t>臺灣華山松</t>
  </si>
  <si>
    <t>高山柳</t>
  </si>
  <si>
    <t>臺灣小檗</t>
  </si>
  <si>
    <t>南湖雛蘭</t>
  </si>
  <si>
    <t>闊葉鱗毛蕨</t>
  </si>
  <si>
    <t>玉山茀蕨</t>
  </si>
  <si>
    <t>南投薹</t>
  </si>
  <si>
    <t>玉山地刷子</t>
  </si>
  <si>
    <t>阿里山天胡荽</t>
  </si>
  <si>
    <t>黃花薹</t>
  </si>
  <si>
    <t>山艾</t>
  </si>
  <si>
    <t>Country code</t>
    <phoneticPr fontId="2" type="noConversion"/>
  </si>
  <si>
    <t>Target region code</t>
    <phoneticPr fontId="2" type="noConversion"/>
  </si>
  <si>
    <t>Summit code</t>
    <phoneticPr fontId="2" type="noConversion"/>
  </si>
  <si>
    <t>方位</t>
    <phoneticPr fontId="2" type="noConversion"/>
  </si>
  <si>
    <t>Sunnit area section</t>
    <phoneticPr fontId="2" type="noConversion"/>
  </si>
  <si>
    <t>Abundance</t>
    <phoneticPr fontId="2" type="noConversion"/>
  </si>
  <si>
    <t>2009</t>
    <phoneticPr fontId="2" type="noConversion"/>
  </si>
  <si>
    <t>TW</t>
    <phoneticPr fontId="2" type="noConversion"/>
  </si>
  <si>
    <t>SYU</t>
    <phoneticPr fontId="2" type="noConversion"/>
  </si>
  <si>
    <t>DSH</t>
    <phoneticPr fontId="2" type="noConversion"/>
  </si>
  <si>
    <t>E05</t>
  </si>
  <si>
    <t>TW</t>
    <phoneticPr fontId="2" type="noConversion"/>
  </si>
  <si>
    <t>SYU</t>
    <phoneticPr fontId="2" type="noConversion"/>
  </si>
  <si>
    <t>DSH</t>
    <phoneticPr fontId="2" type="noConversion"/>
  </si>
  <si>
    <t>臺灣藜蘆</t>
  </si>
  <si>
    <t>TW</t>
    <phoneticPr fontId="2" type="noConversion"/>
  </si>
  <si>
    <t>SYU</t>
    <phoneticPr fontId="2" type="noConversion"/>
  </si>
  <si>
    <t>DSH</t>
    <phoneticPr fontId="2" type="noConversion"/>
  </si>
  <si>
    <t>E10</t>
    <phoneticPr fontId="2" type="noConversion"/>
  </si>
  <si>
    <t>N05</t>
  </si>
  <si>
    <t>N10</t>
    <phoneticPr fontId="2" type="noConversion"/>
  </si>
  <si>
    <t>臺灣鬼督郵</t>
  </si>
  <si>
    <t>S05</t>
  </si>
  <si>
    <t>S10</t>
    <phoneticPr fontId="2" type="noConversion"/>
  </si>
  <si>
    <t>臺灣冷杉</t>
  </si>
  <si>
    <t>W05</t>
  </si>
  <si>
    <t>玉山薄雪草</t>
  </si>
  <si>
    <t>W10</t>
    <phoneticPr fontId="2" type="noConversion"/>
  </si>
  <si>
    <t>繡球藤</t>
  </si>
  <si>
    <t>玉山佛甲草</t>
  </si>
  <si>
    <t>臺灣茶藨子</t>
  </si>
  <si>
    <t>矮菊</t>
  </si>
  <si>
    <t>JNJ</t>
    <phoneticPr fontId="2" type="noConversion"/>
  </si>
  <si>
    <t>臺灣鹿藥</t>
  </si>
  <si>
    <t>黃斑龍膽</t>
  </si>
  <si>
    <t>TSW</t>
    <phoneticPr fontId="2" type="noConversion"/>
  </si>
  <si>
    <t>垂穗薹</t>
  </si>
  <si>
    <t>中國地楊梅</t>
  </si>
  <si>
    <t>2014</t>
    <phoneticPr fontId="1" type="noConversion"/>
  </si>
  <si>
    <t>TW</t>
  </si>
  <si>
    <t>SYU</t>
  </si>
  <si>
    <t>DSH</t>
  </si>
  <si>
    <t>E10</t>
  </si>
  <si>
    <t>N10</t>
  </si>
  <si>
    <t>S10</t>
  </si>
  <si>
    <t>玉山黃菀</t>
  </si>
  <si>
    <t>W10</t>
  </si>
  <si>
    <t>高山無心菜</t>
  </si>
  <si>
    <t>日本羊茅</t>
  </si>
  <si>
    <t>小杉葉石松</t>
  </si>
  <si>
    <t>JNJ</t>
  </si>
  <si>
    <t>TSW</t>
  </si>
  <si>
    <t>S05</t>
    <phoneticPr fontId="1" type="noConversion"/>
  </si>
  <si>
    <t>玉山龍膽</t>
    <phoneticPr fontId="1" type="noConversion"/>
  </si>
  <si>
    <t>玉山筷子芥</t>
  </si>
  <si>
    <t>紅鞘薹</t>
  </si>
  <si>
    <t>逆羽蹄蓋蕨</t>
  </si>
  <si>
    <t>單花牻牛兒苗</t>
  </si>
  <si>
    <t>E</t>
    <phoneticPr fontId="9" type="noConversion"/>
  </si>
  <si>
    <t>E05</t>
    <phoneticPr fontId="9" type="noConversion"/>
  </si>
  <si>
    <t>羊茅</t>
    <phoneticPr fontId="9" type="noConversion"/>
  </si>
  <si>
    <t>曲芒髮草</t>
    <phoneticPr fontId="9" type="noConversion"/>
  </si>
  <si>
    <t>E</t>
    <phoneticPr fontId="9" type="noConversion"/>
  </si>
  <si>
    <t>玉山水苦藚</t>
    <phoneticPr fontId="9" type="noConversion"/>
  </si>
  <si>
    <t>E</t>
    <phoneticPr fontId="9" type="noConversion"/>
  </si>
  <si>
    <t>芒</t>
    <phoneticPr fontId="9" type="noConversion"/>
  </si>
  <si>
    <t>E05</t>
    <phoneticPr fontId="9" type="noConversion"/>
  </si>
  <si>
    <t>臺灣三毛草</t>
    <phoneticPr fontId="9" type="noConversion"/>
  </si>
  <si>
    <t>E</t>
    <phoneticPr fontId="9" type="noConversion"/>
  </si>
  <si>
    <t>E05</t>
    <phoneticPr fontId="9" type="noConversion"/>
  </si>
  <si>
    <t>抱鱗宿柱薹</t>
    <phoneticPr fontId="9" type="noConversion"/>
  </si>
  <si>
    <t>南投薹</t>
    <phoneticPr fontId="9" type="noConversion"/>
  </si>
  <si>
    <t>臺灣地楊梅</t>
    <phoneticPr fontId="9" type="noConversion"/>
  </si>
  <si>
    <t>臺灣地楊梅</t>
    <phoneticPr fontId="9" type="noConversion"/>
  </si>
  <si>
    <t>玉山金絲桃</t>
    <phoneticPr fontId="9" type="noConversion"/>
  </si>
  <si>
    <t>短莖宿柱薹</t>
    <phoneticPr fontId="9" type="noConversion"/>
  </si>
  <si>
    <t>冷杉異燕麥</t>
    <phoneticPr fontId="9" type="noConversion"/>
  </si>
  <si>
    <t>石松</t>
    <phoneticPr fontId="9" type="noConversion"/>
  </si>
  <si>
    <t>玉柏</t>
    <phoneticPr fontId="9" type="noConversion"/>
  </si>
  <si>
    <t>玉山石松</t>
    <phoneticPr fontId="9" type="noConversion"/>
  </si>
  <si>
    <t>E05</t>
    <phoneticPr fontId="1" type="noConversion"/>
  </si>
  <si>
    <t>玉山毛蓮菜</t>
    <phoneticPr fontId="9" type="noConversion"/>
  </si>
  <si>
    <t>E10</t>
    <phoneticPr fontId="9" type="noConversion"/>
  </si>
  <si>
    <t>香青</t>
    <phoneticPr fontId="9" type="noConversion"/>
  </si>
  <si>
    <t>E10</t>
    <phoneticPr fontId="9" type="noConversion"/>
  </si>
  <si>
    <t>玉山小檗</t>
    <phoneticPr fontId="9" type="noConversion"/>
  </si>
  <si>
    <t>抱鱗宿柱薹</t>
    <phoneticPr fontId="9" type="noConversion"/>
  </si>
  <si>
    <t>短莖宿柱薹</t>
    <phoneticPr fontId="9" type="noConversion"/>
  </si>
  <si>
    <t>南投薹</t>
    <phoneticPr fontId="9" type="noConversion"/>
  </si>
  <si>
    <t>喜岩菫菜</t>
    <phoneticPr fontId="9" type="noConversion"/>
  </si>
  <si>
    <t>腺鱗毛蕨</t>
    <phoneticPr fontId="9" type="noConversion"/>
  </si>
  <si>
    <t>尼泊爾籟簫</t>
    <phoneticPr fontId="9" type="noConversion"/>
  </si>
  <si>
    <t>臺灣三毛草</t>
    <phoneticPr fontId="9" type="noConversion"/>
  </si>
  <si>
    <t>TW</t>
    <phoneticPr fontId="1" type="noConversion"/>
  </si>
  <si>
    <t>W</t>
    <phoneticPr fontId="1" type="noConversion"/>
  </si>
  <si>
    <t>W10</t>
    <phoneticPr fontId="1" type="noConversion"/>
  </si>
  <si>
    <t>玉山薊</t>
    <phoneticPr fontId="1" type="noConversion"/>
  </si>
  <si>
    <t>DAS</t>
    <phoneticPr fontId="1" type="noConversion"/>
  </si>
  <si>
    <t>taxonID</t>
  </si>
  <si>
    <t>family</t>
  </si>
  <si>
    <t>familyVernacularName</t>
  </si>
  <si>
    <t>scientificName</t>
  </si>
  <si>
    <t>vernacularName</t>
  </si>
  <si>
    <t>isEndemic</t>
  </si>
  <si>
    <t>iucnCategory</t>
  </si>
  <si>
    <t>source</t>
  </si>
  <si>
    <t>code</t>
    <phoneticPr fontId="1" type="noConversion"/>
  </si>
  <si>
    <t>Lycopodiaceae</t>
  </si>
  <si>
    <t>石松科</t>
  </si>
  <si>
    <t>Dendrolycopodium juniperoideum (Sw.) A. Haines</t>
  </si>
  <si>
    <t>LC</t>
  </si>
  <si>
    <t>原生</t>
  </si>
  <si>
    <t>Diphasiastrum multispicatum (J.H. Wilce) Holub</t>
  </si>
  <si>
    <t>SP2</t>
  </si>
  <si>
    <t>Diphasiastrum veitchii (Christ) Holub</t>
  </si>
  <si>
    <t>SP3</t>
  </si>
  <si>
    <t>Diphasiastrum yueshanense (C. M. Kuo) Holub</t>
  </si>
  <si>
    <t>SP4</t>
  </si>
  <si>
    <t>Huperzia appressa (Desv.) Á. Löve &amp; D. Löve</t>
  </si>
  <si>
    <t>VU</t>
  </si>
  <si>
    <t>SP5</t>
  </si>
  <si>
    <t>Lycopodium clavatum L.</t>
  </si>
  <si>
    <t>SP6</t>
  </si>
  <si>
    <t>Athyriaceae</t>
  </si>
  <si>
    <t>蹄蓋蕨科</t>
  </si>
  <si>
    <t>Athyrium oppositipinnum Hayata var. pubescens (Tagawa) Tagawa</t>
  </si>
  <si>
    <t>SP7</t>
  </si>
  <si>
    <t>Dryopteridaceae</t>
  </si>
  <si>
    <t>鱗毛蕨科</t>
  </si>
  <si>
    <t>Dryopteris alpestris Tagawa</t>
  </si>
  <si>
    <t>SP8</t>
  </si>
  <si>
    <t>Dryopteris expansa (C. Presl) Fraser-Jenk. &amp; Jermy</t>
  </si>
  <si>
    <t>SP9</t>
  </si>
  <si>
    <t>Polypodiaceae</t>
  </si>
  <si>
    <t>水龍骨科</t>
  </si>
  <si>
    <t>Selliguea quasidivaricata (Hayata) H. Ohashi &amp; K. Ohashi</t>
  </si>
  <si>
    <t>SP10</t>
  </si>
  <si>
    <t>Cupressaceae</t>
  </si>
  <si>
    <t>柏科</t>
  </si>
  <si>
    <t>Juniperus formosana Hayata var. formosana</t>
  </si>
  <si>
    <t>SP11</t>
  </si>
  <si>
    <t>Juniperus squamata Lamb.</t>
  </si>
  <si>
    <t>SP12</t>
  </si>
  <si>
    <t>Pinaceae</t>
  </si>
  <si>
    <t>松科</t>
  </si>
  <si>
    <t>SP13</t>
  </si>
  <si>
    <t>Pinus armandii var. mastersiana (Hayata) Hayata</t>
  </si>
  <si>
    <t>SP14</t>
  </si>
  <si>
    <t>Pinus taiwanensis Hayata</t>
  </si>
  <si>
    <t>SP15</t>
  </si>
  <si>
    <t>Asparagaceae</t>
  </si>
  <si>
    <t>天門冬科</t>
  </si>
  <si>
    <t>Maianthemum formosanum (Hayata) La Frankie</t>
  </si>
  <si>
    <t>SP16</t>
  </si>
  <si>
    <t>Cyperaceae</t>
  </si>
  <si>
    <t>莎草科</t>
  </si>
  <si>
    <t>Carex brachyanthera Ohwi</t>
  </si>
  <si>
    <t>SP17</t>
  </si>
  <si>
    <t>Carex breviculmis R. Br.</t>
  </si>
  <si>
    <t>SP18</t>
  </si>
  <si>
    <t>Carex chrysolepis Franch. &amp; Sav.</t>
  </si>
  <si>
    <t>SP19</t>
  </si>
  <si>
    <t>Carex filicina Nees</t>
  </si>
  <si>
    <t>SP20</t>
  </si>
  <si>
    <t>Carex orthostemon Hayata</t>
  </si>
  <si>
    <t>SP21</t>
  </si>
  <si>
    <t>Carex oxyandra Kudo</t>
  </si>
  <si>
    <t>SP22</t>
  </si>
  <si>
    <t>Carex tristachya var. pocilliformis (Boott) Kük.</t>
  </si>
  <si>
    <t>SP23</t>
  </si>
  <si>
    <t>Trichophorum subcapitatum (Thwaites &amp; Hook.) D.A. Simpson</t>
  </si>
  <si>
    <t>SP24</t>
  </si>
  <si>
    <t>Juncaceae</t>
  </si>
  <si>
    <t>燈心草科</t>
  </si>
  <si>
    <t>Luzula effusa Buchenau</t>
  </si>
  <si>
    <t>SP25</t>
  </si>
  <si>
    <t>Luzula taiwaniana Satake</t>
  </si>
  <si>
    <t>SP26</t>
  </si>
  <si>
    <t>Melanthiaceae</t>
  </si>
  <si>
    <t>黑葯花科</t>
  </si>
  <si>
    <t>Veratrum formosanum Loes.</t>
  </si>
  <si>
    <t>SP27</t>
  </si>
  <si>
    <t>Orchidaceae</t>
  </si>
  <si>
    <t>蘭科</t>
  </si>
  <si>
    <t>Amitostigma alpestre Fukuy.</t>
  </si>
  <si>
    <t>SP28</t>
  </si>
  <si>
    <t>Platanthera brevicalcarata Hayata</t>
  </si>
  <si>
    <t>SP29</t>
  </si>
  <si>
    <t>Poaceae</t>
  </si>
  <si>
    <t>禾本科</t>
  </si>
  <si>
    <t>Agrostis infirma Buse var. infirma</t>
  </si>
  <si>
    <t>SP30</t>
  </si>
  <si>
    <t>Brachypodium kawakamii Hayata</t>
  </si>
  <si>
    <t>SP31</t>
  </si>
  <si>
    <t>Deschampsia flexuosa (L.) Trin.</t>
  </si>
  <si>
    <t>SP32</t>
  </si>
  <si>
    <t>Deyeuxia suizanensis (Hayata) Ohwi</t>
  </si>
  <si>
    <t>NT</t>
  </si>
  <si>
    <t>SP33</t>
  </si>
  <si>
    <t>Elymus formosanus (Honda) Á. Löve</t>
  </si>
  <si>
    <t>SP34</t>
  </si>
  <si>
    <t>Festuca japonica Makino</t>
  </si>
  <si>
    <t>EN</t>
  </si>
  <si>
    <t>SP35</t>
  </si>
  <si>
    <t>Festuca ovina L.</t>
  </si>
  <si>
    <t>SP36</t>
  </si>
  <si>
    <t>Festuca rubra L.</t>
  </si>
  <si>
    <t>SP37</t>
  </si>
  <si>
    <t>Helictotrichon abietetorum (Ohwi) Ohwi</t>
  </si>
  <si>
    <t>SP38</t>
  </si>
  <si>
    <t>Miscanthus sinensis Andersson</t>
  </si>
  <si>
    <t>SP39</t>
  </si>
  <si>
    <t>Phleum alpinum L.</t>
  </si>
  <si>
    <t>SP40</t>
  </si>
  <si>
    <t>Trisetum spicatum var. formosanum (Honda) Ohwi</t>
  </si>
  <si>
    <t>SP41</t>
  </si>
  <si>
    <t>Yushania niitakayamensis (Hayata) Keng f.</t>
  </si>
  <si>
    <t>SP42</t>
  </si>
  <si>
    <t>Araliaceae</t>
  </si>
  <si>
    <t>五加科</t>
  </si>
  <si>
    <t>Hydrocotyle setulosa Hayata</t>
  </si>
  <si>
    <t>SP43</t>
  </si>
  <si>
    <t>Asteraceae</t>
  </si>
  <si>
    <t>菊科</t>
  </si>
  <si>
    <t>Ainsliaea latifolia subsp. henryi (Diels) H. Koyama</t>
  </si>
  <si>
    <t>SP44</t>
  </si>
  <si>
    <t>Anaphalis morrisonicola Hayata</t>
  </si>
  <si>
    <t>SP45</t>
  </si>
  <si>
    <t>Anaphalis nepalensis (Spreng.) Hand.-Mazz.</t>
  </si>
  <si>
    <t>SP46</t>
  </si>
  <si>
    <t>Artemisia kawakamii Hayata</t>
  </si>
  <si>
    <t>SP47</t>
  </si>
  <si>
    <t>Cirsium arisanense Kitam.</t>
  </si>
  <si>
    <t>SP48</t>
  </si>
  <si>
    <t>Cirsium kawakamii Hayata</t>
  </si>
  <si>
    <t>SP49</t>
  </si>
  <si>
    <t>Gnaphalium involucratum var. simplex DC.</t>
  </si>
  <si>
    <t>SP50</t>
  </si>
  <si>
    <t>Hieracium morii Hayata</t>
  </si>
  <si>
    <t>SP51</t>
  </si>
  <si>
    <t>Leontopodium microphyllum Hayata</t>
  </si>
  <si>
    <t>SP52</t>
  </si>
  <si>
    <t>Myriactis humilis Merr.</t>
  </si>
  <si>
    <t>SP53</t>
  </si>
  <si>
    <t>Picris hieracioides subsp. morrisonensis (Hayata) Kitam.</t>
  </si>
  <si>
    <t>SP54</t>
  </si>
  <si>
    <t>Senecio morrisonensis Hayata</t>
  </si>
  <si>
    <t>SP55</t>
  </si>
  <si>
    <t>Solidago virgaurea var. leiocarpa Miq.</t>
  </si>
  <si>
    <t>SP56</t>
  </si>
  <si>
    <t>Berberidaceae</t>
  </si>
  <si>
    <t>小檗科</t>
  </si>
  <si>
    <t>Berberis kawakamii Hayata</t>
  </si>
  <si>
    <t>SP57</t>
  </si>
  <si>
    <t>Berberis morrisonensis Hayata</t>
  </si>
  <si>
    <t>SP58</t>
  </si>
  <si>
    <t>Brassicaceae</t>
  </si>
  <si>
    <t>十字花科</t>
  </si>
  <si>
    <t>Arabidopsis lyrata (L.) O'Kane &amp; Al-Shehbaz subsp. kamchatica (Fisch. ex DC.) Hultén</t>
  </si>
  <si>
    <t>SP59</t>
  </si>
  <si>
    <t>Caprifoliaceae</t>
  </si>
  <si>
    <t>忍冬科</t>
  </si>
  <si>
    <t>Scabiosa lacerifolia Hayata</t>
  </si>
  <si>
    <t>SP60</t>
  </si>
  <si>
    <t>Caryophyllaceae</t>
  </si>
  <si>
    <t>石竹科</t>
  </si>
  <si>
    <t>Arenaria takasagomontana (Masam.) S.S. Ying</t>
  </si>
  <si>
    <t>SP61</t>
  </si>
  <si>
    <t>Dianthus pygmaeus Hayata</t>
  </si>
  <si>
    <t>SP62</t>
  </si>
  <si>
    <t>Crassulaceae</t>
  </si>
  <si>
    <t>景天科</t>
  </si>
  <si>
    <t>Sedum morrisonense Hayata</t>
  </si>
  <si>
    <t>SP63</t>
  </si>
  <si>
    <t>Ericaceae</t>
  </si>
  <si>
    <t>杜鵑花科</t>
  </si>
  <si>
    <t>Gaultheria itoana Hayata</t>
  </si>
  <si>
    <t>SP64</t>
  </si>
  <si>
    <t>Pieris taiwanensis Hayata</t>
  </si>
  <si>
    <t>SP65</t>
  </si>
  <si>
    <t>Rhododendron pseudochrysanthum Hayata</t>
  </si>
  <si>
    <t>SP66</t>
  </si>
  <si>
    <t>Rhododendron rubropilosum Hayata var. rubropilosum</t>
  </si>
  <si>
    <t>SP67</t>
  </si>
  <si>
    <t>Gentianaceae</t>
  </si>
  <si>
    <t>龍膽科</t>
  </si>
  <si>
    <t>Gentiana arisanensis Hayata</t>
  </si>
  <si>
    <t>SP68</t>
  </si>
  <si>
    <t>Gentiana davidii var. formosana (Hayata) T.N. Ho</t>
  </si>
  <si>
    <t>SP69</t>
  </si>
  <si>
    <t>Gentiana flavomaculata Hayata var. flavomaculata</t>
  </si>
  <si>
    <t>SP70</t>
  </si>
  <si>
    <t>Gentiana scabrida Hayata</t>
  </si>
  <si>
    <t>SP71</t>
  </si>
  <si>
    <t>Gentiana scabrida var. punctulata S.S. Ying</t>
  </si>
  <si>
    <t>黑斑龍膽</t>
  </si>
  <si>
    <t>SP72</t>
  </si>
  <si>
    <t>Swertia macrosperma (C.B. Clarke) C.B. Clarke</t>
  </si>
  <si>
    <t>SP73</t>
  </si>
  <si>
    <t>Geraniaceae</t>
  </si>
  <si>
    <t>牻牛兒苗科</t>
  </si>
  <si>
    <t>Geranium hayatanum Ohwi</t>
  </si>
  <si>
    <t>SP74</t>
  </si>
  <si>
    <t>Grossulariaceae</t>
  </si>
  <si>
    <t>茶藨子科</t>
  </si>
  <si>
    <t>Ribes formosanum Hayata</t>
  </si>
  <si>
    <t>SP75</t>
  </si>
  <si>
    <t>Hypericaceae</t>
  </si>
  <si>
    <t>金絲桃科</t>
  </si>
  <si>
    <t>Hypericum nagasawae Hayata</t>
  </si>
  <si>
    <t>SP76</t>
  </si>
  <si>
    <t>Lamiaceae</t>
  </si>
  <si>
    <t>唇形科</t>
  </si>
  <si>
    <t>Origanum vulgare L.</t>
  </si>
  <si>
    <t>SP77</t>
  </si>
  <si>
    <t>Orobanchaceae</t>
  </si>
  <si>
    <t>列當科</t>
  </si>
  <si>
    <t>Boschniakia himalaica Hook. f. &amp; Thomson</t>
  </si>
  <si>
    <t>SP78</t>
  </si>
  <si>
    <t>Euphrasia transmorrisonensis Hayata var. transmorrisonensis</t>
  </si>
  <si>
    <t>SP79</t>
  </si>
  <si>
    <t>Plantaginaceae</t>
  </si>
  <si>
    <t>車前科</t>
  </si>
  <si>
    <t>Veronica morrisonicola Hayata</t>
  </si>
  <si>
    <t>SP80</t>
  </si>
  <si>
    <t>Polygalaceae</t>
  </si>
  <si>
    <t>遠志科</t>
  </si>
  <si>
    <t>Polygala japonica Houtt.</t>
  </si>
  <si>
    <t>SP81</t>
  </si>
  <si>
    <t>Ranunculaceae</t>
  </si>
  <si>
    <t>毛茛科</t>
  </si>
  <si>
    <t>Clematis montana Buch.-Ham. ex DC.</t>
  </si>
  <si>
    <t>SP82</t>
  </si>
  <si>
    <t>Rosaceae</t>
  </si>
  <si>
    <t>薔薇科</t>
  </si>
  <si>
    <t>Potentilla leuconota D. Don</t>
  </si>
  <si>
    <t>SP83</t>
  </si>
  <si>
    <t>Potentilla tugitakensis Masam.</t>
  </si>
  <si>
    <t>SP84</t>
  </si>
  <si>
    <t>Rosa transmorrisonensis Hayata</t>
  </si>
  <si>
    <t>SP85</t>
  </si>
  <si>
    <t>Rubus rolfei S. Vidal</t>
  </si>
  <si>
    <t>SP86</t>
  </si>
  <si>
    <t>Spiraea formosana Hayata</t>
  </si>
  <si>
    <t>SP87</t>
  </si>
  <si>
    <t>Spiraea hayatana H.L. Li</t>
  </si>
  <si>
    <t>SP88</t>
  </si>
  <si>
    <t>Spiraea morrisonicola Hayata</t>
  </si>
  <si>
    <t>SP89</t>
  </si>
  <si>
    <t>Salicaceae</t>
  </si>
  <si>
    <t>楊柳科</t>
  </si>
  <si>
    <t>Salix taiwanalpina var. takasagoalpina (Koidz.) S.S. Ying</t>
  </si>
  <si>
    <t>SP90</t>
  </si>
  <si>
    <t>Violaceae</t>
  </si>
  <si>
    <t>菫菜科</t>
  </si>
  <si>
    <t>Viola adenothrix Hayata var. adenothrix</t>
  </si>
  <si>
    <t>Name</t>
    <phoneticPr fontId="2" type="noConversion"/>
  </si>
  <si>
    <t>逆羽蹄蓋蕨</t>
    <phoneticPr fontId="1" type="noConversion"/>
  </si>
  <si>
    <t>year</t>
    <phoneticPr fontId="2" type="noConversion"/>
  </si>
  <si>
    <t>列標籤</t>
  </si>
  <si>
    <t>欄標籤</t>
  </si>
  <si>
    <t>年份</t>
    <phoneticPr fontId="2" type="noConversion"/>
  </si>
  <si>
    <t>Target region code</t>
    <phoneticPr fontId="2" type="noConversion"/>
  </si>
  <si>
    <t>Summit code</t>
    <phoneticPr fontId="2" type="noConversion"/>
  </si>
  <si>
    <t>方位</t>
    <phoneticPr fontId="2" type="noConversion"/>
  </si>
  <si>
    <t>area</t>
    <phoneticPr fontId="1" type="noConversion"/>
  </si>
  <si>
    <t>Date (YYYYMMDD)</t>
    <phoneticPr fontId="2" type="noConversion"/>
  </si>
  <si>
    <t>Time from (HH:MM，24小時制)</t>
    <phoneticPr fontId="2" type="noConversion"/>
  </si>
  <si>
    <t>Time to (HH:MM，24小時制)</t>
    <phoneticPr fontId="2" type="noConversion"/>
  </si>
  <si>
    <t>Researcher(s)</t>
    <phoneticPr fontId="2" type="noConversion"/>
  </si>
  <si>
    <t>Vascular plants</t>
    <phoneticPr fontId="2" type="noConversion"/>
  </si>
  <si>
    <t>Solid rock</t>
    <phoneticPr fontId="2" type="noConversion"/>
  </si>
  <si>
    <t>Scree</t>
    <phoneticPr fontId="2" type="noConversion"/>
  </si>
  <si>
    <t>Lichens</t>
    <phoneticPr fontId="2" type="noConversion"/>
  </si>
  <si>
    <t>Bryophytes</t>
    <phoneticPr fontId="2" type="noConversion"/>
  </si>
  <si>
    <t>Bare ground</t>
    <phoneticPr fontId="2" type="noConversion"/>
  </si>
  <si>
    <t>Litter</t>
    <phoneticPr fontId="2" type="noConversion"/>
  </si>
  <si>
    <t>Number of species</t>
    <phoneticPr fontId="1" type="noConversion"/>
  </si>
  <si>
    <t>2009</t>
    <phoneticPr fontId="2" type="noConversion"/>
  </si>
  <si>
    <t>05</t>
  </si>
  <si>
    <t>20090926</t>
    <phoneticPr fontId="2" type="noConversion"/>
  </si>
  <si>
    <t>20090926</t>
    <phoneticPr fontId="2" type="noConversion"/>
  </si>
  <si>
    <t>08:04</t>
    <phoneticPr fontId="2" type="noConversion"/>
  </si>
  <si>
    <t>08:22</t>
    <phoneticPr fontId="2" type="noConversion"/>
  </si>
  <si>
    <t>林哲宇、陳宏恩、黃世帆</t>
    <phoneticPr fontId="2" type="noConversion"/>
  </si>
  <si>
    <t>10</t>
  </si>
  <si>
    <t>08:25</t>
    <phoneticPr fontId="2" type="noConversion"/>
  </si>
  <si>
    <t>08:50</t>
    <phoneticPr fontId="2" type="noConversion"/>
  </si>
  <si>
    <t>林哲宇、陳宏恩、黃世帆</t>
    <phoneticPr fontId="2" type="noConversion"/>
  </si>
  <si>
    <t>09:07</t>
    <phoneticPr fontId="2" type="noConversion"/>
  </si>
  <si>
    <t>09:50</t>
    <phoneticPr fontId="2" type="noConversion"/>
  </si>
  <si>
    <t>謝菱春、謝家慧</t>
    <phoneticPr fontId="2" type="noConversion"/>
  </si>
  <si>
    <t>09:05</t>
    <phoneticPr fontId="2" type="noConversion"/>
  </si>
  <si>
    <t>09:44</t>
    <phoneticPr fontId="2" type="noConversion"/>
  </si>
  <si>
    <t>TW</t>
    <phoneticPr fontId="2" type="noConversion"/>
  </si>
  <si>
    <t>11:00</t>
    <phoneticPr fontId="2" type="noConversion"/>
  </si>
  <si>
    <t>11:28</t>
    <phoneticPr fontId="2" type="noConversion"/>
  </si>
  <si>
    <t>SYU</t>
    <phoneticPr fontId="2" type="noConversion"/>
  </si>
  <si>
    <t>DSH</t>
    <phoneticPr fontId="2" type="noConversion"/>
  </si>
  <si>
    <t>S10</t>
    <phoneticPr fontId="2" type="noConversion"/>
  </si>
  <si>
    <t>10:50</t>
    <phoneticPr fontId="2" type="noConversion"/>
  </si>
  <si>
    <t>11:19</t>
    <phoneticPr fontId="2" type="noConversion"/>
  </si>
  <si>
    <t>10:58</t>
    <phoneticPr fontId="2" type="noConversion"/>
  </si>
  <si>
    <t>10:58</t>
    <phoneticPr fontId="2" type="noConversion"/>
  </si>
  <si>
    <t>W10</t>
    <phoneticPr fontId="2" type="noConversion"/>
  </si>
  <si>
    <t>09:55</t>
    <phoneticPr fontId="2" type="noConversion"/>
  </si>
  <si>
    <t>10:43</t>
    <phoneticPr fontId="2" type="noConversion"/>
  </si>
  <si>
    <t>20090626</t>
    <phoneticPr fontId="2" type="noConversion"/>
  </si>
  <si>
    <t>20090626</t>
    <phoneticPr fontId="2" type="noConversion"/>
  </si>
  <si>
    <t>08:30</t>
    <phoneticPr fontId="2" type="noConversion"/>
  </si>
  <si>
    <t>林哲宇、李奕迪</t>
    <phoneticPr fontId="2" type="noConversion"/>
  </si>
  <si>
    <t>08:57</t>
    <phoneticPr fontId="2" type="noConversion"/>
  </si>
  <si>
    <t>09:30</t>
    <phoneticPr fontId="2" type="noConversion"/>
  </si>
  <si>
    <t>林哲宇、李奕迪</t>
    <phoneticPr fontId="2" type="noConversion"/>
  </si>
  <si>
    <t>09:35</t>
    <phoneticPr fontId="2" type="noConversion"/>
  </si>
  <si>
    <t>09:55</t>
    <phoneticPr fontId="2" type="noConversion"/>
  </si>
  <si>
    <t>N10</t>
    <phoneticPr fontId="2" type="noConversion"/>
  </si>
  <si>
    <t>10:00</t>
    <phoneticPr fontId="2" type="noConversion"/>
  </si>
  <si>
    <t>10:25</t>
    <phoneticPr fontId="2" type="noConversion"/>
  </si>
  <si>
    <t>20090625</t>
    <phoneticPr fontId="2" type="noConversion"/>
  </si>
  <si>
    <t>14:00</t>
    <phoneticPr fontId="2" type="noConversion"/>
  </si>
  <si>
    <t>14:25</t>
    <phoneticPr fontId="2" type="noConversion"/>
  </si>
  <si>
    <t>林哲宇</t>
    <phoneticPr fontId="2" type="noConversion"/>
  </si>
  <si>
    <t>07:50</t>
    <phoneticPr fontId="2" type="noConversion"/>
  </si>
  <si>
    <t>11:30</t>
    <phoneticPr fontId="2" type="noConversion"/>
  </si>
  <si>
    <t>12:00</t>
    <phoneticPr fontId="2" type="noConversion"/>
  </si>
  <si>
    <t>12:05</t>
    <phoneticPr fontId="2" type="noConversion"/>
  </si>
  <si>
    <t>12:35</t>
    <phoneticPr fontId="2" type="noConversion"/>
  </si>
  <si>
    <t>TSW</t>
    <phoneticPr fontId="2" type="noConversion"/>
  </si>
  <si>
    <t>20090620</t>
    <phoneticPr fontId="2" type="noConversion"/>
  </si>
  <si>
    <t>07:16</t>
    <phoneticPr fontId="2" type="noConversion"/>
  </si>
  <si>
    <t>08:00</t>
    <phoneticPr fontId="2" type="noConversion"/>
  </si>
  <si>
    <t>09:25</t>
    <phoneticPr fontId="2" type="noConversion"/>
  </si>
  <si>
    <t>10:02</t>
    <phoneticPr fontId="2" type="noConversion"/>
  </si>
  <si>
    <t>20090619</t>
    <phoneticPr fontId="2" type="noConversion"/>
  </si>
  <si>
    <t>07:45</t>
    <phoneticPr fontId="2" type="noConversion"/>
  </si>
  <si>
    <t>08:40</t>
    <phoneticPr fontId="2" type="noConversion"/>
  </si>
  <si>
    <t>林哲宇、黃世帆</t>
    <phoneticPr fontId="2" type="noConversion"/>
  </si>
  <si>
    <t>09:00</t>
    <phoneticPr fontId="2" type="noConversion"/>
  </si>
  <si>
    <t>10:06</t>
    <phoneticPr fontId="2" type="noConversion"/>
  </si>
  <si>
    <t>10:12</t>
    <phoneticPr fontId="2" type="noConversion"/>
  </si>
  <si>
    <t>11:42</t>
    <phoneticPr fontId="2" type="noConversion"/>
  </si>
  <si>
    <t>12:49</t>
    <phoneticPr fontId="2" type="noConversion"/>
  </si>
  <si>
    <t>20090618</t>
    <phoneticPr fontId="2" type="noConversion"/>
  </si>
  <si>
    <t>11:26</t>
    <phoneticPr fontId="2" type="noConversion"/>
  </si>
  <si>
    <t>12:30</t>
    <phoneticPr fontId="2" type="noConversion"/>
  </si>
  <si>
    <t>06:42</t>
    <phoneticPr fontId="2" type="noConversion"/>
  </si>
  <si>
    <t>07:40</t>
    <phoneticPr fontId="2" type="noConversion"/>
  </si>
  <si>
    <t>2014</t>
    <phoneticPr fontId="1" type="noConversion"/>
  </si>
  <si>
    <t>20140825</t>
  </si>
  <si>
    <t>15:22</t>
  </si>
  <si>
    <t>15:46</t>
  </si>
  <si>
    <t>林君儀</t>
  </si>
  <si>
    <t>16:15</t>
  </si>
  <si>
    <t>14:45</t>
  </si>
  <si>
    <t>15:15</t>
  </si>
  <si>
    <t>黃世帆</t>
  </si>
  <si>
    <t>15:19</t>
  </si>
  <si>
    <t>16:22</t>
  </si>
  <si>
    <t>林哲宇</t>
  </si>
  <si>
    <t>15:32</t>
  </si>
  <si>
    <t>16:24</t>
  </si>
  <si>
    <t>蘇震軒、 莊喻賀</t>
  </si>
  <si>
    <t>20140826</t>
  </si>
  <si>
    <t>09:35</t>
  </si>
  <si>
    <t>10:40</t>
  </si>
  <si>
    <t>謝菱春、黃世帆</t>
  </si>
  <si>
    <t>15:00</t>
  </si>
  <si>
    <t>15:35</t>
  </si>
  <si>
    <t>謝菱春</t>
  </si>
  <si>
    <t>16:20</t>
  </si>
  <si>
    <t>20140809</t>
  </si>
  <si>
    <t>09:38</t>
  </si>
  <si>
    <t>10:14</t>
  </si>
  <si>
    <t>謝菱春、 蘇震軒</t>
  </si>
  <si>
    <t>10:17</t>
  </si>
  <si>
    <t>08:15</t>
  </si>
  <si>
    <t>08:48</t>
  </si>
  <si>
    <t>09:05</t>
  </si>
  <si>
    <t>黃世帆、 蘇震軒</t>
  </si>
  <si>
    <t>08:32</t>
  </si>
  <si>
    <t>08:54</t>
  </si>
  <si>
    <t>林君儀、 莊喻賀</t>
  </si>
  <si>
    <t>08:56</t>
  </si>
  <si>
    <t>09:22</t>
  </si>
  <si>
    <t>09:23</t>
  </si>
  <si>
    <t>09:47</t>
  </si>
  <si>
    <t>林君儀、 莊喻賀、陳韋仲</t>
  </si>
  <si>
    <t>09:40</t>
  </si>
  <si>
    <t>10:06</t>
  </si>
  <si>
    <t>20140813</t>
  </si>
  <si>
    <t>08:51</t>
  </si>
  <si>
    <t>09:20</t>
  </si>
  <si>
    <t>09:28</t>
  </si>
  <si>
    <t>10:05</t>
  </si>
  <si>
    <t>08:40</t>
  </si>
  <si>
    <t>09:10</t>
  </si>
  <si>
    <t>09:15</t>
  </si>
  <si>
    <t>08:39</t>
  </si>
  <si>
    <t>09:13</t>
  </si>
  <si>
    <t>09:27</t>
  </si>
  <si>
    <t>09:58</t>
  </si>
  <si>
    <t>09:45</t>
  </si>
  <si>
    <t>09:50</t>
  </si>
  <si>
    <t>10:13</t>
  </si>
  <si>
    <t>蘇震軒、 莊喻賀、陳韋仲</t>
  </si>
  <si>
    <t>2020</t>
    <phoneticPr fontId="1" type="noConversion"/>
  </si>
  <si>
    <t>20200629</t>
  </si>
  <si>
    <t>0938</t>
  </si>
  <si>
    <t>0952</t>
  </si>
  <si>
    <t>廖俊奎</t>
  </si>
  <si>
    <t>2020</t>
    <phoneticPr fontId="1" type="noConversion"/>
  </si>
  <si>
    <t>0858</t>
  </si>
  <si>
    <t>0906</t>
  </si>
  <si>
    <t>0956</t>
  </si>
  <si>
    <t>1007</t>
  </si>
  <si>
    <t>0907</t>
  </si>
  <si>
    <t>0919</t>
  </si>
  <si>
    <t>1009</t>
  </si>
  <si>
    <t>1021</t>
  </si>
  <si>
    <t>0920</t>
  </si>
  <si>
    <t>0936</t>
  </si>
  <si>
    <t>0830</t>
  </si>
  <si>
    <t>0842</t>
  </si>
  <si>
    <t>0843</t>
  </si>
  <si>
    <t>0857</t>
  </si>
  <si>
    <t>20200627</t>
  </si>
  <si>
    <t>0817</t>
  </si>
  <si>
    <t>0846</t>
  </si>
  <si>
    <t>0827</t>
  </si>
  <si>
    <t>0909</t>
  </si>
  <si>
    <t>20200626</t>
  </si>
  <si>
    <t>0922</t>
  </si>
  <si>
    <t>0910</t>
  </si>
  <si>
    <t>0921</t>
  </si>
  <si>
    <t>1122</t>
  </si>
  <si>
    <t>1135</t>
  </si>
  <si>
    <t>1143</t>
  </si>
  <si>
    <t>1153</t>
  </si>
  <si>
    <t>1110</t>
  </si>
  <si>
    <t>1120</t>
  </si>
  <si>
    <t>1230</t>
  </si>
  <si>
    <t>1244</t>
  </si>
  <si>
    <t>20200714</t>
  </si>
  <si>
    <t>1350</t>
  </si>
  <si>
    <t>1412</t>
  </si>
  <si>
    <t>李丁在、郭礎嘉、洪慈、蘇昱、黃允龍</t>
  </si>
  <si>
    <t>1429</t>
  </si>
  <si>
    <t>李丁在、蘇昱、郭礎嘉、黃允龍、洪慈</t>
  </si>
  <si>
    <t>1255</t>
  </si>
  <si>
    <t>1325</t>
  </si>
  <si>
    <t>李丁在、郭礎嘉、洪慈、陳宥銓</t>
  </si>
  <si>
    <t>1400</t>
  </si>
  <si>
    <t>1455</t>
  </si>
  <si>
    <t>1530</t>
  </si>
  <si>
    <t>蘇昱、李丁在、洪慈、郭礎嘉、許雲皓</t>
  </si>
  <si>
    <t>1520</t>
  </si>
  <si>
    <t>1553</t>
  </si>
  <si>
    <t>李丁在、洪慈、郭礎嘉、李佾儒、蘇昱、黃允龍、許雲皓</t>
  </si>
  <si>
    <t>1431</t>
  </si>
  <si>
    <t>1444</t>
  </si>
  <si>
    <t>李丁在、郭礎嘉、洪慈、黃允龍</t>
  </si>
  <si>
    <t>1454</t>
  </si>
  <si>
    <t>郭礎嘉、李丁在、洪慈、陳宥銓</t>
  </si>
  <si>
    <t>code</t>
    <phoneticPr fontId="1" type="noConversion"/>
  </si>
  <si>
    <t>code</t>
    <phoneticPr fontId="1" type="noConversion"/>
  </si>
  <si>
    <t>2008</t>
    <phoneticPr fontId="1" type="noConversion"/>
  </si>
  <si>
    <t>DAS</t>
  </si>
  <si>
    <t>13:55</t>
  </si>
  <si>
    <t>謝菱春、蔡佳容</t>
  </si>
  <si>
    <t>2008</t>
    <phoneticPr fontId="1" type="noConversion"/>
  </si>
  <si>
    <t>E10</t>
    <phoneticPr fontId="1" type="noConversion"/>
  </si>
  <si>
    <t>14:19</t>
  </si>
  <si>
    <t>20080918</t>
    <phoneticPr fontId="1" type="noConversion"/>
  </si>
  <si>
    <t>08:37</t>
  </si>
  <si>
    <t>李奕迪、陳郁婷</t>
  </si>
  <si>
    <t>N10</t>
    <phoneticPr fontId="1" type="noConversion"/>
  </si>
  <si>
    <t>09:06</t>
  </si>
  <si>
    <t>2008</t>
    <phoneticPr fontId="1" type="noConversion"/>
  </si>
  <si>
    <t>12:51</t>
  </si>
  <si>
    <t>S10</t>
    <phoneticPr fontId="1" type="noConversion"/>
  </si>
  <si>
    <t>13:28</t>
  </si>
  <si>
    <t>20080918</t>
    <phoneticPr fontId="1" type="noConversion"/>
  </si>
  <si>
    <t>08:30</t>
  </si>
  <si>
    <t>W10</t>
    <phoneticPr fontId="1" type="noConversion"/>
  </si>
  <si>
    <t>09:02</t>
  </si>
  <si>
    <t>20080906</t>
    <phoneticPr fontId="1" type="noConversion"/>
  </si>
  <si>
    <t>07:29</t>
  </si>
  <si>
    <t>2008</t>
    <phoneticPr fontId="1" type="noConversion"/>
  </si>
  <si>
    <t>E10</t>
    <phoneticPr fontId="1" type="noConversion"/>
  </si>
  <si>
    <t>08:16</t>
  </si>
  <si>
    <t>20080905</t>
    <phoneticPr fontId="1" type="noConversion"/>
  </si>
  <si>
    <t>09:52</t>
  </si>
  <si>
    <t>13:54</t>
  </si>
  <si>
    <t>20080906</t>
    <phoneticPr fontId="1" type="noConversion"/>
  </si>
  <si>
    <t>12:10</t>
  </si>
  <si>
    <t>S10</t>
    <phoneticPr fontId="1" type="noConversion"/>
  </si>
  <si>
    <t>12:39</t>
  </si>
  <si>
    <t>20080903</t>
    <phoneticPr fontId="1" type="noConversion"/>
  </si>
  <si>
    <t>14:15</t>
  </si>
  <si>
    <t>20080904</t>
    <phoneticPr fontId="1" type="noConversion"/>
  </si>
  <si>
    <t>20080907</t>
    <phoneticPr fontId="1" type="noConversion"/>
  </si>
  <si>
    <t>13:13</t>
  </si>
  <si>
    <t>14:02</t>
  </si>
  <si>
    <t>20080909</t>
    <phoneticPr fontId="1" type="noConversion"/>
  </si>
  <si>
    <t>10:04</t>
  </si>
  <si>
    <t>10:38</t>
  </si>
  <si>
    <t>20080907</t>
    <phoneticPr fontId="1" type="noConversion"/>
  </si>
  <si>
    <t>13:17</t>
  </si>
  <si>
    <t>13:52</t>
  </si>
  <si>
    <t>20080909</t>
    <phoneticPr fontId="1" type="noConversion"/>
  </si>
  <si>
    <t>07:47</t>
  </si>
  <si>
    <t>W10</t>
    <phoneticPr fontId="1" type="noConversion"/>
  </si>
  <si>
    <t>08:45</t>
  </si>
  <si>
    <t>2019</t>
    <phoneticPr fontId="1" type="noConversion"/>
  </si>
  <si>
    <t>20190712</t>
  </si>
  <si>
    <t>09:30</t>
  </si>
  <si>
    <t>蘇昱、丁在、郁庭、礎嘉</t>
  </si>
  <si>
    <t>75</t>
  </si>
  <si>
    <t>5</t>
  </si>
  <si>
    <t>1</t>
  </si>
  <si>
    <t>3</t>
  </si>
  <si>
    <t>10:00</t>
  </si>
  <si>
    <t>65</t>
  </si>
  <si>
    <t>20</t>
  </si>
  <si>
    <t>0.5</t>
  </si>
  <si>
    <t>0</t>
  </si>
  <si>
    <t>9</t>
  </si>
  <si>
    <t>2019</t>
    <phoneticPr fontId="1" type="noConversion"/>
  </si>
  <si>
    <t>07:50</t>
  </si>
  <si>
    <t>08:20</t>
  </si>
  <si>
    <t>40</t>
  </si>
  <si>
    <t>2</t>
  </si>
  <si>
    <t>08:03</t>
  </si>
  <si>
    <t>08:18</t>
  </si>
  <si>
    <t>郁庭、礎嘉</t>
  </si>
  <si>
    <t>50</t>
  </si>
  <si>
    <t>15</t>
  </si>
  <si>
    <t>7</t>
  </si>
  <si>
    <t>10:32</t>
  </si>
  <si>
    <t>10:50</t>
  </si>
  <si>
    <t>2019</t>
    <phoneticPr fontId="1" type="noConversion"/>
  </si>
  <si>
    <t>09:57</t>
  </si>
  <si>
    <t>64</t>
  </si>
  <si>
    <t>15:30</t>
  </si>
  <si>
    <t>15:58</t>
  </si>
  <si>
    <t>30</t>
  </si>
  <si>
    <t>70</t>
  </si>
  <si>
    <t>20190715</t>
  </si>
  <si>
    <t>14:18</t>
  </si>
  <si>
    <t>14:32</t>
  </si>
  <si>
    <t>miss data</t>
  </si>
  <si>
    <t>80</t>
  </si>
  <si>
    <t>14:35</t>
  </si>
  <si>
    <t>87</t>
  </si>
  <si>
    <t>2.5</t>
  </si>
  <si>
    <t>1.5</t>
  </si>
  <si>
    <t>3.5</t>
  </si>
  <si>
    <t>08:00</t>
  </si>
  <si>
    <t>09:32</t>
  </si>
  <si>
    <t>蘇昱、郁庭、礎嘉</t>
  </si>
  <si>
    <t>60</t>
  </si>
  <si>
    <t>09:33</t>
  </si>
  <si>
    <t>09:46</t>
  </si>
  <si>
    <t>17</t>
  </si>
  <si>
    <t>10:15</t>
  </si>
  <si>
    <t>10:30</t>
  </si>
  <si>
    <t>蘇昱、丁在</t>
  </si>
  <si>
    <t>11:00</t>
  </si>
  <si>
    <t>11</t>
  </si>
  <si>
    <t>13:48</t>
  </si>
  <si>
    <t>14:05</t>
  </si>
  <si>
    <t>4</t>
  </si>
  <si>
    <t>20190713</t>
  </si>
  <si>
    <t>14:46</t>
  </si>
  <si>
    <t>15:02</t>
  </si>
  <si>
    <t>12</t>
  </si>
  <si>
    <t>15:11</t>
  </si>
  <si>
    <t>8</t>
  </si>
  <si>
    <t>15:14</t>
  </si>
  <si>
    <t>15:23</t>
  </si>
  <si>
    <t>16:00</t>
  </si>
  <si>
    <t>郁庭</t>
  </si>
  <si>
    <t>26</t>
  </si>
  <si>
    <t>09:17</t>
  </si>
  <si>
    <t>10:01</t>
  </si>
  <si>
    <t>25</t>
  </si>
  <si>
    <t>10:56</t>
  </si>
  <si>
    <t>45</t>
  </si>
  <si>
    <t>13:01</t>
  </si>
  <si>
    <t>6</t>
  </si>
  <si>
    <t>13:02</t>
  </si>
  <si>
    <t>13:11</t>
  </si>
  <si>
    <t>林君儀、黃世帆</t>
  </si>
  <si>
    <t>何采庭、林君儀</t>
  </si>
  <si>
    <t>林君儀、何采庭</t>
  </si>
  <si>
    <t>易湘玲、洪貫瑋</t>
  </si>
  <si>
    <t>黃世帆、陳韋仲</t>
  </si>
  <si>
    <t>coverage</t>
    <phoneticPr fontId="1" type="noConversion"/>
  </si>
  <si>
    <t>total_cov</t>
    <phoneticPr fontId="1" type="noConversion"/>
  </si>
  <si>
    <t>real</t>
    <phoneticPr fontId="1" type="noConversion"/>
  </si>
  <si>
    <t>2008</t>
    <phoneticPr fontId="1" type="noConversion"/>
  </si>
  <si>
    <t>Period</t>
    <phoneticPr fontId="1" type="noConversion"/>
  </si>
  <si>
    <t>(空白)</t>
  </si>
  <si>
    <t>P2-P1</t>
    <phoneticPr fontId="1" type="noConversion"/>
  </si>
  <si>
    <t>P3-P2</t>
    <phoneticPr fontId="1" type="noConversion"/>
  </si>
  <si>
    <t>生活型</t>
  </si>
  <si>
    <t>Reproduction type</t>
  </si>
  <si>
    <t>光合途徑</t>
  </si>
  <si>
    <t>開花季節</t>
  </si>
  <si>
    <t>莖相關</t>
  </si>
  <si>
    <t>地下部形式</t>
  </si>
  <si>
    <t>葉質地</t>
  </si>
  <si>
    <t>種子附屬物</t>
  </si>
  <si>
    <t>花粉傳播</t>
  </si>
  <si>
    <t>水分需求</t>
  </si>
  <si>
    <t>Raunkiaer's Life Form</t>
  </si>
  <si>
    <t>落葉性</t>
  </si>
  <si>
    <t>果實形式</t>
  </si>
  <si>
    <t>陰性陽性</t>
  </si>
  <si>
    <t>葉有毛</t>
  </si>
  <si>
    <t>葉形</t>
  </si>
  <si>
    <t>葉緣</t>
  </si>
  <si>
    <t>分布下限</t>
  </si>
  <si>
    <t>分布上限</t>
  </si>
  <si>
    <t>Lycopodiaceae 石松科</t>
  </si>
  <si>
    <t>石松類</t>
  </si>
  <si>
    <t>s</t>
  </si>
  <si>
    <t>cam</t>
  </si>
  <si>
    <t>Chamaephytes</t>
  </si>
  <si>
    <t>孢子</t>
  </si>
  <si>
    <t>陰性</t>
  </si>
  <si>
    <t>鑿形</t>
  </si>
  <si>
    <t>全緣</t>
  </si>
  <si>
    <t>Huperzia selago (L.) Bernh. ex Schrank &amp; Mart.</t>
  </si>
  <si>
    <t>披針形</t>
  </si>
  <si>
    <t>Athyriaceae 蹄蓋蕨科</t>
  </si>
  <si>
    <t>Athyrium reflexipinnum Hayata</t>
  </si>
  <si>
    <t>蕨類</t>
  </si>
  <si>
    <t>c3</t>
  </si>
  <si>
    <t>鋸齒狀</t>
  </si>
  <si>
    <t>Dryopteridaceae 鱗毛蕨科</t>
  </si>
  <si>
    <t>Polypodiaceae 水龍骨科</t>
  </si>
  <si>
    <t>深裂狀</t>
  </si>
  <si>
    <t>Cupressaceae 柏科</t>
  </si>
  <si>
    <t>喬木</t>
  </si>
  <si>
    <t>春</t>
  </si>
  <si>
    <t>Phanerophytes</t>
  </si>
  <si>
    <t>漿果</t>
  </si>
  <si>
    <t>Pinaceae 松科</t>
  </si>
  <si>
    <t>Abies kawakamii (Hayata) T.Itô</t>
  </si>
  <si>
    <t>毬果</t>
  </si>
  <si>
    <t>線形</t>
  </si>
  <si>
    <t>特有</t>
  </si>
  <si>
    <t>春、夏</t>
  </si>
  <si>
    <t>陽性</t>
  </si>
  <si>
    <t>針形</t>
  </si>
  <si>
    <t>夏、秋</t>
  </si>
  <si>
    <t>Araliaceae 五加科</t>
  </si>
  <si>
    <t>草本</t>
  </si>
  <si>
    <t>全年</t>
  </si>
  <si>
    <t>離果</t>
  </si>
  <si>
    <t>圓形</t>
  </si>
  <si>
    <t>微波狀</t>
  </si>
  <si>
    <t>Asparagaceae 天門冬科</t>
  </si>
  <si>
    <t>Maianthemum formosanum (Hayata) LaFrankie</t>
  </si>
  <si>
    <t>Hemicryptophytes</t>
  </si>
  <si>
    <t>長橢圓形</t>
  </si>
  <si>
    <t>Asteraceae 菊科</t>
  </si>
  <si>
    <t>Ainsliaea latifolia (D.Don) Sch.Bip. subsp. henryi (Diels) H.Koyama</t>
  </si>
  <si>
    <t>夏</t>
  </si>
  <si>
    <t>瘦果</t>
  </si>
  <si>
    <t>卵形</t>
  </si>
  <si>
    <t>細毛(刺)</t>
  </si>
  <si>
    <t>倒披針形</t>
  </si>
  <si>
    <t>深鋸齒</t>
  </si>
  <si>
    <t>Berberidaceae 小檗科</t>
  </si>
  <si>
    <t>灌木</t>
  </si>
  <si>
    <t>Brassicaceae 十字花科</t>
  </si>
  <si>
    <t>春、夏、秋</t>
  </si>
  <si>
    <t>角果</t>
  </si>
  <si>
    <t>Caprifoliaceae 忍冬科</t>
  </si>
  <si>
    <t>Caryophyllaceae 石竹科</t>
  </si>
  <si>
    <t>Arenaria takasagomontana (Masam.) S.S.Ying</t>
  </si>
  <si>
    <t>Therophytes</t>
  </si>
  <si>
    <t>Crassulaceae 景天科</t>
  </si>
  <si>
    <t>蓇葖果</t>
  </si>
  <si>
    <t>Cyperaceae 莎草科</t>
  </si>
  <si>
    <t>ssv</t>
  </si>
  <si>
    <t>堅果</t>
  </si>
  <si>
    <t>禾莎</t>
  </si>
  <si>
    <t>Carex perakensis C.B. Clarke</t>
  </si>
  <si>
    <t>黃穗薹</t>
  </si>
  <si>
    <t>Ericaceae 杜鵑花科</t>
  </si>
  <si>
    <t>蒴果</t>
  </si>
  <si>
    <t>倒卵形</t>
  </si>
  <si>
    <t>灌木至小喬木</t>
  </si>
  <si>
    <t>Gentianaceae 龍膽科</t>
  </si>
  <si>
    <t>秋、冬</t>
  </si>
  <si>
    <t>Geraniaceae 牻牛兒苗科</t>
  </si>
  <si>
    <t>闊圓形</t>
  </si>
  <si>
    <t>缺刻狀</t>
  </si>
  <si>
    <t>Grossulariaceae 茶藨子科</t>
  </si>
  <si>
    <t>寬圓形</t>
  </si>
  <si>
    <t>Hypericaceae 金絲桃科</t>
  </si>
  <si>
    <t>Juncaceae 燈心草科</t>
  </si>
  <si>
    <t>Lamiaceae 唇形科</t>
  </si>
  <si>
    <t>Melanthiaceae 黑葯花科</t>
  </si>
  <si>
    <t>Veratrum formosanum O.Loes.</t>
  </si>
  <si>
    <t>Orchidaceae 蘭科</t>
  </si>
  <si>
    <t>Orobanchaceae 列當科</t>
  </si>
  <si>
    <t>Epiphytes</t>
  </si>
  <si>
    <t>Plantaginaceae 車前科</t>
  </si>
  <si>
    <t>Poaceae 禾本科</t>
  </si>
  <si>
    <t>夏、秋、冬</t>
  </si>
  <si>
    <t>穎果</t>
  </si>
  <si>
    <t>c4</t>
  </si>
  <si>
    <t>秋</t>
  </si>
  <si>
    <t>vvs</t>
  </si>
  <si>
    <t>Polygalaceae 遠志科</t>
  </si>
  <si>
    <t>Ranunculaceae 毛茛科</t>
  </si>
  <si>
    <t>淺裂</t>
  </si>
  <si>
    <t>Rosaceae 薔薇科</t>
  </si>
  <si>
    <t>核果</t>
  </si>
  <si>
    <t>心形</t>
  </si>
  <si>
    <t>Salicaceae 楊柳科</t>
  </si>
  <si>
    <t>Violaceae 菫菜科</t>
  </si>
  <si>
    <t>平均變動</t>
    <phoneticPr fontId="1" type="noConversion"/>
  </si>
  <si>
    <t>平均變動</t>
    <phoneticPr fontId="1" type="noConversion"/>
  </si>
  <si>
    <t>P2-P1</t>
    <phoneticPr fontId="1" type="noConversion"/>
  </si>
  <si>
    <t>P3-P2</t>
    <phoneticPr fontId="1" type="noConversion"/>
  </si>
  <si>
    <t>生活型</t>
    <phoneticPr fontId="1" type="noConversion"/>
  </si>
  <si>
    <t>型</t>
    <phoneticPr fontId="1" type="noConversion"/>
  </si>
  <si>
    <t>開花</t>
    <phoneticPr fontId="1" type="noConversion"/>
  </si>
  <si>
    <t>P1-P2</t>
    <phoneticPr fontId="1" type="noConversion"/>
  </si>
  <si>
    <t>P2-P3</t>
    <phoneticPr fontId="1" type="noConversion"/>
  </si>
  <si>
    <t>name</t>
    <phoneticPr fontId="1" type="noConversion"/>
  </si>
  <si>
    <t>-</t>
    <phoneticPr fontId="1" type="noConversion"/>
  </si>
  <si>
    <t>+</t>
    <phoneticPr fontId="1" type="noConversion"/>
  </si>
  <si>
    <t>+</t>
    <phoneticPr fontId="1" type="noConversion"/>
  </si>
  <si>
    <t>P1-P2增減</t>
    <phoneticPr fontId="1" type="noConversion"/>
  </si>
  <si>
    <t>P2-P3增減</t>
    <phoneticPr fontId="1" type="noConversion"/>
  </si>
  <si>
    <t>P2-P1</t>
    <phoneticPr fontId="1" type="noConversion"/>
  </si>
  <si>
    <t>code</t>
    <phoneticPr fontId="1" type="noConversion"/>
  </si>
  <si>
    <t>(多重項目)</t>
  </si>
  <si>
    <t>Sunnit area section</t>
  </si>
  <si>
    <t>平均值 - total_cov</t>
  </si>
  <si>
    <t>小杉葉石杉</t>
  </si>
  <si>
    <t>Lycopodium complanatum L.</t>
  </si>
  <si>
    <t>Lycopodium obscurum L.</t>
  </si>
  <si>
    <t>Lycopodium veitchii Christ</t>
  </si>
  <si>
    <t>Athyrium oppositipennum Hayata var. pubescens (Tagawa) Tagawa</t>
  </si>
  <si>
    <t>Dryopteris expansa (C.Presl) Fraser-Jenk. &amp; Jermy</t>
  </si>
  <si>
    <t>廣布鱗毛蕨</t>
  </si>
  <si>
    <t>Selliguea quasidivaricata (Hayata) H.Ohashi &amp; K.Ohashi</t>
  </si>
  <si>
    <t>Trichophorum subcapitatum (Thwaites &amp; Hook.) D.A.Simpson</t>
  </si>
  <si>
    <t>Gentiana scabrida var. punctulata S.S.Ying</t>
  </si>
  <si>
    <t>Potentilla leuconota D.Don</t>
  </si>
  <si>
    <t>Salix taiwanalpina var. takasagoalpina (Koidz.) S.S.Ying</t>
  </si>
  <si>
    <t>code</t>
  </si>
  <si>
    <t>GBIF_name</t>
  </si>
  <si>
    <t>GBIF_code</t>
  </si>
  <si>
    <t>SP1</t>
  </si>
  <si>
    <t>Huperzia selago</t>
  </si>
  <si>
    <t>Lycopodium clavatum</t>
  </si>
  <si>
    <t>Diphasiastrum multispicatum</t>
  </si>
  <si>
    <t>Dendrolycopodium juniperoideum</t>
  </si>
  <si>
    <t>Diphasiastrum veitchii</t>
  </si>
  <si>
    <t>Athyrium reflexipinnum</t>
  </si>
  <si>
    <t>Dryopteris alpestris</t>
  </si>
  <si>
    <t>Dryopteris expansa</t>
  </si>
  <si>
    <t>Selliguea quasidivaricata</t>
  </si>
  <si>
    <t>Juniperus formosana formosana</t>
  </si>
  <si>
    <t>Juniperus squamata</t>
  </si>
  <si>
    <t>Abies kawakamii (Hayata) T. It?</t>
  </si>
  <si>
    <t>Abies kawakamii</t>
  </si>
  <si>
    <t>Pinus armandii mastersiana</t>
  </si>
  <si>
    <t>Pinus taiwanensis</t>
  </si>
  <si>
    <t>Maianthemum formosanum</t>
  </si>
  <si>
    <t>Carex brachyanthera</t>
  </si>
  <si>
    <t>Carex breviculmis</t>
  </si>
  <si>
    <t>Carex chrysolepis</t>
  </si>
  <si>
    <t>Carex filicina</t>
  </si>
  <si>
    <t>Carex orthostemon</t>
  </si>
  <si>
    <t>Carex oxyandra</t>
  </si>
  <si>
    <t>Carex tristachya var. pocilliformis (Boott) K?k.</t>
  </si>
  <si>
    <t>Carex tristachya pocilliformis</t>
  </si>
  <si>
    <t>Trichophorum subcapitatum</t>
  </si>
  <si>
    <t>Luzula effusa</t>
  </si>
  <si>
    <t>Luzula taiwaniana</t>
  </si>
  <si>
    <t>Veratrum formosanum</t>
  </si>
  <si>
    <t>Amitostigma alpestre</t>
  </si>
  <si>
    <t>Platanthera brevicalcarata</t>
  </si>
  <si>
    <t>Agrostis infirma</t>
  </si>
  <si>
    <t>Brachypodium kawakamii</t>
  </si>
  <si>
    <t>Deschampsia flexuosa</t>
  </si>
  <si>
    <t>Calamagrostis filifolia</t>
  </si>
  <si>
    <t>Elymus formosanus (Honda) ?. L?ve</t>
  </si>
  <si>
    <t>Elymus formosanus</t>
  </si>
  <si>
    <t>Festuca japonica</t>
  </si>
  <si>
    <t>Festuca ovina</t>
  </si>
  <si>
    <t>Festuca rubra</t>
  </si>
  <si>
    <t>Helictotrichon abietetorum</t>
  </si>
  <si>
    <t>Miscanthus sinensis</t>
  </si>
  <si>
    <t>Phleum alpinum</t>
  </si>
  <si>
    <t>Trisetum spicatum var. formosanum</t>
  </si>
  <si>
    <t>Yushania niitakayamensis</t>
  </si>
  <si>
    <t>Hydrocotyle setulosa</t>
  </si>
  <si>
    <t>Ainsliaea latifolia henryi</t>
  </si>
  <si>
    <t>Anaphalis morrisonicola</t>
  </si>
  <si>
    <t>Anaphalis nepalensis</t>
  </si>
  <si>
    <t>Artemisia kawakamii</t>
  </si>
  <si>
    <t>Cirsium arisanense</t>
  </si>
  <si>
    <t>Cirsium kawakamii</t>
  </si>
  <si>
    <t>Gnaphalium involucratum simplex</t>
  </si>
  <si>
    <t>Hieracium morii</t>
  </si>
  <si>
    <t>Leontopodium microphyllum</t>
  </si>
  <si>
    <t>Myriactis humilis</t>
  </si>
  <si>
    <t>Picris hieracioides subsp. morrisonensis (Hayata)</t>
  </si>
  <si>
    <t>Senecio morrisonensis</t>
  </si>
  <si>
    <t>Solidago virgaurea leiocarpa</t>
  </si>
  <si>
    <t>Berberis kawakamii</t>
  </si>
  <si>
    <t>Berberis morrisonensis</t>
  </si>
  <si>
    <t>Arabidopsis lyrata (L.) O'Kane &amp; Al-Shehbaz subsp. kamchatica (Fisch. ex DC.) Hult?n</t>
  </si>
  <si>
    <t>Arabidopsis lyrata kamchatica</t>
  </si>
  <si>
    <t>Scabiosa lacerifolia</t>
  </si>
  <si>
    <t>Arenaria takasagomontana</t>
  </si>
  <si>
    <t>Dianthus pygmaeus</t>
  </si>
  <si>
    <t>Sedum morrisonense</t>
  </si>
  <si>
    <t>Gaultheria itoana</t>
  </si>
  <si>
    <t>Pieris taiwanensis</t>
  </si>
  <si>
    <t>Rhododendron pseudochrysanthum</t>
  </si>
  <si>
    <t>Rhododendron rubropilosum</t>
  </si>
  <si>
    <t>Gentiana arisanensis</t>
  </si>
  <si>
    <t>Gentiana davidii var. formosana</t>
  </si>
  <si>
    <t>Gentiana flavomaculata</t>
  </si>
  <si>
    <t>Gentiana scabrida var. punctulata</t>
  </si>
  <si>
    <t>Gentiana scabrida</t>
  </si>
  <si>
    <t>Swertia macrosperma</t>
  </si>
  <si>
    <t>Geranium hayatanum</t>
  </si>
  <si>
    <t>Ribes formosanum</t>
  </si>
  <si>
    <t>Hypericum nagasawae</t>
  </si>
  <si>
    <t>Origanum vulgare</t>
  </si>
  <si>
    <t>Boschniakia himalaica</t>
  </si>
  <si>
    <t>Euphrasia transmorrisonensis</t>
  </si>
  <si>
    <t>Veronica morrisonicola</t>
  </si>
  <si>
    <t>Polygala japonica</t>
  </si>
  <si>
    <t>Clematis montana</t>
  </si>
  <si>
    <t>Potentilla leuconota var. morrisonicola</t>
  </si>
  <si>
    <t>Potentilla tugitakensis</t>
  </si>
  <si>
    <t>Rosa transmorrisonensis</t>
  </si>
  <si>
    <t>Rubus rolfei</t>
  </si>
  <si>
    <t>Spiraea formosana</t>
  </si>
  <si>
    <t>Spiraea hayatana</t>
  </si>
  <si>
    <t>Spiraea morrisonicola</t>
  </si>
  <si>
    <t>Salix morrisonicola var. takasagoalpina</t>
  </si>
  <si>
    <t>Viola adenothrix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</si>
</sst>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0.0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MingLiu"/>
      <family val="3"/>
      <charset val="136"/>
    </font>
    <font>
      <sz val="12"/>
      <color rgb="FF000000"/>
      <name val="MingLiu"/>
      <family val="3"/>
      <charset val="136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MingLiu"/>
      <family val="3"/>
      <charset val="136"/>
    </font>
    <font>
      <sz val="9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</cellStyleXfs>
  <cellXfs count="57">
    <xf numFmtId="0" fontId="0" fillId="0" borderId="0" xfId="0">
      <alignment vertical="center"/>
    </xf>
    <xf numFmtId="49" fontId="0" fillId="3" borderId="0" xfId="0" applyNumberFormat="1" applyFill="1" applyAlignment="1">
      <alignment vertical="center"/>
    </xf>
    <xf numFmtId="0" fontId="0" fillId="4" borderId="0" xfId="0" applyNumberFormat="1" applyFill="1" applyAlignment="1">
      <alignment vertical="center"/>
    </xf>
    <xf numFmtId="176" fontId="0" fillId="4" borderId="0" xfId="0" applyNumberFormat="1" applyFill="1" applyAlignme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/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1" fillId="5" borderId="1" xfId="0" applyFont="1" applyFill="1" applyBorder="1">
      <alignment vertical="center"/>
    </xf>
    <xf numFmtId="49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3" borderId="0" xfId="0" applyNumberFormat="1" applyFill="1" applyAlignment="1">
      <alignment vertical="center"/>
    </xf>
    <xf numFmtId="49" fontId="12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/>
    </xf>
    <xf numFmtId="49" fontId="0" fillId="6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0" fillId="0" borderId="0" xfId="2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49" fontId="12" fillId="0" borderId="0" xfId="0" applyNumberFormat="1" applyFont="1" applyFill="1" applyBorder="1" applyAlignment="1">
      <alignment horizontal="left" vertical="top"/>
    </xf>
    <xf numFmtId="0" fontId="12" fillId="0" borderId="0" xfId="0" applyNumberFormat="1" applyFont="1" applyFill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20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176" fontId="0" fillId="2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11" fillId="5" borderId="0" xfId="0" applyFont="1" applyFill="1">
      <alignment vertical="center"/>
    </xf>
    <xf numFmtId="178" fontId="0" fillId="0" borderId="0" xfId="0" applyNumberFormat="1">
      <alignment vertical="center"/>
    </xf>
    <xf numFmtId="0" fontId="13" fillId="7" borderId="2" xfId="0" applyFont="1" applyFill="1" applyBorder="1" applyAlignment="1"/>
    <xf numFmtId="0" fontId="13" fillId="7" borderId="2" xfId="0" applyFont="1" applyFill="1" applyBorder="1" applyAlignment="1">
      <alignment horizontal="center"/>
    </xf>
    <xf numFmtId="0" fontId="13" fillId="7" borderId="2" xfId="0" applyFont="1" applyFill="1" applyBorder="1" applyAlignment="1">
      <alignment horizontal="right"/>
    </xf>
    <xf numFmtId="0" fontId="14" fillId="7" borderId="2" xfId="0" applyFont="1" applyFill="1" applyBorder="1" applyAlignment="1">
      <alignment horizontal="center"/>
    </xf>
    <xf numFmtId="0" fontId="14" fillId="7" borderId="2" xfId="0" applyFont="1" applyFill="1" applyBorder="1" applyAlignment="1"/>
    <xf numFmtId="0" fontId="15" fillId="7" borderId="2" xfId="0" applyFont="1" applyFill="1" applyBorder="1" applyAlignment="1">
      <alignment horizont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3">
    <cellStyle name="一般" xfId="0" builtinId="0"/>
    <cellStyle name="一般 2" xfId="1" xr:uid="{00000000-0005-0000-0000-000001000000}"/>
    <cellStyle name="一般 4" xfId="2" xr:uid="{00000000-0005-0000-0000-000002000000}"/>
  </cellStyles>
  <dxfs count="10">
    <dxf>
      <numFmt numFmtId="1" formatCode="0"/>
    </dxf>
    <dxf>
      <numFmt numFmtId="178" formatCode="0.0"/>
    </dxf>
    <dxf>
      <numFmt numFmtId="2" formatCode="0.00"/>
    </dxf>
    <dxf>
      <numFmt numFmtId="184" formatCode="0.000"/>
    </dxf>
    <dxf>
      <numFmt numFmtId="183" formatCode="0.0000"/>
    </dxf>
    <dxf>
      <numFmt numFmtId="182" formatCode="0.00000"/>
    </dxf>
    <dxf>
      <numFmt numFmtId="181" formatCode="0.000000"/>
    </dxf>
    <dxf>
      <numFmt numFmtId="180" formatCode="0.0000000"/>
    </dxf>
    <dxf>
      <numFmt numFmtId="179" formatCode="0.000000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4525;&#32773;\GLORIA_&#20491;&#20154;&#34389;&#29702;\2019\2019&#36039;&#26009;&#36664;&#20837;\TW-DAS-&#23665;&#38957;&#35519;&#26597;_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m×1m_環境資料"/>
      <sheetName val="1m×1m_物種資料"/>
      <sheetName val="section_環境資料"/>
      <sheetName val="section_物種資料"/>
      <sheetName val="10m×10m_環境資料"/>
      <sheetName val="10m×10m_物種資料"/>
      <sheetName val="名錄"/>
      <sheetName val="說明"/>
    </sheetNames>
    <sheetDataSet>
      <sheetData sheetId="0"/>
      <sheetData sheetId="1"/>
      <sheetData sheetId="2"/>
      <sheetData sheetId="3">
        <row r="1">
          <cell r="D1" t="str">
            <v>Summit code</v>
          </cell>
          <cell r="F1" t="str">
            <v>Sunnit area section</v>
          </cell>
        </row>
        <row r="2">
          <cell r="D2" t="str">
            <v>SEN</v>
          </cell>
          <cell r="F2" t="str">
            <v>E05</v>
          </cell>
        </row>
        <row r="3">
          <cell r="D3" t="str">
            <v>SEN</v>
          </cell>
          <cell r="F3" t="str">
            <v>E05</v>
          </cell>
        </row>
        <row r="4">
          <cell r="D4" t="str">
            <v>SEN</v>
          </cell>
          <cell r="F4" t="str">
            <v>E05</v>
          </cell>
        </row>
        <row r="5">
          <cell r="D5" t="str">
            <v>SEN</v>
          </cell>
          <cell r="F5" t="str">
            <v>E05</v>
          </cell>
        </row>
        <row r="6">
          <cell r="D6" t="str">
            <v>SEN</v>
          </cell>
          <cell r="F6" t="str">
            <v>E05</v>
          </cell>
        </row>
        <row r="7">
          <cell r="D7" t="str">
            <v>SEN</v>
          </cell>
          <cell r="F7" t="str">
            <v>E05</v>
          </cell>
        </row>
        <row r="8">
          <cell r="D8" t="str">
            <v>SEN</v>
          </cell>
          <cell r="F8" t="str">
            <v>E05</v>
          </cell>
        </row>
        <row r="9">
          <cell r="D9" t="str">
            <v>SEN</v>
          </cell>
          <cell r="F9" t="str">
            <v>E05</v>
          </cell>
        </row>
        <row r="10">
          <cell r="D10" t="str">
            <v>SEN</v>
          </cell>
          <cell r="F10" t="str">
            <v>E05</v>
          </cell>
        </row>
        <row r="11">
          <cell r="D11" t="str">
            <v>SEN</v>
          </cell>
          <cell r="F11" t="str">
            <v>E05</v>
          </cell>
        </row>
        <row r="12">
          <cell r="D12" t="str">
            <v>SEN</v>
          </cell>
          <cell r="F12" t="str">
            <v>E05</v>
          </cell>
        </row>
        <row r="13">
          <cell r="D13" t="str">
            <v>SEN</v>
          </cell>
          <cell r="F13" t="str">
            <v>E05</v>
          </cell>
        </row>
        <row r="14">
          <cell r="D14" t="str">
            <v>SEN</v>
          </cell>
          <cell r="F14" t="str">
            <v>E05</v>
          </cell>
        </row>
        <row r="15">
          <cell r="D15" t="str">
            <v>SEN</v>
          </cell>
          <cell r="F15" t="str">
            <v>E05</v>
          </cell>
        </row>
        <row r="16">
          <cell r="D16" t="str">
            <v>SEN</v>
          </cell>
          <cell r="F16" t="str">
            <v>E05</v>
          </cell>
        </row>
        <row r="17">
          <cell r="D17" t="str">
            <v>SEN</v>
          </cell>
          <cell r="F17" t="str">
            <v>E05</v>
          </cell>
        </row>
        <row r="18">
          <cell r="D18" t="str">
            <v>SEN</v>
          </cell>
          <cell r="F18" t="str">
            <v>E05</v>
          </cell>
        </row>
        <row r="19">
          <cell r="D19" t="str">
            <v>SEN</v>
          </cell>
          <cell r="F19" t="str">
            <v>E05</v>
          </cell>
        </row>
        <row r="20">
          <cell r="D20" t="str">
            <v>SEN</v>
          </cell>
          <cell r="F20" t="str">
            <v>E05</v>
          </cell>
        </row>
        <row r="21">
          <cell r="D21" t="str">
            <v>SEN</v>
          </cell>
          <cell r="F21" t="str">
            <v>E05</v>
          </cell>
        </row>
        <row r="22">
          <cell r="D22" t="str">
            <v>SEN</v>
          </cell>
          <cell r="F22" t="str">
            <v>E05</v>
          </cell>
        </row>
        <row r="23">
          <cell r="D23" t="str">
            <v>SEN</v>
          </cell>
          <cell r="F23" t="str">
            <v>E05</v>
          </cell>
        </row>
        <row r="24">
          <cell r="D24" t="str">
            <v>SEN</v>
          </cell>
          <cell r="F24" t="str">
            <v>E05</v>
          </cell>
        </row>
        <row r="25">
          <cell r="D25" t="str">
            <v>SEN</v>
          </cell>
          <cell r="F25" t="str">
            <v>E05</v>
          </cell>
        </row>
        <row r="26">
          <cell r="D26" t="str">
            <v>SEN</v>
          </cell>
          <cell r="F26" t="str">
            <v>E05</v>
          </cell>
        </row>
        <row r="27">
          <cell r="D27" t="str">
            <v>SEN</v>
          </cell>
          <cell r="F27" t="str">
            <v>E10</v>
          </cell>
        </row>
        <row r="28">
          <cell r="D28" t="str">
            <v>SEN</v>
          </cell>
          <cell r="F28" t="str">
            <v>E10</v>
          </cell>
        </row>
        <row r="29">
          <cell r="D29" t="str">
            <v>SEN</v>
          </cell>
          <cell r="F29" t="str">
            <v>E10</v>
          </cell>
        </row>
        <row r="30">
          <cell r="D30" t="str">
            <v>SEN</v>
          </cell>
          <cell r="F30" t="str">
            <v>E10</v>
          </cell>
        </row>
        <row r="31">
          <cell r="D31" t="str">
            <v>SEN</v>
          </cell>
          <cell r="F31" t="str">
            <v>E10</v>
          </cell>
        </row>
        <row r="32">
          <cell r="D32" t="str">
            <v>SEN</v>
          </cell>
          <cell r="F32" t="str">
            <v>E10</v>
          </cell>
        </row>
        <row r="33">
          <cell r="D33" t="str">
            <v>SEN</v>
          </cell>
          <cell r="F33" t="str">
            <v>E10</v>
          </cell>
        </row>
        <row r="34">
          <cell r="D34" t="str">
            <v>SEN</v>
          </cell>
          <cell r="F34" t="str">
            <v>E10</v>
          </cell>
        </row>
        <row r="35">
          <cell r="D35" t="str">
            <v>SEN</v>
          </cell>
          <cell r="F35" t="str">
            <v>E10</v>
          </cell>
        </row>
        <row r="36">
          <cell r="D36" t="str">
            <v>SEN</v>
          </cell>
          <cell r="F36" t="str">
            <v>E10</v>
          </cell>
        </row>
        <row r="37">
          <cell r="D37" t="str">
            <v>SEN</v>
          </cell>
          <cell r="F37" t="str">
            <v>E10</v>
          </cell>
        </row>
        <row r="38">
          <cell r="D38" t="str">
            <v>SEN</v>
          </cell>
          <cell r="F38" t="str">
            <v>E10</v>
          </cell>
        </row>
        <row r="39">
          <cell r="D39" t="str">
            <v>SEN</v>
          </cell>
          <cell r="F39" t="str">
            <v>E10</v>
          </cell>
        </row>
        <row r="40">
          <cell r="D40" t="str">
            <v>SEN</v>
          </cell>
          <cell r="F40" t="str">
            <v>E10</v>
          </cell>
        </row>
        <row r="41">
          <cell r="D41" t="str">
            <v>SEN</v>
          </cell>
          <cell r="F41" t="str">
            <v>E10</v>
          </cell>
        </row>
        <row r="42">
          <cell r="D42" t="str">
            <v>SEN</v>
          </cell>
          <cell r="F42" t="str">
            <v>E10</v>
          </cell>
        </row>
        <row r="43">
          <cell r="D43" t="str">
            <v>SEN</v>
          </cell>
          <cell r="F43" t="str">
            <v>E10</v>
          </cell>
        </row>
        <row r="44">
          <cell r="D44" t="str">
            <v>SEN</v>
          </cell>
          <cell r="F44" t="str">
            <v>E10</v>
          </cell>
        </row>
        <row r="45">
          <cell r="D45" t="str">
            <v>SEN</v>
          </cell>
          <cell r="F45" t="str">
            <v>E10</v>
          </cell>
        </row>
        <row r="46">
          <cell r="D46" t="str">
            <v>SEN</v>
          </cell>
          <cell r="F46" t="str">
            <v>E10</v>
          </cell>
        </row>
        <row r="47">
          <cell r="D47" t="str">
            <v>SEN</v>
          </cell>
          <cell r="F47" t="str">
            <v>E10</v>
          </cell>
        </row>
        <row r="48">
          <cell r="D48" t="str">
            <v>SEN</v>
          </cell>
          <cell r="F48" t="str">
            <v>E10</v>
          </cell>
        </row>
        <row r="49">
          <cell r="D49" t="str">
            <v>SEN</v>
          </cell>
          <cell r="F49" t="str">
            <v>E10</v>
          </cell>
        </row>
        <row r="50">
          <cell r="D50" t="str">
            <v>SEN</v>
          </cell>
          <cell r="F50" t="str">
            <v>E10</v>
          </cell>
        </row>
        <row r="51">
          <cell r="D51" t="str">
            <v>SEN</v>
          </cell>
          <cell r="F51" t="str">
            <v>E10</v>
          </cell>
        </row>
        <row r="52">
          <cell r="D52" t="str">
            <v>SEN</v>
          </cell>
          <cell r="F52" t="str">
            <v>N05</v>
          </cell>
        </row>
        <row r="53">
          <cell r="D53" t="str">
            <v>SEN</v>
          </cell>
          <cell r="F53" t="str">
            <v>N05</v>
          </cell>
        </row>
        <row r="54">
          <cell r="D54" t="str">
            <v>SEN</v>
          </cell>
          <cell r="F54" t="str">
            <v>N05</v>
          </cell>
        </row>
        <row r="55">
          <cell r="D55" t="str">
            <v>SEN</v>
          </cell>
          <cell r="F55" t="str">
            <v>N05</v>
          </cell>
        </row>
        <row r="56">
          <cell r="D56" t="str">
            <v>SEN</v>
          </cell>
          <cell r="F56" t="str">
            <v>N05</v>
          </cell>
        </row>
        <row r="57">
          <cell r="D57" t="str">
            <v>SEN</v>
          </cell>
          <cell r="F57" t="str">
            <v>N05</v>
          </cell>
        </row>
        <row r="58">
          <cell r="D58" t="str">
            <v>SEN</v>
          </cell>
          <cell r="F58" t="str">
            <v>N05</v>
          </cell>
        </row>
        <row r="59">
          <cell r="D59" t="str">
            <v>SEN</v>
          </cell>
          <cell r="F59" t="str">
            <v>N05</v>
          </cell>
        </row>
        <row r="60">
          <cell r="D60" t="str">
            <v>SEN</v>
          </cell>
          <cell r="F60" t="str">
            <v>N05</v>
          </cell>
        </row>
        <row r="61">
          <cell r="D61" t="str">
            <v>SEN</v>
          </cell>
          <cell r="F61" t="str">
            <v>N05</v>
          </cell>
        </row>
        <row r="62">
          <cell r="D62" t="str">
            <v>SEN</v>
          </cell>
          <cell r="F62" t="str">
            <v>N05</v>
          </cell>
        </row>
        <row r="63">
          <cell r="D63" t="str">
            <v>SEN</v>
          </cell>
          <cell r="F63" t="str">
            <v>N05</v>
          </cell>
        </row>
        <row r="64">
          <cell r="D64" t="str">
            <v>SEN</v>
          </cell>
          <cell r="F64" t="str">
            <v>N10</v>
          </cell>
        </row>
        <row r="65">
          <cell r="D65" t="str">
            <v>SEN</v>
          </cell>
          <cell r="F65" t="str">
            <v>N10</v>
          </cell>
        </row>
        <row r="66">
          <cell r="D66" t="str">
            <v>SEN</v>
          </cell>
          <cell r="F66" t="str">
            <v>N10</v>
          </cell>
        </row>
        <row r="67">
          <cell r="D67" t="str">
            <v>SEN</v>
          </cell>
          <cell r="F67" t="str">
            <v>N10</v>
          </cell>
        </row>
        <row r="68">
          <cell r="D68" t="str">
            <v>SEN</v>
          </cell>
          <cell r="F68" t="str">
            <v>N10</v>
          </cell>
        </row>
        <row r="69">
          <cell r="D69" t="str">
            <v>SEN</v>
          </cell>
          <cell r="F69" t="str">
            <v>N10</v>
          </cell>
        </row>
        <row r="70">
          <cell r="D70" t="str">
            <v>SEN</v>
          </cell>
          <cell r="F70" t="str">
            <v>N10</v>
          </cell>
        </row>
        <row r="71">
          <cell r="D71" t="str">
            <v>SEN</v>
          </cell>
          <cell r="F71" t="str">
            <v>N10</v>
          </cell>
        </row>
        <row r="72">
          <cell r="D72" t="str">
            <v>SEN</v>
          </cell>
          <cell r="F72" t="str">
            <v>N10</v>
          </cell>
        </row>
        <row r="73">
          <cell r="D73" t="str">
            <v>SEN</v>
          </cell>
          <cell r="F73" t="str">
            <v>N10</v>
          </cell>
        </row>
        <row r="74">
          <cell r="D74" t="str">
            <v>SEN</v>
          </cell>
          <cell r="F74" t="str">
            <v>N10</v>
          </cell>
        </row>
        <row r="75">
          <cell r="D75" t="str">
            <v>SEN</v>
          </cell>
          <cell r="F75" t="str">
            <v>N10</v>
          </cell>
        </row>
        <row r="76">
          <cell r="D76" t="str">
            <v>SEN</v>
          </cell>
          <cell r="F76" t="str">
            <v>N10</v>
          </cell>
        </row>
        <row r="77">
          <cell r="D77" t="str">
            <v>SEN</v>
          </cell>
          <cell r="F77" t="str">
            <v>N10</v>
          </cell>
        </row>
        <row r="78">
          <cell r="D78" t="str">
            <v>SEN</v>
          </cell>
          <cell r="F78" t="str">
            <v>N10</v>
          </cell>
        </row>
        <row r="79">
          <cell r="D79" t="str">
            <v>SEN</v>
          </cell>
          <cell r="F79" t="str">
            <v>N10</v>
          </cell>
        </row>
        <row r="80">
          <cell r="D80" t="str">
            <v>SEN</v>
          </cell>
          <cell r="F80" t="str">
            <v>S05</v>
          </cell>
        </row>
        <row r="81">
          <cell r="D81" t="str">
            <v>SEN</v>
          </cell>
          <cell r="F81" t="str">
            <v>S05</v>
          </cell>
        </row>
        <row r="82">
          <cell r="D82" t="str">
            <v>SEN</v>
          </cell>
          <cell r="F82" t="str">
            <v>S05</v>
          </cell>
        </row>
        <row r="83">
          <cell r="D83" t="str">
            <v>SEN</v>
          </cell>
          <cell r="F83" t="str">
            <v>S05</v>
          </cell>
        </row>
        <row r="84">
          <cell r="D84" t="str">
            <v>SEN</v>
          </cell>
          <cell r="F84" t="str">
            <v>S05</v>
          </cell>
        </row>
        <row r="85">
          <cell r="D85" t="str">
            <v>SEN</v>
          </cell>
          <cell r="F85" t="str">
            <v>S05</v>
          </cell>
        </row>
        <row r="86">
          <cell r="D86" t="str">
            <v>SEN</v>
          </cell>
          <cell r="F86" t="str">
            <v>S05</v>
          </cell>
        </row>
        <row r="87">
          <cell r="D87" t="str">
            <v>SEN</v>
          </cell>
          <cell r="F87" t="str">
            <v>S05</v>
          </cell>
        </row>
        <row r="88">
          <cell r="D88" t="str">
            <v>SEN</v>
          </cell>
          <cell r="F88" t="str">
            <v>S05</v>
          </cell>
        </row>
        <row r="89">
          <cell r="D89" t="str">
            <v>SEN</v>
          </cell>
          <cell r="F89" t="str">
            <v>S05</v>
          </cell>
        </row>
        <row r="90">
          <cell r="D90" t="str">
            <v>SEN</v>
          </cell>
          <cell r="F90" t="str">
            <v>S05</v>
          </cell>
        </row>
        <row r="91">
          <cell r="D91" t="str">
            <v>SEN</v>
          </cell>
          <cell r="F91" t="str">
            <v>S05</v>
          </cell>
        </row>
        <row r="92">
          <cell r="D92" t="str">
            <v>SEN</v>
          </cell>
          <cell r="F92" t="str">
            <v>S05</v>
          </cell>
        </row>
        <row r="93">
          <cell r="D93" t="str">
            <v>SEN</v>
          </cell>
          <cell r="F93" t="str">
            <v>S05</v>
          </cell>
        </row>
        <row r="94">
          <cell r="D94" t="str">
            <v>SEN</v>
          </cell>
          <cell r="F94" t="str">
            <v>S05</v>
          </cell>
        </row>
        <row r="95">
          <cell r="D95" t="str">
            <v>SEN</v>
          </cell>
          <cell r="F95" t="str">
            <v>S05</v>
          </cell>
        </row>
        <row r="96">
          <cell r="D96" t="str">
            <v>SEN</v>
          </cell>
          <cell r="F96" t="str">
            <v>S05</v>
          </cell>
        </row>
        <row r="97">
          <cell r="D97" t="str">
            <v>SEN</v>
          </cell>
          <cell r="F97" t="str">
            <v>S05</v>
          </cell>
        </row>
        <row r="98">
          <cell r="D98" t="str">
            <v>SEN</v>
          </cell>
          <cell r="F98" t="str">
            <v>S05</v>
          </cell>
        </row>
        <row r="99">
          <cell r="D99" t="str">
            <v>SEN</v>
          </cell>
          <cell r="F99" t="str">
            <v>S05</v>
          </cell>
        </row>
        <row r="100">
          <cell r="D100" t="str">
            <v>SEN</v>
          </cell>
          <cell r="F100" t="str">
            <v>S05</v>
          </cell>
        </row>
        <row r="101">
          <cell r="D101" t="str">
            <v>SEN</v>
          </cell>
          <cell r="F101" t="str">
            <v>S05</v>
          </cell>
        </row>
        <row r="102">
          <cell r="D102" t="str">
            <v>SEN</v>
          </cell>
          <cell r="F102" t="str">
            <v>S05</v>
          </cell>
        </row>
        <row r="103">
          <cell r="D103" t="str">
            <v>SEN</v>
          </cell>
          <cell r="F103" t="str">
            <v>S05</v>
          </cell>
        </row>
        <row r="104">
          <cell r="D104" t="str">
            <v>SEN</v>
          </cell>
          <cell r="F104" t="str">
            <v>S10</v>
          </cell>
        </row>
        <row r="105">
          <cell r="D105" t="str">
            <v>SEN</v>
          </cell>
          <cell r="F105" t="str">
            <v>S10</v>
          </cell>
        </row>
        <row r="106">
          <cell r="D106" t="str">
            <v>SEN</v>
          </cell>
          <cell r="F106" t="str">
            <v>S10</v>
          </cell>
        </row>
        <row r="107">
          <cell r="D107" t="str">
            <v>SEN</v>
          </cell>
          <cell r="F107" t="str">
            <v>S10</v>
          </cell>
        </row>
        <row r="108">
          <cell r="D108" t="str">
            <v>SEN</v>
          </cell>
          <cell r="F108" t="str">
            <v>S10</v>
          </cell>
        </row>
        <row r="109">
          <cell r="D109" t="str">
            <v>SEN</v>
          </cell>
          <cell r="F109" t="str">
            <v>S10</v>
          </cell>
        </row>
        <row r="110">
          <cell r="D110" t="str">
            <v>SEN</v>
          </cell>
          <cell r="F110" t="str">
            <v>S10</v>
          </cell>
        </row>
        <row r="111">
          <cell r="D111" t="str">
            <v>SEN</v>
          </cell>
          <cell r="F111" t="str">
            <v>S10</v>
          </cell>
        </row>
        <row r="112">
          <cell r="D112" t="str">
            <v>SEN</v>
          </cell>
          <cell r="F112" t="str">
            <v>S10</v>
          </cell>
        </row>
        <row r="113">
          <cell r="D113" t="str">
            <v>SEN</v>
          </cell>
          <cell r="F113" t="str">
            <v>S10</v>
          </cell>
        </row>
        <row r="114">
          <cell r="D114" t="str">
            <v>SEN</v>
          </cell>
          <cell r="F114" t="str">
            <v>S10</v>
          </cell>
        </row>
        <row r="115">
          <cell r="D115" t="str">
            <v>SEN</v>
          </cell>
          <cell r="F115" t="str">
            <v>S10</v>
          </cell>
        </row>
        <row r="116">
          <cell r="D116" t="str">
            <v>SEN</v>
          </cell>
          <cell r="F116" t="str">
            <v>S10</v>
          </cell>
        </row>
        <row r="117">
          <cell r="D117" t="str">
            <v>SEN</v>
          </cell>
          <cell r="F117" t="str">
            <v>S10</v>
          </cell>
        </row>
        <row r="118">
          <cell r="D118" t="str">
            <v>SEN</v>
          </cell>
          <cell r="F118" t="str">
            <v>S10</v>
          </cell>
        </row>
        <row r="119">
          <cell r="D119" t="str">
            <v>SEN</v>
          </cell>
          <cell r="F119" t="str">
            <v>S10</v>
          </cell>
        </row>
        <row r="120">
          <cell r="D120" t="str">
            <v>SEN</v>
          </cell>
          <cell r="F120" t="str">
            <v>S10</v>
          </cell>
        </row>
        <row r="121">
          <cell r="D121" t="str">
            <v>SEN</v>
          </cell>
          <cell r="F121" t="str">
            <v>S10</v>
          </cell>
        </row>
        <row r="122">
          <cell r="D122" t="str">
            <v>SEN</v>
          </cell>
          <cell r="F122" t="str">
            <v>S10</v>
          </cell>
        </row>
        <row r="123">
          <cell r="D123" t="str">
            <v>SEN</v>
          </cell>
          <cell r="F123" t="str">
            <v>S10</v>
          </cell>
        </row>
        <row r="124">
          <cell r="D124" t="str">
            <v>SEN</v>
          </cell>
          <cell r="F124" t="str">
            <v>S10</v>
          </cell>
        </row>
        <row r="125">
          <cell r="D125" t="str">
            <v>SEN</v>
          </cell>
          <cell r="F125" t="str">
            <v>S10</v>
          </cell>
        </row>
        <row r="126">
          <cell r="D126" t="str">
            <v>SEN</v>
          </cell>
          <cell r="F126" t="str">
            <v>S10</v>
          </cell>
        </row>
        <row r="127">
          <cell r="D127" t="str">
            <v>SEN</v>
          </cell>
          <cell r="F127" t="str">
            <v>S10</v>
          </cell>
        </row>
        <row r="128">
          <cell r="D128" t="str">
            <v>SEN</v>
          </cell>
          <cell r="F128" t="str">
            <v>S10</v>
          </cell>
        </row>
        <row r="129">
          <cell r="D129" t="str">
            <v>SEN</v>
          </cell>
          <cell r="F129" t="str">
            <v>W05</v>
          </cell>
        </row>
        <row r="130">
          <cell r="D130" t="str">
            <v>SEN</v>
          </cell>
          <cell r="F130" t="str">
            <v>W05</v>
          </cell>
        </row>
        <row r="131">
          <cell r="D131" t="str">
            <v>SEN</v>
          </cell>
          <cell r="F131" t="str">
            <v>W05</v>
          </cell>
        </row>
        <row r="132">
          <cell r="D132" t="str">
            <v>SEN</v>
          </cell>
          <cell r="F132" t="str">
            <v>W05</v>
          </cell>
        </row>
        <row r="133">
          <cell r="D133" t="str">
            <v>SEN</v>
          </cell>
          <cell r="F133" t="str">
            <v>W05</v>
          </cell>
        </row>
        <row r="134">
          <cell r="D134" t="str">
            <v>SEN</v>
          </cell>
          <cell r="F134" t="str">
            <v>W05</v>
          </cell>
        </row>
        <row r="135">
          <cell r="D135" t="str">
            <v>SEN</v>
          </cell>
          <cell r="F135" t="str">
            <v>W05</v>
          </cell>
        </row>
        <row r="136">
          <cell r="D136" t="str">
            <v>SEN</v>
          </cell>
          <cell r="F136" t="str">
            <v>W05</v>
          </cell>
        </row>
        <row r="137">
          <cell r="D137" t="str">
            <v>SEN</v>
          </cell>
          <cell r="F137" t="str">
            <v>W05</v>
          </cell>
        </row>
        <row r="138">
          <cell r="D138" t="str">
            <v>SEN</v>
          </cell>
          <cell r="F138" t="str">
            <v>W05</v>
          </cell>
        </row>
        <row r="139">
          <cell r="D139" t="str">
            <v>SEN</v>
          </cell>
          <cell r="F139" t="str">
            <v>W05</v>
          </cell>
        </row>
        <row r="140">
          <cell r="D140" t="str">
            <v>SEN</v>
          </cell>
          <cell r="F140" t="str">
            <v>W05</v>
          </cell>
        </row>
        <row r="141">
          <cell r="D141" t="str">
            <v>SEN</v>
          </cell>
          <cell r="F141" t="str">
            <v>W05</v>
          </cell>
        </row>
        <row r="142">
          <cell r="D142" t="str">
            <v>SEN</v>
          </cell>
          <cell r="F142" t="str">
            <v>W05</v>
          </cell>
        </row>
        <row r="143">
          <cell r="D143" t="str">
            <v>SEN</v>
          </cell>
          <cell r="F143" t="str">
            <v>W10</v>
          </cell>
        </row>
        <row r="144">
          <cell r="D144" t="str">
            <v>SEN</v>
          </cell>
          <cell r="F144" t="str">
            <v>W10</v>
          </cell>
        </row>
        <row r="145">
          <cell r="D145" t="str">
            <v>SEN</v>
          </cell>
          <cell r="F145" t="str">
            <v>W10</v>
          </cell>
        </row>
        <row r="146">
          <cell r="D146" t="str">
            <v>SEN</v>
          </cell>
          <cell r="F146" t="str">
            <v>W10</v>
          </cell>
        </row>
        <row r="147">
          <cell r="D147" t="str">
            <v>SEN</v>
          </cell>
          <cell r="F147" t="str">
            <v>W10</v>
          </cell>
        </row>
        <row r="148">
          <cell r="D148" t="str">
            <v>SEN</v>
          </cell>
          <cell r="F148" t="str">
            <v>W10</v>
          </cell>
        </row>
        <row r="149">
          <cell r="D149" t="str">
            <v>SEN</v>
          </cell>
          <cell r="F149" t="str">
            <v>W10</v>
          </cell>
        </row>
        <row r="150">
          <cell r="D150" t="str">
            <v>SEN</v>
          </cell>
          <cell r="F150" t="str">
            <v>W10</v>
          </cell>
        </row>
        <row r="151">
          <cell r="D151" t="str">
            <v>SEN</v>
          </cell>
          <cell r="F151" t="str">
            <v>W10</v>
          </cell>
        </row>
        <row r="152">
          <cell r="D152" t="str">
            <v>SEN</v>
          </cell>
          <cell r="F152" t="str">
            <v>W10</v>
          </cell>
        </row>
        <row r="153">
          <cell r="D153" t="str">
            <v>SEN</v>
          </cell>
          <cell r="F153" t="str">
            <v>W10</v>
          </cell>
        </row>
        <row r="154">
          <cell r="D154" t="str">
            <v>SEN</v>
          </cell>
          <cell r="F154" t="str">
            <v>W10</v>
          </cell>
        </row>
        <row r="155">
          <cell r="D155" t="str">
            <v>SEN</v>
          </cell>
          <cell r="F155" t="str">
            <v>W10</v>
          </cell>
        </row>
        <row r="156">
          <cell r="D156" t="str">
            <v>SEN</v>
          </cell>
          <cell r="F156" t="str">
            <v>W10</v>
          </cell>
        </row>
        <row r="157">
          <cell r="D157" t="str">
            <v>SEN</v>
          </cell>
          <cell r="F157" t="str">
            <v>W10</v>
          </cell>
        </row>
        <row r="158">
          <cell r="D158" t="str">
            <v>SEN</v>
          </cell>
          <cell r="F158" t="str">
            <v>W10</v>
          </cell>
        </row>
        <row r="159">
          <cell r="D159" t="str">
            <v>SEN</v>
          </cell>
          <cell r="F159" t="str">
            <v>W10</v>
          </cell>
        </row>
        <row r="160">
          <cell r="D160" t="str">
            <v>SUN</v>
          </cell>
          <cell r="F160" t="str">
            <v>E05</v>
          </cell>
        </row>
        <row r="161">
          <cell r="D161" t="str">
            <v>SUN</v>
          </cell>
          <cell r="F161" t="str">
            <v>E05</v>
          </cell>
        </row>
        <row r="162">
          <cell r="D162" t="str">
            <v>SUN</v>
          </cell>
          <cell r="F162" t="str">
            <v>E05</v>
          </cell>
        </row>
        <row r="163">
          <cell r="D163" t="str">
            <v>SUN</v>
          </cell>
          <cell r="F163" t="str">
            <v>E05</v>
          </cell>
        </row>
        <row r="164">
          <cell r="D164" t="str">
            <v>SUN</v>
          </cell>
          <cell r="F164" t="str">
            <v>E05</v>
          </cell>
        </row>
        <row r="165">
          <cell r="D165" t="str">
            <v>SUN</v>
          </cell>
          <cell r="F165" t="str">
            <v>E05</v>
          </cell>
        </row>
        <row r="166">
          <cell r="D166" t="str">
            <v>SUN</v>
          </cell>
          <cell r="F166" t="str">
            <v>E05</v>
          </cell>
        </row>
        <row r="167">
          <cell r="D167" t="str">
            <v>SUN</v>
          </cell>
          <cell r="F167" t="str">
            <v>E05</v>
          </cell>
        </row>
        <row r="168">
          <cell r="D168" t="str">
            <v>SUN</v>
          </cell>
          <cell r="F168" t="str">
            <v>E05</v>
          </cell>
        </row>
        <row r="169">
          <cell r="D169" t="str">
            <v>SUN</v>
          </cell>
          <cell r="F169" t="str">
            <v>E05</v>
          </cell>
        </row>
        <row r="170">
          <cell r="D170" t="str">
            <v>SUN</v>
          </cell>
          <cell r="F170" t="str">
            <v>E05</v>
          </cell>
        </row>
        <row r="171">
          <cell r="D171" t="str">
            <v>SUN</v>
          </cell>
          <cell r="F171" t="str">
            <v>E05</v>
          </cell>
        </row>
        <row r="172">
          <cell r="D172" t="str">
            <v>SUN</v>
          </cell>
          <cell r="F172" t="str">
            <v>E05</v>
          </cell>
        </row>
        <row r="173">
          <cell r="D173" t="str">
            <v>SUN</v>
          </cell>
          <cell r="F173" t="str">
            <v>E05</v>
          </cell>
        </row>
        <row r="174">
          <cell r="D174" t="str">
            <v>SUN</v>
          </cell>
          <cell r="F174" t="str">
            <v>E05</v>
          </cell>
        </row>
        <row r="175">
          <cell r="D175" t="str">
            <v>SUN</v>
          </cell>
          <cell r="F175" t="str">
            <v>E05</v>
          </cell>
        </row>
        <row r="176">
          <cell r="D176" t="str">
            <v>SUN</v>
          </cell>
          <cell r="F176" t="str">
            <v>E05</v>
          </cell>
        </row>
        <row r="177">
          <cell r="D177" t="str">
            <v>SUN</v>
          </cell>
          <cell r="F177" t="str">
            <v>E05</v>
          </cell>
        </row>
        <row r="178">
          <cell r="D178" t="str">
            <v>SUN</v>
          </cell>
          <cell r="F178" t="str">
            <v>E05</v>
          </cell>
        </row>
        <row r="179">
          <cell r="D179" t="str">
            <v>SUN</v>
          </cell>
          <cell r="F179" t="str">
            <v>E05</v>
          </cell>
        </row>
        <row r="180">
          <cell r="D180" t="str">
            <v>SUN</v>
          </cell>
          <cell r="F180" t="str">
            <v>E05</v>
          </cell>
        </row>
        <row r="181">
          <cell r="D181" t="str">
            <v>SUN</v>
          </cell>
          <cell r="F181" t="str">
            <v>E05</v>
          </cell>
        </row>
        <row r="182">
          <cell r="D182" t="str">
            <v>SUN</v>
          </cell>
          <cell r="F182" t="str">
            <v>E05</v>
          </cell>
        </row>
        <row r="183">
          <cell r="D183" t="str">
            <v>SUN</v>
          </cell>
          <cell r="F183" t="str">
            <v>E05</v>
          </cell>
        </row>
        <row r="184">
          <cell r="D184" t="str">
            <v>SUN</v>
          </cell>
          <cell r="F184" t="str">
            <v>E05</v>
          </cell>
        </row>
        <row r="185">
          <cell r="D185" t="str">
            <v>SUN</v>
          </cell>
          <cell r="F185" t="str">
            <v>E05</v>
          </cell>
        </row>
        <row r="186">
          <cell r="D186" t="str">
            <v>SUN</v>
          </cell>
          <cell r="F186" t="str">
            <v>E05</v>
          </cell>
        </row>
        <row r="187">
          <cell r="D187" t="str">
            <v>SUN</v>
          </cell>
          <cell r="F187" t="str">
            <v>E05</v>
          </cell>
        </row>
        <row r="188">
          <cell r="D188" t="str">
            <v>SUN</v>
          </cell>
          <cell r="F188" t="str">
            <v>E05</v>
          </cell>
        </row>
        <row r="189">
          <cell r="D189" t="str">
            <v>SUN</v>
          </cell>
          <cell r="F189" t="str">
            <v>E05</v>
          </cell>
        </row>
        <row r="190">
          <cell r="D190" t="str">
            <v>SUN</v>
          </cell>
          <cell r="F190" t="str">
            <v>E05</v>
          </cell>
        </row>
        <row r="191">
          <cell r="D191" t="str">
            <v>SUN</v>
          </cell>
          <cell r="F191" t="str">
            <v>E10</v>
          </cell>
        </row>
        <row r="192">
          <cell r="D192" t="str">
            <v>SUN</v>
          </cell>
          <cell r="F192" t="str">
            <v>E10</v>
          </cell>
        </row>
        <row r="193">
          <cell r="D193" t="str">
            <v>SUN</v>
          </cell>
          <cell r="F193" t="str">
            <v>E10</v>
          </cell>
        </row>
        <row r="194">
          <cell r="D194" t="str">
            <v>SUN</v>
          </cell>
          <cell r="F194" t="str">
            <v>E10</v>
          </cell>
        </row>
        <row r="195">
          <cell r="D195" t="str">
            <v>SUN</v>
          </cell>
          <cell r="F195" t="str">
            <v>E10</v>
          </cell>
        </row>
        <row r="196">
          <cell r="D196" t="str">
            <v>SUN</v>
          </cell>
          <cell r="F196" t="str">
            <v>E10</v>
          </cell>
        </row>
        <row r="197">
          <cell r="D197" t="str">
            <v>SUN</v>
          </cell>
          <cell r="F197" t="str">
            <v>E10</v>
          </cell>
        </row>
        <row r="198">
          <cell r="D198" t="str">
            <v>SUN</v>
          </cell>
          <cell r="F198" t="str">
            <v>E10</v>
          </cell>
        </row>
        <row r="199">
          <cell r="D199" t="str">
            <v>SUN</v>
          </cell>
          <cell r="F199" t="str">
            <v>E10</v>
          </cell>
        </row>
        <row r="200">
          <cell r="D200" t="str">
            <v>SUN</v>
          </cell>
          <cell r="F200" t="str">
            <v>E10</v>
          </cell>
        </row>
        <row r="201">
          <cell r="D201" t="str">
            <v>SUN</v>
          </cell>
          <cell r="F201" t="str">
            <v>E10</v>
          </cell>
        </row>
        <row r="202">
          <cell r="D202" t="str">
            <v>SUN</v>
          </cell>
          <cell r="F202" t="str">
            <v>E10</v>
          </cell>
        </row>
        <row r="203">
          <cell r="D203" t="str">
            <v>SUN</v>
          </cell>
          <cell r="F203" t="str">
            <v>E10</v>
          </cell>
        </row>
        <row r="204">
          <cell r="D204" t="str">
            <v>SUN</v>
          </cell>
          <cell r="F204" t="str">
            <v>E10</v>
          </cell>
        </row>
        <row r="205">
          <cell r="D205" t="str">
            <v>SUN</v>
          </cell>
          <cell r="F205" t="str">
            <v>E10</v>
          </cell>
        </row>
        <row r="206">
          <cell r="D206" t="str">
            <v>SUN</v>
          </cell>
          <cell r="F206" t="str">
            <v>E10</v>
          </cell>
        </row>
        <row r="207">
          <cell r="D207" t="str">
            <v>SUN</v>
          </cell>
          <cell r="F207" t="str">
            <v>E10</v>
          </cell>
        </row>
        <row r="208">
          <cell r="D208" t="str">
            <v>SUN</v>
          </cell>
          <cell r="F208" t="str">
            <v>E10</v>
          </cell>
        </row>
        <row r="209">
          <cell r="D209" t="str">
            <v>SUN</v>
          </cell>
          <cell r="F209" t="str">
            <v>E10</v>
          </cell>
        </row>
        <row r="210">
          <cell r="D210" t="str">
            <v>SUN</v>
          </cell>
          <cell r="F210" t="str">
            <v>E10</v>
          </cell>
        </row>
        <row r="211">
          <cell r="D211" t="str">
            <v>SUN</v>
          </cell>
          <cell r="F211" t="str">
            <v>E10</v>
          </cell>
        </row>
        <row r="212">
          <cell r="D212" t="str">
            <v>SUN</v>
          </cell>
          <cell r="F212" t="str">
            <v>E10</v>
          </cell>
        </row>
        <row r="213">
          <cell r="D213" t="str">
            <v>SUN</v>
          </cell>
          <cell r="F213" t="str">
            <v>E10</v>
          </cell>
        </row>
        <row r="214">
          <cell r="D214" t="str">
            <v>SUN</v>
          </cell>
          <cell r="F214" t="str">
            <v>E10</v>
          </cell>
        </row>
        <row r="215">
          <cell r="D215" t="str">
            <v>SUN</v>
          </cell>
          <cell r="F215" t="str">
            <v>E10</v>
          </cell>
        </row>
        <row r="216">
          <cell r="D216" t="str">
            <v>SUN</v>
          </cell>
          <cell r="F216" t="str">
            <v>E10</v>
          </cell>
        </row>
        <row r="217">
          <cell r="D217" t="str">
            <v>SUN</v>
          </cell>
          <cell r="F217" t="str">
            <v>E10</v>
          </cell>
        </row>
        <row r="218">
          <cell r="D218" t="str">
            <v>SUN</v>
          </cell>
          <cell r="F218" t="str">
            <v>E10</v>
          </cell>
        </row>
        <row r="219">
          <cell r="D219" t="str">
            <v>SUN</v>
          </cell>
          <cell r="F219" t="str">
            <v>E10</v>
          </cell>
        </row>
        <row r="220">
          <cell r="D220" t="str">
            <v>SUN</v>
          </cell>
          <cell r="F220" t="str">
            <v>N05</v>
          </cell>
        </row>
        <row r="221">
          <cell r="D221" t="str">
            <v>SUN</v>
          </cell>
          <cell r="F221" t="str">
            <v>N05</v>
          </cell>
        </row>
        <row r="222">
          <cell r="D222" t="str">
            <v>SUN</v>
          </cell>
          <cell r="F222" t="str">
            <v>N05</v>
          </cell>
        </row>
        <row r="223">
          <cell r="D223" t="str">
            <v>SUN</v>
          </cell>
          <cell r="F223" t="str">
            <v>N05</v>
          </cell>
        </row>
        <row r="224">
          <cell r="D224" t="str">
            <v>SUN</v>
          </cell>
          <cell r="F224" t="str">
            <v>N05</v>
          </cell>
        </row>
        <row r="225">
          <cell r="D225" t="str">
            <v>SUN</v>
          </cell>
          <cell r="F225" t="str">
            <v>N05</v>
          </cell>
        </row>
        <row r="226">
          <cell r="D226" t="str">
            <v>SUN</v>
          </cell>
          <cell r="F226" t="str">
            <v>N05</v>
          </cell>
        </row>
        <row r="227">
          <cell r="D227" t="str">
            <v>SUN</v>
          </cell>
          <cell r="F227" t="str">
            <v>N05</v>
          </cell>
        </row>
        <row r="228">
          <cell r="D228" t="str">
            <v>SUN</v>
          </cell>
          <cell r="F228" t="str">
            <v>N05</v>
          </cell>
        </row>
        <row r="229">
          <cell r="D229" t="str">
            <v>SUN</v>
          </cell>
          <cell r="F229" t="str">
            <v>N05</v>
          </cell>
        </row>
        <row r="230">
          <cell r="D230" t="str">
            <v>SUN</v>
          </cell>
          <cell r="F230" t="str">
            <v>N05</v>
          </cell>
        </row>
        <row r="231">
          <cell r="D231" t="str">
            <v>SUN</v>
          </cell>
          <cell r="F231" t="str">
            <v>N05</v>
          </cell>
        </row>
        <row r="232">
          <cell r="D232" t="str">
            <v>SUN</v>
          </cell>
          <cell r="F232" t="str">
            <v>N05</v>
          </cell>
        </row>
        <row r="233">
          <cell r="D233" t="str">
            <v>SUN</v>
          </cell>
          <cell r="F233" t="str">
            <v>N05</v>
          </cell>
        </row>
        <row r="234">
          <cell r="D234" t="str">
            <v>SUN</v>
          </cell>
          <cell r="F234" t="str">
            <v>N05</v>
          </cell>
        </row>
        <row r="235">
          <cell r="D235" t="str">
            <v>SUN</v>
          </cell>
          <cell r="F235" t="str">
            <v>N05</v>
          </cell>
        </row>
        <row r="236">
          <cell r="D236" t="str">
            <v>SUN</v>
          </cell>
          <cell r="F236" t="str">
            <v>N05</v>
          </cell>
        </row>
        <row r="237">
          <cell r="D237" t="str">
            <v>SUN</v>
          </cell>
          <cell r="F237" t="str">
            <v>N05</v>
          </cell>
        </row>
        <row r="238">
          <cell r="D238" t="str">
            <v>SUN</v>
          </cell>
          <cell r="F238" t="str">
            <v>N05</v>
          </cell>
        </row>
        <row r="239">
          <cell r="D239" t="str">
            <v>SUN</v>
          </cell>
          <cell r="F239" t="str">
            <v>N05</v>
          </cell>
        </row>
        <row r="240">
          <cell r="D240" t="str">
            <v>SUN</v>
          </cell>
          <cell r="F240" t="str">
            <v>N05</v>
          </cell>
        </row>
        <row r="241">
          <cell r="D241" t="str">
            <v>SUN</v>
          </cell>
          <cell r="F241" t="str">
            <v>N05</v>
          </cell>
        </row>
        <row r="242">
          <cell r="D242" t="str">
            <v>SUN</v>
          </cell>
          <cell r="F242" t="str">
            <v>N05</v>
          </cell>
        </row>
        <row r="243">
          <cell r="D243" t="str">
            <v>SUN</v>
          </cell>
          <cell r="F243" t="str">
            <v>N05</v>
          </cell>
        </row>
        <row r="244">
          <cell r="D244" t="str">
            <v>SUN</v>
          </cell>
          <cell r="F244" t="str">
            <v>N05</v>
          </cell>
        </row>
        <row r="245">
          <cell r="D245" t="str">
            <v>SUN</v>
          </cell>
          <cell r="F245" t="str">
            <v>N05</v>
          </cell>
        </row>
        <row r="246">
          <cell r="D246" t="str">
            <v>SUN</v>
          </cell>
          <cell r="F246" t="str">
            <v>N05</v>
          </cell>
        </row>
        <row r="247">
          <cell r="D247" t="str">
            <v>SUN</v>
          </cell>
          <cell r="F247" t="str">
            <v>N05</v>
          </cell>
        </row>
        <row r="248">
          <cell r="D248" t="str">
            <v>SUN</v>
          </cell>
          <cell r="F248" t="str">
            <v>N05</v>
          </cell>
        </row>
        <row r="249">
          <cell r="D249" t="str">
            <v>SUN</v>
          </cell>
          <cell r="F249" t="str">
            <v>N05</v>
          </cell>
        </row>
        <row r="250">
          <cell r="D250" t="str">
            <v>SUN</v>
          </cell>
          <cell r="F250" t="str">
            <v>N05</v>
          </cell>
        </row>
        <row r="251">
          <cell r="D251" t="str">
            <v>SUN</v>
          </cell>
          <cell r="F251" t="str">
            <v>N05</v>
          </cell>
        </row>
        <row r="252">
          <cell r="D252" t="str">
            <v>SUN</v>
          </cell>
          <cell r="F252" t="str">
            <v>N05</v>
          </cell>
        </row>
        <row r="253">
          <cell r="D253" t="str">
            <v>SUN</v>
          </cell>
          <cell r="F253" t="str">
            <v>N05</v>
          </cell>
        </row>
        <row r="254">
          <cell r="D254" t="str">
            <v>SUN</v>
          </cell>
          <cell r="F254" t="str">
            <v>N05</v>
          </cell>
        </row>
        <row r="255">
          <cell r="D255" t="str">
            <v>SUN</v>
          </cell>
          <cell r="F255" t="str">
            <v>N10</v>
          </cell>
        </row>
        <row r="256">
          <cell r="D256" t="str">
            <v>SUN</v>
          </cell>
          <cell r="F256" t="str">
            <v>N10</v>
          </cell>
        </row>
        <row r="257">
          <cell r="D257" t="str">
            <v>SUN</v>
          </cell>
          <cell r="F257" t="str">
            <v>N10</v>
          </cell>
        </row>
        <row r="258">
          <cell r="D258" t="str">
            <v>SUN</v>
          </cell>
          <cell r="F258" t="str">
            <v>N10</v>
          </cell>
        </row>
        <row r="259">
          <cell r="D259" t="str">
            <v>SUN</v>
          </cell>
          <cell r="F259" t="str">
            <v>N10</v>
          </cell>
        </row>
        <row r="260">
          <cell r="D260" t="str">
            <v>SUN</v>
          </cell>
          <cell r="F260" t="str">
            <v>N10</v>
          </cell>
        </row>
        <row r="261">
          <cell r="D261" t="str">
            <v>SUN</v>
          </cell>
          <cell r="F261" t="str">
            <v>N10</v>
          </cell>
        </row>
        <row r="262">
          <cell r="D262" t="str">
            <v>SUN</v>
          </cell>
          <cell r="F262" t="str">
            <v>N10</v>
          </cell>
        </row>
        <row r="263">
          <cell r="D263" t="str">
            <v>SUN</v>
          </cell>
          <cell r="F263" t="str">
            <v>N10</v>
          </cell>
        </row>
        <row r="264">
          <cell r="D264" t="str">
            <v>SUN</v>
          </cell>
          <cell r="F264" t="str">
            <v>N10</v>
          </cell>
        </row>
        <row r="265">
          <cell r="D265" t="str">
            <v>SUN</v>
          </cell>
          <cell r="F265" t="str">
            <v>N10</v>
          </cell>
        </row>
        <row r="266">
          <cell r="D266" t="str">
            <v>SUN</v>
          </cell>
          <cell r="F266" t="str">
            <v>N10</v>
          </cell>
        </row>
        <row r="267">
          <cell r="D267" t="str">
            <v>SUN</v>
          </cell>
          <cell r="F267" t="str">
            <v>N10</v>
          </cell>
        </row>
        <row r="268">
          <cell r="D268" t="str">
            <v>SUN</v>
          </cell>
          <cell r="F268" t="str">
            <v>N10</v>
          </cell>
        </row>
        <row r="269">
          <cell r="D269" t="str">
            <v>SUN</v>
          </cell>
          <cell r="F269" t="str">
            <v>N10</v>
          </cell>
        </row>
        <row r="270">
          <cell r="D270" t="str">
            <v>SUN</v>
          </cell>
          <cell r="F270" t="str">
            <v>N10</v>
          </cell>
        </row>
        <row r="271">
          <cell r="D271" t="str">
            <v>SUN</v>
          </cell>
          <cell r="F271" t="str">
            <v>N10</v>
          </cell>
        </row>
        <row r="272">
          <cell r="D272" t="str">
            <v>SUN</v>
          </cell>
          <cell r="F272" t="str">
            <v>N10</v>
          </cell>
        </row>
        <row r="273">
          <cell r="D273" t="str">
            <v>SUN</v>
          </cell>
          <cell r="F273" t="str">
            <v>N10</v>
          </cell>
        </row>
        <row r="274">
          <cell r="D274" t="str">
            <v>SUN</v>
          </cell>
          <cell r="F274" t="str">
            <v>N10</v>
          </cell>
        </row>
        <row r="275">
          <cell r="D275" t="str">
            <v>SUN</v>
          </cell>
          <cell r="F275" t="str">
            <v>N10</v>
          </cell>
        </row>
        <row r="276">
          <cell r="D276" t="str">
            <v>SUN</v>
          </cell>
          <cell r="F276" t="str">
            <v>N10</v>
          </cell>
        </row>
        <row r="277">
          <cell r="D277" t="str">
            <v>SUN</v>
          </cell>
          <cell r="F277" t="str">
            <v>N10</v>
          </cell>
        </row>
        <row r="278">
          <cell r="D278" t="str">
            <v>SUN</v>
          </cell>
          <cell r="F278" t="str">
            <v>N10</v>
          </cell>
        </row>
        <row r="279">
          <cell r="D279" t="str">
            <v>SUN</v>
          </cell>
          <cell r="F279" t="str">
            <v>N10</v>
          </cell>
        </row>
        <row r="280">
          <cell r="D280" t="str">
            <v>SUN</v>
          </cell>
          <cell r="F280" t="str">
            <v>N10</v>
          </cell>
        </row>
        <row r="281">
          <cell r="D281" t="str">
            <v>SUN</v>
          </cell>
          <cell r="F281" t="str">
            <v>N10</v>
          </cell>
        </row>
        <row r="282">
          <cell r="D282" t="str">
            <v>SUN</v>
          </cell>
          <cell r="F282" t="str">
            <v>N10</v>
          </cell>
        </row>
        <row r="283">
          <cell r="D283" t="str">
            <v>SUN</v>
          </cell>
          <cell r="F283" t="str">
            <v>N10</v>
          </cell>
        </row>
        <row r="284">
          <cell r="D284" t="str">
            <v>SUN</v>
          </cell>
          <cell r="F284" t="str">
            <v>N10</v>
          </cell>
        </row>
        <row r="285">
          <cell r="D285" t="str">
            <v>SUN</v>
          </cell>
          <cell r="F285" t="str">
            <v>N10</v>
          </cell>
        </row>
        <row r="286">
          <cell r="D286" t="str">
            <v>SUN</v>
          </cell>
          <cell r="F286" t="str">
            <v>S05</v>
          </cell>
        </row>
        <row r="287">
          <cell r="D287" t="str">
            <v>SUN</v>
          </cell>
          <cell r="F287" t="str">
            <v>S05</v>
          </cell>
        </row>
        <row r="288">
          <cell r="D288" t="str">
            <v>SUN</v>
          </cell>
          <cell r="F288" t="str">
            <v>S05</v>
          </cell>
        </row>
        <row r="289">
          <cell r="D289" t="str">
            <v>SUN</v>
          </cell>
          <cell r="F289" t="str">
            <v>S05</v>
          </cell>
        </row>
        <row r="290">
          <cell r="D290" t="str">
            <v>SUN</v>
          </cell>
          <cell r="F290" t="str">
            <v>S05</v>
          </cell>
        </row>
        <row r="291">
          <cell r="D291" t="str">
            <v>SUN</v>
          </cell>
          <cell r="F291" t="str">
            <v>S05</v>
          </cell>
        </row>
        <row r="292">
          <cell r="D292" t="str">
            <v>SUN</v>
          </cell>
          <cell r="F292" t="str">
            <v>S05</v>
          </cell>
        </row>
        <row r="293">
          <cell r="D293" t="str">
            <v>SUN</v>
          </cell>
          <cell r="F293" t="str">
            <v>S05</v>
          </cell>
        </row>
        <row r="294">
          <cell r="D294" t="str">
            <v>SUN</v>
          </cell>
          <cell r="F294" t="str">
            <v>S05</v>
          </cell>
        </row>
        <row r="295">
          <cell r="D295" t="str">
            <v>SUN</v>
          </cell>
          <cell r="F295" t="str">
            <v>S05</v>
          </cell>
        </row>
        <row r="296">
          <cell r="D296" t="str">
            <v>SUN</v>
          </cell>
          <cell r="F296" t="str">
            <v>S05</v>
          </cell>
        </row>
        <row r="297">
          <cell r="D297" t="str">
            <v>SUN</v>
          </cell>
          <cell r="F297" t="str">
            <v>S05</v>
          </cell>
        </row>
        <row r="298">
          <cell r="D298" t="str">
            <v>SUN</v>
          </cell>
          <cell r="F298" t="str">
            <v>S05</v>
          </cell>
        </row>
        <row r="299">
          <cell r="D299" t="str">
            <v>SUN</v>
          </cell>
          <cell r="F299" t="str">
            <v>S05</v>
          </cell>
        </row>
        <row r="300">
          <cell r="D300" t="str">
            <v>SUN</v>
          </cell>
          <cell r="F300" t="str">
            <v>S05</v>
          </cell>
        </row>
        <row r="301">
          <cell r="D301" t="str">
            <v>SUN</v>
          </cell>
          <cell r="F301" t="str">
            <v>S05</v>
          </cell>
        </row>
        <row r="302">
          <cell r="D302" t="str">
            <v>SUN</v>
          </cell>
          <cell r="F302" t="str">
            <v>S05</v>
          </cell>
        </row>
        <row r="303">
          <cell r="D303" t="str">
            <v>SUN</v>
          </cell>
          <cell r="F303" t="str">
            <v>S05</v>
          </cell>
        </row>
        <row r="304">
          <cell r="D304" t="str">
            <v>SUN</v>
          </cell>
          <cell r="F304" t="str">
            <v>S05</v>
          </cell>
        </row>
        <row r="305">
          <cell r="D305" t="str">
            <v>SUN</v>
          </cell>
          <cell r="F305" t="str">
            <v>S05</v>
          </cell>
        </row>
        <row r="306">
          <cell r="D306" t="str">
            <v>SUN</v>
          </cell>
          <cell r="F306" t="str">
            <v>S05</v>
          </cell>
        </row>
        <row r="307">
          <cell r="D307" t="str">
            <v>SUN</v>
          </cell>
          <cell r="F307" t="str">
            <v>S05</v>
          </cell>
        </row>
        <row r="308">
          <cell r="D308" t="str">
            <v>SUN</v>
          </cell>
          <cell r="F308" t="str">
            <v>S05</v>
          </cell>
        </row>
        <row r="309">
          <cell r="D309" t="str">
            <v>SUN</v>
          </cell>
          <cell r="F309" t="str">
            <v>S05</v>
          </cell>
        </row>
        <row r="310">
          <cell r="D310" t="str">
            <v>SUN</v>
          </cell>
          <cell r="F310" t="str">
            <v>S05</v>
          </cell>
        </row>
        <row r="311">
          <cell r="D311" t="str">
            <v>SUN</v>
          </cell>
          <cell r="F311" t="str">
            <v>S05</v>
          </cell>
        </row>
        <row r="312">
          <cell r="D312" t="str">
            <v>SUN</v>
          </cell>
          <cell r="F312" t="str">
            <v>S05</v>
          </cell>
        </row>
        <row r="313">
          <cell r="D313" t="str">
            <v>SUN</v>
          </cell>
          <cell r="F313" t="str">
            <v>S05</v>
          </cell>
        </row>
        <row r="314">
          <cell r="D314" t="str">
            <v>SUN</v>
          </cell>
          <cell r="F314" t="str">
            <v>S05</v>
          </cell>
        </row>
        <row r="315">
          <cell r="D315" t="str">
            <v>SUN</v>
          </cell>
          <cell r="F315" t="str">
            <v>S05</v>
          </cell>
        </row>
        <row r="316">
          <cell r="D316" t="str">
            <v>SUN</v>
          </cell>
          <cell r="F316" t="str">
            <v>S05</v>
          </cell>
        </row>
        <row r="317">
          <cell r="D317" t="str">
            <v>SUN</v>
          </cell>
          <cell r="F317" t="str">
            <v>S05</v>
          </cell>
        </row>
        <row r="318">
          <cell r="D318" t="str">
            <v>SUN</v>
          </cell>
          <cell r="F318" t="str">
            <v>S05</v>
          </cell>
        </row>
        <row r="319">
          <cell r="D319" t="str">
            <v>SUN</v>
          </cell>
          <cell r="F319" t="str">
            <v>S10</v>
          </cell>
        </row>
        <row r="320">
          <cell r="D320" t="str">
            <v>SUN</v>
          </cell>
          <cell r="F320" t="str">
            <v>S10</v>
          </cell>
        </row>
        <row r="321">
          <cell r="D321" t="str">
            <v>SUN</v>
          </cell>
          <cell r="F321" t="str">
            <v>S10</v>
          </cell>
        </row>
        <row r="322">
          <cell r="D322" t="str">
            <v>SUN</v>
          </cell>
          <cell r="F322" t="str">
            <v>S10</v>
          </cell>
        </row>
        <row r="323">
          <cell r="D323" t="str">
            <v>SUN</v>
          </cell>
          <cell r="F323" t="str">
            <v>S10</v>
          </cell>
        </row>
        <row r="324">
          <cell r="D324" t="str">
            <v>SUN</v>
          </cell>
          <cell r="F324" t="str">
            <v>S10</v>
          </cell>
        </row>
        <row r="325">
          <cell r="D325" t="str">
            <v>SUN</v>
          </cell>
          <cell r="F325" t="str">
            <v>S10</v>
          </cell>
        </row>
        <row r="326">
          <cell r="D326" t="str">
            <v>SUN</v>
          </cell>
          <cell r="F326" t="str">
            <v>S10</v>
          </cell>
        </row>
        <row r="327">
          <cell r="D327" t="str">
            <v>SUN</v>
          </cell>
          <cell r="F327" t="str">
            <v>S10</v>
          </cell>
        </row>
        <row r="328">
          <cell r="D328" t="str">
            <v>SUN</v>
          </cell>
          <cell r="F328" t="str">
            <v>S10</v>
          </cell>
        </row>
        <row r="329">
          <cell r="D329" t="str">
            <v>SUN</v>
          </cell>
          <cell r="F329" t="str">
            <v>S10</v>
          </cell>
        </row>
        <row r="330">
          <cell r="D330" t="str">
            <v>SUN</v>
          </cell>
          <cell r="F330" t="str">
            <v>S10</v>
          </cell>
        </row>
        <row r="331">
          <cell r="D331" t="str">
            <v>SUN</v>
          </cell>
          <cell r="F331" t="str">
            <v>S10</v>
          </cell>
        </row>
        <row r="332">
          <cell r="D332" t="str">
            <v>SUN</v>
          </cell>
          <cell r="F332" t="str">
            <v>S10</v>
          </cell>
        </row>
        <row r="333">
          <cell r="D333" t="str">
            <v>SUN</v>
          </cell>
          <cell r="F333" t="str">
            <v>S10</v>
          </cell>
        </row>
        <row r="334">
          <cell r="D334" t="str">
            <v>SUN</v>
          </cell>
          <cell r="F334" t="str">
            <v>S10</v>
          </cell>
        </row>
        <row r="335">
          <cell r="D335" t="str">
            <v>SUN</v>
          </cell>
          <cell r="F335" t="str">
            <v>S10</v>
          </cell>
        </row>
        <row r="336">
          <cell r="D336" t="str">
            <v>SUN</v>
          </cell>
          <cell r="F336" t="str">
            <v>S10</v>
          </cell>
        </row>
        <row r="337">
          <cell r="D337" t="str">
            <v>SUN</v>
          </cell>
          <cell r="F337" t="str">
            <v>S10</v>
          </cell>
        </row>
        <row r="338">
          <cell r="D338" t="str">
            <v>SUN</v>
          </cell>
          <cell r="F338" t="str">
            <v>S10</v>
          </cell>
        </row>
        <row r="339">
          <cell r="D339" t="str">
            <v>SUN</v>
          </cell>
          <cell r="F339" t="str">
            <v>S10</v>
          </cell>
        </row>
        <row r="340">
          <cell r="D340" t="str">
            <v>SUN</v>
          </cell>
          <cell r="F340" t="str">
            <v>S10</v>
          </cell>
        </row>
        <row r="341">
          <cell r="D341" t="str">
            <v>SUN</v>
          </cell>
          <cell r="F341" t="str">
            <v>S10</v>
          </cell>
        </row>
        <row r="342">
          <cell r="D342" t="str">
            <v>SUN</v>
          </cell>
          <cell r="F342" t="str">
            <v>S10</v>
          </cell>
        </row>
        <row r="343">
          <cell r="D343" t="str">
            <v>SUN</v>
          </cell>
          <cell r="F343" t="str">
            <v>S10</v>
          </cell>
        </row>
        <row r="344">
          <cell r="D344" t="str">
            <v>SUN</v>
          </cell>
          <cell r="F344" t="str">
            <v>S10</v>
          </cell>
        </row>
        <row r="345">
          <cell r="D345" t="str">
            <v>SUN</v>
          </cell>
          <cell r="F345" t="str">
            <v>S10</v>
          </cell>
        </row>
        <row r="346">
          <cell r="D346" t="str">
            <v>SUN</v>
          </cell>
          <cell r="F346" t="str">
            <v>S10</v>
          </cell>
        </row>
        <row r="347">
          <cell r="D347" t="str">
            <v>SUN</v>
          </cell>
          <cell r="F347" t="str">
            <v>S10</v>
          </cell>
        </row>
        <row r="348">
          <cell r="D348" t="str">
            <v>SUN</v>
          </cell>
          <cell r="F348" t="str">
            <v>S10</v>
          </cell>
        </row>
        <row r="349">
          <cell r="D349" t="str">
            <v>SUN</v>
          </cell>
          <cell r="F349" t="str">
            <v>S10</v>
          </cell>
        </row>
        <row r="350">
          <cell r="D350" t="str">
            <v>SUN</v>
          </cell>
          <cell r="F350" t="str">
            <v>W05</v>
          </cell>
        </row>
        <row r="351">
          <cell r="D351" t="str">
            <v>SUN</v>
          </cell>
          <cell r="F351" t="str">
            <v>W05</v>
          </cell>
        </row>
        <row r="352">
          <cell r="D352" t="str">
            <v>SUN</v>
          </cell>
          <cell r="F352" t="str">
            <v>W05</v>
          </cell>
        </row>
        <row r="353">
          <cell r="D353" t="str">
            <v>SUN</v>
          </cell>
          <cell r="F353" t="str">
            <v>W05</v>
          </cell>
        </row>
        <row r="354">
          <cell r="D354" t="str">
            <v>SUN</v>
          </cell>
          <cell r="F354" t="str">
            <v>W05</v>
          </cell>
        </row>
        <row r="355">
          <cell r="D355" t="str">
            <v>SUN</v>
          </cell>
          <cell r="F355" t="str">
            <v>W05</v>
          </cell>
        </row>
        <row r="356">
          <cell r="D356" t="str">
            <v>SUN</v>
          </cell>
          <cell r="F356" t="str">
            <v>W05</v>
          </cell>
        </row>
        <row r="357">
          <cell r="D357" t="str">
            <v>SUN</v>
          </cell>
          <cell r="F357" t="str">
            <v>W05</v>
          </cell>
        </row>
        <row r="358">
          <cell r="D358" t="str">
            <v>SUN</v>
          </cell>
          <cell r="F358" t="str">
            <v>W05</v>
          </cell>
        </row>
        <row r="359">
          <cell r="D359" t="str">
            <v>SUN</v>
          </cell>
          <cell r="F359" t="str">
            <v>W05</v>
          </cell>
        </row>
        <row r="360">
          <cell r="D360" t="str">
            <v>SUN</v>
          </cell>
          <cell r="F360" t="str">
            <v>W05</v>
          </cell>
        </row>
        <row r="361">
          <cell r="D361" t="str">
            <v>SUN</v>
          </cell>
          <cell r="F361" t="str">
            <v>W05</v>
          </cell>
        </row>
        <row r="362">
          <cell r="D362" t="str">
            <v>SUN</v>
          </cell>
          <cell r="F362" t="str">
            <v>W05</v>
          </cell>
        </row>
        <row r="363">
          <cell r="D363" t="str">
            <v>SUN</v>
          </cell>
          <cell r="F363" t="str">
            <v>W05</v>
          </cell>
        </row>
        <row r="364">
          <cell r="D364" t="str">
            <v>SUN</v>
          </cell>
          <cell r="F364" t="str">
            <v>W05</v>
          </cell>
        </row>
        <row r="365">
          <cell r="D365" t="str">
            <v>SUN</v>
          </cell>
          <cell r="F365" t="str">
            <v>W05</v>
          </cell>
        </row>
        <row r="366">
          <cell r="D366" t="str">
            <v>SUN</v>
          </cell>
          <cell r="F366" t="str">
            <v>W05</v>
          </cell>
        </row>
        <row r="367">
          <cell r="D367" t="str">
            <v>SUN</v>
          </cell>
          <cell r="F367" t="str">
            <v>W05</v>
          </cell>
        </row>
        <row r="368">
          <cell r="D368" t="str">
            <v>SUN</v>
          </cell>
          <cell r="F368" t="str">
            <v>W05</v>
          </cell>
        </row>
        <row r="369">
          <cell r="D369" t="str">
            <v>SUN</v>
          </cell>
          <cell r="F369" t="str">
            <v>W05</v>
          </cell>
        </row>
        <row r="370">
          <cell r="D370" t="str">
            <v>SUN</v>
          </cell>
          <cell r="F370" t="str">
            <v>W05</v>
          </cell>
        </row>
        <row r="371">
          <cell r="D371" t="str">
            <v>SUN</v>
          </cell>
          <cell r="F371" t="str">
            <v>W05</v>
          </cell>
        </row>
        <row r="372">
          <cell r="D372" t="str">
            <v>SUN</v>
          </cell>
          <cell r="F372" t="str">
            <v>W05</v>
          </cell>
        </row>
        <row r="373">
          <cell r="D373" t="str">
            <v>SUN</v>
          </cell>
          <cell r="F373" t="str">
            <v>W05</v>
          </cell>
        </row>
        <row r="374">
          <cell r="D374" t="str">
            <v>SUN</v>
          </cell>
          <cell r="F374" t="str">
            <v>W05</v>
          </cell>
        </row>
        <row r="375">
          <cell r="D375" t="str">
            <v>SUN</v>
          </cell>
          <cell r="F375" t="str">
            <v>W05</v>
          </cell>
        </row>
        <row r="376">
          <cell r="D376" t="str">
            <v>SUN</v>
          </cell>
          <cell r="F376" t="str">
            <v>W05</v>
          </cell>
        </row>
        <row r="377">
          <cell r="D377" t="str">
            <v>SUN</v>
          </cell>
          <cell r="F377" t="str">
            <v>W05</v>
          </cell>
        </row>
        <row r="378">
          <cell r="D378" t="str">
            <v>SUN</v>
          </cell>
          <cell r="F378" t="str">
            <v>W10</v>
          </cell>
        </row>
        <row r="379">
          <cell r="D379" t="str">
            <v>SUN</v>
          </cell>
          <cell r="F379" t="str">
            <v>W10</v>
          </cell>
        </row>
        <row r="380">
          <cell r="D380" t="str">
            <v>SUN</v>
          </cell>
          <cell r="F380" t="str">
            <v>W10</v>
          </cell>
        </row>
        <row r="381">
          <cell r="D381" t="str">
            <v>SUN</v>
          </cell>
          <cell r="F381" t="str">
            <v>W10</v>
          </cell>
        </row>
        <row r="382">
          <cell r="D382" t="str">
            <v>SUN</v>
          </cell>
          <cell r="F382" t="str">
            <v>W10</v>
          </cell>
        </row>
        <row r="383">
          <cell r="D383" t="str">
            <v>SUN</v>
          </cell>
          <cell r="F383" t="str">
            <v>W10</v>
          </cell>
        </row>
        <row r="384">
          <cell r="D384" t="str">
            <v>SUN</v>
          </cell>
          <cell r="F384" t="str">
            <v>W10</v>
          </cell>
        </row>
        <row r="385">
          <cell r="D385" t="str">
            <v>SUN</v>
          </cell>
          <cell r="F385" t="str">
            <v>W10</v>
          </cell>
        </row>
        <row r="386">
          <cell r="D386" t="str">
            <v>SUN</v>
          </cell>
          <cell r="F386" t="str">
            <v>W10</v>
          </cell>
        </row>
        <row r="387">
          <cell r="D387" t="str">
            <v>SUN</v>
          </cell>
          <cell r="F387" t="str">
            <v>W10</v>
          </cell>
        </row>
        <row r="388">
          <cell r="D388" t="str">
            <v>SUN</v>
          </cell>
          <cell r="F388" t="str">
            <v>W10</v>
          </cell>
        </row>
        <row r="389">
          <cell r="D389" t="str">
            <v>SUN</v>
          </cell>
          <cell r="F389" t="str">
            <v>W10</v>
          </cell>
        </row>
        <row r="390">
          <cell r="D390" t="str">
            <v>SUN</v>
          </cell>
          <cell r="F390" t="str">
            <v>W10</v>
          </cell>
        </row>
        <row r="391">
          <cell r="D391" t="str">
            <v>SUN</v>
          </cell>
          <cell r="F391" t="str">
            <v>W10</v>
          </cell>
        </row>
        <row r="392">
          <cell r="D392" t="str">
            <v>SUN</v>
          </cell>
          <cell r="F392" t="str">
            <v>W10</v>
          </cell>
        </row>
        <row r="393">
          <cell r="D393" t="str">
            <v>SUN</v>
          </cell>
          <cell r="F393" t="str">
            <v>W10</v>
          </cell>
        </row>
        <row r="394">
          <cell r="D394" t="str">
            <v>SUN</v>
          </cell>
          <cell r="F394" t="str">
            <v>W10</v>
          </cell>
        </row>
        <row r="395">
          <cell r="D395" t="str">
            <v>SUN</v>
          </cell>
          <cell r="F395" t="str">
            <v>W10</v>
          </cell>
        </row>
        <row r="396">
          <cell r="D396" t="str">
            <v>SUN</v>
          </cell>
          <cell r="F396" t="str">
            <v>W10</v>
          </cell>
        </row>
        <row r="397">
          <cell r="D397" t="str">
            <v>SUN</v>
          </cell>
          <cell r="F397" t="str">
            <v>W10</v>
          </cell>
        </row>
        <row r="398">
          <cell r="D398" t="str">
            <v>SUN</v>
          </cell>
          <cell r="F398" t="str">
            <v>W10</v>
          </cell>
        </row>
        <row r="399">
          <cell r="D399" t="str">
            <v>SUN</v>
          </cell>
          <cell r="F399" t="str">
            <v>W10</v>
          </cell>
        </row>
        <row r="400">
          <cell r="D400" t="str">
            <v>SUN</v>
          </cell>
          <cell r="F400" t="str">
            <v>W10</v>
          </cell>
        </row>
        <row r="401">
          <cell r="D401" t="str">
            <v>SUN</v>
          </cell>
          <cell r="F401" t="str">
            <v>W10</v>
          </cell>
        </row>
        <row r="402">
          <cell r="D402" t="str">
            <v>SUN</v>
          </cell>
          <cell r="F402" t="str">
            <v>W10</v>
          </cell>
        </row>
        <row r="403">
          <cell r="D403" t="str">
            <v>SUN</v>
          </cell>
          <cell r="F403" t="str">
            <v>W10</v>
          </cell>
        </row>
        <row r="404">
          <cell r="D404" t="str">
            <v>SUN</v>
          </cell>
          <cell r="F404" t="str">
            <v>W10</v>
          </cell>
        </row>
        <row r="405">
          <cell r="D405" t="str">
            <v>SUN</v>
          </cell>
          <cell r="F405" t="str">
            <v>W10</v>
          </cell>
        </row>
        <row r="406">
          <cell r="D406" t="str">
            <v>SUN</v>
          </cell>
          <cell r="F406" t="str">
            <v>W10</v>
          </cell>
        </row>
        <row r="407">
          <cell r="D407" t="str">
            <v>YAT</v>
          </cell>
          <cell r="F407" t="str">
            <v>E05</v>
          </cell>
        </row>
        <row r="408">
          <cell r="D408" t="str">
            <v>YAT</v>
          </cell>
          <cell r="F408" t="str">
            <v>E05</v>
          </cell>
        </row>
        <row r="409">
          <cell r="D409" t="str">
            <v>YAT</v>
          </cell>
          <cell r="F409" t="str">
            <v>E05</v>
          </cell>
        </row>
        <row r="410">
          <cell r="D410" t="str">
            <v>YAT</v>
          </cell>
          <cell r="F410" t="str">
            <v>E05</v>
          </cell>
        </row>
        <row r="411">
          <cell r="D411" t="str">
            <v>YAT</v>
          </cell>
          <cell r="F411" t="str">
            <v>E05</v>
          </cell>
        </row>
        <row r="412">
          <cell r="D412" t="str">
            <v>YAT</v>
          </cell>
          <cell r="F412" t="str">
            <v>E05</v>
          </cell>
        </row>
        <row r="413">
          <cell r="D413" t="str">
            <v>YAT</v>
          </cell>
          <cell r="F413" t="str">
            <v>E05</v>
          </cell>
        </row>
        <row r="414">
          <cell r="D414" t="str">
            <v>YAT</v>
          </cell>
          <cell r="F414" t="str">
            <v>E05</v>
          </cell>
        </row>
        <row r="415">
          <cell r="D415" t="str">
            <v>YAT</v>
          </cell>
          <cell r="F415" t="str">
            <v>E05</v>
          </cell>
        </row>
        <row r="416">
          <cell r="D416" t="str">
            <v>YAT</v>
          </cell>
          <cell r="F416" t="str">
            <v>E05</v>
          </cell>
        </row>
        <row r="417">
          <cell r="D417" t="str">
            <v>YAT</v>
          </cell>
          <cell r="F417" t="str">
            <v>E05</v>
          </cell>
        </row>
        <row r="418">
          <cell r="D418" t="str">
            <v>YAT</v>
          </cell>
          <cell r="F418" t="str">
            <v>E05</v>
          </cell>
        </row>
        <row r="419">
          <cell r="D419" t="str">
            <v>YAT</v>
          </cell>
          <cell r="F419" t="str">
            <v>E05</v>
          </cell>
        </row>
        <row r="420">
          <cell r="D420" t="str">
            <v>YAT</v>
          </cell>
          <cell r="F420" t="str">
            <v>E05</v>
          </cell>
        </row>
        <row r="421">
          <cell r="D421" t="str">
            <v>YAT</v>
          </cell>
          <cell r="F421" t="str">
            <v>E05</v>
          </cell>
        </row>
        <row r="422">
          <cell r="D422" t="str">
            <v>YAT</v>
          </cell>
          <cell r="F422" t="str">
            <v>E05</v>
          </cell>
        </row>
        <row r="423">
          <cell r="D423" t="str">
            <v>YAT</v>
          </cell>
          <cell r="F423" t="str">
            <v>E05</v>
          </cell>
        </row>
        <row r="424">
          <cell r="D424" t="str">
            <v>YAT</v>
          </cell>
          <cell r="F424" t="str">
            <v>E05</v>
          </cell>
        </row>
        <row r="425">
          <cell r="D425" t="str">
            <v>YAT</v>
          </cell>
          <cell r="F425" t="str">
            <v>E05</v>
          </cell>
        </row>
        <row r="426">
          <cell r="D426" t="str">
            <v>YAT</v>
          </cell>
          <cell r="F426" t="str">
            <v>E05</v>
          </cell>
        </row>
        <row r="427">
          <cell r="D427" t="str">
            <v>YAT</v>
          </cell>
          <cell r="F427" t="str">
            <v>E10</v>
          </cell>
        </row>
        <row r="428">
          <cell r="D428" t="str">
            <v>YAT</v>
          </cell>
          <cell r="F428" t="str">
            <v>E10</v>
          </cell>
        </row>
        <row r="429">
          <cell r="D429" t="str">
            <v>YAT</v>
          </cell>
          <cell r="F429" t="str">
            <v>E10</v>
          </cell>
        </row>
        <row r="430">
          <cell r="D430" t="str">
            <v>YAT</v>
          </cell>
          <cell r="F430" t="str">
            <v>E10</v>
          </cell>
        </row>
        <row r="431">
          <cell r="D431" t="str">
            <v>YAT</v>
          </cell>
          <cell r="F431" t="str">
            <v>E10</v>
          </cell>
        </row>
        <row r="432">
          <cell r="D432" t="str">
            <v>YAT</v>
          </cell>
          <cell r="F432" t="str">
            <v>E10</v>
          </cell>
        </row>
        <row r="433">
          <cell r="D433" t="str">
            <v>YAT</v>
          </cell>
          <cell r="F433" t="str">
            <v>E10</v>
          </cell>
        </row>
        <row r="434">
          <cell r="D434" t="str">
            <v>YAT</v>
          </cell>
          <cell r="F434" t="str">
            <v>E10</v>
          </cell>
        </row>
        <row r="435">
          <cell r="D435" t="str">
            <v>YAT</v>
          </cell>
          <cell r="F435" t="str">
            <v>E10</v>
          </cell>
        </row>
        <row r="436">
          <cell r="D436" t="str">
            <v>YAT</v>
          </cell>
          <cell r="F436" t="str">
            <v>E10</v>
          </cell>
        </row>
        <row r="437">
          <cell r="D437" t="str">
            <v>YAT</v>
          </cell>
          <cell r="F437" t="str">
            <v>E10</v>
          </cell>
        </row>
        <row r="438">
          <cell r="D438" t="str">
            <v>YAT</v>
          </cell>
          <cell r="F438" t="str">
            <v>E10</v>
          </cell>
        </row>
        <row r="439">
          <cell r="D439" t="str">
            <v>YAT</v>
          </cell>
          <cell r="F439" t="str">
            <v>E10</v>
          </cell>
        </row>
        <row r="440">
          <cell r="D440" t="str">
            <v>YAT</v>
          </cell>
          <cell r="F440" t="str">
            <v>E10</v>
          </cell>
        </row>
        <row r="441">
          <cell r="D441" t="str">
            <v>YAT</v>
          </cell>
          <cell r="F441" t="str">
            <v>E10</v>
          </cell>
        </row>
        <row r="442">
          <cell r="D442" t="str">
            <v>YAT</v>
          </cell>
          <cell r="F442" t="str">
            <v>E10</v>
          </cell>
        </row>
        <row r="443">
          <cell r="D443" t="str">
            <v>YAT</v>
          </cell>
          <cell r="F443" t="str">
            <v>E10</v>
          </cell>
        </row>
        <row r="444">
          <cell r="D444" t="str">
            <v>YAT</v>
          </cell>
          <cell r="F444" t="str">
            <v>E10</v>
          </cell>
        </row>
        <row r="445">
          <cell r="D445" t="str">
            <v>YAT</v>
          </cell>
          <cell r="F445" t="str">
            <v>E10</v>
          </cell>
        </row>
        <row r="446">
          <cell r="D446" t="str">
            <v>YAT</v>
          </cell>
          <cell r="F446" t="str">
            <v>N05</v>
          </cell>
        </row>
        <row r="447">
          <cell r="D447" t="str">
            <v>YAT</v>
          </cell>
          <cell r="F447" t="str">
            <v>N05</v>
          </cell>
        </row>
        <row r="448">
          <cell r="D448" t="str">
            <v>YAT</v>
          </cell>
          <cell r="F448" t="str">
            <v>N05</v>
          </cell>
        </row>
        <row r="449">
          <cell r="D449" t="str">
            <v>YAT</v>
          </cell>
          <cell r="F449" t="str">
            <v>N05</v>
          </cell>
        </row>
        <row r="450">
          <cell r="D450" t="str">
            <v>YAT</v>
          </cell>
          <cell r="F450" t="str">
            <v>N05</v>
          </cell>
        </row>
        <row r="451">
          <cell r="D451" t="str">
            <v>YAT</v>
          </cell>
          <cell r="F451" t="str">
            <v>N05</v>
          </cell>
        </row>
        <row r="452">
          <cell r="D452" t="str">
            <v>YAT</v>
          </cell>
          <cell r="F452" t="str">
            <v>N05</v>
          </cell>
        </row>
        <row r="453">
          <cell r="D453" t="str">
            <v>YAT</v>
          </cell>
          <cell r="F453" t="str">
            <v>N05</v>
          </cell>
        </row>
        <row r="454">
          <cell r="D454" t="str">
            <v>YAT</v>
          </cell>
          <cell r="F454" t="str">
            <v>N05</v>
          </cell>
        </row>
        <row r="455">
          <cell r="D455" t="str">
            <v>YAT</v>
          </cell>
          <cell r="F455" t="str">
            <v>N05</v>
          </cell>
        </row>
        <row r="456">
          <cell r="D456" t="str">
            <v>YAT</v>
          </cell>
          <cell r="F456" t="str">
            <v>N05</v>
          </cell>
        </row>
        <row r="457">
          <cell r="D457" t="str">
            <v>YAT</v>
          </cell>
          <cell r="F457" t="str">
            <v>N05</v>
          </cell>
        </row>
        <row r="458">
          <cell r="D458" t="str">
            <v>YAT</v>
          </cell>
          <cell r="F458" t="str">
            <v>N05</v>
          </cell>
        </row>
        <row r="459">
          <cell r="D459" t="str">
            <v>YAT</v>
          </cell>
          <cell r="F459" t="str">
            <v>N05</v>
          </cell>
        </row>
        <row r="460">
          <cell r="D460" t="str">
            <v>YAT</v>
          </cell>
          <cell r="F460" t="str">
            <v>N05</v>
          </cell>
        </row>
        <row r="461">
          <cell r="D461" t="str">
            <v>YAT</v>
          </cell>
          <cell r="F461" t="str">
            <v>N05</v>
          </cell>
        </row>
        <row r="462">
          <cell r="D462" t="str">
            <v>YAT</v>
          </cell>
          <cell r="F462" t="str">
            <v>N05</v>
          </cell>
        </row>
        <row r="463">
          <cell r="D463" t="str">
            <v>YAT</v>
          </cell>
          <cell r="F463" t="str">
            <v>N05</v>
          </cell>
        </row>
        <row r="464">
          <cell r="D464" t="str">
            <v>YAT</v>
          </cell>
          <cell r="F464" t="str">
            <v>N05</v>
          </cell>
        </row>
        <row r="465">
          <cell r="D465" t="str">
            <v>YAT</v>
          </cell>
          <cell r="F465" t="str">
            <v>N05</v>
          </cell>
        </row>
        <row r="466">
          <cell r="D466" t="str">
            <v>YAT</v>
          </cell>
          <cell r="F466" t="str">
            <v>N05</v>
          </cell>
        </row>
        <row r="467">
          <cell r="D467" t="str">
            <v>YAT</v>
          </cell>
          <cell r="F467" t="str">
            <v>N05</v>
          </cell>
        </row>
        <row r="468">
          <cell r="D468" t="str">
            <v>YAT</v>
          </cell>
          <cell r="F468" t="str">
            <v>N05</v>
          </cell>
        </row>
        <row r="469">
          <cell r="D469" t="str">
            <v>YAT</v>
          </cell>
          <cell r="F469" t="str">
            <v>N10</v>
          </cell>
        </row>
        <row r="470">
          <cell r="D470" t="str">
            <v>YAT</v>
          </cell>
          <cell r="F470" t="str">
            <v>N10</v>
          </cell>
        </row>
        <row r="471">
          <cell r="D471" t="str">
            <v>YAT</v>
          </cell>
          <cell r="F471" t="str">
            <v>N10</v>
          </cell>
        </row>
        <row r="472">
          <cell r="D472" t="str">
            <v>YAT</v>
          </cell>
          <cell r="F472" t="str">
            <v>N10</v>
          </cell>
        </row>
        <row r="473">
          <cell r="D473" t="str">
            <v>YAT</v>
          </cell>
          <cell r="F473" t="str">
            <v>N10</v>
          </cell>
        </row>
        <row r="474">
          <cell r="D474" t="str">
            <v>YAT</v>
          </cell>
          <cell r="F474" t="str">
            <v>N10</v>
          </cell>
        </row>
        <row r="475">
          <cell r="D475" t="str">
            <v>YAT</v>
          </cell>
          <cell r="F475" t="str">
            <v>N10</v>
          </cell>
        </row>
        <row r="476">
          <cell r="D476" t="str">
            <v>YAT</v>
          </cell>
          <cell r="F476" t="str">
            <v>N10</v>
          </cell>
        </row>
        <row r="477">
          <cell r="D477" t="str">
            <v>YAT</v>
          </cell>
          <cell r="F477" t="str">
            <v>N10</v>
          </cell>
        </row>
        <row r="478">
          <cell r="D478" t="str">
            <v>YAT</v>
          </cell>
          <cell r="F478" t="str">
            <v>N10</v>
          </cell>
        </row>
        <row r="479">
          <cell r="D479" t="str">
            <v>YAT</v>
          </cell>
          <cell r="F479" t="str">
            <v>N10</v>
          </cell>
        </row>
        <row r="480">
          <cell r="D480" t="str">
            <v>YAT</v>
          </cell>
          <cell r="F480" t="str">
            <v>N10</v>
          </cell>
        </row>
        <row r="481">
          <cell r="D481" t="str">
            <v>YAT</v>
          </cell>
          <cell r="F481" t="str">
            <v>N10</v>
          </cell>
        </row>
        <row r="482">
          <cell r="D482" t="str">
            <v>YAT</v>
          </cell>
          <cell r="F482" t="str">
            <v>N10</v>
          </cell>
        </row>
        <row r="483">
          <cell r="D483" t="str">
            <v>YAT</v>
          </cell>
          <cell r="F483" t="str">
            <v>N10</v>
          </cell>
        </row>
        <row r="484">
          <cell r="D484" t="str">
            <v>YAT</v>
          </cell>
          <cell r="F484" t="str">
            <v>N10</v>
          </cell>
        </row>
        <row r="485">
          <cell r="D485" t="str">
            <v>YAT</v>
          </cell>
          <cell r="F485" t="str">
            <v>N10</v>
          </cell>
        </row>
        <row r="486">
          <cell r="D486" t="str">
            <v>YAT</v>
          </cell>
          <cell r="F486" t="str">
            <v>N10</v>
          </cell>
        </row>
        <row r="487">
          <cell r="D487" t="str">
            <v>YAT</v>
          </cell>
          <cell r="F487" t="str">
            <v>N10</v>
          </cell>
        </row>
        <row r="488">
          <cell r="D488" t="str">
            <v>YAT</v>
          </cell>
          <cell r="F488" t="str">
            <v>N10</v>
          </cell>
        </row>
        <row r="489">
          <cell r="D489" t="str">
            <v>YAT</v>
          </cell>
          <cell r="F489" t="str">
            <v>N10</v>
          </cell>
        </row>
        <row r="490">
          <cell r="D490" t="str">
            <v>YAT</v>
          </cell>
          <cell r="F490" t="str">
            <v>N10</v>
          </cell>
        </row>
        <row r="491">
          <cell r="D491" t="str">
            <v>YAT</v>
          </cell>
          <cell r="F491" t="str">
            <v>N10</v>
          </cell>
        </row>
        <row r="492">
          <cell r="D492" t="str">
            <v>YAT</v>
          </cell>
          <cell r="F492" t="str">
            <v>N10</v>
          </cell>
        </row>
        <row r="493">
          <cell r="D493" t="str">
            <v>YAT</v>
          </cell>
          <cell r="F493" t="str">
            <v>N10</v>
          </cell>
        </row>
        <row r="494">
          <cell r="D494" t="str">
            <v>YAT</v>
          </cell>
          <cell r="F494" t="str">
            <v>N10</v>
          </cell>
        </row>
        <row r="495">
          <cell r="D495" t="str">
            <v>YAT</v>
          </cell>
          <cell r="F495" t="str">
            <v>N10</v>
          </cell>
        </row>
        <row r="496">
          <cell r="D496" t="str">
            <v>YAT</v>
          </cell>
          <cell r="F496" t="str">
            <v>S05</v>
          </cell>
        </row>
        <row r="497">
          <cell r="D497" t="str">
            <v>YAT</v>
          </cell>
          <cell r="F497" t="str">
            <v>S05</v>
          </cell>
        </row>
        <row r="498">
          <cell r="D498" t="str">
            <v>YAT</v>
          </cell>
          <cell r="F498" t="str">
            <v>S05</v>
          </cell>
        </row>
        <row r="499">
          <cell r="D499" t="str">
            <v>YAT</v>
          </cell>
          <cell r="F499" t="str">
            <v>S05</v>
          </cell>
        </row>
        <row r="500">
          <cell r="D500" t="str">
            <v>YAT</v>
          </cell>
          <cell r="F500" t="str">
            <v>S05</v>
          </cell>
        </row>
        <row r="501">
          <cell r="D501" t="str">
            <v>YAT</v>
          </cell>
          <cell r="F501" t="str">
            <v>S05</v>
          </cell>
        </row>
        <row r="502">
          <cell r="D502" t="str">
            <v>YAT</v>
          </cell>
          <cell r="F502" t="str">
            <v>S05</v>
          </cell>
        </row>
        <row r="503">
          <cell r="D503" t="str">
            <v>YAT</v>
          </cell>
          <cell r="F503" t="str">
            <v>S05</v>
          </cell>
        </row>
        <row r="504">
          <cell r="D504" t="str">
            <v>YAT</v>
          </cell>
          <cell r="F504" t="str">
            <v>S05</v>
          </cell>
        </row>
        <row r="505">
          <cell r="D505" t="str">
            <v>YAT</v>
          </cell>
          <cell r="F505" t="str">
            <v>S05</v>
          </cell>
        </row>
        <row r="506">
          <cell r="D506" t="str">
            <v>YAT</v>
          </cell>
          <cell r="F506" t="str">
            <v>S05</v>
          </cell>
        </row>
        <row r="507">
          <cell r="D507" t="str">
            <v>YAT</v>
          </cell>
          <cell r="F507" t="str">
            <v>S05</v>
          </cell>
        </row>
        <row r="508">
          <cell r="D508" t="str">
            <v>YAT</v>
          </cell>
          <cell r="F508" t="str">
            <v>S05</v>
          </cell>
        </row>
        <row r="509">
          <cell r="D509" t="str">
            <v>YAT</v>
          </cell>
          <cell r="F509" t="str">
            <v>S05</v>
          </cell>
        </row>
        <row r="510">
          <cell r="D510" t="str">
            <v>YAT</v>
          </cell>
          <cell r="F510" t="str">
            <v>S05</v>
          </cell>
        </row>
        <row r="511">
          <cell r="D511" t="str">
            <v>YAT</v>
          </cell>
          <cell r="F511" t="str">
            <v>S05</v>
          </cell>
        </row>
        <row r="512">
          <cell r="D512" t="str">
            <v>YAT</v>
          </cell>
          <cell r="F512" t="str">
            <v>S05</v>
          </cell>
        </row>
        <row r="513">
          <cell r="D513" t="str">
            <v>YAT</v>
          </cell>
          <cell r="F513" t="str">
            <v>S05</v>
          </cell>
        </row>
        <row r="514">
          <cell r="D514" t="str">
            <v>YAT</v>
          </cell>
          <cell r="F514" t="str">
            <v>S05</v>
          </cell>
        </row>
        <row r="515">
          <cell r="D515" t="str">
            <v>YAT</v>
          </cell>
          <cell r="F515" t="str">
            <v>S05</v>
          </cell>
        </row>
        <row r="516">
          <cell r="D516" t="str">
            <v>YAT</v>
          </cell>
          <cell r="F516" t="str">
            <v>S05</v>
          </cell>
        </row>
        <row r="517">
          <cell r="D517" t="str">
            <v>YAT</v>
          </cell>
          <cell r="F517" t="str">
            <v>S10</v>
          </cell>
        </row>
        <row r="518">
          <cell r="D518" t="str">
            <v>YAT</v>
          </cell>
          <cell r="F518" t="str">
            <v>S10</v>
          </cell>
        </row>
        <row r="519">
          <cell r="D519" t="str">
            <v>YAT</v>
          </cell>
          <cell r="F519" t="str">
            <v>S10</v>
          </cell>
        </row>
        <row r="520">
          <cell r="D520" t="str">
            <v>YAT</v>
          </cell>
          <cell r="F520" t="str">
            <v>S10</v>
          </cell>
        </row>
        <row r="521">
          <cell r="D521" t="str">
            <v>YAT</v>
          </cell>
          <cell r="F521" t="str">
            <v>S10</v>
          </cell>
        </row>
        <row r="522">
          <cell r="D522" t="str">
            <v>YAT</v>
          </cell>
          <cell r="F522" t="str">
            <v>S10</v>
          </cell>
        </row>
        <row r="523">
          <cell r="D523" t="str">
            <v>YAT</v>
          </cell>
          <cell r="F523" t="str">
            <v>S10</v>
          </cell>
        </row>
        <row r="524">
          <cell r="D524" t="str">
            <v>YAT</v>
          </cell>
          <cell r="F524" t="str">
            <v>S10</v>
          </cell>
        </row>
        <row r="525">
          <cell r="D525" t="str">
            <v>YAT</v>
          </cell>
          <cell r="F525" t="str">
            <v>S10</v>
          </cell>
        </row>
        <row r="526">
          <cell r="D526" t="str">
            <v>YAT</v>
          </cell>
          <cell r="F526" t="str">
            <v>S10</v>
          </cell>
        </row>
        <row r="527">
          <cell r="D527" t="str">
            <v>YAT</v>
          </cell>
          <cell r="F527" t="str">
            <v>S10</v>
          </cell>
        </row>
        <row r="528">
          <cell r="D528" t="str">
            <v>YAT</v>
          </cell>
          <cell r="F528" t="str">
            <v>S10</v>
          </cell>
        </row>
        <row r="529">
          <cell r="D529" t="str">
            <v>YAT</v>
          </cell>
          <cell r="F529" t="str">
            <v>S10</v>
          </cell>
        </row>
        <row r="530">
          <cell r="D530" t="str">
            <v>YAT</v>
          </cell>
          <cell r="F530" t="str">
            <v>S10</v>
          </cell>
        </row>
        <row r="531">
          <cell r="D531" t="str">
            <v>YAT</v>
          </cell>
          <cell r="F531" t="str">
            <v>S10</v>
          </cell>
        </row>
        <row r="532">
          <cell r="D532" t="str">
            <v>YAT</v>
          </cell>
          <cell r="F532" t="str">
            <v>S10</v>
          </cell>
        </row>
        <row r="533">
          <cell r="D533" t="str">
            <v>YAT</v>
          </cell>
          <cell r="F533" t="str">
            <v>S10</v>
          </cell>
        </row>
        <row r="534">
          <cell r="D534" t="str">
            <v>YAT</v>
          </cell>
          <cell r="F534" t="str">
            <v>S10</v>
          </cell>
        </row>
        <row r="535">
          <cell r="D535" t="str">
            <v>YAT</v>
          </cell>
          <cell r="F535" t="str">
            <v>S10</v>
          </cell>
        </row>
        <row r="536">
          <cell r="D536" t="str">
            <v>YAT</v>
          </cell>
          <cell r="F536" t="str">
            <v>S10</v>
          </cell>
        </row>
        <row r="537">
          <cell r="D537" t="str">
            <v>YAT</v>
          </cell>
          <cell r="F537" t="str">
            <v>S10</v>
          </cell>
        </row>
        <row r="538">
          <cell r="D538" t="str">
            <v>YAT</v>
          </cell>
          <cell r="F538" t="str">
            <v>S10</v>
          </cell>
        </row>
        <row r="539">
          <cell r="D539" t="str">
            <v>YAT</v>
          </cell>
          <cell r="F539" t="str">
            <v>S10</v>
          </cell>
        </row>
        <row r="540">
          <cell r="D540" t="str">
            <v>YAT</v>
          </cell>
          <cell r="F540" t="str">
            <v>S10</v>
          </cell>
        </row>
        <row r="541">
          <cell r="D541" t="str">
            <v>YAT</v>
          </cell>
          <cell r="F541" t="str">
            <v>S10</v>
          </cell>
        </row>
        <row r="542">
          <cell r="D542" t="str">
            <v>YAT</v>
          </cell>
          <cell r="F542" t="str">
            <v>W05</v>
          </cell>
        </row>
        <row r="543">
          <cell r="D543" t="str">
            <v>YAT</v>
          </cell>
          <cell r="F543" t="str">
            <v>W05</v>
          </cell>
        </row>
        <row r="544">
          <cell r="D544" t="str">
            <v>YAT</v>
          </cell>
          <cell r="F544" t="str">
            <v>W05</v>
          </cell>
        </row>
        <row r="545">
          <cell r="D545" t="str">
            <v>YAT</v>
          </cell>
          <cell r="F545" t="str">
            <v>W05</v>
          </cell>
        </row>
        <row r="546">
          <cell r="D546" t="str">
            <v>YAT</v>
          </cell>
          <cell r="F546" t="str">
            <v>W05</v>
          </cell>
        </row>
        <row r="547">
          <cell r="D547" t="str">
            <v>YAT</v>
          </cell>
          <cell r="F547" t="str">
            <v>W05</v>
          </cell>
        </row>
        <row r="548">
          <cell r="D548" t="str">
            <v>YAT</v>
          </cell>
          <cell r="F548" t="str">
            <v>W05</v>
          </cell>
        </row>
        <row r="549">
          <cell r="D549" t="str">
            <v>YAT</v>
          </cell>
          <cell r="F549" t="str">
            <v>W05</v>
          </cell>
        </row>
        <row r="550">
          <cell r="D550" t="str">
            <v>YAT</v>
          </cell>
          <cell r="F550" t="str">
            <v>W05</v>
          </cell>
        </row>
        <row r="551">
          <cell r="D551" t="str">
            <v>YAT</v>
          </cell>
          <cell r="F551" t="str">
            <v>W05</v>
          </cell>
        </row>
        <row r="552">
          <cell r="D552" t="str">
            <v>YAT</v>
          </cell>
          <cell r="F552" t="str">
            <v>W05</v>
          </cell>
        </row>
        <row r="553">
          <cell r="D553" t="str">
            <v>YAT</v>
          </cell>
          <cell r="F553" t="str">
            <v>W05</v>
          </cell>
        </row>
        <row r="554">
          <cell r="D554" t="str">
            <v>YAT</v>
          </cell>
          <cell r="F554" t="str">
            <v>W05</v>
          </cell>
        </row>
        <row r="555">
          <cell r="D555" t="str">
            <v>YAT</v>
          </cell>
          <cell r="F555" t="str">
            <v>W05</v>
          </cell>
        </row>
        <row r="556">
          <cell r="D556" t="str">
            <v>YAT</v>
          </cell>
          <cell r="F556" t="str">
            <v>W05</v>
          </cell>
        </row>
        <row r="557">
          <cell r="D557" t="str">
            <v>YAT</v>
          </cell>
          <cell r="F557" t="str">
            <v>W05</v>
          </cell>
        </row>
        <row r="558">
          <cell r="D558" t="str">
            <v>YAT</v>
          </cell>
          <cell r="F558" t="str">
            <v>W05</v>
          </cell>
        </row>
        <row r="559">
          <cell r="D559" t="str">
            <v>YAT</v>
          </cell>
          <cell r="F559" t="str">
            <v>W05</v>
          </cell>
        </row>
        <row r="560">
          <cell r="D560" t="str">
            <v>YAT</v>
          </cell>
          <cell r="F560" t="str">
            <v>W05</v>
          </cell>
        </row>
        <row r="561">
          <cell r="D561" t="str">
            <v>YAT</v>
          </cell>
          <cell r="F561" t="str">
            <v>W05</v>
          </cell>
        </row>
        <row r="562">
          <cell r="D562" t="str">
            <v>YAT</v>
          </cell>
          <cell r="F562" t="str">
            <v>W05</v>
          </cell>
        </row>
        <row r="563">
          <cell r="D563" t="str">
            <v>YAT</v>
          </cell>
          <cell r="F563" t="str">
            <v>W05</v>
          </cell>
        </row>
        <row r="564">
          <cell r="D564" t="str">
            <v>YAT</v>
          </cell>
          <cell r="F564" t="str">
            <v>W05</v>
          </cell>
        </row>
        <row r="565">
          <cell r="D565" t="str">
            <v>YAT</v>
          </cell>
          <cell r="F565" t="str">
            <v>W10</v>
          </cell>
        </row>
        <row r="566">
          <cell r="D566" t="str">
            <v>YAT</v>
          </cell>
          <cell r="F566" t="str">
            <v>W10</v>
          </cell>
        </row>
        <row r="567">
          <cell r="D567" t="str">
            <v>YAT</v>
          </cell>
          <cell r="F567" t="str">
            <v>W10</v>
          </cell>
        </row>
        <row r="568">
          <cell r="D568" t="str">
            <v>YAT</v>
          </cell>
          <cell r="F568" t="str">
            <v>W10</v>
          </cell>
        </row>
        <row r="569">
          <cell r="D569" t="str">
            <v>YAT</v>
          </cell>
          <cell r="F569" t="str">
            <v>W10</v>
          </cell>
        </row>
        <row r="570">
          <cell r="D570" t="str">
            <v>YAT</v>
          </cell>
          <cell r="F570" t="str">
            <v>W10</v>
          </cell>
        </row>
        <row r="571">
          <cell r="D571" t="str">
            <v>YAT</v>
          </cell>
          <cell r="F571" t="str">
            <v>W10</v>
          </cell>
        </row>
        <row r="572">
          <cell r="D572" t="str">
            <v>YAT</v>
          </cell>
          <cell r="F572" t="str">
            <v>W10</v>
          </cell>
        </row>
        <row r="573">
          <cell r="D573" t="str">
            <v>YAT</v>
          </cell>
          <cell r="F573" t="str">
            <v>W10</v>
          </cell>
        </row>
        <row r="574">
          <cell r="D574" t="str">
            <v>YAT</v>
          </cell>
          <cell r="F574" t="str">
            <v>W10</v>
          </cell>
        </row>
        <row r="575">
          <cell r="D575" t="str">
            <v>YAT</v>
          </cell>
          <cell r="F575" t="str">
            <v>W10</v>
          </cell>
        </row>
        <row r="576">
          <cell r="D576" t="str">
            <v>YAT</v>
          </cell>
          <cell r="F576" t="str">
            <v>W10</v>
          </cell>
        </row>
        <row r="577">
          <cell r="D577" t="str">
            <v>YAT</v>
          </cell>
          <cell r="F577" t="str">
            <v>W10</v>
          </cell>
        </row>
        <row r="578">
          <cell r="D578" t="str">
            <v>YAT</v>
          </cell>
          <cell r="F578" t="str">
            <v>W10</v>
          </cell>
        </row>
        <row r="579">
          <cell r="D579" t="str">
            <v>YAT</v>
          </cell>
          <cell r="F579" t="str">
            <v>W10</v>
          </cell>
        </row>
        <row r="580">
          <cell r="D580" t="str">
            <v>YAT</v>
          </cell>
          <cell r="F580" t="str">
            <v>W10</v>
          </cell>
        </row>
        <row r="581">
          <cell r="D581" t="str">
            <v>YAT</v>
          </cell>
          <cell r="F581" t="str">
            <v>W10</v>
          </cell>
        </row>
        <row r="582">
          <cell r="D582" t="str">
            <v>YAT</v>
          </cell>
          <cell r="F582" t="str">
            <v>W10</v>
          </cell>
        </row>
        <row r="583">
          <cell r="D583" t="str">
            <v>YAT</v>
          </cell>
          <cell r="F583" t="str">
            <v>W10</v>
          </cell>
        </row>
        <row r="584">
          <cell r="D584" t="str">
            <v>YAT</v>
          </cell>
          <cell r="F584" t="str">
            <v>W10</v>
          </cell>
        </row>
        <row r="585">
          <cell r="D585" t="str">
            <v>YAT</v>
          </cell>
          <cell r="F585" t="str">
            <v>W10</v>
          </cell>
        </row>
        <row r="586">
          <cell r="D586" t="str">
            <v>YAT</v>
          </cell>
          <cell r="F586" t="str">
            <v>W10</v>
          </cell>
        </row>
        <row r="587">
          <cell r="D587" t="str">
            <v>YAT</v>
          </cell>
          <cell r="F587" t="str">
            <v>W10</v>
          </cell>
        </row>
        <row r="588">
          <cell r="D588" t="str">
            <v>YAT</v>
          </cell>
          <cell r="F588" t="str">
            <v>W10</v>
          </cell>
        </row>
        <row r="589">
          <cell r="D589" t="str">
            <v>YAT</v>
          </cell>
          <cell r="F589" t="str">
            <v>W10</v>
          </cell>
        </row>
        <row r="590">
          <cell r="D590" t="str">
            <v>YAT</v>
          </cell>
          <cell r="F590" t="str">
            <v>W10</v>
          </cell>
        </row>
        <row r="591">
          <cell r="D591" t="str">
            <v>YAT</v>
          </cell>
          <cell r="F591" t="str">
            <v>W10</v>
          </cell>
        </row>
      </sheetData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70.593815277774" createdVersion="6" refreshedVersion="6" minRefreshableVersion="3" recordCount="2980" xr:uid="{00000000-000A-0000-FFFF-FFFF02000000}">
  <cacheSource type="worksheet">
    <worksheetSource ref="A1:N1048576" sheet="P5mP10m_total"/>
  </cacheSource>
  <cacheFields count="14">
    <cacheField name="year" numFmtId="0">
      <sharedItems containsString="0" containsBlank="1" containsNumber="1" containsInteger="1" minValue="2008" maxValue="2020"/>
    </cacheField>
    <cacheField name="Period" numFmtId="176">
      <sharedItems containsString="0" containsBlank="1" containsNumber="1" containsInteger="1" minValue="1" maxValue="3" count="4">
        <n v="1"/>
        <n v="2"/>
        <n v="3"/>
        <m/>
      </sharedItems>
    </cacheField>
    <cacheField name="Country code" numFmtId="0">
      <sharedItems containsBlank="1"/>
    </cacheField>
    <cacheField name="Target region code" numFmtId="0">
      <sharedItems containsBlank="1" count="3">
        <s v="SYU"/>
        <s v="DAS"/>
        <m/>
      </sharedItems>
    </cacheField>
    <cacheField name="Summit code" numFmtId="0">
      <sharedItems containsBlank="1" count="7">
        <s v="DSH"/>
        <s v="JNJ"/>
        <s v="TSW"/>
        <s v="SEN"/>
        <s v="SUN"/>
        <s v="YAT"/>
        <m/>
      </sharedItems>
    </cacheField>
    <cacheField name="方位" numFmtId="0">
      <sharedItems containsBlank="1"/>
    </cacheField>
    <cacheField name="Sunnit area section" numFmtId="0">
      <sharedItems containsBlank="1" count="9">
        <s v="E05"/>
        <s v="E10"/>
        <s v="N05"/>
        <s v="N10"/>
        <s v="S05"/>
        <s v="S10"/>
        <s v="W05"/>
        <s v="W10"/>
        <m/>
      </sharedItems>
    </cacheField>
    <cacheField name="code" numFmtId="0">
      <sharedItems containsBlank="1" count="145">
        <s v="2009TWSYUDSHE05"/>
        <s v="2009TWSYUDSHE10"/>
        <s v="2009TWSYUDSHN05"/>
        <s v="2009TWSYUDSHN10"/>
        <s v="2009TWSYUDSHS05"/>
        <s v="2009TWSYUDSHS10"/>
        <s v="2009TWSYUDSHW05"/>
        <s v="2009TWSYUDSHW10"/>
        <s v="2009TWSYUJNJE05"/>
        <s v="2009TWSYUJNJE10"/>
        <s v="2009TWSYUJNJN05"/>
        <s v="2009TWSYUJNJN10"/>
        <s v="2009TWSYUJNJS05"/>
        <s v="2009TWSYUJNJS10"/>
        <s v="2009TWSYUJNJW05"/>
        <s v="2009TWSYUJNJW10"/>
        <s v="2009TWSYUTSWE05"/>
        <s v="2009TWSYUTSWE10"/>
        <s v="2009TWSYUTSWN05"/>
        <s v="2009TWSYUTSWN10"/>
        <s v="2009TWSYUTSWS05"/>
        <s v="2009TWSYUTSWS10"/>
        <s v="2009TWSYUTSWW05"/>
        <s v="2009TWSYUTSWW10"/>
        <s v="2014TWSYUDSHE05"/>
        <s v="2014TWSYUDSHE10"/>
        <s v="2014TWSYUDSHN05"/>
        <s v="2014TWSYUDSHN10"/>
        <s v="2014TWSYUDSHS05"/>
        <s v="2014TWSYUDSHS10"/>
        <s v="2014TWSYUDSHW05"/>
        <s v="2014TWSYUDSHW10"/>
        <s v="2014TWSYUJNJE05"/>
        <s v="2014TWSYUJNJE10"/>
        <s v="2014TWSYUJNJN05"/>
        <s v="2014TWSYUJNJN10"/>
        <s v="2014TWSYUJNJS05"/>
        <s v="2014TWSYUJNJS10"/>
        <s v="2014TWSYUJNJW05"/>
        <s v="2014TWSYUJNJW10"/>
        <s v="2014TWSYUTSWE05"/>
        <s v="2014TWSYUTSWE10"/>
        <s v="2014TWSYUTSWN05"/>
        <s v="2014TWSYUTSWN10"/>
        <s v="2014TWSYUTSWS05"/>
        <s v="2014TWSYUTSWS10"/>
        <s v="2014TWSYUTSWW05"/>
        <s v="2014TWSYUTSWW10"/>
        <s v="2020TWSYUJNJW05"/>
        <s v="2020TWSYUJNJW10"/>
        <s v="2020TWSYUJNJE05"/>
        <s v="2020TWSYUJNJE10"/>
        <s v="2020TWSYUJNJN05"/>
        <s v="2020TWSYUJNJN10"/>
        <s v="2020TWSYUJNJS05"/>
        <s v="2020TWSYUJNJS10"/>
        <s v="2020TWSYUTSWW05"/>
        <s v="2020TWSYUTSWW10"/>
        <s v="2020TWSYUTSWN05"/>
        <s v="2020TWSYUTSWN10"/>
        <s v="2020TWSYUTSWS05"/>
        <s v="2020TWSYUTSWS10"/>
        <s v="2020TWSYUDSHS05"/>
        <s v="2020TWSYUDSHS10"/>
        <s v="2020TWSYUDSHE05"/>
        <s v="2020TWSYUDSHE10"/>
        <s v="2020TWSYUDSHN05"/>
        <s v="2020TWSYUDSHN10"/>
        <s v="2020TWSYUDSHW05"/>
        <s v="2020TWSYUDSHW10"/>
        <s v="2020TWSYUTSWE05"/>
        <s v="2020TWSYUTSWE10"/>
        <s v="2019TWDASSENE10"/>
        <s v="2019TWDASSENE05"/>
        <s v="2019TWDASSENS10"/>
        <s v="2019TWDASSENS05"/>
        <s v="2019TWDASSENN10"/>
        <s v="2019TWDASSENN05"/>
        <s v="2019TWDASSENW10"/>
        <s v="2019TWDASSENW05"/>
        <s v="2019TWDASSUNE10"/>
        <s v="2019TWDASSUNE05"/>
        <s v="2019TWDASSUNS10"/>
        <s v="2019TWDASSUNS05"/>
        <s v="2019TWDASSUNN10"/>
        <s v="2019TWDASSUNN05"/>
        <s v="2019TWDASSUNW10"/>
        <s v="2019TWDASSUNW05"/>
        <s v="2019TWDASYATE10"/>
        <s v="2019TWDASYATE05"/>
        <s v="2019TWDASYATS10"/>
        <s v="2019TWDASYATS05"/>
        <s v="2019TWDASYATN10"/>
        <s v="2019TWDASYATN05"/>
        <s v="2019TWDASYATW10"/>
        <s v="2019TWDASYATW05"/>
        <s v="2013TWDASSENE05"/>
        <s v="2013TWDASSENE10"/>
        <s v="2013TWDASSENN05"/>
        <s v="2013TWDASSENN10"/>
        <s v="2013TWDASSENS05"/>
        <s v="2013TWDASSENS10"/>
        <s v="2013TWDASSENW05"/>
        <s v="2013TWDASSENW10"/>
        <s v="2013TWDASSUNE05"/>
        <s v="2013TWDASSUNE10"/>
        <s v="2013TWDASSUNN05"/>
        <s v="2013TWDASSUNN10"/>
        <s v="2013TWDASSUNS05"/>
        <s v="2013TWDASSUNS10"/>
        <s v="2013TWDASSUNW05"/>
        <s v="2013TWDASSUNW10"/>
        <s v="2013TWDASYATE05"/>
        <s v="2013TWDASYATE10"/>
        <s v="2013TWDASYATN05"/>
        <s v="2013TWDASYATN10"/>
        <s v="2013TWDASYATS05"/>
        <s v="2013TWDASYATS10"/>
        <s v="2013TWDASYATW05"/>
        <s v="2013TWDASYATW10"/>
        <s v="2008TWDASSUNE05"/>
        <s v="2008TWDASSUNE10"/>
        <s v="2008TWDASSUNS05"/>
        <s v="2008TWDASSUNS10"/>
        <s v="2008TWDASSUNW05"/>
        <s v="2008TWDASSUNW10"/>
        <s v="2008TWDASSUNN05"/>
        <s v="2008TWDASSUNN10"/>
        <s v="2008TWDASYATE05"/>
        <s v="2008TWDASYATE10"/>
        <s v="2008TWDASYATS05"/>
        <s v="2008TWDASYATS10"/>
        <s v="2008TWDASYATW05"/>
        <s v="2008TWDASYATW10"/>
        <s v="2008TWDASYATN05"/>
        <s v="2008TWDASYATN10"/>
        <s v="2008TWDASSENE05"/>
        <s v="2008TWDASSENE10"/>
        <s v="2008TWDASSENS05"/>
        <s v="2008TWDASSENS10"/>
        <s v="2008TWDASSENW05"/>
        <s v="2008TWDASSENW10"/>
        <s v="2008TWDASSENN05"/>
        <s v="2008TWDASSENN10"/>
        <m/>
      </sharedItems>
    </cacheField>
    <cacheField name="Name" numFmtId="0">
      <sharedItems containsBlank="1" count="91">
        <s v="玉山箭竹"/>
        <s v="羊茅"/>
        <s v="曲芒髮草"/>
        <s v="臺灣藜蘆"/>
        <s v="玉柏"/>
        <s v="臺灣披鹼草"/>
        <s v="黃花薹"/>
        <s v="抱鱗宿柱薹"/>
        <s v="尼泊爾籟簫"/>
        <s v="玉山翦股穎"/>
        <s v="香青"/>
        <s v="玉山杜鵑"/>
        <s v="阿里山龍膽"/>
        <s v="玉山石松"/>
        <s v="玉山針藺"/>
        <s v="短莖宿柱薹"/>
        <s v="芒"/>
        <s v="臺灣三毛草"/>
        <s v="刺柏"/>
        <s v="玉山金絲桃"/>
        <s v="喜岩菫菜"/>
        <s v="臺灣地楊梅"/>
        <s v="冷杉異燕麥"/>
        <s v="丁座草"/>
        <s v="玉山小檗"/>
        <s v="玉山金梅"/>
        <s v="臺灣鬼督郵"/>
        <s v="玉山石竹"/>
        <s v="高山懸鉤子"/>
        <s v="森氏山柳菊"/>
        <s v="臺灣冷杉"/>
        <s v="臺灣龍膽"/>
        <s v="臺灣華山松"/>
        <s v="腺鱗毛蕨"/>
        <s v="玉山薄雪草"/>
        <s v="高山白珠樹"/>
        <s v="阿里山薊"/>
        <s v="繡球藤"/>
        <s v="玉山佛甲草"/>
        <s v="臺灣茶藨子"/>
        <s v="矮菊"/>
        <s v="玉山水苦藚"/>
        <s v="紅毛杜鵑"/>
        <s v="石松"/>
        <s v="一枝黃花"/>
        <s v="臺灣鹿藥"/>
        <s v="短距粉蝶蘭"/>
        <s v="黃斑龍膽"/>
        <s v="臺灣繡線菊"/>
        <s v="垂穗薹"/>
        <s v="玉山繡線菊"/>
        <s v="中國地楊梅"/>
        <s v="南投薹"/>
        <s v="玉山黃菀"/>
        <s v="高山無心菜"/>
        <s v="闊葉鱗毛蕨"/>
        <s v="日本羊茅"/>
        <s v="小杉葉石松"/>
        <s v="玉山龍膽"/>
        <s v="玉山筷子芥"/>
        <s v="川上短柄草"/>
        <s v="紅鞘薹"/>
        <s v="逆羽蹄蓋蕨"/>
        <s v="單花牻牛兒苗"/>
        <s v="玉山毛蓮菜"/>
        <s v="玉山薊"/>
        <s v="野薄荷"/>
        <s v="玉山小米草"/>
        <s v="臺灣二葉松"/>
        <s v="雪山翻白草"/>
        <s v="臺灣馬醉木"/>
        <s v="大籽當藥"/>
        <s v="玉山抱莖籟簫"/>
        <s v="細葉鼠麴草"/>
        <s v="玉山山蘿蔔"/>
        <s v="地刷子"/>
        <s v="水山野青茅"/>
        <s v="瓜子金"/>
        <s v="高山薔薇"/>
        <s v="高山梯牧草"/>
        <s v="紫羊茅"/>
        <s v="假繡線菊"/>
        <s v="直蕊宿柱薹"/>
        <s v="高山柳"/>
        <s v="臺灣小檗"/>
        <s v="南湖雛蘭"/>
        <s v="玉山茀蕨"/>
        <s v="玉山地刷子"/>
        <s v="阿里山天胡荽"/>
        <s v="山艾"/>
        <m/>
      </sharedItems>
    </cacheField>
    <cacheField name="N_code" numFmtId="176">
      <sharedItems containsBlank="1"/>
    </cacheField>
    <cacheField name="Abundance" numFmtId="0">
      <sharedItems containsBlank="1"/>
    </cacheField>
    <cacheField name="coverage" numFmtId="0">
      <sharedItems containsString="0" containsBlank="1" containsNumber="1" containsInteger="1" minValue="1" maxValue="75"/>
    </cacheField>
    <cacheField name="total_cov" numFmtId="0">
      <sharedItems containsBlank="1" containsMixedTypes="1" containsNumber="1" minValue="18" maxValue="95"/>
    </cacheField>
    <cacheField name="real" numFmtId="0">
      <sharedItems containsString="0" containsBlank="1" containsNumber="1" minValue="0.18" maxValue="71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80">
  <r>
    <n v="2009"/>
    <x v="0"/>
    <s v="TW"/>
    <x v="0"/>
    <x v="0"/>
    <s v="E"/>
    <x v="0"/>
    <x v="0"/>
    <x v="0"/>
    <s v="SP42"/>
    <s v="D"/>
    <n v="75"/>
    <n v="81.5"/>
    <n v="61.125"/>
  </r>
  <r>
    <n v="2009"/>
    <x v="0"/>
    <s v="TW"/>
    <x v="0"/>
    <x v="0"/>
    <s v="E"/>
    <x v="0"/>
    <x v="0"/>
    <x v="1"/>
    <s v="SP36"/>
    <s v="S"/>
    <n v="25"/>
    <n v="81.5"/>
    <n v="20.375"/>
  </r>
  <r>
    <n v="2009"/>
    <x v="0"/>
    <s v="TW"/>
    <x v="0"/>
    <x v="0"/>
    <s v="E"/>
    <x v="0"/>
    <x v="0"/>
    <x v="2"/>
    <s v="SP32"/>
    <s v="C"/>
    <n v="50"/>
    <n v="81.5"/>
    <n v="40.75"/>
  </r>
  <r>
    <n v="2009"/>
    <x v="0"/>
    <s v="TW"/>
    <x v="0"/>
    <x v="0"/>
    <s v="E"/>
    <x v="0"/>
    <x v="0"/>
    <x v="3"/>
    <s v="SP27"/>
    <s v="C"/>
    <n v="50"/>
    <n v="81.5"/>
    <n v="40.75"/>
  </r>
  <r>
    <n v="2009"/>
    <x v="0"/>
    <s v="TW"/>
    <x v="0"/>
    <x v="0"/>
    <s v="E"/>
    <x v="0"/>
    <x v="0"/>
    <x v="4"/>
    <s v="SP1"/>
    <s v="S"/>
    <n v="25"/>
    <n v="81.5"/>
    <n v="20.375"/>
  </r>
  <r>
    <n v="2009"/>
    <x v="0"/>
    <s v="TW"/>
    <x v="0"/>
    <x v="0"/>
    <s v="E"/>
    <x v="0"/>
    <x v="0"/>
    <x v="5"/>
    <s v="SP34"/>
    <s v="R"/>
    <n v="5"/>
    <n v="81.5"/>
    <n v="4.0750000000000002"/>
  </r>
  <r>
    <n v="2009"/>
    <x v="0"/>
    <s v="TW"/>
    <x v="0"/>
    <x v="0"/>
    <s v="E"/>
    <x v="0"/>
    <x v="0"/>
    <x v="6"/>
    <s v="SP19"/>
    <s v="S"/>
    <n v="25"/>
    <n v="81.5"/>
    <n v="20.375"/>
  </r>
  <r>
    <n v="2009"/>
    <x v="0"/>
    <s v="TW"/>
    <x v="0"/>
    <x v="0"/>
    <s v="E"/>
    <x v="0"/>
    <x v="0"/>
    <x v="7"/>
    <s v="SP23"/>
    <s v="C"/>
    <n v="50"/>
    <n v="81.5"/>
    <n v="40.75"/>
  </r>
  <r>
    <n v="2009"/>
    <x v="0"/>
    <s v="TW"/>
    <x v="0"/>
    <x v="0"/>
    <s v="E"/>
    <x v="0"/>
    <x v="0"/>
    <x v="8"/>
    <s v="SP46"/>
    <s v="S"/>
    <n v="25"/>
    <n v="81.5"/>
    <n v="20.375"/>
  </r>
  <r>
    <n v="2009"/>
    <x v="0"/>
    <s v="TW"/>
    <x v="0"/>
    <x v="0"/>
    <s v="E"/>
    <x v="0"/>
    <x v="0"/>
    <x v="9"/>
    <s v="SP30"/>
    <s v="S"/>
    <n v="25"/>
    <n v="81.5"/>
    <n v="20.375"/>
  </r>
  <r>
    <n v="2009"/>
    <x v="0"/>
    <s v="TW"/>
    <x v="0"/>
    <x v="0"/>
    <s v="E"/>
    <x v="0"/>
    <x v="0"/>
    <x v="10"/>
    <s v="SP12"/>
    <s v="S"/>
    <n v="25"/>
    <n v="81.5"/>
    <n v="20.375"/>
  </r>
  <r>
    <n v="2009"/>
    <x v="0"/>
    <s v="TW"/>
    <x v="0"/>
    <x v="0"/>
    <s v="E"/>
    <x v="0"/>
    <x v="0"/>
    <x v="11"/>
    <s v="SP66"/>
    <s v="S"/>
    <n v="25"/>
    <n v="81.5"/>
    <n v="20.375"/>
  </r>
  <r>
    <n v="2009"/>
    <x v="0"/>
    <s v="TW"/>
    <x v="0"/>
    <x v="0"/>
    <s v="E"/>
    <x v="0"/>
    <x v="0"/>
    <x v="12"/>
    <s v="SP68"/>
    <s v="R"/>
    <n v="5"/>
    <n v="81.5"/>
    <n v="4.0750000000000002"/>
  </r>
  <r>
    <n v="2009"/>
    <x v="0"/>
    <s v="TW"/>
    <x v="0"/>
    <x v="0"/>
    <s v="E"/>
    <x v="0"/>
    <x v="0"/>
    <x v="13"/>
    <s v="SP3"/>
    <s v="S"/>
    <n v="25"/>
    <n v="81.5"/>
    <n v="20.375"/>
  </r>
  <r>
    <n v="2009"/>
    <x v="0"/>
    <s v="TW"/>
    <x v="0"/>
    <x v="0"/>
    <s v="E"/>
    <x v="0"/>
    <x v="0"/>
    <x v="14"/>
    <s v="SP24"/>
    <s v="R"/>
    <n v="5"/>
    <n v="81.5"/>
    <n v="4.0750000000000002"/>
  </r>
  <r>
    <n v="2009"/>
    <x v="0"/>
    <s v="TW"/>
    <x v="0"/>
    <x v="0"/>
    <s v="E"/>
    <x v="0"/>
    <x v="0"/>
    <x v="15"/>
    <s v="SP18"/>
    <s v="R!"/>
    <n v="1"/>
    <n v="81.5"/>
    <n v="0.81499999999999995"/>
  </r>
  <r>
    <n v="2009"/>
    <x v="0"/>
    <s v="TW"/>
    <x v="0"/>
    <x v="0"/>
    <s v="E"/>
    <x v="1"/>
    <x v="1"/>
    <x v="0"/>
    <s v="SP42"/>
    <s v="D"/>
    <n v="75"/>
    <n v="84"/>
    <n v="63"/>
  </r>
  <r>
    <n v="2009"/>
    <x v="0"/>
    <s v="TW"/>
    <x v="0"/>
    <x v="0"/>
    <s v="E"/>
    <x v="1"/>
    <x v="1"/>
    <x v="2"/>
    <s v="SP32"/>
    <s v="C"/>
    <n v="50"/>
    <n v="84"/>
    <n v="42"/>
  </r>
  <r>
    <n v="2009"/>
    <x v="0"/>
    <s v="TW"/>
    <x v="0"/>
    <x v="0"/>
    <s v="E"/>
    <x v="1"/>
    <x v="1"/>
    <x v="1"/>
    <s v="SP36"/>
    <s v="S"/>
    <n v="25"/>
    <n v="84"/>
    <n v="21"/>
  </r>
  <r>
    <n v="2009"/>
    <x v="0"/>
    <s v="TW"/>
    <x v="0"/>
    <x v="0"/>
    <s v="E"/>
    <x v="1"/>
    <x v="1"/>
    <x v="7"/>
    <s v="SP23"/>
    <s v="S"/>
    <n v="25"/>
    <n v="84"/>
    <n v="21"/>
  </r>
  <r>
    <n v="2009"/>
    <x v="0"/>
    <s v="TW"/>
    <x v="0"/>
    <x v="0"/>
    <s v="E"/>
    <x v="1"/>
    <x v="1"/>
    <x v="6"/>
    <s v="SP19"/>
    <s v="S"/>
    <n v="25"/>
    <n v="84"/>
    <n v="21"/>
  </r>
  <r>
    <n v="2009"/>
    <x v="0"/>
    <s v="TW"/>
    <x v="0"/>
    <x v="0"/>
    <s v="E"/>
    <x v="1"/>
    <x v="1"/>
    <x v="4"/>
    <s v="SP1"/>
    <s v="S"/>
    <n v="25"/>
    <n v="84"/>
    <n v="21"/>
  </r>
  <r>
    <n v="2009"/>
    <x v="0"/>
    <s v="TW"/>
    <x v="0"/>
    <x v="0"/>
    <s v="E"/>
    <x v="1"/>
    <x v="1"/>
    <x v="3"/>
    <s v="SP27"/>
    <s v="C"/>
    <n v="50"/>
    <n v="84"/>
    <n v="42"/>
  </r>
  <r>
    <n v="2009"/>
    <x v="0"/>
    <s v="TW"/>
    <x v="0"/>
    <x v="0"/>
    <s v="E"/>
    <x v="1"/>
    <x v="1"/>
    <x v="9"/>
    <s v="SP30"/>
    <s v="S"/>
    <n v="25"/>
    <n v="84"/>
    <n v="21"/>
  </r>
  <r>
    <n v="2009"/>
    <x v="0"/>
    <s v="TW"/>
    <x v="0"/>
    <x v="0"/>
    <s v="E"/>
    <x v="1"/>
    <x v="1"/>
    <x v="16"/>
    <s v="SP39"/>
    <s v="S"/>
    <n v="25"/>
    <n v="84"/>
    <n v="21"/>
  </r>
  <r>
    <n v="2009"/>
    <x v="0"/>
    <s v="TW"/>
    <x v="0"/>
    <x v="0"/>
    <s v="E"/>
    <x v="1"/>
    <x v="1"/>
    <x v="13"/>
    <s v="SP3"/>
    <s v="S"/>
    <n v="25"/>
    <n v="84"/>
    <n v="21"/>
  </r>
  <r>
    <n v="2009"/>
    <x v="0"/>
    <s v="TW"/>
    <x v="0"/>
    <x v="0"/>
    <s v="E"/>
    <x v="1"/>
    <x v="1"/>
    <x v="10"/>
    <s v="SP12"/>
    <s v="S"/>
    <n v="25"/>
    <n v="84"/>
    <n v="21"/>
  </r>
  <r>
    <n v="2009"/>
    <x v="0"/>
    <s v="TW"/>
    <x v="0"/>
    <x v="0"/>
    <s v="E"/>
    <x v="1"/>
    <x v="1"/>
    <x v="8"/>
    <s v="SP46"/>
    <s v="S"/>
    <n v="25"/>
    <n v="84"/>
    <n v="21"/>
  </r>
  <r>
    <n v="2009"/>
    <x v="0"/>
    <s v="TW"/>
    <x v="0"/>
    <x v="0"/>
    <s v="E"/>
    <x v="1"/>
    <x v="1"/>
    <x v="17"/>
    <s v="SP41"/>
    <s v="S"/>
    <n v="25"/>
    <n v="84"/>
    <n v="21"/>
  </r>
  <r>
    <n v="2009"/>
    <x v="0"/>
    <s v="TW"/>
    <x v="0"/>
    <x v="0"/>
    <s v="E"/>
    <x v="1"/>
    <x v="1"/>
    <x v="18"/>
    <s v="SP11"/>
    <s v="S"/>
    <n v="25"/>
    <n v="84"/>
    <n v="21"/>
  </r>
  <r>
    <n v="2009"/>
    <x v="0"/>
    <s v="TW"/>
    <x v="0"/>
    <x v="0"/>
    <s v="E"/>
    <x v="1"/>
    <x v="1"/>
    <x v="19"/>
    <s v="SP76"/>
    <s v="S"/>
    <n v="25"/>
    <n v="84"/>
    <n v="21"/>
  </r>
  <r>
    <n v="2009"/>
    <x v="0"/>
    <s v="TW"/>
    <x v="0"/>
    <x v="0"/>
    <s v="E"/>
    <x v="1"/>
    <x v="1"/>
    <x v="12"/>
    <s v="SP68"/>
    <s v="R"/>
    <n v="5"/>
    <n v="84"/>
    <n v="4.2"/>
  </r>
  <r>
    <n v="2009"/>
    <x v="0"/>
    <s v="TW"/>
    <x v="0"/>
    <x v="0"/>
    <s v="E"/>
    <x v="1"/>
    <x v="1"/>
    <x v="20"/>
    <s v="SP91"/>
    <s v="R!"/>
    <n v="1"/>
    <n v="84"/>
    <n v="0.84"/>
  </r>
  <r>
    <n v="2009"/>
    <x v="0"/>
    <s v="TW"/>
    <x v="0"/>
    <x v="0"/>
    <s v="N"/>
    <x v="2"/>
    <x v="2"/>
    <x v="0"/>
    <s v="SP42"/>
    <s v="D"/>
    <n v="75"/>
    <n v="75"/>
    <n v="56.25"/>
  </r>
  <r>
    <n v="2009"/>
    <x v="0"/>
    <s v="TW"/>
    <x v="0"/>
    <x v="0"/>
    <s v="N"/>
    <x v="2"/>
    <x v="2"/>
    <x v="1"/>
    <s v="SP36"/>
    <s v="C"/>
    <n v="50"/>
    <n v="75"/>
    <n v="37.5"/>
  </r>
  <r>
    <n v="2009"/>
    <x v="0"/>
    <s v="TW"/>
    <x v="0"/>
    <x v="0"/>
    <s v="N"/>
    <x v="2"/>
    <x v="2"/>
    <x v="7"/>
    <s v="SP23"/>
    <s v="C"/>
    <n v="50"/>
    <n v="75"/>
    <n v="37.5"/>
  </r>
  <r>
    <n v="2009"/>
    <x v="0"/>
    <s v="TW"/>
    <x v="0"/>
    <x v="0"/>
    <s v="N"/>
    <x v="2"/>
    <x v="2"/>
    <x v="4"/>
    <s v="SP1"/>
    <s v="S"/>
    <n v="25"/>
    <n v="75"/>
    <n v="18.75"/>
  </r>
  <r>
    <n v="2009"/>
    <x v="0"/>
    <s v="TW"/>
    <x v="0"/>
    <x v="0"/>
    <s v="N"/>
    <x v="2"/>
    <x v="2"/>
    <x v="2"/>
    <s v="SP32"/>
    <s v="S"/>
    <n v="25"/>
    <n v="75"/>
    <n v="18.75"/>
  </r>
  <r>
    <n v="2009"/>
    <x v="0"/>
    <s v="TW"/>
    <x v="0"/>
    <x v="0"/>
    <s v="N"/>
    <x v="2"/>
    <x v="2"/>
    <x v="8"/>
    <s v="SP46"/>
    <s v="R"/>
    <n v="5"/>
    <n v="75"/>
    <n v="3.75"/>
  </r>
  <r>
    <n v="2009"/>
    <x v="0"/>
    <s v="TW"/>
    <x v="0"/>
    <x v="0"/>
    <s v="N"/>
    <x v="2"/>
    <x v="2"/>
    <x v="10"/>
    <s v="SP12"/>
    <s v="S"/>
    <n v="25"/>
    <n v="75"/>
    <n v="18.75"/>
  </r>
  <r>
    <n v="2009"/>
    <x v="0"/>
    <s v="TW"/>
    <x v="0"/>
    <x v="0"/>
    <s v="N"/>
    <x v="2"/>
    <x v="2"/>
    <x v="6"/>
    <s v="SP19"/>
    <s v="R"/>
    <n v="5"/>
    <n v="75"/>
    <n v="3.75"/>
  </r>
  <r>
    <n v="2009"/>
    <x v="0"/>
    <s v="TW"/>
    <x v="0"/>
    <x v="0"/>
    <s v="N"/>
    <x v="2"/>
    <x v="2"/>
    <x v="18"/>
    <s v="SP11"/>
    <s v="R"/>
    <n v="5"/>
    <n v="75"/>
    <n v="3.75"/>
  </r>
  <r>
    <n v="2009"/>
    <x v="0"/>
    <s v="TW"/>
    <x v="0"/>
    <x v="0"/>
    <s v="N"/>
    <x v="2"/>
    <x v="2"/>
    <x v="9"/>
    <s v="SP30"/>
    <s v="R"/>
    <n v="5"/>
    <n v="75"/>
    <n v="3.75"/>
  </r>
  <r>
    <n v="2009"/>
    <x v="0"/>
    <s v="TW"/>
    <x v="0"/>
    <x v="0"/>
    <s v="N"/>
    <x v="2"/>
    <x v="2"/>
    <x v="3"/>
    <s v="SP27"/>
    <s v="S"/>
    <n v="25"/>
    <n v="75"/>
    <n v="18.75"/>
  </r>
  <r>
    <n v="2009"/>
    <x v="0"/>
    <s v="TW"/>
    <x v="0"/>
    <x v="0"/>
    <s v="N"/>
    <x v="2"/>
    <x v="2"/>
    <x v="11"/>
    <s v="SP66"/>
    <s v="S"/>
    <n v="25"/>
    <n v="75"/>
    <n v="18.75"/>
  </r>
  <r>
    <n v="2009"/>
    <x v="0"/>
    <s v="TW"/>
    <x v="0"/>
    <x v="0"/>
    <s v="N"/>
    <x v="2"/>
    <x v="2"/>
    <x v="21"/>
    <s v="SP26"/>
    <s v="R"/>
    <n v="5"/>
    <n v="75"/>
    <n v="3.75"/>
  </r>
  <r>
    <n v="2009"/>
    <x v="0"/>
    <s v="TW"/>
    <x v="0"/>
    <x v="0"/>
    <s v="N"/>
    <x v="2"/>
    <x v="2"/>
    <x v="22"/>
    <s v="SP38"/>
    <s v="R"/>
    <n v="5"/>
    <n v="75"/>
    <n v="3.75"/>
  </r>
  <r>
    <n v="2009"/>
    <x v="0"/>
    <s v="TW"/>
    <x v="0"/>
    <x v="0"/>
    <s v="N"/>
    <x v="2"/>
    <x v="2"/>
    <x v="23"/>
    <s v="SP78"/>
    <s v="R"/>
    <n v="5"/>
    <n v="75"/>
    <n v="3.75"/>
  </r>
  <r>
    <n v="2009"/>
    <x v="0"/>
    <s v="TW"/>
    <x v="0"/>
    <x v="0"/>
    <s v="N"/>
    <x v="2"/>
    <x v="2"/>
    <x v="20"/>
    <s v="SP91"/>
    <s v="R"/>
    <n v="5"/>
    <n v="75"/>
    <n v="3.75"/>
  </r>
  <r>
    <n v="2009"/>
    <x v="0"/>
    <s v="TW"/>
    <x v="0"/>
    <x v="0"/>
    <s v="N"/>
    <x v="2"/>
    <x v="2"/>
    <x v="13"/>
    <s v="SP3"/>
    <s v="R"/>
    <n v="5"/>
    <n v="75"/>
    <n v="3.75"/>
  </r>
  <r>
    <n v="2009"/>
    <x v="0"/>
    <s v="TW"/>
    <x v="0"/>
    <x v="0"/>
    <s v="N"/>
    <x v="2"/>
    <x v="2"/>
    <x v="12"/>
    <s v="SP68"/>
    <s v="R!"/>
    <n v="1"/>
    <n v="75"/>
    <n v="0.75"/>
  </r>
  <r>
    <n v="2009"/>
    <x v="0"/>
    <s v="TW"/>
    <x v="0"/>
    <x v="0"/>
    <s v="N"/>
    <x v="2"/>
    <x v="2"/>
    <x v="14"/>
    <s v="SP24"/>
    <s v="R!"/>
    <n v="1"/>
    <n v="75"/>
    <n v="0.75"/>
  </r>
  <r>
    <n v="2009"/>
    <x v="0"/>
    <s v="TW"/>
    <x v="0"/>
    <x v="0"/>
    <s v="N"/>
    <x v="2"/>
    <x v="2"/>
    <x v="15"/>
    <s v="SP18"/>
    <s v="R!"/>
    <n v="1"/>
    <n v="75"/>
    <n v="0.75"/>
  </r>
  <r>
    <n v="2009"/>
    <x v="0"/>
    <s v="TW"/>
    <x v="0"/>
    <x v="0"/>
    <s v="N"/>
    <x v="3"/>
    <x v="3"/>
    <x v="0"/>
    <s v="SP42"/>
    <s v="D"/>
    <n v="75"/>
    <n v="79"/>
    <n v="59.25"/>
  </r>
  <r>
    <n v="2009"/>
    <x v="0"/>
    <s v="TW"/>
    <x v="0"/>
    <x v="0"/>
    <s v="N"/>
    <x v="3"/>
    <x v="3"/>
    <x v="1"/>
    <s v="SP36"/>
    <s v="C"/>
    <n v="50"/>
    <n v="79"/>
    <n v="39.5"/>
  </r>
  <r>
    <n v="2009"/>
    <x v="0"/>
    <s v="TW"/>
    <x v="0"/>
    <x v="0"/>
    <s v="N"/>
    <x v="3"/>
    <x v="3"/>
    <x v="2"/>
    <s v="SP32"/>
    <s v="S"/>
    <n v="25"/>
    <n v="79"/>
    <n v="19.75"/>
  </r>
  <r>
    <n v="2009"/>
    <x v="0"/>
    <s v="TW"/>
    <x v="0"/>
    <x v="0"/>
    <s v="N"/>
    <x v="3"/>
    <x v="3"/>
    <x v="7"/>
    <s v="SP23"/>
    <s v="S"/>
    <n v="25"/>
    <n v="79"/>
    <n v="19.75"/>
  </r>
  <r>
    <n v="2009"/>
    <x v="0"/>
    <s v="TW"/>
    <x v="0"/>
    <x v="0"/>
    <s v="N"/>
    <x v="3"/>
    <x v="3"/>
    <x v="6"/>
    <s v="SP19"/>
    <s v="S"/>
    <n v="25"/>
    <n v="79"/>
    <n v="19.75"/>
  </r>
  <r>
    <n v="2009"/>
    <x v="0"/>
    <s v="TW"/>
    <x v="0"/>
    <x v="0"/>
    <s v="N"/>
    <x v="3"/>
    <x v="3"/>
    <x v="3"/>
    <s v="SP27"/>
    <s v="C"/>
    <n v="50"/>
    <n v="79"/>
    <n v="39.5"/>
  </r>
  <r>
    <n v="2009"/>
    <x v="0"/>
    <s v="TW"/>
    <x v="0"/>
    <x v="0"/>
    <s v="N"/>
    <x v="3"/>
    <x v="3"/>
    <x v="4"/>
    <s v="SP1"/>
    <s v="S"/>
    <n v="25"/>
    <n v="79"/>
    <n v="19.75"/>
  </r>
  <r>
    <n v="2009"/>
    <x v="0"/>
    <s v="TW"/>
    <x v="0"/>
    <x v="0"/>
    <s v="N"/>
    <x v="3"/>
    <x v="3"/>
    <x v="13"/>
    <s v="SP3"/>
    <s v="S"/>
    <n v="25"/>
    <n v="79"/>
    <n v="19.75"/>
  </r>
  <r>
    <n v="2009"/>
    <x v="0"/>
    <s v="TW"/>
    <x v="0"/>
    <x v="0"/>
    <s v="N"/>
    <x v="3"/>
    <x v="3"/>
    <x v="11"/>
    <s v="SP66"/>
    <s v="C"/>
    <n v="50"/>
    <n v="79"/>
    <n v="39.5"/>
  </r>
  <r>
    <n v="2009"/>
    <x v="0"/>
    <s v="TW"/>
    <x v="0"/>
    <x v="0"/>
    <s v="N"/>
    <x v="3"/>
    <x v="3"/>
    <x v="18"/>
    <s v="SP11"/>
    <s v="S"/>
    <n v="25"/>
    <n v="79"/>
    <n v="19.75"/>
  </r>
  <r>
    <n v="2009"/>
    <x v="0"/>
    <s v="TW"/>
    <x v="0"/>
    <x v="0"/>
    <s v="N"/>
    <x v="3"/>
    <x v="3"/>
    <x v="10"/>
    <s v="SP12"/>
    <s v="S"/>
    <n v="25"/>
    <n v="79"/>
    <n v="19.75"/>
  </r>
  <r>
    <n v="2009"/>
    <x v="0"/>
    <s v="TW"/>
    <x v="0"/>
    <x v="0"/>
    <s v="N"/>
    <x v="3"/>
    <x v="3"/>
    <x v="14"/>
    <s v="SP24"/>
    <s v="S"/>
    <n v="25"/>
    <n v="79"/>
    <n v="19.75"/>
  </r>
  <r>
    <n v="2009"/>
    <x v="0"/>
    <s v="TW"/>
    <x v="0"/>
    <x v="0"/>
    <s v="N"/>
    <x v="3"/>
    <x v="3"/>
    <x v="24"/>
    <s v="SP58"/>
    <s v="S"/>
    <n v="25"/>
    <n v="79"/>
    <n v="19.75"/>
  </r>
  <r>
    <n v="2009"/>
    <x v="0"/>
    <s v="TW"/>
    <x v="0"/>
    <x v="0"/>
    <s v="N"/>
    <x v="3"/>
    <x v="3"/>
    <x v="9"/>
    <s v="SP30"/>
    <s v="S"/>
    <n v="25"/>
    <n v="79"/>
    <n v="19.75"/>
  </r>
  <r>
    <n v="2009"/>
    <x v="0"/>
    <s v="TW"/>
    <x v="0"/>
    <x v="0"/>
    <s v="N"/>
    <x v="3"/>
    <x v="3"/>
    <x v="25"/>
    <s v="SP83"/>
    <s v="S"/>
    <n v="25"/>
    <n v="79"/>
    <n v="19.75"/>
  </r>
  <r>
    <n v="2009"/>
    <x v="0"/>
    <s v="TW"/>
    <x v="0"/>
    <x v="0"/>
    <s v="N"/>
    <x v="3"/>
    <x v="3"/>
    <x v="26"/>
    <s v="SP44"/>
    <s v="S"/>
    <n v="25"/>
    <n v="79"/>
    <n v="19.75"/>
  </r>
  <r>
    <n v="2009"/>
    <x v="0"/>
    <s v="TW"/>
    <x v="0"/>
    <x v="0"/>
    <s v="N"/>
    <x v="3"/>
    <x v="3"/>
    <x v="17"/>
    <s v="SP41"/>
    <s v="R!"/>
    <n v="1"/>
    <n v="79"/>
    <n v="0.79"/>
  </r>
  <r>
    <n v="2009"/>
    <x v="0"/>
    <s v="TW"/>
    <x v="0"/>
    <x v="0"/>
    <s v="N"/>
    <x v="3"/>
    <x v="3"/>
    <x v="23"/>
    <s v="SP78"/>
    <s v="S"/>
    <n v="25"/>
    <n v="79"/>
    <n v="19.75"/>
  </r>
  <r>
    <n v="2009"/>
    <x v="0"/>
    <s v="TW"/>
    <x v="0"/>
    <x v="0"/>
    <s v="S"/>
    <x v="4"/>
    <x v="4"/>
    <x v="0"/>
    <s v="SP42"/>
    <s v="D"/>
    <n v="75"/>
    <n v="72.5"/>
    <n v="54.375"/>
  </r>
  <r>
    <n v="2009"/>
    <x v="0"/>
    <s v="TW"/>
    <x v="0"/>
    <x v="0"/>
    <s v="S"/>
    <x v="4"/>
    <x v="4"/>
    <x v="7"/>
    <s v="SP23"/>
    <s v="C"/>
    <n v="50"/>
    <n v="72.5"/>
    <n v="36.25"/>
  </r>
  <r>
    <n v="2009"/>
    <x v="0"/>
    <s v="TW"/>
    <x v="0"/>
    <x v="0"/>
    <s v="S"/>
    <x v="4"/>
    <x v="4"/>
    <x v="1"/>
    <s v="SP36"/>
    <s v="C"/>
    <n v="50"/>
    <n v="72.5"/>
    <n v="36.25"/>
  </r>
  <r>
    <n v="2009"/>
    <x v="0"/>
    <s v="TW"/>
    <x v="0"/>
    <x v="0"/>
    <s v="S"/>
    <x v="4"/>
    <x v="4"/>
    <x v="3"/>
    <s v="SP27"/>
    <s v="S"/>
    <n v="25"/>
    <n v="72.5"/>
    <n v="18.125"/>
  </r>
  <r>
    <n v="2009"/>
    <x v="0"/>
    <s v="TW"/>
    <x v="0"/>
    <x v="0"/>
    <s v="S"/>
    <x v="4"/>
    <x v="4"/>
    <x v="9"/>
    <s v="SP30"/>
    <s v="S"/>
    <n v="25"/>
    <n v="72.5"/>
    <n v="18.125"/>
  </r>
  <r>
    <n v="2009"/>
    <x v="0"/>
    <s v="TW"/>
    <x v="0"/>
    <x v="0"/>
    <s v="S"/>
    <x v="4"/>
    <x v="4"/>
    <x v="8"/>
    <s v="SP46"/>
    <s v="S"/>
    <n v="25"/>
    <n v="72.5"/>
    <n v="18.125"/>
  </r>
  <r>
    <n v="2009"/>
    <x v="0"/>
    <s v="TW"/>
    <x v="0"/>
    <x v="0"/>
    <s v="S"/>
    <x v="4"/>
    <x v="4"/>
    <x v="17"/>
    <s v="SP41"/>
    <s v="R"/>
    <n v="5"/>
    <n v="72.5"/>
    <n v="3.625"/>
  </r>
  <r>
    <n v="2009"/>
    <x v="0"/>
    <s v="TW"/>
    <x v="0"/>
    <x v="0"/>
    <s v="S"/>
    <x v="4"/>
    <x v="4"/>
    <x v="21"/>
    <s v="SP26"/>
    <s v="R"/>
    <n v="5"/>
    <n v="72.5"/>
    <n v="3.625"/>
  </r>
  <r>
    <n v="2009"/>
    <x v="0"/>
    <s v="TW"/>
    <x v="0"/>
    <x v="0"/>
    <s v="S"/>
    <x v="4"/>
    <x v="4"/>
    <x v="27"/>
    <s v="SP62"/>
    <s v="R!"/>
    <n v="1"/>
    <n v="72.5"/>
    <n v="0.72499999999999998"/>
  </r>
  <r>
    <n v="2009"/>
    <x v="0"/>
    <s v="TW"/>
    <x v="0"/>
    <x v="0"/>
    <s v="S"/>
    <x v="4"/>
    <x v="4"/>
    <x v="28"/>
    <s v="SP86"/>
    <s v="R!"/>
    <n v="1"/>
    <n v="72.5"/>
    <n v="0.72499999999999998"/>
  </r>
  <r>
    <n v="2009"/>
    <x v="0"/>
    <s v="TW"/>
    <x v="0"/>
    <x v="0"/>
    <s v="S"/>
    <x v="4"/>
    <x v="4"/>
    <x v="11"/>
    <s v="SP66"/>
    <s v="R"/>
    <n v="5"/>
    <n v="72.5"/>
    <n v="3.625"/>
  </r>
  <r>
    <n v="2009"/>
    <x v="0"/>
    <s v="TW"/>
    <x v="0"/>
    <x v="0"/>
    <s v="S"/>
    <x v="4"/>
    <x v="4"/>
    <x v="18"/>
    <s v="SP11"/>
    <s v="R"/>
    <n v="5"/>
    <n v="72.5"/>
    <n v="3.625"/>
  </r>
  <r>
    <n v="2009"/>
    <x v="0"/>
    <s v="TW"/>
    <x v="0"/>
    <x v="0"/>
    <s v="S"/>
    <x v="4"/>
    <x v="4"/>
    <x v="10"/>
    <s v="SP12"/>
    <s v="S"/>
    <n v="25"/>
    <n v="72.5"/>
    <n v="18.125"/>
  </r>
  <r>
    <n v="2009"/>
    <x v="0"/>
    <s v="TW"/>
    <x v="0"/>
    <x v="0"/>
    <s v="S"/>
    <x v="4"/>
    <x v="4"/>
    <x v="24"/>
    <s v="SP58"/>
    <s v="R"/>
    <n v="5"/>
    <n v="72.5"/>
    <n v="3.625"/>
  </r>
  <r>
    <n v="2009"/>
    <x v="0"/>
    <s v="TW"/>
    <x v="0"/>
    <x v="0"/>
    <s v="S"/>
    <x v="4"/>
    <x v="4"/>
    <x v="2"/>
    <s v="SP32"/>
    <s v="S"/>
    <n v="25"/>
    <n v="72.5"/>
    <n v="18.125"/>
  </r>
  <r>
    <n v="2009"/>
    <x v="0"/>
    <s v="TW"/>
    <x v="0"/>
    <x v="0"/>
    <s v="S"/>
    <x v="4"/>
    <x v="4"/>
    <x v="19"/>
    <s v="SP76"/>
    <s v="R!"/>
    <n v="1"/>
    <n v="72.5"/>
    <n v="0.72499999999999998"/>
  </r>
  <r>
    <n v="2009"/>
    <x v="0"/>
    <s v="TW"/>
    <x v="0"/>
    <x v="0"/>
    <s v="S"/>
    <x v="4"/>
    <x v="4"/>
    <x v="12"/>
    <s v="SP68"/>
    <s v="R!"/>
    <n v="1"/>
    <n v="72.5"/>
    <n v="0.72499999999999998"/>
  </r>
  <r>
    <n v="2009"/>
    <x v="0"/>
    <s v="TW"/>
    <x v="0"/>
    <x v="0"/>
    <s v="S"/>
    <x v="4"/>
    <x v="4"/>
    <x v="22"/>
    <s v="SP38"/>
    <s v="R"/>
    <n v="5"/>
    <n v="72.5"/>
    <n v="3.625"/>
  </r>
  <r>
    <n v="2009"/>
    <x v="0"/>
    <s v="TW"/>
    <x v="0"/>
    <x v="0"/>
    <s v="S"/>
    <x v="4"/>
    <x v="4"/>
    <x v="6"/>
    <s v="SP19"/>
    <s v="R"/>
    <n v="5"/>
    <n v="72.5"/>
    <n v="3.625"/>
  </r>
  <r>
    <n v="2009"/>
    <x v="0"/>
    <s v="TW"/>
    <x v="0"/>
    <x v="0"/>
    <s v="S"/>
    <x v="4"/>
    <x v="4"/>
    <x v="14"/>
    <s v="SP24"/>
    <s v="R"/>
    <n v="5"/>
    <n v="72.5"/>
    <n v="3.625"/>
  </r>
  <r>
    <n v="2009"/>
    <x v="0"/>
    <s v="TW"/>
    <x v="0"/>
    <x v="0"/>
    <s v="S"/>
    <x v="4"/>
    <x v="4"/>
    <x v="20"/>
    <s v="SP91"/>
    <s v="R"/>
    <n v="5"/>
    <n v="72.5"/>
    <n v="3.625"/>
  </r>
  <r>
    <n v="2009"/>
    <x v="0"/>
    <s v="TW"/>
    <x v="0"/>
    <x v="0"/>
    <s v="S"/>
    <x v="4"/>
    <x v="4"/>
    <x v="13"/>
    <s v="SP3"/>
    <s v="R"/>
    <n v="5"/>
    <n v="72.5"/>
    <n v="3.625"/>
  </r>
  <r>
    <n v="2009"/>
    <x v="0"/>
    <s v="TW"/>
    <x v="0"/>
    <x v="0"/>
    <s v="S"/>
    <x v="4"/>
    <x v="4"/>
    <x v="5"/>
    <s v="SP34"/>
    <s v="R"/>
    <n v="5"/>
    <n v="72.5"/>
    <n v="3.625"/>
  </r>
  <r>
    <n v="2009"/>
    <x v="0"/>
    <s v="TW"/>
    <x v="0"/>
    <x v="0"/>
    <s v="S"/>
    <x v="4"/>
    <x v="4"/>
    <x v="15"/>
    <s v="SP18"/>
    <s v="R!"/>
    <n v="1"/>
    <n v="72.5"/>
    <n v="0.72499999999999998"/>
  </r>
  <r>
    <n v="2009"/>
    <x v="0"/>
    <s v="TW"/>
    <x v="0"/>
    <x v="0"/>
    <s v="S"/>
    <x v="5"/>
    <x v="5"/>
    <x v="0"/>
    <s v="SP42"/>
    <s v="D"/>
    <n v="75"/>
    <n v="57"/>
    <n v="42.75"/>
  </r>
  <r>
    <n v="2009"/>
    <x v="0"/>
    <s v="TW"/>
    <x v="0"/>
    <x v="0"/>
    <s v="S"/>
    <x v="5"/>
    <x v="5"/>
    <x v="16"/>
    <s v="SP39"/>
    <s v="S"/>
    <n v="25"/>
    <n v="57"/>
    <n v="14.25"/>
  </r>
  <r>
    <n v="2009"/>
    <x v="0"/>
    <s v="TW"/>
    <x v="0"/>
    <x v="0"/>
    <s v="S"/>
    <x v="5"/>
    <x v="5"/>
    <x v="1"/>
    <s v="SP36"/>
    <s v="C"/>
    <n v="50"/>
    <n v="57"/>
    <n v="28.5"/>
  </r>
  <r>
    <n v="2009"/>
    <x v="0"/>
    <s v="TW"/>
    <x v="0"/>
    <x v="0"/>
    <s v="S"/>
    <x v="5"/>
    <x v="5"/>
    <x v="8"/>
    <s v="SP46"/>
    <s v="S"/>
    <n v="25"/>
    <n v="57"/>
    <n v="14.25"/>
  </r>
  <r>
    <n v="2009"/>
    <x v="0"/>
    <s v="TW"/>
    <x v="0"/>
    <x v="0"/>
    <s v="S"/>
    <x v="5"/>
    <x v="5"/>
    <x v="21"/>
    <s v="SP26"/>
    <s v="S"/>
    <n v="25"/>
    <n v="57"/>
    <n v="14.25"/>
  </r>
  <r>
    <n v="2009"/>
    <x v="0"/>
    <s v="TW"/>
    <x v="0"/>
    <x v="0"/>
    <s v="S"/>
    <x v="5"/>
    <x v="5"/>
    <x v="5"/>
    <s v="SP34"/>
    <s v="S"/>
    <n v="25"/>
    <n v="57"/>
    <n v="14.25"/>
  </r>
  <r>
    <n v="2009"/>
    <x v="0"/>
    <s v="TW"/>
    <x v="0"/>
    <x v="0"/>
    <s v="S"/>
    <x v="5"/>
    <x v="5"/>
    <x v="2"/>
    <s v="SP32"/>
    <s v="S"/>
    <n v="25"/>
    <n v="57"/>
    <n v="14.25"/>
  </r>
  <r>
    <n v="2009"/>
    <x v="0"/>
    <s v="TW"/>
    <x v="0"/>
    <x v="0"/>
    <s v="S"/>
    <x v="5"/>
    <x v="5"/>
    <x v="9"/>
    <s v="SP30"/>
    <s v="S"/>
    <n v="25"/>
    <n v="57"/>
    <n v="14.25"/>
  </r>
  <r>
    <n v="2009"/>
    <x v="0"/>
    <s v="TW"/>
    <x v="0"/>
    <x v="0"/>
    <s v="S"/>
    <x v="5"/>
    <x v="5"/>
    <x v="19"/>
    <s v="SP76"/>
    <s v="S"/>
    <n v="25"/>
    <n v="57"/>
    <n v="14.25"/>
  </r>
  <r>
    <n v="2009"/>
    <x v="0"/>
    <s v="TW"/>
    <x v="0"/>
    <x v="0"/>
    <s v="S"/>
    <x v="5"/>
    <x v="5"/>
    <x v="11"/>
    <s v="SP66"/>
    <s v="C"/>
    <n v="50"/>
    <n v="57"/>
    <n v="28.5"/>
  </r>
  <r>
    <n v="2009"/>
    <x v="0"/>
    <s v="TW"/>
    <x v="0"/>
    <x v="0"/>
    <s v="S"/>
    <x v="5"/>
    <x v="5"/>
    <x v="18"/>
    <s v="SP11"/>
    <s v="S"/>
    <n v="25"/>
    <n v="57"/>
    <n v="14.25"/>
  </r>
  <r>
    <n v="2009"/>
    <x v="0"/>
    <s v="TW"/>
    <x v="0"/>
    <x v="0"/>
    <s v="S"/>
    <x v="5"/>
    <x v="5"/>
    <x v="7"/>
    <s v="SP23"/>
    <s v="C"/>
    <n v="50"/>
    <n v="57"/>
    <n v="28.5"/>
  </r>
  <r>
    <n v="2009"/>
    <x v="0"/>
    <s v="TW"/>
    <x v="0"/>
    <x v="0"/>
    <s v="S"/>
    <x v="5"/>
    <x v="5"/>
    <x v="27"/>
    <s v="SP62"/>
    <s v="S"/>
    <n v="25"/>
    <n v="57"/>
    <n v="14.25"/>
  </r>
  <r>
    <n v="2009"/>
    <x v="0"/>
    <s v="TW"/>
    <x v="0"/>
    <x v="0"/>
    <s v="S"/>
    <x v="5"/>
    <x v="5"/>
    <x v="10"/>
    <s v="SP12"/>
    <s v="S"/>
    <n v="25"/>
    <n v="57"/>
    <n v="14.25"/>
  </r>
  <r>
    <n v="2009"/>
    <x v="0"/>
    <s v="TW"/>
    <x v="0"/>
    <x v="0"/>
    <s v="S"/>
    <x v="5"/>
    <x v="5"/>
    <x v="20"/>
    <s v="SP91"/>
    <s v="S"/>
    <n v="25"/>
    <n v="57"/>
    <n v="14.25"/>
  </r>
  <r>
    <n v="2009"/>
    <x v="0"/>
    <s v="TW"/>
    <x v="0"/>
    <x v="0"/>
    <s v="S"/>
    <x v="5"/>
    <x v="5"/>
    <x v="28"/>
    <s v="SP86"/>
    <s v="S"/>
    <n v="25"/>
    <n v="57"/>
    <n v="14.25"/>
  </r>
  <r>
    <n v="2009"/>
    <x v="0"/>
    <s v="TW"/>
    <x v="0"/>
    <x v="0"/>
    <s v="S"/>
    <x v="5"/>
    <x v="5"/>
    <x v="14"/>
    <s v="SP24"/>
    <s v="S"/>
    <n v="25"/>
    <n v="57"/>
    <n v="14.25"/>
  </r>
  <r>
    <n v="2009"/>
    <x v="0"/>
    <s v="TW"/>
    <x v="0"/>
    <x v="0"/>
    <s v="S"/>
    <x v="5"/>
    <x v="5"/>
    <x v="12"/>
    <s v="SP68"/>
    <s v="R"/>
    <n v="5"/>
    <n v="57"/>
    <n v="2.85"/>
  </r>
  <r>
    <n v="2009"/>
    <x v="0"/>
    <s v="TW"/>
    <x v="0"/>
    <x v="0"/>
    <s v="S"/>
    <x v="5"/>
    <x v="5"/>
    <x v="29"/>
    <s v="SP51"/>
    <s v="R"/>
    <n v="5"/>
    <n v="57"/>
    <n v="2.85"/>
  </r>
  <r>
    <n v="2009"/>
    <x v="0"/>
    <s v="TW"/>
    <x v="0"/>
    <x v="0"/>
    <s v="S"/>
    <x v="5"/>
    <x v="5"/>
    <x v="30"/>
    <s v="SP13"/>
    <s v="R"/>
    <n v="5"/>
    <n v="57"/>
    <n v="2.85"/>
  </r>
  <r>
    <n v="2009"/>
    <x v="0"/>
    <s v="TW"/>
    <x v="0"/>
    <x v="0"/>
    <s v="S"/>
    <x v="5"/>
    <x v="5"/>
    <x v="17"/>
    <s v="SP41"/>
    <s v="S"/>
    <n v="25"/>
    <n v="57"/>
    <n v="14.25"/>
  </r>
  <r>
    <n v="2009"/>
    <x v="0"/>
    <s v="TW"/>
    <x v="0"/>
    <x v="0"/>
    <s v="S"/>
    <x v="5"/>
    <x v="5"/>
    <x v="3"/>
    <s v="SP27"/>
    <s v="S"/>
    <n v="25"/>
    <n v="57"/>
    <n v="14.25"/>
  </r>
  <r>
    <n v="2009"/>
    <x v="0"/>
    <s v="TW"/>
    <x v="0"/>
    <x v="0"/>
    <s v="S"/>
    <x v="5"/>
    <x v="5"/>
    <x v="24"/>
    <s v="SP58"/>
    <s v="S"/>
    <n v="25"/>
    <n v="57"/>
    <n v="14.25"/>
  </r>
  <r>
    <n v="2009"/>
    <x v="0"/>
    <s v="TW"/>
    <x v="0"/>
    <x v="0"/>
    <s v="S"/>
    <x v="5"/>
    <x v="5"/>
    <x v="31"/>
    <s v="SP69"/>
    <s v="R"/>
    <n v="5"/>
    <n v="57"/>
    <n v="2.85"/>
  </r>
  <r>
    <n v="2009"/>
    <x v="0"/>
    <s v="TW"/>
    <x v="0"/>
    <x v="0"/>
    <s v="S"/>
    <x v="5"/>
    <x v="5"/>
    <x v="6"/>
    <s v="SP19"/>
    <s v="S"/>
    <n v="25"/>
    <n v="57"/>
    <n v="14.25"/>
  </r>
  <r>
    <n v="2009"/>
    <x v="0"/>
    <s v="TW"/>
    <x v="0"/>
    <x v="0"/>
    <s v="S"/>
    <x v="5"/>
    <x v="5"/>
    <x v="22"/>
    <s v="SP38"/>
    <s v="S"/>
    <n v="25"/>
    <n v="57"/>
    <n v="14.25"/>
  </r>
  <r>
    <n v="2009"/>
    <x v="0"/>
    <s v="TW"/>
    <x v="0"/>
    <x v="0"/>
    <s v="W"/>
    <x v="6"/>
    <x v="6"/>
    <x v="0"/>
    <s v="SP42"/>
    <s v="D"/>
    <n v="75"/>
    <n v="60"/>
    <n v="45"/>
  </r>
  <r>
    <n v="2009"/>
    <x v="0"/>
    <s v="TW"/>
    <x v="0"/>
    <x v="0"/>
    <s v="W"/>
    <x v="6"/>
    <x v="6"/>
    <x v="7"/>
    <s v="SP23"/>
    <s v="S"/>
    <n v="25"/>
    <n v="60"/>
    <n v="15"/>
  </r>
  <r>
    <n v="2009"/>
    <x v="0"/>
    <s v="TW"/>
    <x v="0"/>
    <x v="0"/>
    <s v="W"/>
    <x v="6"/>
    <x v="6"/>
    <x v="1"/>
    <s v="SP36"/>
    <s v="C"/>
    <n v="50"/>
    <n v="60"/>
    <n v="30"/>
  </r>
  <r>
    <n v="2009"/>
    <x v="0"/>
    <s v="TW"/>
    <x v="0"/>
    <x v="0"/>
    <s v="W"/>
    <x v="6"/>
    <x v="6"/>
    <x v="4"/>
    <s v="SP1"/>
    <s v="R"/>
    <n v="5"/>
    <n v="60"/>
    <n v="3"/>
  </r>
  <r>
    <n v="2009"/>
    <x v="0"/>
    <s v="TW"/>
    <x v="0"/>
    <x v="0"/>
    <s v="W"/>
    <x v="6"/>
    <x v="6"/>
    <x v="8"/>
    <s v="SP46"/>
    <s v="S"/>
    <n v="25"/>
    <n v="60"/>
    <n v="15"/>
  </r>
  <r>
    <n v="2009"/>
    <x v="0"/>
    <s v="TW"/>
    <x v="0"/>
    <x v="0"/>
    <s v="W"/>
    <x v="6"/>
    <x v="6"/>
    <x v="2"/>
    <s v="SP32"/>
    <s v="S"/>
    <n v="25"/>
    <n v="60"/>
    <n v="15"/>
  </r>
  <r>
    <n v="2009"/>
    <x v="0"/>
    <s v="TW"/>
    <x v="0"/>
    <x v="0"/>
    <s v="W"/>
    <x v="6"/>
    <x v="6"/>
    <x v="11"/>
    <s v="SP66"/>
    <s v="C"/>
    <n v="50"/>
    <n v="60"/>
    <n v="30"/>
  </r>
  <r>
    <n v="2009"/>
    <x v="0"/>
    <s v="TW"/>
    <x v="0"/>
    <x v="0"/>
    <s v="W"/>
    <x v="6"/>
    <x v="6"/>
    <x v="18"/>
    <s v="SP11"/>
    <s v="R"/>
    <n v="5"/>
    <n v="60"/>
    <n v="3"/>
  </r>
  <r>
    <n v="2009"/>
    <x v="0"/>
    <s v="TW"/>
    <x v="0"/>
    <x v="0"/>
    <s v="W"/>
    <x v="6"/>
    <x v="6"/>
    <x v="10"/>
    <s v="SP12"/>
    <s v="S"/>
    <n v="25"/>
    <n v="60"/>
    <n v="15"/>
  </r>
  <r>
    <n v="2009"/>
    <x v="0"/>
    <s v="TW"/>
    <x v="0"/>
    <x v="0"/>
    <s v="W"/>
    <x v="6"/>
    <x v="6"/>
    <x v="9"/>
    <s v="SP30"/>
    <s v="R"/>
    <n v="5"/>
    <n v="60"/>
    <n v="3"/>
  </r>
  <r>
    <n v="2009"/>
    <x v="0"/>
    <s v="TW"/>
    <x v="0"/>
    <x v="0"/>
    <s v="W"/>
    <x v="6"/>
    <x v="6"/>
    <x v="21"/>
    <s v="SP26"/>
    <s v="R!"/>
    <n v="1"/>
    <n v="60"/>
    <n v="0.6"/>
  </r>
  <r>
    <n v="2009"/>
    <x v="0"/>
    <s v="TW"/>
    <x v="0"/>
    <x v="0"/>
    <s v="W"/>
    <x v="6"/>
    <x v="6"/>
    <x v="27"/>
    <s v="SP62"/>
    <s v="R!"/>
    <n v="1"/>
    <n v="60"/>
    <n v="0.6"/>
  </r>
  <r>
    <n v="2009"/>
    <x v="0"/>
    <s v="TW"/>
    <x v="0"/>
    <x v="0"/>
    <s v="W"/>
    <x v="6"/>
    <x v="6"/>
    <x v="22"/>
    <s v="SP38"/>
    <s v="S"/>
    <n v="25"/>
    <n v="60"/>
    <n v="15"/>
  </r>
  <r>
    <n v="2009"/>
    <x v="0"/>
    <s v="TW"/>
    <x v="0"/>
    <x v="0"/>
    <s v="W"/>
    <x v="6"/>
    <x v="6"/>
    <x v="5"/>
    <s v="SP34"/>
    <s v="R"/>
    <n v="5"/>
    <n v="60"/>
    <n v="3"/>
  </r>
  <r>
    <n v="2009"/>
    <x v="0"/>
    <s v="TW"/>
    <x v="0"/>
    <x v="0"/>
    <s v="W"/>
    <x v="6"/>
    <x v="6"/>
    <x v="17"/>
    <s v="SP41"/>
    <s v="R"/>
    <n v="5"/>
    <n v="60"/>
    <n v="3"/>
  </r>
  <r>
    <n v="2009"/>
    <x v="0"/>
    <s v="TW"/>
    <x v="0"/>
    <x v="0"/>
    <s v="W"/>
    <x v="6"/>
    <x v="6"/>
    <x v="3"/>
    <s v="SP27"/>
    <s v="R"/>
    <n v="5"/>
    <n v="60"/>
    <n v="3"/>
  </r>
  <r>
    <n v="2009"/>
    <x v="0"/>
    <s v="TW"/>
    <x v="0"/>
    <x v="0"/>
    <s v="W"/>
    <x v="6"/>
    <x v="6"/>
    <x v="20"/>
    <s v="SP91"/>
    <s v="R"/>
    <n v="5"/>
    <n v="60"/>
    <n v="3"/>
  </r>
  <r>
    <n v="2009"/>
    <x v="0"/>
    <s v="TW"/>
    <x v="0"/>
    <x v="0"/>
    <s v="W"/>
    <x v="6"/>
    <x v="6"/>
    <x v="15"/>
    <s v="SP18"/>
    <s v="R"/>
    <n v="5"/>
    <n v="60"/>
    <n v="3"/>
  </r>
  <r>
    <n v="2009"/>
    <x v="0"/>
    <s v="TW"/>
    <x v="0"/>
    <x v="0"/>
    <s v="W"/>
    <x v="6"/>
    <x v="6"/>
    <x v="14"/>
    <s v="SP24"/>
    <s v="R"/>
    <n v="5"/>
    <n v="60"/>
    <n v="3"/>
  </r>
  <r>
    <n v="2009"/>
    <x v="0"/>
    <s v="TW"/>
    <x v="0"/>
    <x v="0"/>
    <s v="W"/>
    <x v="6"/>
    <x v="6"/>
    <x v="24"/>
    <s v="SP58"/>
    <s v="R"/>
    <n v="5"/>
    <n v="60"/>
    <n v="3"/>
  </r>
  <r>
    <n v="2009"/>
    <x v="0"/>
    <s v="TW"/>
    <x v="0"/>
    <x v="0"/>
    <s v="W"/>
    <x v="6"/>
    <x v="6"/>
    <x v="26"/>
    <s v="SP44"/>
    <s v="R"/>
    <n v="5"/>
    <n v="60"/>
    <n v="3"/>
  </r>
  <r>
    <n v="2009"/>
    <x v="0"/>
    <s v="TW"/>
    <x v="0"/>
    <x v="0"/>
    <s v="W"/>
    <x v="6"/>
    <x v="6"/>
    <x v="32"/>
    <s v="SP14"/>
    <s v="R!"/>
    <n v="1"/>
    <n v="60"/>
    <n v="0.6"/>
  </r>
  <r>
    <n v="2009"/>
    <x v="0"/>
    <s v="TW"/>
    <x v="0"/>
    <x v="0"/>
    <s v="W"/>
    <x v="6"/>
    <x v="6"/>
    <x v="33"/>
    <s v="SP8"/>
    <s v="R!"/>
    <n v="1"/>
    <n v="60"/>
    <n v="0.6"/>
  </r>
  <r>
    <n v="2009"/>
    <x v="0"/>
    <s v="TW"/>
    <x v="0"/>
    <x v="0"/>
    <s v="W"/>
    <x v="6"/>
    <x v="6"/>
    <x v="34"/>
    <s v="SP52"/>
    <s v="R!"/>
    <n v="1"/>
    <n v="60"/>
    <n v="0.6"/>
  </r>
  <r>
    <n v="2009"/>
    <x v="0"/>
    <s v="TW"/>
    <x v="0"/>
    <x v="0"/>
    <s v="W"/>
    <x v="6"/>
    <x v="6"/>
    <x v="25"/>
    <s v="SP83"/>
    <s v="R!"/>
    <n v="1"/>
    <n v="60"/>
    <n v="0.6"/>
  </r>
  <r>
    <n v="2009"/>
    <x v="0"/>
    <s v="TW"/>
    <x v="0"/>
    <x v="0"/>
    <s v="W"/>
    <x v="6"/>
    <x v="6"/>
    <x v="35"/>
    <s v="SP64"/>
    <s v="R"/>
    <n v="5"/>
    <n v="60"/>
    <n v="3"/>
  </r>
  <r>
    <n v="2009"/>
    <x v="0"/>
    <s v="TW"/>
    <x v="0"/>
    <x v="0"/>
    <s v="W"/>
    <x v="7"/>
    <x v="7"/>
    <x v="0"/>
    <s v="SP42"/>
    <s v="D"/>
    <n v="75"/>
    <n v="80"/>
    <n v="60"/>
  </r>
  <r>
    <n v="2009"/>
    <x v="0"/>
    <s v="TW"/>
    <x v="0"/>
    <x v="0"/>
    <s v="W"/>
    <x v="7"/>
    <x v="7"/>
    <x v="11"/>
    <s v="SP66"/>
    <s v="C"/>
    <n v="50"/>
    <n v="80"/>
    <n v="40"/>
  </r>
  <r>
    <n v="2009"/>
    <x v="0"/>
    <s v="TW"/>
    <x v="0"/>
    <x v="0"/>
    <s v="W"/>
    <x v="7"/>
    <x v="7"/>
    <x v="10"/>
    <s v="SP12"/>
    <s v="C"/>
    <n v="50"/>
    <n v="80"/>
    <n v="40"/>
  </r>
  <r>
    <n v="2009"/>
    <x v="0"/>
    <s v="TW"/>
    <x v="0"/>
    <x v="0"/>
    <s v="W"/>
    <x v="7"/>
    <x v="7"/>
    <x v="1"/>
    <s v="SP36"/>
    <s v="S"/>
    <n v="25"/>
    <n v="80"/>
    <n v="20"/>
  </r>
  <r>
    <n v="2009"/>
    <x v="0"/>
    <s v="TW"/>
    <x v="0"/>
    <x v="0"/>
    <s v="W"/>
    <x v="7"/>
    <x v="7"/>
    <x v="24"/>
    <s v="SP58"/>
    <s v="S"/>
    <n v="25"/>
    <n v="80"/>
    <n v="20"/>
  </r>
  <r>
    <n v="2009"/>
    <x v="0"/>
    <s v="TW"/>
    <x v="0"/>
    <x v="0"/>
    <s v="W"/>
    <x v="7"/>
    <x v="7"/>
    <x v="2"/>
    <s v="SP32"/>
    <s v="C"/>
    <n v="50"/>
    <n v="80"/>
    <n v="40"/>
  </r>
  <r>
    <n v="2009"/>
    <x v="0"/>
    <s v="TW"/>
    <x v="0"/>
    <x v="0"/>
    <s v="W"/>
    <x v="7"/>
    <x v="7"/>
    <x v="7"/>
    <s v="SP23"/>
    <s v="S"/>
    <n v="25"/>
    <n v="80"/>
    <n v="20"/>
  </r>
  <r>
    <n v="2009"/>
    <x v="0"/>
    <s v="TW"/>
    <x v="0"/>
    <x v="0"/>
    <s v="W"/>
    <x v="7"/>
    <x v="7"/>
    <x v="6"/>
    <s v="SP19"/>
    <s v="S"/>
    <n v="25"/>
    <n v="80"/>
    <n v="20"/>
  </r>
  <r>
    <n v="2009"/>
    <x v="0"/>
    <s v="TW"/>
    <x v="0"/>
    <x v="0"/>
    <s v="W"/>
    <x v="7"/>
    <x v="7"/>
    <x v="20"/>
    <s v="SP91"/>
    <s v="S"/>
    <n v="25"/>
    <n v="80"/>
    <n v="20"/>
  </r>
  <r>
    <n v="2009"/>
    <x v="0"/>
    <s v="TW"/>
    <x v="0"/>
    <x v="0"/>
    <s v="W"/>
    <x v="7"/>
    <x v="7"/>
    <x v="31"/>
    <s v="SP69"/>
    <s v="S"/>
    <n v="25"/>
    <n v="80"/>
    <n v="20"/>
  </r>
  <r>
    <n v="2009"/>
    <x v="0"/>
    <s v="TW"/>
    <x v="0"/>
    <x v="0"/>
    <s v="W"/>
    <x v="7"/>
    <x v="7"/>
    <x v="9"/>
    <s v="SP30"/>
    <s v="S"/>
    <n v="25"/>
    <n v="80"/>
    <n v="20"/>
  </r>
  <r>
    <n v="2009"/>
    <x v="0"/>
    <s v="TW"/>
    <x v="0"/>
    <x v="0"/>
    <s v="W"/>
    <x v="7"/>
    <x v="7"/>
    <x v="8"/>
    <s v="SP46"/>
    <s v="S"/>
    <n v="25"/>
    <n v="80"/>
    <n v="20"/>
  </r>
  <r>
    <n v="2009"/>
    <x v="0"/>
    <s v="TW"/>
    <x v="0"/>
    <x v="0"/>
    <s v="W"/>
    <x v="7"/>
    <x v="7"/>
    <x v="36"/>
    <s v="SP48"/>
    <s v="S"/>
    <n v="25"/>
    <n v="80"/>
    <n v="20"/>
  </r>
  <r>
    <n v="2009"/>
    <x v="0"/>
    <s v="TW"/>
    <x v="0"/>
    <x v="0"/>
    <s v="W"/>
    <x v="7"/>
    <x v="7"/>
    <x v="17"/>
    <s v="SP41"/>
    <s v="S"/>
    <n v="25"/>
    <n v="80"/>
    <n v="20"/>
  </r>
  <r>
    <n v="2009"/>
    <x v="0"/>
    <s v="TW"/>
    <x v="0"/>
    <x v="0"/>
    <s v="W"/>
    <x v="7"/>
    <x v="7"/>
    <x v="16"/>
    <s v="SP39"/>
    <s v="S"/>
    <n v="25"/>
    <n v="80"/>
    <n v="20"/>
  </r>
  <r>
    <n v="2009"/>
    <x v="0"/>
    <s v="TW"/>
    <x v="0"/>
    <x v="0"/>
    <s v="W"/>
    <x v="7"/>
    <x v="7"/>
    <x v="22"/>
    <s v="SP38"/>
    <s v="S"/>
    <n v="25"/>
    <n v="80"/>
    <n v="20"/>
  </r>
  <r>
    <n v="2009"/>
    <x v="0"/>
    <s v="TW"/>
    <x v="0"/>
    <x v="0"/>
    <s v="W"/>
    <x v="7"/>
    <x v="7"/>
    <x v="19"/>
    <s v="SP76"/>
    <s v="S"/>
    <n v="25"/>
    <n v="80"/>
    <n v="20"/>
  </r>
  <r>
    <n v="2009"/>
    <x v="0"/>
    <s v="TW"/>
    <x v="0"/>
    <x v="0"/>
    <s v="W"/>
    <x v="7"/>
    <x v="7"/>
    <x v="26"/>
    <s v="SP44"/>
    <s v="C"/>
    <n v="50"/>
    <n v="80"/>
    <n v="40"/>
  </r>
  <r>
    <n v="2009"/>
    <x v="0"/>
    <s v="TW"/>
    <x v="0"/>
    <x v="0"/>
    <s v="W"/>
    <x v="7"/>
    <x v="7"/>
    <x v="37"/>
    <s v="SP82"/>
    <s v="R!"/>
    <n v="1"/>
    <n v="80"/>
    <n v="0.8"/>
  </r>
  <r>
    <n v="2009"/>
    <x v="0"/>
    <s v="TW"/>
    <x v="0"/>
    <x v="0"/>
    <s v="W"/>
    <x v="7"/>
    <x v="7"/>
    <x v="38"/>
    <s v="SP63"/>
    <s v="S"/>
    <n v="25"/>
    <n v="80"/>
    <n v="20"/>
  </r>
  <r>
    <n v="2009"/>
    <x v="0"/>
    <s v="TW"/>
    <x v="0"/>
    <x v="0"/>
    <s v="W"/>
    <x v="7"/>
    <x v="7"/>
    <x v="12"/>
    <s v="SP68"/>
    <s v="S"/>
    <n v="25"/>
    <n v="80"/>
    <n v="20"/>
  </r>
  <r>
    <n v="2009"/>
    <x v="0"/>
    <s v="TW"/>
    <x v="0"/>
    <x v="0"/>
    <s v="W"/>
    <x v="7"/>
    <x v="7"/>
    <x v="21"/>
    <s v="SP26"/>
    <s v="R"/>
    <n v="5"/>
    <n v="80"/>
    <n v="4"/>
  </r>
  <r>
    <n v="2009"/>
    <x v="0"/>
    <s v="TW"/>
    <x v="0"/>
    <x v="0"/>
    <s v="W"/>
    <x v="7"/>
    <x v="7"/>
    <x v="39"/>
    <s v="SP75"/>
    <s v="S"/>
    <n v="25"/>
    <n v="80"/>
    <n v="20"/>
  </r>
  <r>
    <n v="2009"/>
    <x v="0"/>
    <s v="TW"/>
    <x v="0"/>
    <x v="0"/>
    <s v="W"/>
    <x v="7"/>
    <x v="7"/>
    <x v="33"/>
    <s v="SP8"/>
    <s v="S"/>
    <n v="25"/>
    <n v="80"/>
    <n v="20"/>
  </r>
  <r>
    <n v="2009"/>
    <x v="0"/>
    <s v="TW"/>
    <x v="0"/>
    <x v="0"/>
    <s v="W"/>
    <x v="7"/>
    <x v="7"/>
    <x v="40"/>
    <s v="SP53"/>
    <s v="S"/>
    <n v="25"/>
    <n v="80"/>
    <n v="20"/>
  </r>
  <r>
    <n v="2009"/>
    <x v="0"/>
    <s v="TW"/>
    <x v="0"/>
    <x v="0"/>
    <s v="W"/>
    <x v="7"/>
    <x v="7"/>
    <x v="41"/>
    <s v="SP80"/>
    <s v="R!"/>
    <n v="1"/>
    <n v="80"/>
    <n v="0.8"/>
  </r>
  <r>
    <n v="2009"/>
    <x v="0"/>
    <s v="TW"/>
    <x v="0"/>
    <x v="0"/>
    <s v="W"/>
    <x v="7"/>
    <x v="7"/>
    <x v="5"/>
    <s v="SP34"/>
    <s v="S"/>
    <n v="25"/>
    <n v="80"/>
    <n v="20"/>
  </r>
  <r>
    <n v="2009"/>
    <x v="0"/>
    <s v="TW"/>
    <x v="0"/>
    <x v="0"/>
    <s v="W"/>
    <x v="7"/>
    <x v="7"/>
    <x v="27"/>
    <s v="SP62"/>
    <s v="S"/>
    <n v="25"/>
    <n v="80"/>
    <n v="20"/>
  </r>
  <r>
    <n v="2009"/>
    <x v="0"/>
    <s v="TW"/>
    <x v="0"/>
    <x v="0"/>
    <s v="W"/>
    <x v="7"/>
    <x v="7"/>
    <x v="13"/>
    <s v="SP3"/>
    <s v="S"/>
    <n v="25"/>
    <n v="80"/>
    <n v="20"/>
  </r>
  <r>
    <n v="2009"/>
    <x v="0"/>
    <s v="TW"/>
    <x v="0"/>
    <x v="0"/>
    <s v="W"/>
    <x v="7"/>
    <x v="7"/>
    <x v="29"/>
    <s v="SP51"/>
    <s v="S"/>
    <n v="25"/>
    <n v="80"/>
    <n v="20"/>
  </r>
  <r>
    <n v="2009"/>
    <x v="0"/>
    <s v="TW"/>
    <x v="0"/>
    <x v="0"/>
    <s v="W"/>
    <x v="7"/>
    <x v="7"/>
    <x v="23"/>
    <s v="SP78"/>
    <s v="S"/>
    <n v="25"/>
    <n v="80"/>
    <n v="20"/>
  </r>
  <r>
    <n v="2009"/>
    <x v="0"/>
    <s v="TW"/>
    <x v="0"/>
    <x v="0"/>
    <s v="W"/>
    <x v="7"/>
    <x v="7"/>
    <x v="25"/>
    <s v="SP83"/>
    <s v="S"/>
    <n v="25"/>
    <n v="80"/>
    <n v="20"/>
  </r>
  <r>
    <n v="2009"/>
    <x v="0"/>
    <s v="TW"/>
    <x v="0"/>
    <x v="0"/>
    <s v="W"/>
    <x v="7"/>
    <x v="7"/>
    <x v="18"/>
    <s v="SP11"/>
    <s v="S"/>
    <n v="25"/>
    <n v="80"/>
    <n v="20"/>
  </r>
  <r>
    <n v="2009"/>
    <x v="0"/>
    <s v="TW"/>
    <x v="0"/>
    <x v="0"/>
    <s v="W"/>
    <x v="7"/>
    <x v="7"/>
    <x v="14"/>
    <s v="SP24"/>
    <s v="S"/>
    <n v="25"/>
    <n v="80"/>
    <n v="20"/>
  </r>
  <r>
    <n v="2009"/>
    <x v="0"/>
    <s v="TW"/>
    <x v="0"/>
    <x v="1"/>
    <s v="E"/>
    <x v="0"/>
    <x v="8"/>
    <x v="0"/>
    <s v="SP42"/>
    <s v="D"/>
    <n v="75"/>
    <n v="73"/>
    <n v="54.75"/>
  </r>
  <r>
    <n v="2009"/>
    <x v="0"/>
    <s v="TW"/>
    <x v="0"/>
    <x v="1"/>
    <s v="E"/>
    <x v="0"/>
    <x v="8"/>
    <x v="16"/>
    <s v="SP39"/>
    <s v="C"/>
    <n v="50"/>
    <n v="73"/>
    <n v="36.5"/>
  </r>
  <r>
    <n v="2009"/>
    <x v="0"/>
    <s v="TW"/>
    <x v="0"/>
    <x v="1"/>
    <s v="E"/>
    <x v="0"/>
    <x v="8"/>
    <x v="1"/>
    <s v="SP36"/>
    <s v="S"/>
    <n v="25"/>
    <n v="73"/>
    <n v="18.25"/>
  </r>
  <r>
    <n v="2009"/>
    <x v="0"/>
    <s v="TW"/>
    <x v="0"/>
    <x v="1"/>
    <s v="E"/>
    <x v="0"/>
    <x v="8"/>
    <x v="2"/>
    <s v="SP32"/>
    <s v="C"/>
    <n v="50"/>
    <n v="73"/>
    <n v="36.5"/>
  </r>
  <r>
    <n v="2009"/>
    <x v="0"/>
    <s v="TW"/>
    <x v="0"/>
    <x v="1"/>
    <s v="E"/>
    <x v="0"/>
    <x v="8"/>
    <x v="7"/>
    <s v="SP23"/>
    <s v="S"/>
    <n v="25"/>
    <n v="73"/>
    <n v="18.25"/>
  </r>
  <r>
    <n v="2009"/>
    <x v="0"/>
    <s v="TW"/>
    <x v="0"/>
    <x v="1"/>
    <s v="E"/>
    <x v="0"/>
    <x v="8"/>
    <x v="15"/>
    <s v="SP18"/>
    <s v="S"/>
    <n v="25"/>
    <n v="73"/>
    <n v="18.25"/>
  </r>
  <r>
    <n v="2009"/>
    <x v="0"/>
    <s v="TW"/>
    <x v="0"/>
    <x v="1"/>
    <s v="E"/>
    <x v="0"/>
    <x v="8"/>
    <x v="4"/>
    <s v="SP1"/>
    <s v="S"/>
    <n v="25"/>
    <n v="73"/>
    <n v="18.25"/>
  </r>
  <r>
    <n v="2009"/>
    <x v="0"/>
    <s v="TW"/>
    <x v="0"/>
    <x v="1"/>
    <s v="E"/>
    <x v="0"/>
    <x v="8"/>
    <x v="18"/>
    <s v="SP11"/>
    <s v="S"/>
    <n v="25"/>
    <n v="73"/>
    <n v="18.25"/>
  </r>
  <r>
    <n v="2009"/>
    <x v="0"/>
    <s v="TW"/>
    <x v="0"/>
    <x v="1"/>
    <s v="E"/>
    <x v="0"/>
    <x v="8"/>
    <x v="3"/>
    <s v="SP27"/>
    <s v="S"/>
    <n v="25"/>
    <n v="73"/>
    <n v="18.25"/>
  </r>
  <r>
    <n v="2009"/>
    <x v="0"/>
    <s v="TW"/>
    <x v="0"/>
    <x v="1"/>
    <s v="E"/>
    <x v="0"/>
    <x v="8"/>
    <x v="42"/>
    <s v="SP67"/>
    <s v="C"/>
    <n v="50"/>
    <n v="73"/>
    <n v="36.5"/>
  </r>
  <r>
    <n v="2009"/>
    <x v="0"/>
    <s v="TW"/>
    <x v="0"/>
    <x v="1"/>
    <s v="E"/>
    <x v="0"/>
    <x v="8"/>
    <x v="43"/>
    <s v="SP6"/>
    <s v="S"/>
    <n v="25"/>
    <n v="73"/>
    <n v="18.25"/>
  </r>
  <r>
    <n v="2009"/>
    <x v="0"/>
    <s v="TW"/>
    <x v="0"/>
    <x v="1"/>
    <s v="E"/>
    <x v="0"/>
    <x v="8"/>
    <x v="13"/>
    <s v="SP3"/>
    <s v="S"/>
    <n v="25"/>
    <n v="73"/>
    <n v="18.25"/>
  </r>
  <r>
    <n v="2009"/>
    <x v="0"/>
    <s v="TW"/>
    <x v="0"/>
    <x v="1"/>
    <s v="E"/>
    <x v="0"/>
    <x v="8"/>
    <x v="19"/>
    <s v="SP76"/>
    <s v="S"/>
    <n v="25"/>
    <n v="73"/>
    <n v="18.25"/>
  </r>
  <r>
    <n v="2009"/>
    <x v="0"/>
    <s v="TW"/>
    <x v="0"/>
    <x v="1"/>
    <s v="E"/>
    <x v="0"/>
    <x v="8"/>
    <x v="21"/>
    <s v="SP26"/>
    <s v="R!"/>
    <n v="1"/>
    <n v="73"/>
    <n v="0.73"/>
  </r>
  <r>
    <n v="2009"/>
    <x v="0"/>
    <s v="TW"/>
    <x v="0"/>
    <x v="1"/>
    <s v="E"/>
    <x v="0"/>
    <x v="8"/>
    <x v="44"/>
    <s v="SP56"/>
    <s v="R!"/>
    <n v="1"/>
    <n v="73"/>
    <n v="0.73"/>
  </r>
  <r>
    <n v="2009"/>
    <x v="0"/>
    <s v="TW"/>
    <x v="0"/>
    <x v="1"/>
    <s v="E"/>
    <x v="1"/>
    <x v="9"/>
    <x v="0"/>
    <s v="SP42"/>
    <s v="D"/>
    <n v="75"/>
    <n v="75"/>
    <n v="56.25"/>
  </r>
  <r>
    <n v="2009"/>
    <x v="0"/>
    <s v="TW"/>
    <x v="0"/>
    <x v="1"/>
    <s v="E"/>
    <x v="1"/>
    <x v="9"/>
    <x v="16"/>
    <s v="SP39"/>
    <s v="S"/>
    <n v="25"/>
    <n v="75"/>
    <n v="18.75"/>
  </r>
  <r>
    <n v="2009"/>
    <x v="0"/>
    <s v="TW"/>
    <x v="0"/>
    <x v="1"/>
    <s v="E"/>
    <x v="1"/>
    <x v="9"/>
    <x v="2"/>
    <s v="SP32"/>
    <s v="C"/>
    <n v="50"/>
    <n v="75"/>
    <n v="37.5"/>
  </r>
  <r>
    <n v="2009"/>
    <x v="0"/>
    <s v="TW"/>
    <x v="0"/>
    <x v="1"/>
    <s v="E"/>
    <x v="1"/>
    <x v="9"/>
    <x v="7"/>
    <s v="SP23"/>
    <s v="S"/>
    <n v="25"/>
    <n v="75"/>
    <n v="18.75"/>
  </r>
  <r>
    <n v="2009"/>
    <x v="0"/>
    <s v="TW"/>
    <x v="0"/>
    <x v="1"/>
    <s v="E"/>
    <x v="1"/>
    <x v="9"/>
    <x v="15"/>
    <s v="SP18"/>
    <s v="S"/>
    <n v="25"/>
    <n v="75"/>
    <n v="18.75"/>
  </r>
  <r>
    <n v="2009"/>
    <x v="0"/>
    <s v="TW"/>
    <x v="0"/>
    <x v="1"/>
    <s v="E"/>
    <x v="1"/>
    <x v="9"/>
    <x v="1"/>
    <s v="SP36"/>
    <s v="S"/>
    <n v="25"/>
    <n v="75"/>
    <n v="18.75"/>
  </r>
  <r>
    <n v="2009"/>
    <x v="0"/>
    <s v="TW"/>
    <x v="0"/>
    <x v="1"/>
    <s v="E"/>
    <x v="1"/>
    <x v="9"/>
    <x v="18"/>
    <s v="SP11"/>
    <s v="S"/>
    <n v="25"/>
    <n v="75"/>
    <n v="18.75"/>
  </r>
  <r>
    <n v="2009"/>
    <x v="0"/>
    <s v="TW"/>
    <x v="0"/>
    <x v="1"/>
    <s v="E"/>
    <x v="1"/>
    <x v="9"/>
    <x v="42"/>
    <s v="SP67"/>
    <s v="C"/>
    <n v="50"/>
    <n v="75"/>
    <n v="37.5"/>
  </r>
  <r>
    <n v="2009"/>
    <x v="0"/>
    <s v="TW"/>
    <x v="0"/>
    <x v="1"/>
    <s v="E"/>
    <x v="1"/>
    <x v="9"/>
    <x v="19"/>
    <s v="SP76"/>
    <s v="S"/>
    <n v="25"/>
    <n v="75"/>
    <n v="18.75"/>
  </r>
  <r>
    <n v="2009"/>
    <x v="0"/>
    <s v="TW"/>
    <x v="0"/>
    <x v="1"/>
    <s v="E"/>
    <x v="1"/>
    <x v="9"/>
    <x v="3"/>
    <s v="SP27"/>
    <s v="S"/>
    <n v="25"/>
    <n v="75"/>
    <n v="18.75"/>
  </r>
  <r>
    <n v="2009"/>
    <x v="0"/>
    <s v="TW"/>
    <x v="0"/>
    <x v="1"/>
    <s v="E"/>
    <x v="1"/>
    <x v="9"/>
    <x v="43"/>
    <s v="SP6"/>
    <s v="S"/>
    <n v="25"/>
    <n v="75"/>
    <n v="18.75"/>
  </r>
  <r>
    <n v="2009"/>
    <x v="0"/>
    <s v="TW"/>
    <x v="0"/>
    <x v="1"/>
    <s v="E"/>
    <x v="1"/>
    <x v="9"/>
    <x v="14"/>
    <s v="SP24"/>
    <s v="S"/>
    <n v="25"/>
    <n v="75"/>
    <n v="18.75"/>
  </r>
  <r>
    <n v="2009"/>
    <x v="0"/>
    <s v="TW"/>
    <x v="0"/>
    <x v="1"/>
    <s v="E"/>
    <x v="1"/>
    <x v="9"/>
    <x v="4"/>
    <s v="SP1"/>
    <s v="S"/>
    <n v="25"/>
    <n v="75"/>
    <n v="18.75"/>
  </r>
  <r>
    <n v="2009"/>
    <x v="0"/>
    <s v="TW"/>
    <x v="0"/>
    <x v="1"/>
    <s v="E"/>
    <x v="1"/>
    <x v="9"/>
    <x v="5"/>
    <s v="SP34"/>
    <s v="R!"/>
    <n v="1"/>
    <n v="75"/>
    <n v="0.75"/>
  </r>
  <r>
    <n v="2009"/>
    <x v="0"/>
    <s v="TW"/>
    <x v="0"/>
    <x v="1"/>
    <s v="E"/>
    <x v="1"/>
    <x v="9"/>
    <x v="44"/>
    <s v="SP56"/>
    <s v="R!"/>
    <n v="1"/>
    <n v="75"/>
    <n v="0.75"/>
  </r>
  <r>
    <n v="2009"/>
    <x v="0"/>
    <s v="TW"/>
    <x v="0"/>
    <x v="1"/>
    <s v="E"/>
    <x v="1"/>
    <x v="9"/>
    <x v="27"/>
    <s v="SP62"/>
    <s v="R!"/>
    <n v="1"/>
    <n v="75"/>
    <n v="0.75"/>
  </r>
  <r>
    <n v="2009"/>
    <x v="0"/>
    <s v="TW"/>
    <x v="0"/>
    <x v="1"/>
    <s v="E"/>
    <x v="1"/>
    <x v="9"/>
    <x v="17"/>
    <s v="SP41"/>
    <s v="R!"/>
    <n v="1"/>
    <n v="75"/>
    <n v="0.75"/>
  </r>
  <r>
    <n v="2009"/>
    <x v="0"/>
    <s v="TW"/>
    <x v="0"/>
    <x v="1"/>
    <s v="N"/>
    <x v="2"/>
    <x v="10"/>
    <x v="0"/>
    <s v="SP42"/>
    <s v="D"/>
    <n v="75"/>
    <n v="90"/>
    <n v="67.5"/>
  </r>
  <r>
    <n v="2009"/>
    <x v="0"/>
    <s v="TW"/>
    <x v="0"/>
    <x v="1"/>
    <s v="N"/>
    <x v="2"/>
    <x v="10"/>
    <x v="16"/>
    <s v="SP39"/>
    <s v="C"/>
    <n v="50"/>
    <n v="90"/>
    <n v="45"/>
  </r>
  <r>
    <n v="2009"/>
    <x v="0"/>
    <s v="TW"/>
    <x v="0"/>
    <x v="1"/>
    <s v="N"/>
    <x v="2"/>
    <x v="10"/>
    <x v="1"/>
    <s v="SP36"/>
    <s v="C"/>
    <n v="50"/>
    <n v="90"/>
    <n v="45"/>
  </r>
  <r>
    <n v="2009"/>
    <x v="0"/>
    <s v="TW"/>
    <x v="0"/>
    <x v="1"/>
    <s v="N"/>
    <x v="2"/>
    <x v="10"/>
    <x v="2"/>
    <s v="SP32"/>
    <s v="S"/>
    <n v="25"/>
    <n v="90"/>
    <n v="22.5"/>
  </r>
  <r>
    <n v="2009"/>
    <x v="0"/>
    <s v="TW"/>
    <x v="0"/>
    <x v="1"/>
    <s v="N"/>
    <x v="2"/>
    <x v="10"/>
    <x v="7"/>
    <s v="SP23"/>
    <s v="S"/>
    <n v="25"/>
    <n v="90"/>
    <n v="22.5"/>
  </r>
  <r>
    <n v="2009"/>
    <x v="0"/>
    <s v="TW"/>
    <x v="0"/>
    <x v="1"/>
    <s v="N"/>
    <x v="2"/>
    <x v="10"/>
    <x v="15"/>
    <s v="SP18"/>
    <s v="S"/>
    <n v="25"/>
    <n v="90"/>
    <n v="22.5"/>
  </r>
  <r>
    <n v="2009"/>
    <x v="0"/>
    <s v="TW"/>
    <x v="0"/>
    <x v="1"/>
    <s v="N"/>
    <x v="2"/>
    <x v="10"/>
    <x v="21"/>
    <s v="SP26"/>
    <s v="S"/>
    <n v="25"/>
    <n v="90"/>
    <n v="22.5"/>
  </r>
  <r>
    <n v="2009"/>
    <x v="0"/>
    <s v="TW"/>
    <x v="0"/>
    <x v="1"/>
    <s v="N"/>
    <x v="2"/>
    <x v="10"/>
    <x v="43"/>
    <s v="SP6"/>
    <s v="C"/>
    <n v="50"/>
    <n v="90"/>
    <n v="45"/>
  </r>
  <r>
    <n v="2009"/>
    <x v="0"/>
    <s v="TW"/>
    <x v="0"/>
    <x v="1"/>
    <s v="N"/>
    <x v="2"/>
    <x v="10"/>
    <x v="4"/>
    <s v="SP1"/>
    <s v="S"/>
    <n v="25"/>
    <n v="90"/>
    <n v="22.5"/>
  </r>
  <r>
    <n v="2009"/>
    <x v="0"/>
    <s v="TW"/>
    <x v="0"/>
    <x v="1"/>
    <s v="N"/>
    <x v="2"/>
    <x v="10"/>
    <x v="20"/>
    <s v="SP91"/>
    <s v="S"/>
    <n v="25"/>
    <n v="90"/>
    <n v="22.5"/>
  </r>
  <r>
    <n v="2009"/>
    <x v="0"/>
    <s v="TW"/>
    <x v="0"/>
    <x v="1"/>
    <s v="N"/>
    <x v="2"/>
    <x v="10"/>
    <x v="18"/>
    <s v="SP11"/>
    <s v="S"/>
    <n v="25"/>
    <n v="90"/>
    <n v="22.5"/>
  </r>
  <r>
    <n v="2009"/>
    <x v="0"/>
    <s v="TW"/>
    <x v="0"/>
    <x v="1"/>
    <s v="N"/>
    <x v="2"/>
    <x v="10"/>
    <x v="27"/>
    <s v="SP62"/>
    <s v="R!"/>
    <n v="1"/>
    <n v="90"/>
    <n v="0.9"/>
  </r>
  <r>
    <n v="2009"/>
    <x v="0"/>
    <s v="TW"/>
    <x v="0"/>
    <x v="1"/>
    <s v="N"/>
    <x v="2"/>
    <x v="10"/>
    <x v="5"/>
    <s v="SP34"/>
    <s v="R!"/>
    <n v="1"/>
    <n v="90"/>
    <n v="0.9"/>
  </r>
  <r>
    <n v="2009"/>
    <x v="0"/>
    <s v="TW"/>
    <x v="0"/>
    <x v="1"/>
    <s v="N"/>
    <x v="3"/>
    <x v="11"/>
    <x v="0"/>
    <s v="SP42"/>
    <s v="D"/>
    <n v="75"/>
    <n v="92"/>
    <n v="69"/>
  </r>
  <r>
    <n v="2009"/>
    <x v="0"/>
    <s v="TW"/>
    <x v="0"/>
    <x v="1"/>
    <s v="N"/>
    <x v="3"/>
    <x v="11"/>
    <x v="2"/>
    <s v="SP32"/>
    <s v="S"/>
    <n v="25"/>
    <n v="92"/>
    <n v="23"/>
  </r>
  <r>
    <n v="2009"/>
    <x v="0"/>
    <s v="TW"/>
    <x v="0"/>
    <x v="1"/>
    <s v="N"/>
    <x v="3"/>
    <x v="11"/>
    <x v="43"/>
    <s v="SP6"/>
    <s v="C"/>
    <n v="50"/>
    <n v="92"/>
    <n v="46"/>
  </r>
  <r>
    <n v="2009"/>
    <x v="0"/>
    <s v="TW"/>
    <x v="0"/>
    <x v="1"/>
    <s v="N"/>
    <x v="3"/>
    <x v="11"/>
    <x v="7"/>
    <s v="SP23"/>
    <s v="C"/>
    <n v="50"/>
    <n v="92"/>
    <n v="46"/>
  </r>
  <r>
    <n v="2009"/>
    <x v="0"/>
    <s v="TW"/>
    <x v="0"/>
    <x v="1"/>
    <s v="N"/>
    <x v="3"/>
    <x v="11"/>
    <x v="15"/>
    <s v="SP18"/>
    <s v="S"/>
    <n v="25"/>
    <n v="92"/>
    <n v="23"/>
  </r>
  <r>
    <n v="2009"/>
    <x v="0"/>
    <s v="TW"/>
    <x v="0"/>
    <x v="1"/>
    <s v="N"/>
    <x v="3"/>
    <x v="11"/>
    <x v="1"/>
    <s v="SP36"/>
    <s v="C"/>
    <n v="50"/>
    <n v="92"/>
    <n v="46"/>
  </r>
  <r>
    <n v="2009"/>
    <x v="0"/>
    <s v="TW"/>
    <x v="0"/>
    <x v="1"/>
    <s v="N"/>
    <x v="3"/>
    <x v="11"/>
    <x v="16"/>
    <s v="SP39"/>
    <s v="S"/>
    <n v="25"/>
    <n v="92"/>
    <n v="23"/>
  </r>
  <r>
    <n v="2009"/>
    <x v="0"/>
    <s v="TW"/>
    <x v="0"/>
    <x v="1"/>
    <s v="N"/>
    <x v="3"/>
    <x v="11"/>
    <x v="12"/>
    <s v="SP68"/>
    <s v="S"/>
    <n v="25"/>
    <n v="92"/>
    <n v="23"/>
  </r>
  <r>
    <n v="2009"/>
    <x v="0"/>
    <s v="TW"/>
    <x v="0"/>
    <x v="1"/>
    <s v="N"/>
    <x v="3"/>
    <x v="11"/>
    <x v="18"/>
    <s v="SP11"/>
    <s v="S"/>
    <n v="25"/>
    <n v="92"/>
    <n v="23"/>
  </r>
  <r>
    <n v="2009"/>
    <x v="0"/>
    <s v="TW"/>
    <x v="0"/>
    <x v="1"/>
    <s v="N"/>
    <x v="3"/>
    <x v="11"/>
    <x v="3"/>
    <s v="SP27"/>
    <s v="S"/>
    <n v="25"/>
    <n v="92"/>
    <n v="23"/>
  </r>
  <r>
    <n v="2009"/>
    <x v="0"/>
    <s v="TW"/>
    <x v="0"/>
    <x v="1"/>
    <s v="N"/>
    <x v="3"/>
    <x v="11"/>
    <x v="4"/>
    <s v="SP1"/>
    <s v="S"/>
    <n v="25"/>
    <n v="92"/>
    <n v="23"/>
  </r>
  <r>
    <n v="2009"/>
    <x v="0"/>
    <s v="TW"/>
    <x v="0"/>
    <x v="1"/>
    <s v="N"/>
    <x v="3"/>
    <x v="11"/>
    <x v="42"/>
    <s v="SP67"/>
    <s v="R!"/>
    <n v="1"/>
    <n v="92"/>
    <n v="0.92"/>
  </r>
  <r>
    <n v="2009"/>
    <x v="0"/>
    <s v="TW"/>
    <x v="0"/>
    <x v="1"/>
    <s v="N"/>
    <x v="3"/>
    <x v="11"/>
    <x v="11"/>
    <s v="SP66"/>
    <s v="S"/>
    <n v="25"/>
    <n v="92"/>
    <n v="23"/>
  </r>
  <r>
    <n v="2009"/>
    <x v="0"/>
    <s v="TW"/>
    <x v="0"/>
    <x v="1"/>
    <s v="N"/>
    <x v="3"/>
    <x v="11"/>
    <x v="13"/>
    <s v="SP3"/>
    <s v="S"/>
    <n v="25"/>
    <n v="92"/>
    <n v="23"/>
  </r>
  <r>
    <n v="2009"/>
    <x v="0"/>
    <s v="TW"/>
    <x v="0"/>
    <x v="1"/>
    <s v="N"/>
    <x v="3"/>
    <x v="11"/>
    <x v="21"/>
    <s v="SP26"/>
    <s v="S"/>
    <n v="25"/>
    <n v="92"/>
    <n v="23"/>
  </r>
  <r>
    <n v="2009"/>
    <x v="0"/>
    <s v="TW"/>
    <x v="0"/>
    <x v="1"/>
    <s v="N"/>
    <x v="3"/>
    <x v="11"/>
    <x v="45"/>
    <s v="SP16"/>
    <s v="R!"/>
    <n v="1"/>
    <n v="92"/>
    <n v="0.92"/>
  </r>
  <r>
    <n v="2009"/>
    <x v="0"/>
    <s v="TW"/>
    <x v="0"/>
    <x v="1"/>
    <s v="N"/>
    <x v="3"/>
    <x v="11"/>
    <x v="29"/>
    <s v="SP51"/>
    <s v="S"/>
    <n v="25"/>
    <n v="92"/>
    <n v="23"/>
  </r>
  <r>
    <n v="2009"/>
    <x v="0"/>
    <s v="TW"/>
    <x v="0"/>
    <x v="1"/>
    <s v="N"/>
    <x v="3"/>
    <x v="11"/>
    <x v="24"/>
    <s v="SP58"/>
    <s v="R!"/>
    <n v="1"/>
    <n v="92"/>
    <n v="0.92"/>
  </r>
  <r>
    <n v="2009"/>
    <x v="0"/>
    <s v="TW"/>
    <x v="0"/>
    <x v="1"/>
    <s v="N"/>
    <x v="3"/>
    <x v="11"/>
    <x v="46"/>
    <s v="SP29"/>
    <s v="R!"/>
    <n v="1"/>
    <n v="92"/>
    <n v="0.92"/>
  </r>
  <r>
    <n v="2009"/>
    <x v="0"/>
    <s v="TW"/>
    <x v="0"/>
    <x v="1"/>
    <s v="N"/>
    <x v="3"/>
    <x v="11"/>
    <x v="47"/>
    <s v="SP70"/>
    <s v="R!"/>
    <n v="1"/>
    <n v="92"/>
    <n v="0.92"/>
  </r>
  <r>
    <n v="2009"/>
    <x v="0"/>
    <s v="TW"/>
    <x v="0"/>
    <x v="1"/>
    <s v="S"/>
    <x v="4"/>
    <x v="12"/>
    <x v="0"/>
    <s v="SP42"/>
    <s v="D"/>
    <n v="75"/>
    <n v="57"/>
    <n v="42.75"/>
  </r>
  <r>
    <n v="2009"/>
    <x v="0"/>
    <s v="TW"/>
    <x v="0"/>
    <x v="1"/>
    <s v="S"/>
    <x v="4"/>
    <x v="12"/>
    <x v="16"/>
    <s v="SP39"/>
    <s v="S"/>
    <n v="25"/>
    <n v="57"/>
    <n v="14.25"/>
  </r>
  <r>
    <n v="2009"/>
    <x v="0"/>
    <s v="TW"/>
    <x v="0"/>
    <x v="1"/>
    <s v="S"/>
    <x v="4"/>
    <x v="12"/>
    <x v="1"/>
    <s v="SP36"/>
    <s v="C"/>
    <n v="50"/>
    <n v="57"/>
    <n v="28.5"/>
  </r>
  <r>
    <n v="2009"/>
    <x v="0"/>
    <s v="TW"/>
    <x v="0"/>
    <x v="1"/>
    <s v="S"/>
    <x v="4"/>
    <x v="12"/>
    <x v="2"/>
    <s v="SP32"/>
    <s v="S"/>
    <n v="25"/>
    <n v="57"/>
    <n v="14.25"/>
  </r>
  <r>
    <n v="2009"/>
    <x v="0"/>
    <s v="TW"/>
    <x v="0"/>
    <x v="1"/>
    <s v="S"/>
    <x v="4"/>
    <x v="12"/>
    <x v="7"/>
    <s v="SP23"/>
    <s v="S"/>
    <n v="25"/>
    <n v="57"/>
    <n v="14.25"/>
  </r>
  <r>
    <n v="2009"/>
    <x v="0"/>
    <s v="TW"/>
    <x v="0"/>
    <x v="1"/>
    <s v="S"/>
    <x v="4"/>
    <x v="12"/>
    <x v="18"/>
    <s v="SP11"/>
    <s v="S"/>
    <n v="25"/>
    <n v="57"/>
    <n v="14.25"/>
  </r>
  <r>
    <n v="2009"/>
    <x v="0"/>
    <s v="TW"/>
    <x v="0"/>
    <x v="1"/>
    <s v="S"/>
    <x v="4"/>
    <x v="12"/>
    <x v="19"/>
    <s v="SP76"/>
    <s v="S"/>
    <n v="25"/>
    <n v="57"/>
    <n v="14.25"/>
  </r>
  <r>
    <n v="2009"/>
    <x v="0"/>
    <s v="TW"/>
    <x v="0"/>
    <x v="1"/>
    <s v="S"/>
    <x v="4"/>
    <x v="12"/>
    <x v="4"/>
    <s v="SP1"/>
    <s v="S"/>
    <n v="25"/>
    <n v="57"/>
    <n v="14.25"/>
  </r>
  <r>
    <n v="2009"/>
    <x v="0"/>
    <s v="TW"/>
    <x v="0"/>
    <x v="1"/>
    <s v="S"/>
    <x v="4"/>
    <x v="12"/>
    <x v="43"/>
    <s v="SP6"/>
    <s v="S"/>
    <n v="25"/>
    <n v="57"/>
    <n v="14.25"/>
  </r>
  <r>
    <n v="2009"/>
    <x v="0"/>
    <s v="TW"/>
    <x v="0"/>
    <x v="1"/>
    <s v="S"/>
    <x v="4"/>
    <x v="12"/>
    <x v="3"/>
    <s v="SP27"/>
    <s v="S"/>
    <n v="25"/>
    <n v="57"/>
    <n v="14.25"/>
  </r>
  <r>
    <n v="2009"/>
    <x v="0"/>
    <s v="TW"/>
    <x v="0"/>
    <x v="1"/>
    <s v="S"/>
    <x v="4"/>
    <x v="12"/>
    <x v="15"/>
    <s v="SP18"/>
    <s v="S"/>
    <n v="25"/>
    <n v="57"/>
    <n v="14.25"/>
  </r>
  <r>
    <n v="2009"/>
    <x v="0"/>
    <s v="TW"/>
    <x v="0"/>
    <x v="1"/>
    <s v="S"/>
    <x v="4"/>
    <x v="12"/>
    <x v="17"/>
    <s v="SP41"/>
    <s v="R!"/>
    <n v="1"/>
    <n v="57"/>
    <n v="0.56999999999999995"/>
  </r>
  <r>
    <n v="2009"/>
    <x v="0"/>
    <s v="TW"/>
    <x v="0"/>
    <x v="1"/>
    <s v="S"/>
    <x v="4"/>
    <x v="12"/>
    <x v="5"/>
    <s v="SP34"/>
    <s v="R!"/>
    <n v="1"/>
    <n v="57"/>
    <n v="0.56999999999999995"/>
  </r>
  <r>
    <n v="2009"/>
    <x v="0"/>
    <s v="TW"/>
    <x v="0"/>
    <x v="1"/>
    <s v="S"/>
    <x v="4"/>
    <x v="12"/>
    <x v="12"/>
    <s v="SP68"/>
    <s v="S"/>
    <n v="25"/>
    <n v="57"/>
    <n v="14.25"/>
  </r>
  <r>
    <n v="2009"/>
    <x v="0"/>
    <s v="TW"/>
    <x v="0"/>
    <x v="1"/>
    <s v="S"/>
    <x v="4"/>
    <x v="12"/>
    <x v="27"/>
    <s v="SP62"/>
    <s v="S"/>
    <n v="25"/>
    <n v="57"/>
    <n v="14.25"/>
  </r>
  <r>
    <n v="2009"/>
    <x v="0"/>
    <s v="TW"/>
    <x v="0"/>
    <x v="1"/>
    <s v="S"/>
    <x v="4"/>
    <x v="12"/>
    <x v="14"/>
    <s v="SP24"/>
    <s v="S"/>
    <n v="25"/>
    <n v="57"/>
    <n v="14.25"/>
  </r>
  <r>
    <n v="2009"/>
    <x v="0"/>
    <s v="TW"/>
    <x v="0"/>
    <x v="1"/>
    <s v="S"/>
    <x v="4"/>
    <x v="12"/>
    <x v="11"/>
    <s v="SP66"/>
    <s v="S"/>
    <n v="25"/>
    <n v="57"/>
    <n v="14.25"/>
  </r>
  <r>
    <n v="2009"/>
    <x v="0"/>
    <s v="TW"/>
    <x v="0"/>
    <x v="1"/>
    <s v="S"/>
    <x v="4"/>
    <x v="12"/>
    <x v="21"/>
    <s v="SP26"/>
    <s v="R!"/>
    <n v="1"/>
    <n v="57"/>
    <n v="0.56999999999999995"/>
  </r>
  <r>
    <n v="2009"/>
    <x v="0"/>
    <s v="TW"/>
    <x v="0"/>
    <x v="1"/>
    <s v="S"/>
    <x v="4"/>
    <x v="12"/>
    <x v="8"/>
    <s v="SP46"/>
    <s v="R!"/>
    <n v="1"/>
    <n v="57"/>
    <n v="0.56999999999999995"/>
  </r>
  <r>
    <n v="2009"/>
    <x v="0"/>
    <s v="TW"/>
    <x v="0"/>
    <x v="1"/>
    <s v="S"/>
    <x v="5"/>
    <x v="13"/>
    <x v="0"/>
    <s v="SP42"/>
    <s v="D"/>
    <n v="75"/>
    <n v="81"/>
    <n v="60.75"/>
  </r>
  <r>
    <n v="2009"/>
    <x v="0"/>
    <s v="TW"/>
    <x v="0"/>
    <x v="1"/>
    <s v="S"/>
    <x v="5"/>
    <x v="13"/>
    <x v="4"/>
    <s v="SP1"/>
    <s v="S"/>
    <n v="25"/>
    <n v="81"/>
    <n v="20.25"/>
  </r>
  <r>
    <n v="2009"/>
    <x v="0"/>
    <s v="TW"/>
    <x v="0"/>
    <x v="1"/>
    <s v="S"/>
    <x v="5"/>
    <x v="13"/>
    <x v="1"/>
    <s v="SP36"/>
    <s v="C"/>
    <n v="50"/>
    <n v="81"/>
    <n v="40.5"/>
  </r>
  <r>
    <n v="2009"/>
    <x v="0"/>
    <s v="TW"/>
    <x v="0"/>
    <x v="1"/>
    <s v="S"/>
    <x v="5"/>
    <x v="13"/>
    <x v="7"/>
    <s v="SP23"/>
    <s v="S"/>
    <n v="25"/>
    <n v="81"/>
    <n v="20.25"/>
  </r>
  <r>
    <n v="2009"/>
    <x v="0"/>
    <s v="TW"/>
    <x v="0"/>
    <x v="1"/>
    <s v="S"/>
    <x v="5"/>
    <x v="13"/>
    <x v="15"/>
    <s v="SP18"/>
    <s v="S"/>
    <n v="25"/>
    <n v="81"/>
    <n v="20.25"/>
  </r>
  <r>
    <n v="2009"/>
    <x v="0"/>
    <s v="TW"/>
    <x v="0"/>
    <x v="1"/>
    <s v="S"/>
    <x v="5"/>
    <x v="13"/>
    <x v="14"/>
    <s v="SP24"/>
    <s v="S"/>
    <n v="25"/>
    <n v="81"/>
    <n v="20.25"/>
  </r>
  <r>
    <n v="2009"/>
    <x v="0"/>
    <s v="TW"/>
    <x v="0"/>
    <x v="1"/>
    <s v="S"/>
    <x v="5"/>
    <x v="13"/>
    <x v="3"/>
    <s v="SP27"/>
    <s v="S"/>
    <n v="25"/>
    <n v="81"/>
    <n v="20.25"/>
  </r>
  <r>
    <n v="2009"/>
    <x v="0"/>
    <s v="TW"/>
    <x v="0"/>
    <x v="1"/>
    <s v="S"/>
    <x v="5"/>
    <x v="13"/>
    <x v="2"/>
    <s v="SP32"/>
    <s v="C"/>
    <n v="50"/>
    <n v="81"/>
    <n v="40.5"/>
  </r>
  <r>
    <n v="2009"/>
    <x v="0"/>
    <s v="TW"/>
    <x v="0"/>
    <x v="1"/>
    <s v="S"/>
    <x v="5"/>
    <x v="13"/>
    <x v="29"/>
    <s v="SP51"/>
    <s v="S"/>
    <n v="25"/>
    <n v="81"/>
    <n v="20.25"/>
  </r>
  <r>
    <n v="2009"/>
    <x v="0"/>
    <s v="TW"/>
    <x v="0"/>
    <x v="1"/>
    <s v="S"/>
    <x v="5"/>
    <x v="13"/>
    <x v="18"/>
    <s v="SP11"/>
    <s v="S"/>
    <n v="25"/>
    <n v="81"/>
    <n v="20.25"/>
  </r>
  <r>
    <n v="2009"/>
    <x v="0"/>
    <s v="TW"/>
    <x v="0"/>
    <x v="1"/>
    <s v="S"/>
    <x v="5"/>
    <x v="13"/>
    <x v="21"/>
    <s v="SP26"/>
    <s v="S"/>
    <n v="25"/>
    <n v="81"/>
    <n v="20.25"/>
  </r>
  <r>
    <n v="2009"/>
    <x v="0"/>
    <s v="TW"/>
    <x v="0"/>
    <x v="1"/>
    <s v="S"/>
    <x v="5"/>
    <x v="13"/>
    <x v="16"/>
    <s v="SP39"/>
    <s v="S"/>
    <n v="25"/>
    <n v="81"/>
    <n v="20.25"/>
  </r>
  <r>
    <n v="2009"/>
    <x v="0"/>
    <s v="TW"/>
    <x v="0"/>
    <x v="1"/>
    <s v="S"/>
    <x v="5"/>
    <x v="13"/>
    <x v="42"/>
    <s v="SP67"/>
    <s v="C"/>
    <n v="50"/>
    <n v="81"/>
    <n v="40.5"/>
  </r>
  <r>
    <n v="2009"/>
    <x v="0"/>
    <s v="TW"/>
    <x v="0"/>
    <x v="1"/>
    <s v="S"/>
    <x v="5"/>
    <x v="13"/>
    <x v="43"/>
    <s v="SP6"/>
    <s v="S"/>
    <n v="25"/>
    <n v="81"/>
    <n v="20.25"/>
  </r>
  <r>
    <n v="2009"/>
    <x v="0"/>
    <s v="TW"/>
    <x v="0"/>
    <x v="1"/>
    <s v="S"/>
    <x v="5"/>
    <x v="13"/>
    <x v="19"/>
    <s v="SP76"/>
    <s v="S"/>
    <n v="25"/>
    <n v="81"/>
    <n v="20.25"/>
  </r>
  <r>
    <n v="2009"/>
    <x v="0"/>
    <s v="TW"/>
    <x v="0"/>
    <x v="1"/>
    <s v="S"/>
    <x v="5"/>
    <x v="13"/>
    <x v="8"/>
    <s v="SP46"/>
    <s v="R!"/>
    <n v="1"/>
    <n v="81"/>
    <n v="0.81"/>
  </r>
  <r>
    <n v="2009"/>
    <x v="0"/>
    <s v="TW"/>
    <x v="0"/>
    <x v="1"/>
    <s v="S"/>
    <x v="5"/>
    <x v="13"/>
    <x v="17"/>
    <s v="SP41"/>
    <s v="R!"/>
    <n v="1"/>
    <n v="81"/>
    <n v="0.81"/>
  </r>
  <r>
    <n v="2009"/>
    <x v="0"/>
    <s v="TW"/>
    <x v="0"/>
    <x v="1"/>
    <s v="S"/>
    <x v="5"/>
    <x v="13"/>
    <x v="12"/>
    <s v="SP68"/>
    <s v="R!"/>
    <n v="1"/>
    <n v="81"/>
    <n v="0.81"/>
  </r>
  <r>
    <n v="2009"/>
    <x v="0"/>
    <s v="TW"/>
    <x v="0"/>
    <x v="1"/>
    <s v="W"/>
    <x v="6"/>
    <x v="14"/>
    <x v="0"/>
    <s v="SP42"/>
    <s v="D"/>
    <n v="75"/>
    <n v="79.400000000000006"/>
    <n v="59.55"/>
  </r>
  <r>
    <n v="2009"/>
    <x v="0"/>
    <s v="TW"/>
    <x v="0"/>
    <x v="1"/>
    <s v="W"/>
    <x v="6"/>
    <x v="14"/>
    <x v="16"/>
    <s v="SP39"/>
    <s v="S"/>
    <n v="25"/>
    <n v="79.400000000000006"/>
    <n v="19.850000000000001"/>
  </r>
  <r>
    <n v="2009"/>
    <x v="0"/>
    <s v="TW"/>
    <x v="0"/>
    <x v="1"/>
    <s v="W"/>
    <x v="6"/>
    <x v="14"/>
    <x v="7"/>
    <s v="SP23"/>
    <s v="S"/>
    <n v="25"/>
    <n v="79.400000000000006"/>
    <n v="19.850000000000001"/>
  </r>
  <r>
    <n v="2009"/>
    <x v="0"/>
    <s v="TW"/>
    <x v="0"/>
    <x v="1"/>
    <s v="W"/>
    <x v="6"/>
    <x v="14"/>
    <x v="15"/>
    <s v="SP18"/>
    <s v="S"/>
    <n v="25"/>
    <n v="79.400000000000006"/>
    <n v="19.850000000000001"/>
  </r>
  <r>
    <n v="2009"/>
    <x v="0"/>
    <s v="TW"/>
    <x v="0"/>
    <x v="1"/>
    <s v="W"/>
    <x v="6"/>
    <x v="14"/>
    <x v="3"/>
    <s v="SP27"/>
    <s v="S"/>
    <n v="25"/>
    <n v="79.400000000000006"/>
    <n v="19.850000000000001"/>
  </r>
  <r>
    <n v="2009"/>
    <x v="0"/>
    <s v="TW"/>
    <x v="0"/>
    <x v="1"/>
    <s v="W"/>
    <x v="6"/>
    <x v="14"/>
    <x v="1"/>
    <s v="SP36"/>
    <s v="C"/>
    <n v="50"/>
    <n v="79.400000000000006"/>
    <n v="39.700000000000003"/>
  </r>
  <r>
    <n v="2009"/>
    <x v="0"/>
    <s v="TW"/>
    <x v="0"/>
    <x v="1"/>
    <s v="W"/>
    <x v="6"/>
    <x v="14"/>
    <x v="2"/>
    <s v="SP32"/>
    <s v="C"/>
    <n v="50"/>
    <n v="79.400000000000006"/>
    <n v="39.700000000000003"/>
  </r>
  <r>
    <n v="2009"/>
    <x v="0"/>
    <s v="TW"/>
    <x v="0"/>
    <x v="1"/>
    <s v="W"/>
    <x v="6"/>
    <x v="14"/>
    <x v="18"/>
    <s v="SP11"/>
    <s v="S"/>
    <n v="25"/>
    <n v="79.400000000000006"/>
    <n v="19.850000000000001"/>
  </r>
  <r>
    <n v="2009"/>
    <x v="0"/>
    <s v="TW"/>
    <x v="0"/>
    <x v="1"/>
    <s v="W"/>
    <x v="6"/>
    <x v="14"/>
    <x v="43"/>
    <s v="SP6"/>
    <s v="S"/>
    <n v="25"/>
    <n v="79.400000000000006"/>
    <n v="19.850000000000001"/>
  </r>
  <r>
    <n v="2009"/>
    <x v="0"/>
    <s v="TW"/>
    <x v="0"/>
    <x v="1"/>
    <s v="W"/>
    <x v="6"/>
    <x v="14"/>
    <x v="4"/>
    <s v="SP1"/>
    <s v="S"/>
    <n v="25"/>
    <n v="79.400000000000006"/>
    <n v="19.850000000000001"/>
  </r>
  <r>
    <n v="2009"/>
    <x v="0"/>
    <s v="TW"/>
    <x v="0"/>
    <x v="1"/>
    <s v="W"/>
    <x v="6"/>
    <x v="14"/>
    <x v="12"/>
    <s v="SP68"/>
    <s v="S"/>
    <n v="25"/>
    <n v="79.400000000000006"/>
    <n v="19.850000000000001"/>
  </r>
  <r>
    <n v="2009"/>
    <x v="0"/>
    <s v="TW"/>
    <x v="0"/>
    <x v="1"/>
    <s v="W"/>
    <x v="6"/>
    <x v="14"/>
    <x v="29"/>
    <s v="SP51"/>
    <s v="S"/>
    <n v="25"/>
    <n v="79.400000000000006"/>
    <n v="19.850000000000001"/>
  </r>
  <r>
    <n v="2009"/>
    <x v="0"/>
    <s v="TW"/>
    <x v="0"/>
    <x v="1"/>
    <s v="W"/>
    <x v="6"/>
    <x v="14"/>
    <x v="14"/>
    <s v="SP24"/>
    <s v="S"/>
    <n v="25"/>
    <n v="79.400000000000006"/>
    <n v="19.850000000000001"/>
  </r>
  <r>
    <n v="2009"/>
    <x v="0"/>
    <s v="TW"/>
    <x v="0"/>
    <x v="1"/>
    <s v="W"/>
    <x v="6"/>
    <x v="14"/>
    <x v="21"/>
    <s v="SP26"/>
    <s v="S"/>
    <n v="25"/>
    <n v="79.400000000000006"/>
    <n v="19.850000000000001"/>
  </r>
  <r>
    <n v="2009"/>
    <x v="0"/>
    <s v="TW"/>
    <x v="0"/>
    <x v="1"/>
    <s v="W"/>
    <x v="6"/>
    <x v="14"/>
    <x v="9"/>
    <s v="SP30"/>
    <s v="R!"/>
    <n v="1"/>
    <n v="79.400000000000006"/>
    <n v="0.79400000000000004"/>
  </r>
  <r>
    <n v="2009"/>
    <x v="0"/>
    <s v="TW"/>
    <x v="0"/>
    <x v="1"/>
    <s v="W"/>
    <x v="6"/>
    <x v="14"/>
    <x v="5"/>
    <s v="SP34"/>
    <s v="R!"/>
    <n v="1"/>
    <n v="79.400000000000006"/>
    <n v="0.79400000000000004"/>
  </r>
  <r>
    <n v="2009"/>
    <x v="0"/>
    <s v="TW"/>
    <x v="0"/>
    <x v="1"/>
    <s v="W"/>
    <x v="7"/>
    <x v="15"/>
    <x v="0"/>
    <s v="SP42"/>
    <s v="D"/>
    <n v="75"/>
    <n v="84.2"/>
    <n v="63.15"/>
  </r>
  <r>
    <n v="2009"/>
    <x v="0"/>
    <s v="TW"/>
    <x v="0"/>
    <x v="1"/>
    <s v="W"/>
    <x v="7"/>
    <x v="15"/>
    <x v="16"/>
    <s v="SP39"/>
    <s v="S"/>
    <n v="25"/>
    <n v="84.2"/>
    <n v="21.05"/>
  </r>
  <r>
    <n v="2009"/>
    <x v="0"/>
    <s v="TW"/>
    <x v="0"/>
    <x v="1"/>
    <s v="W"/>
    <x v="7"/>
    <x v="15"/>
    <x v="1"/>
    <s v="SP36"/>
    <s v="C"/>
    <n v="50"/>
    <n v="84.2"/>
    <n v="42.1"/>
  </r>
  <r>
    <n v="2009"/>
    <x v="0"/>
    <s v="TW"/>
    <x v="0"/>
    <x v="1"/>
    <s v="W"/>
    <x v="7"/>
    <x v="15"/>
    <x v="2"/>
    <s v="SP32"/>
    <s v="C"/>
    <n v="50"/>
    <n v="84.2"/>
    <n v="42.1"/>
  </r>
  <r>
    <n v="2009"/>
    <x v="0"/>
    <s v="TW"/>
    <x v="0"/>
    <x v="1"/>
    <s v="W"/>
    <x v="7"/>
    <x v="15"/>
    <x v="7"/>
    <s v="SP23"/>
    <s v="S"/>
    <n v="25"/>
    <n v="84.2"/>
    <n v="21.05"/>
  </r>
  <r>
    <n v="2009"/>
    <x v="0"/>
    <s v="TW"/>
    <x v="0"/>
    <x v="1"/>
    <s v="W"/>
    <x v="7"/>
    <x v="15"/>
    <x v="15"/>
    <s v="SP18"/>
    <s v="S"/>
    <n v="25"/>
    <n v="84.2"/>
    <n v="21.05"/>
  </r>
  <r>
    <n v="2009"/>
    <x v="0"/>
    <s v="TW"/>
    <x v="0"/>
    <x v="1"/>
    <s v="W"/>
    <x v="7"/>
    <x v="15"/>
    <x v="4"/>
    <s v="SP1"/>
    <s v="S"/>
    <n v="25"/>
    <n v="84.2"/>
    <n v="21.05"/>
  </r>
  <r>
    <n v="2009"/>
    <x v="0"/>
    <s v="TW"/>
    <x v="0"/>
    <x v="1"/>
    <s v="W"/>
    <x v="7"/>
    <x v="15"/>
    <x v="43"/>
    <s v="SP6"/>
    <s v="S"/>
    <n v="25"/>
    <n v="84.2"/>
    <n v="21.05"/>
  </r>
  <r>
    <n v="2009"/>
    <x v="0"/>
    <s v="TW"/>
    <x v="0"/>
    <x v="1"/>
    <s v="W"/>
    <x v="7"/>
    <x v="15"/>
    <x v="12"/>
    <s v="SP68"/>
    <s v="S"/>
    <n v="25"/>
    <n v="84.2"/>
    <n v="21.05"/>
  </r>
  <r>
    <n v="2009"/>
    <x v="0"/>
    <s v="TW"/>
    <x v="0"/>
    <x v="1"/>
    <s v="W"/>
    <x v="7"/>
    <x v="15"/>
    <x v="10"/>
    <s v="SP12"/>
    <s v="S"/>
    <n v="25"/>
    <n v="84.2"/>
    <n v="21.05"/>
  </r>
  <r>
    <n v="2009"/>
    <x v="0"/>
    <s v="TW"/>
    <x v="0"/>
    <x v="1"/>
    <s v="W"/>
    <x v="7"/>
    <x v="15"/>
    <x v="3"/>
    <s v="SP27"/>
    <s v="S"/>
    <n v="25"/>
    <n v="84.2"/>
    <n v="21.05"/>
  </r>
  <r>
    <n v="2009"/>
    <x v="0"/>
    <s v="TW"/>
    <x v="0"/>
    <x v="1"/>
    <s v="W"/>
    <x v="7"/>
    <x v="15"/>
    <x v="11"/>
    <s v="SP66"/>
    <s v="S"/>
    <n v="25"/>
    <n v="84.2"/>
    <n v="21.05"/>
  </r>
  <r>
    <n v="2009"/>
    <x v="0"/>
    <s v="TW"/>
    <x v="0"/>
    <x v="1"/>
    <s v="W"/>
    <x v="7"/>
    <x v="15"/>
    <x v="18"/>
    <s v="SP11"/>
    <s v="S"/>
    <n v="25"/>
    <n v="84.2"/>
    <n v="21.05"/>
  </r>
  <r>
    <n v="2009"/>
    <x v="0"/>
    <s v="TW"/>
    <x v="0"/>
    <x v="1"/>
    <s v="W"/>
    <x v="7"/>
    <x v="15"/>
    <x v="14"/>
    <s v="SP24"/>
    <s v="S"/>
    <n v="25"/>
    <n v="84.2"/>
    <n v="21.05"/>
  </r>
  <r>
    <n v="2009"/>
    <x v="0"/>
    <s v="TW"/>
    <x v="0"/>
    <x v="1"/>
    <s v="W"/>
    <x v="7"/>
    <x v="15"/>
    <x v="29"/>
    <s v="SP51"/>
    <s v="S"/>
    <n v="25"/>
    <n v="84.2"/>
    <n v="21.05"/>
  </r>
  <r>
    <n v="2009"/>
    <x v="0"/>
    <s v="TW"/>
    <x v="0"/>
    <x v="1"/>
    <s v="W"/>
    <x v="7"/>
    <x v="15"/>
    <x v="17"/>
    <s v="SP41"/>
    <s v="R!"/>
    <n v="1"/>
    <n v="84.2"/>
    <n v="0.84200000000000008"/>
  </r>
  <r>
    <n v="2009"/>
    <x v="0"/>
    <s v="TW"/>
    <x v="0"/>
    <x v="1"/>
    <s v="W"/>
    <x v="7"/>
    <x v="15"/>
    <x v="21"/>
    <s v="SP26"/>
    <s v="S"/>
    <n v="25"/>
    <n v="84.2"/>
    <n v="21.05"/>
  </r>
  <r>
    <n v="2009"/>
    <x v="0"/>
    <s v="TW"/>
    <x v="0"/>
    <x v="1"/>
    <s v="W"/>
    <x v="7"/>
    <x v="15"/>
    <x v="48"/>
    <s v="SP87"/>
    <s v="S"/>
    <n v="25"/>
    <n v="84.2"/>
    <n v="21.05"/>
  </r>
  <r>
    <n v="2009"/>
    <x v="0"/>
    <s v="TW"/>
    <x v="0"/>
    <x v="1"/>
    <s v="W"/>
    <x v="7"/>
    <x v="15"/>
    <x v="42"/>
    <s v="SP67"/>
    <s v="S"/>
    <n v="25"/>
    <n v="84.2"/>
    <n v="21.05"/>
  </r>
  <r>
    <n v="2009"/>
    <x v="0"/>
    <s v="TW"/>
    <x v="0"/>
    <x v="1"/>
    <s v="W"/>
    <x v="7"/>
    <x v="15"/>
    <x v="33"/>
    <s v="SP8"/>
    <s v="R!"/>
    <n v="1"/>
    <n v="84.2"/>
    <n v="0.84200000000000008"/>
  </r>
  <r>
    <n v="2009"/>
    <x v="0"/>
    <s v="TW"/>
    <x v="0"/>
    <x v="1"/>
    <s v="W"/>
    <x v="7"/>
    <x v="15"/>
    <x v="8"/>
    <s v="SP46"/>
    <s v="R!"/>
    <n v="1"/>
    <n v="84.2"/>
    <n v="0.84200000000000008"/>
  </r>
  <r>
    <n v="2009"/>
    <x v="0"/>
    <s v="TW"/>
    <x v="0"/>
    <x v="1"/>
    <s v="W"/>
    <x v="7"/>
    <x v="15"/>
    <x v="5"/>
    <s v="SP34"/>
    <s v="R!"/>
    <n v="1"/>
    <n v="84.2"/>
    <n v="0.84200000000000008"/>
  </r>
  <r>
    <n v="2009"/>
    <x v="0"/>
    <s v="TW"/>
    <x v="0"/>
    <x v="1"/>
    <s v="W"/>
    <x v="7"/>
    <x v="15"/>
    <x v="46"/>
    <s v="SP29"/>
    <s v="R!"/>
    <n v="1"/>
    <n v="84.2"/>
    <n v="0.84200000000000008"/>
  </r>
  <r>
    <n v="2009"/>
    <x v="0"/>
    <s v="TW"/>
    <x v="0"/>
    <x v="2"/>
    <s v="E"/>
    <x v="0"/>
    <x v="16"/>
    <x v="0"/>
    <s v="SP42"/>
    <s v="D"/>
    <n v="75"/>
    <n v="80.5"/>
    <n v="60.375"/>
  </r>
  <r>
    <n v="2009"/>
    <x v="0"/>
    <s v="TW"/>
    <x v="0"/>
    <x v="2"/>
    <s v="E"/>
    <x v="0"/>
    <x v="16"/>
    <x v="1"/>
    <s v="SP36"/>
    <s v="C"/>
    <n v="50"/>
    <n v="80.5"/>
    <n v="40.25"/>
  </r>
  <r>
    <n v="2009"/>
    <x v="0"/>
    <s v="TW"/>
    <x v="0"/>
    <x v="2"/>
    <s v="E"/>
    <x v="0"/>
    <x v="16"/>
    <x v="15"/>
    <s v="SP18"/>
    <s v="C"/>
    <n v="50"/>
    <n v="80.5"/>
    <n v="40.25"/>
  </r>
  <r>
    <n v="2009"/>
    <x v="0"/>
    <s v="TW"/>
    <x v="0"/>
    <x v="2"/>
    <s v="E"/>
    <x v="0"/>
    <x v="16"/>
    <x v="2"/>
    <s v="SP32"/>
    <s v="S"/>
    <n v="25"/>
    <n v="80.5"/>
    <n v="20.125"/>
  </r>
  <r>
    <n v="2009"/>
    <x v="0"/>
    <s v="TW"/>
    <x v="0"/>
    <x v="2"/>
    <s v="E"/>
    <x v="0"/>
    <x v="16"/>
    <x v="7"/>
    <s v="SP23"/>
    <s v="S"/>
    <n v="25"/>
    <n v="80.5"/>
    <n v="20.125"/>
  </r>
  <r>
    <n v="2009"/>
    <x v="0"/>
    <s v="TW"/>
    <x v="0"/>
    <x v="2"/>
    <s v="E"/>
    <x v="0"/>
    <x v="16"/>
    <x v="9"/>
    <s v="SP30"/>
    <s v="C"/>
    <n v="50"/>
    <n v="80.5"/>
    <n v="40.25"/>
  </r>
  <r>
    <n v="2009"/>
    <x v="0"/>
    <s v="TW"/>
    <x v="0"/>
    <x v="2"/>
    <s v="E"/>
    <x v="0"/>
    <x v="16"/>
    <x v="19"/>
    <s v="SP76"/>
    <s v="S"/>
    <n v="25"/>
    <n v="80.5"/>
    <n v="20.125"/>
  </r>
  <r>
    <n v="2009"/>
    <x v="0"/>
    <s v="TW"/>
    <x v="0"/>
    <x v="2"/>
    <s v="E"/>
    <x v="0"/>
    <x v="16"/>
    <x v="17"/>
    <s v="SP41"/>
    <s v="S"/>
    <n v="25"/>
    <n v="80.5"/>
    <n v="20.125"/>
  </r>
  <r>
    <n v="2009"/>
    <x v="0"/>
    <s v="TW"/>
    <x v="0"/>
    <x v="2"/>
    <s v="E"/>
    <x v="0"/>
    <x v="16"/>
    <x v="16"/>
    <s v="SP39"/>
    <s v="S"/>
    <n v="25"/>
    <n v="80.5"/>
    <n v="20.125"/>
  </r>
  <r>
    <n v="2009"/>
    <x v="0"/>
    <s v="TW"/>
    <x v="0"/>
    <x v="2"/>
    <s v="E"/>
    <x v="0"/>
    <x v="16"/>
    <x v="10"/>
    <s v="SP12"/>
    <s v="S"/>
    <n v="25"/>
    <n v="80.5"/>
    <n v="20.125"/>
  </r>
  <r>
    <n v="2009"/>
    <x v="0"/>
    <s v="TW"/>
    <x v="0"/>
    <x v="2"/>
    <s v="E"/>
    <x v="0"/>
    <x v="16"/>
    <x v="13"/>
    <s v="SP3"/>
    <s v="S"/>
    <n v="25"/>
    <n v="80.5"/>
    <n v="20.125"/>
  </r>
  <r>
    <n v="2009"/>
    <x v="0"/>
    <s v="TW"/>
    <x v="0"/>
    <x v="2"/>
    <s v="E"/>
    <x v="0"/>
    <x v="16"/>
    <x v="4"/>
    <s v="SP1"/>
    <s v="S"/>
    <n v="25"/>
    <n v="80.5"/>
    <n v="20.125"/>
  </r>
  <r>
    <n v="2009"/>
    <x v="0"/>
    <s v="TW"/>
    <x v="0"/>
    <x v="2"/>
    <s v="E"/>
    <x v="0"/>
    <x v="16"/>
    <x v="5"/>
    <s v="SP34"/>
    <s v="S"/>
    <n v="25"/>
    <n v="80.5"/>
    <n v="20.125"/>
  </r>
  <r>
    <n v="2009"/>
    <x v="0"/>
    <s v="TW"/>
    <x v="0"/>
    <x v="2"/>
    <s v="E"/>
    <x v="0"/>
    <x v="16"/>
    <x v="29"/>
    <s v="SP51"/>
    <s v="R!"/>
    <n v="1"/>
    <n v="80.5"/>
    <n v="0.80500000000000005"/>
  </r>
  <r>
    <n v="2009"/>
    <x v="0"/>
    <s v="TW"/>
    <x v="0"/>
    <x v="2"/>
    <s v="E"/>
    <x v="0"/>
    <x v="16"/>
    <x v="20"/>
    <s v="SP91"/>
    <s v="R!"/>
    <n v="1"/>
    <n v="80.5"/>
    <n v="0.80500000000000005"/>
  </r>
  <r>
    <n v="2009"/>
    <x v="0"/>
    <s v="TW"/>
    <x v="0"/>
    <x v="2"/>
    <s v="E"/>
    <x v="1"/>
    <x v="17"/>
    <x v="0"/>
    <s v="SP42"/>
    <s v="D"/>
    <n v="75"/>
    <n v="69.34"/>
    <n v="52.005000000000003"/>
  </r>
  <r>
    <n v="2009"/>
    <x v="0"/>
    <s v="TW"/>
    <x v="0"/>
    <x v="2"/>
    <s v="E"/>
    <x v="1"/>
    <x v="17"/>
    <x v="1"/>
    <s v="SP36"/>
    <s v="C"/>
    <n v="50"/>
    <n v="69.34"/>
    <n v="34.67"/>
  </r>
  <r>
    <n v="2009"/>
    <x v="0"/>
    <s v="TW"/>
    <x v="0"/>
    <x v="2"/>
    <s v="E"/>
    <x v="1"/>
    <x v="17"/>
    <x v="7"/>
    <s v="SP23"/>
    <s v="S"/>
    <n v="25"/>
    <n v="69.34"/>
    <n v="17.335000000000001"/>
  </r>
  <r>
    <n v="2009"/>
    <x v="0"/>
    <s v="TW"/>
    <x v="0"/>
    <x v="2"/>
    <s v="E"/>
    <x v="1"/>
    <x v="17"/>
    <x v="2"/>
    <s v="SP32"/>
    <s v="S"/>
    <n v="25"/>
    <n v="69.34"/>
    <n v="17.335000000000001"/>
  </r>
  <r>
    <n v="2009"/>
    <x v="0"/>
    <s v="TW"/>
    <x v="0"/>
    <x v="2"/>
    <s v="E"/>
    <x v="1"/>
    <x v="17"/>
    <x v="15"/>
    <s v="SP18"/>
    <s v="S"/>
    <n v="25"/>
    <n v="69.34"/>
    <n v="17.335000000000001"/>
  </r>
  <r>
    <n v="2009"/>
    <x v="0"/>
    <s v="TW"/>
    <x v="0"/>
    <x v="2"/>
    <s v="E"/>
    <x v="1"/>
    <x v="17"/>
    <x v="13"/>
    <s v="SP3"/>
    <s v="S"/>
    <n v="25"/>
    <n v="69.34"/>
    <n v="17.335000000000001"/>
  </r>
  <r>
    <n v="2009"/>
    <x v="0"/>
    <s v="TW"/>
    <x v="0"/>
    <x v="2"/>
    <s v="E"/>
    <x v="1"/>
    <x v="17"/>
    <x v="19"/>
    <s v="SP76"/>
    <s v="C"/>
    <n v="50"/>
    <n v="69.34"/>
    <n v="34.67"/>
  </r>
  <r>
    <n v="2009"/>
    <x v="0"/>
    <s v="TW"/>
    <x v="0"/>
    <x v="2"/>
    <s v="E"/>
    <x v="1"/>
    <x v="17"/>
    <x v="24"/>
    <s v="SP58"/>
    <s v="S"/>
    <n v="25"/>
    <n v="69.34"/>
    <n v="17.335000000000001"/>
  </r>
  <r>
    <n v="2009"/>
    <x v="0"/>
    <s v="TW"/>
    <x v="0"/>
    <x v="2"/>
    <s v="E"/>
    <x v="1"/>
    <x v="17"/>
    <x v="4"/>
    <s v="SP1"/>
    <s v="S"/>
    <n v="25"/>
    <n v="69.34"/>
    <n v="17.335000000000001"/>
  </r>
  <r>
    <n v="2009"/>
    <x v="0"/>
    <s v="TW"/>
    <x v="0"/>
    <x v="2"/>
    <s v="E"/>
    <x v="1"/>
    <x v="17"/>
    <x v="10"/>
    <s v="SP12"/>
    <s v="S"/>
    <n v="25"/>
    <n v="69.34"/>
    <n v="17.335000000000001"/>
  </r>
  <r>
    <n v="2009"/>
    <x v="0"/>
    <s v="TW"/>
    <x v="0"/>
    <x v="2"/>
    <s v="E"/>
    <x v="1"/>
    <x v="17"/>
    <x v="49"/>
    <s v="SP17"/>
    <s v="S"/>
    <n v="25"/>
    <n v="69.34"/>
    <n v="17.335000000000001"/>
  </r>
  <r>
    <n v="2009"/>
    <x v="0"/>
    <s v="TW"/>
    <x v="0"/>
    <x v="2"/>
    <s v="E"/>
    <x v="1"/>
    <x v="17"/>
    <x v="16"/>
    <s v="SP39"/>
    <s v="C"/>
    <n v="50"/>
    <n v="69.34"/>
    <n v="34.67"/>
  </r>
  <r>
    <n v="2009"/>
    <x v="0"/>
    <s v="TW"/>
    <x v="0"/>
    <x v="2"/>
    <s v="E"/>
    <x v="1"/>
    <x v="17"/>
    <x v="9"/>
    <s v="SP30"/>
    <s v="S"/>
    <n v="25"/>
    <n v="69.34"/>
    <n v="17.335000000000001"/>
  </r>
  <r>
    <n v="2009"/>
    <x v="0"/>
    <s v="TW"/>
    <x v="0"/>
    <x v="2"/>
    <s v="E"/>
    <x v="1"/>
    <x v="17"/>
    <x v="12"/>
    <s v="SP68"/>
    <s v="S"/>
    <n v="25"/>
    <n v="69.34"/>
    <n v="17.335000000000001"/>
  </r>
  <r>
    <n v="2009"/>
    <x v="0"/>
    <s v="TW"/>
    <x v="0"/>
    <x v="2"/>
    <s v="E"/>
    <x v="1"/>
    <x v="17"/>
    <x v="21"/>
    <s v="SP26"/>
    <s v="S"/>
    <n v="25"/>
    <n v="69.34"/>
    <n v="17.335000000000001"/>
  </r>
  <r>
    <n v="2009"/>
    <x v="0"/>
    <s v="TW"/>
    <x v="0"/>
    <x v="2"/>
    <s v="E"/>
    <x v="1"/>
    <x v="17"/>
    <x v="20"/>
    <s v="SP91"/>
    <s v="S"/>
    <n v="25"/>
    <n v="69.34"/>
    <n v="17.335000000000001"/>
  </r>
  <r>
    <n v="2009"/>
    <x v="0"/>
    <s v="TW"/>
    <x v="0"/>
    <x v="2"/>
    <s v="E"/>
    <x v="1"/>
    <x v="17"/>
    <x v="33"/>
    <s v="SP8"/>
    <s v="R!"/>
    <n v="1"/>
    <n v="69.34"/>
    <n v="0.69340000000000002"/>
  </r>
  <r>
    <n v="2009"/>
    <x v="0"/>
    <s v="TW"/>
    <x v="0"/>
    <x v="2"/>
    <s v="E"/>
    <x v="1"/>
    <x v="17"/>
    <x v="31"/>
    <s v="SP69"/>
    <s v="R!"/>
    <n v="1"/>
    <n v="69.34"/>
    <n v="0.69340000000000002"/>
  </r>
  <r>
    <n v="2009"/>
    <x v="0"/>
    <s v="TW"/>
    <x v="0"/>
    <x v="2"/>
    <s v="N"/>
    <x v="2"/>
    <x v="18"/>
    <x v="0"/>
    <s v="SP42"/>
    <s v="D"/>
    <n v="75"/>
    <n v="70.31"/>
    <n v="52.732500000000002"/>
  </r>
  <r>
    <n v="2009"/>
    <x v="0"/>
    <s v="TW"/>
    <x v="0"/>
    <x v="2"/>
    <s v="N"/>
    <x v="2"/>
    <x v="18"/>
    <x v="1"/>
    <s v="SP36"/>
    <s v="C"/>
    <n v="50"/>
    <n v="70.31"/>
    <n v="35.155000000000001"/>
  </r>
  <r>
    <n v="2009"/>
    <x v="0"/>
    <s v="TW"/>
    <x v="0"/>
    <x v="2"/>
    <s v="N"/>
    <x v="2"/>
    <x v="18"/>
    <x v="15"/>
    <s v="SP18"/>
    <s v="S"/>
    <n v="25"/>
    <n v="70.31"/>
    <n v="17.577500000000001"/>
  </r>
  <r>
    <n v="2009"/>
    <x v="0"/>
    <s v="TW"/>
    <x v="0"/>
    <x v="2"/>
    <s v="N"/>
    <x v="2"/>
    <x v="18"/>
    <x v="2"/>
    <s v="SP32"/>
    <s v="S"/>
    <n v="25"/>
    <n v="70.31"/>
    <n v="17.577500000000001"/>
  </r>
  <r>
    <n v="2009"/>
    <x v="0"/>
    <s v="TW"/>
    <x v="0"/>
    <x v="2"/>
    <s v="N"/>
    <x v="2"/>
    <x v="18"/>
    <x v="7"/>
    <s v="SP23"/>
    <s v="C"/>
    <n v="50"/>
    <n v="70.31"/>
    <n v="35.155000000000001"/>
  </r>
  <r>
    <n v="2009"/>
    <x v="0"/>
    <s v="TW"/>
    <x v="0"/>
    <x v="2"/>
    <s v="N"/>
    <x v="2"/>
    <x v="18"/>
    <x v="4"/>
    <s v="SP1"/>
    <s v="S"/>
    <n v="25"/>
    <n v="70.31"/>
    <n v="17.577500000000001"/>
  </r>
  <r>
    <n v="2009"/>
    <x v="0"/>
    <s v="TW"/>
    <x v="0"/>
    <x v="2"/>
    <s v="N"/>
    <x v="2"/>
    <x v="18"/>
    <x v="43"/>
    <s v="SP6"/>
    <s v="S"/>
    <n v="25"/>
    <n v="70.31"/>
    <n v="17.577500000000001"/>
  </r>
  <r>
    <n v="2009"/>
    <x v="0"/>
    <s v="TW"/>
    <x v="0"/>
    <x v="2"/>
    <s v="N"/>
    <x v="2"/>
    <x v="18"/>
    <x v="9"/>
    <s v="SP30"/>
    <s v="S"/>
    <n v="25"/>
    <n v="70.31"/>
    <n v="17.577500000000001"/>
  </r>
  <r>
    <n v="2009"/>
    <x v="0"/>
    <s v="TW"/>
    <x v="0"/>
    <x v="2"/>
    <s v="N"/>
    <x v="2"/>
    <x v="18"/>
    <x v="13"/>
    <s v="SP3"/>
    <s v="S"/>
    <n v="25"/>
    <n v="70.31"/>
    <n v="17.577500000000001"/>
  </r>
  <r>
    <n v="2009"/>
    <x v="0"/>
    <s v="TW"/>
    <x v="0"/>
    <x v="2"/>
    <s v="N"/>
    <x v="2"/>
    <x v="18"/>
    <x v="10"/>
    <s v="SP12"/>
    <s v="S"/>
    <n v="25"/>
    <n v="70.31"/>
    <n v="17.577500000000001"/>
  </r>
  <r>
    <n v="2009"/>
    <x v="0"/>
    <s v="TW"/>
    <x v="0"/>
    <x v="2"/>
    <s v="N"/>
    <x v="2"/>
    <x v="18"/>
    <x v="12"/>
    <s v="SP68"/>
    <s v="R!"/>
    <n v="1"/>
    <n v="70.31"/>
    <n v="0.70310000000000006"/>
  </r>
  <r>
    <n v="2009"/>
    <x v="0"/>
    <s v="TW"/>
    <x v="0"/>
    <x v="2"/>
    <s v="N"/>
    <x v="3"/>
    <x v="19"/>
    <x v="0"/>
    <s v="SP42"/>
    <s v="D"/>
    <n v="75"/>
    <n v="89"/>
    <n v="66.75"/>
  </r>
  <r>
    <n v="2009"/>
    <x v="0"/>
    <s v="TW"/>
    <x v="0"/>
    <x v="2"/>
    <s v="N"/>
    <x v="3"/>
    <x v="19"/>
    <x v="1"/>
    <s v="SP36"/>
    <s v="C"/>
    <n v="50"/>
    <n v="89"/>
    <n v="44.5"/>
  </r>
  <r>
    <n v="2009"/>
    <x v="0"/>
    <s v="TW"/>
    <x v="0"/>
    <x v="2"/>
    <s v="N"/>
    <x v="3"/>
    <x v="19"/>
    <x v="17"/>
    <s v="SP41"/>
    <s v="R!"/>
    <n v="1"/>
    <n v="89"/>
    <n v="0.89"/>
  </r>
  <r>
    <n v="2009"/>
    <x v="0"/>
    <s v="TW"/>
    <x v="0"/>
    <x v="2"/>
    <s v="N"/>
    <x v="3"/>
    <x v="19"/>
    <x v="2"/>
    <s v="SP32"/>
    <s v="S"/>
    <n v="25"/>
    <n v="89"/>
    <n v="22.25"/>
  </r>
  <r>
    <n v="2009"/>
    <x v="0"/>
    <s v="TW"/>
    <x v="0"/>
    <x v="2"/>
    <s v="N"/>
    <x v="3"/>
    <x v="19"/>
    <x v="13"/>
    <s v="SP3"/>
    <s v="C"/>
    <n v="50"/>
    <n v="89"/>
    <n v="44.5"/>
  </r>
  <r>
    <n v="2009"/>
    <x v="0"/>
    <s v="TW"/>
    <x v="0"/>
    <x v="2"/>
    <s v="N"/>
    <x v="3"/>
    <x v="19"/>
    <x v="9"/>
    <s v="SP30"/>
    <s v="S"/>
    <n v="25"/>
    <n v="89"/>
    <n v="22.25"/>
  </r>
  <r>
    <n v="2009"/>
    <x v="0"/>
    <s v="TW"/>
    <x v="0"/>
    <x v="2"/>
    <s v="N"/>
    <x v="3"/>
    <x v="19"/>
    <x v="10"/>
    <s v="SP12"/>
    <s v="S"/>
    <n v="25"/>
    <n v="89"/>
    <n v="22.25"/>
  </r>
  <r>
    <n v="2009"/>
    <x v="0"/>
    <s v="TW"/>
    <x v="0"/>
    <x v="2"/>
    <s v="N"/>
    <x v="3"/>
    <x v="19"/>
    <x v="24"/>
    <s v="SP58"/>
    <s v="S"/>
    <n v="25"/>
    <n v="89"/>
    <n v="22.25"/>
  </r>
  <r>
    <n v="2009"/>
    <x v="0"/>
    <s v="TW"/>
    <x v="0"/>
    <x v="2"/>
    <s v="N"/>
    <x v="3"/>
    <x v="19"/>
    <x v="15"/>
    <s v="SP18"/>
    <s v="S"/>
    <n v="25"/>
    <n v="89"/>
    <n v="22.25"/>
  </r>
  <r>
    <n v="2009"/>
    <x v="0"/>
    <s v="TW"/>
    <x v="0"/>
    <x v="2"/>
    <s v="N"/>
    <x v="3"/>
    <x v="19"/>
    <x v="43"/>
    <s v="SP6"/>
    <s v="C"/>
    <n v="50"/>
    <n v="89"/>
    <n v="44.5"/>
  </r>
  <r>
    <n v="2009"/>
    <x v="0"/>
    <s v="TW"/>
    <x v="0"/>
    <x v="2"/>
    <s v="N"/>
    <x v="3"/>
    <x v="19"/>
    <x v="20"/>
    <s v="SP91"/>
    <s v="R!"/>
    <n v="1"/>
    <n v="89"/>
    <n v="0.89"/>
  </r>
  <r>
    <n v="2009"/>
    <x v="0"/>
    <s v="TW"/>
    <x v="0"/>
    <x v="2"/>
    <s v="N"/>
    <x v="3"/>
    <x v="19"/>
    <x v="7"/>
    <s v="SP23"/>
    <s v="S"/>
    <n v="25"/>
    <n v="89"/>
    <n v="22.25"/>
  </r>
  <r>
    <n v="2009"/>
    <x v="0"/>
    <s v="TW"/>
    <x v="0"/>
    <x v="2"/>
    <s v="N"/>
    <x v="3"/>
    <x v="19"/>
    <x v="11"/>
    <s v="SP66"/>
    <s v="S"/>
    <n v="25"/>
    <n v="89"/>
    <n v="22.25"/>
  </r>
  <r>
    <n v="2009"/>
    <x v="0"/>
    <s v="TW"/>
    <x v="0"/>
    <x v="2"/>
    <s v="N"/>
    <x v="3"/>
    <x v="19"/>
    <x v="4"/>
    <s v="SP1"/>
    <s v="S"/>
    <n v="25"/>
    <n v="89"/>
    <n v="22.25"/>
  </r>
  <r>
    <n v="2009"/>
    <x v="0"/>
    <s v="TW"/>
    <x v="0"/>
    <x v="2"/>
    <s v="S"/>
    <x v="4"/>
    <x v="20"/>
    <x v="0"/>
    <s v="SP42"/>
    <s v="D"/>
    <n v="75"/>
    <n v="70.5"/>
    <n v="52.875"/>
  </r>
  <r>
    <n v="2009"/>
    <x v="0"/>
    <s v="TW"/>
    <x v="0"/>
    <x v="2"/>
    <s v="S"/>
    <x v="4"/>
    <x v="20"/>
    <x v="1"/>
    <s v="SP36"/>
    <s v="C"/>
    <n v="50"/>
    <n v="70.5"/>
    <n v="35.25"/>
  </r>
  <r>
    <n v="2009"/>
    <x v="0"/>
    <s v="TW"/>
    <x v="0"/>
    <x v="2"/>
    <s v="S"/>
    <x v="4"/>
    <x v="20"/>
    <x v="7"/>
    <s v="SP23"/>
    <s v="C"/>
    <n v="50"/>
    <n v="70.5"/>
    <n v="35.25"/>
  </r>
  <r>
    <n v="2009"/>
    <x v="0"/>
    <s v="TW"/>
    <x v="0"/>
    <x v="2"/>
    <s v="S"/>
    <x v="4"/>
    <x v="20"/>
    <x v="2"/>
    <s v="SP32"/>
    <s v="S"/>
    <n v="25"/>
    <n v="70.5"/>
    <n v="17.625"/>
  </r>
  <r>
    <n v="2009"/>
    <x v="0"/>
    <s v="TW"/>
    <x v="0"/>
    <x v="2"/>
    <s v="S"/>
    <x v="4"/>
    <x v="20"/>
    <x v="9"/>
    <s v="SP30"/>
    <s v="S"/>
    <n v="25"/>
    <n v="70.5"/>
    <n v="17.625"/>
  </r>
  <r>
    <n v="2009"/>
    <x v="0"/>
    <s v="TW"/>
    <x v="0"/>
    <x v="2"/>
    <s v="S"/>
    <x v="4"/>
    <x v="20"/>
    <x v="21"/>
    <s v="SP26"/>
    <s v="S"/>
    <n v="25"/>
    <n v="70.5"/>
    <n v="17.625"/>
  </r>
  <r>
    <n v="2009"/>
    <x v="0"/>
    <s v="TW"/>
    <x v="0"/>
    <x v="2"/>
    <s v="S"/>
    <x v="4"/>
    <x v="20"/>
    <x v="17"/>
    <s v="SP41"/>
    <s v="R"/>
    <n v="5"/>
    <n v="70.5"/>
    <n v="3.5249999999999999"/>
  </r>
  <r>
    <n v="2009"/>
    <x v="0"/>
    <s v="TW"/>
    <x v="0"/>
    <x v="2"/>
    <s v="S"/>
    <x v="4"/>
    <x v="20"/>
    <x v="19"/>
    <s v="SP76"/>
    <s v="S"/>
    <n v="25"/>
    <n v="70.5"/>
    <n v="17.625"/>
  </r>
  <r>
    <n v="2009"/>
    <x v="0"/>
    <s v="TW"/>
    <x v="0"/>
    <x v="2"/>
    <s v="S"/>
    <x v="4"/>
    <x v="20"/>
    <x v="10"/>
    <s v="SP12"/>
    <s v="S"/>
    <n v="25"/>
    <n v="70.5"/>
    <n v="17.625"/>
  </r>
  <r>
    <n v="2009"/>
    <x v="0"/>
    <s v="TW"/>
    <x v="0"/>
    <x v="2"/>
    <s v="S"/>
    <x v="4"/>
    <x v="20"/>
    <x v="15"/>
    <s v="SP18"/>
    <s v="S"/>
    <n v="25"/>
    <n v="70.5"/>
    <n v="17.625"/>
  </r>
  <r>
    <n v="2009"/>
    <x v="0"/>
    <s v="TW"/>
    <x v="0"/>
    <x v="2"/>
    <s v="S"/>
    <x v="5"/>
    <x v="21"/>
    <x v="0"/>
    <s v="SP42"/>
    <s v="D"/>
    <n v="75"/>
    <n v="63"/>
    <n v="47.25"/>
  </r>
  <r>
    <n v="2009"/>
    <x v="0"/>
    <s v="TW"/>
    <x v="0"/>
    <x v="2"/>
    <s v="S"/>
    <x v="5"/>
    <x v="21"/>
    <x v="1"/>
    <s v="SP36"/>
    <s v="C"/>
    <n v="50"/>
    <n v="63"/>
    <n v="31.5"/>
  </r>
  <r>
    <n v="2009"/>
    <x v="0"/>
    <s v="TW"/>
    <x v="0"/>
    <x v="2"/>
    <s v="S"/>
    <x v="5"/>
    <x v="21"/>
    <x v="7"/>
    <s v="SP23"/>
    <s v="S"/>
    <n v="25"/>
    <n v="63"/>
    <n v="15.75"/>
  </r>
  <r>
    <n v="2009"/>
    <x v="0"/>
    <s v="TW"/>
    <x v="0"/>
    <x v="2"/>
    <s v="S"/>
    <x v="5"/>
    <x v="21"/>
    <x v="15"/>
    <s v="SP18"/>
    <s v="S"/>
    <n v="25"/>
    <n v="63"/>
    <n v="15.75"/>
  </r>
  <r>
    <n v="2009"/>
    <x v="0"/>
    <s v="TW"/>
    <x v="0"/>
    <x v="2"/>
    <s v="S"/>
    <x v="5"/>
    <x v="21"/>
    <x v="9"/>
    <s v="SP30"/>
    <s v="S"/>
    <n v="25"/>
    <n v="63"/>
    <n v="15.75"/>
  </r>
  <r>
    <n v="2009"/>
    <x v="0"/>
    <s v="TW"/>
    <x v="0"/>
    <x v="2"/>
    <s v="S"/>
    <x v="5"/>
    <x v="21"/>
    <x v="2"/>
    <s v="SP32"/>
    <s v="S"/>
    <n v="25"/>
    <n v="63"/>
    <n v="15.75"/>
  </r>
  <r>
    <n v="2009"/>
    <x v="0"/>
    <s v="TW"/>
    <x v="0"/>
    <x v="2"/>
    <s v="S"/>
    <x v="5"/>
    <x v="21"/>
    <x v="10"/>
    <s v="SP12"/>
    <s v="S"/>
    <n v="25"/>
    <n v="63"/>
    <n v="15.75"/>
  </r>
  <r>
    <n v="2009"/>
    <x v="0"/>
    <s v="TW"/>
    <x v="0"/>
    <x v="2"/>
    <s v="S"/>
    <x v="5"/>
    <x v="21"/>
    <x v="19"/>
    <s v="SP76"/>
    <s v="S"/>
    <n v="25"/>
    <n v="63"/>
    <n v="15.75"/>
  </r>
  <r>
    <n v="2009"/>
    <x v="0"/>
    <s v="TW"/>
    <x v="0"/>
    <x v="2"/>
    <s v="S"/>
    <x v="5"/>
    <x v="21"/>
    <x v="50"/>
    <s v="SP89"/>
    <s v="R!"/>
    <n v="1"/>
    <n v="63"/>
    <n v="0.63"/>
  </r>
  <r>
    <n v="2009"/>
    <x v="0"/>
    <s v="TW"/>
    <x v="0"/>
    <x v="2"/>
    <s v="S"/>
    <x v="5"/>
    <x v="21"/>
    <x v="3"/>
    <s v="SP27"/>
    <s v="R!"/>
    <n v="1"/>
    <n v="63"/>
    <n v="0.63"/>
  </r>
  <r>
    <n v="2009"/>
    <x v="0"/>
    <s v="TW"/>
    <x v="0"/>
    <x v="2"/>
    <s v="S"/>
    <x v="5"/>
    <x v="21"/>
    <x v="17"/>
    <s v="SP41"/>
    <s v="R!"/>
    <n v="1"/>
    <n v="63"/>
    <n v="0.63"/>
  </r>
  <r>
    <n v="2009"/>
    <x v="0"/>
    <s v="TW"/>
    <x v="0"/>
    <x v="2"/>
    <s v="S"/>
    <x v="5"/>
    <x v="21"/>
    <x v="20"/>
    <s v="SP91"/>
    <s v="R!"/>
    <n v="1"/>
    <n v="63"/>
    <n v="0.63"/>
  </r>
  <r>
    <n v="2009"/>
    <x v="0"/>
    <s v="TW"/>
    <x v="0"/>
    <x v="2"/>
    <s v="S"/>
    <x v="5"/>
    <x v="21"/>
    <x v="41"/>
    <s v="SP80"/>
    <s v="R!"/>
    <n v="1"/>
    <n v="63"/>
    <n v="0.63"/>
  </r>
  <r>
    <n v="2009"/>
    <x v="0"/>
    <s v="TW"/>
    <x v="0"/>
    <x v="2"/>
    <s v="S"/>
    <x v="5"/>
    <x v="21"/>
    <x v="5"/>
    <s v="SP34"/>
    <s v="R!"/>
    <n v="1"/>
    <n v="63"/>
    <n v="0.63"/>
  </r>
  <r>
    <n v="2009"/>
    <x v="0"/>
    <s v="TW"/>
    <x v="0"/>
    <x v="2"/>
    <s v="S"/>
    <x v="5"/>
    <x v="21"/>
    <x v="21"/>
    <s v="SP26"/>
    <s v="R!"/>
    <n v="1"/>
    <n v="63"/>
    <n v="0.63"/>
  </r>
  <r>
    <n v="2009"/>
    <x v="0"/>
    <s v="TW"/>
    <x v="0"/>
    <x v="2"/>
    <s v="W"/>
    <x v="6"/>
    <x v="22"/>
    <x v="0"/>
    <s v="SP42"/>
    <s v="D"/>
    <n v="75"/>
    <n v="82"/>
    <n v="61.5"/>
  </r>
  <r>
    <n v="2009"/>
    <x v="0"/>
    <s v="TW"/>
    <x v="0"/>
    <x v="2"/>
    <s v="W"/>
    <x v="6"/>
    <x v="22"/>
    <x v="1"/>
    <s v="SP36"/>
    <s v="C"/>
    <n v="50"/>
    <n v="82"/>
    <n v="41"/>
  </r>
  <r>
    <n v="2009"/>
    <x v="0"/>
    <s v="TW"/>
    <x v="0"/>
    <x v="2"/>
    <s v="W"/>
    <x v="6"/>
    <x v="22"/>
    <x v="17"/>
    <s v="SP41"/>
    <s v="R"/>
    <n v="5"/>
    <n v="82"/>
    <n v="4.0999999999999996"/>
  </r>
  <r>
    <n v="2009"/>
    <x v="0"/>
    <s v="TW"/>
    <x v="0"/>
    <x v="2"/>
    <s v="W"/>
    <x v="6"/>
    <x v="22"/>
    <x v="2"/>
    <s v="SP32"/>
    <s v="S"/>
    <n v="25"/>
    <n v="82"/>
    <n v="20.5"/>
  </r>
  <r>
    <n v="2009"/>
    <x v="0"/>
    <s v="TW"/>
    <x v="0"/>
    <x v="2"/>
    <s v="W"/>
    <x v="6"/>
    <x v="22"/>
    <x v="7"/>
    <s v="SP23"/>
    <s v="C"/>
    <n v="50"/>
    <n v="82"/>
    <n v="41"/>
  </r>
  <r>
    <n v="2009"/>
    <x v="0"/>
    <s v="TW"/>
    <x v="0"/>
    <x v="2"/>
    <s v="W"/>
    <x v="6"/>
    <x v="22"/>
    <x v="16"/>
    <s v="SP39"/>
    <s v="S"/>
    <n v="25"/>
    <n v="82"/>
    <n v="20.5"/>
  </r>
  <r>
    <n v="2009"/>
    <x v="0"/>
    <s v="TW"/>
    <x v="0"/>
    <x v="2"/>
    <s v="W"/>
    <x v="6"/>
    <x v="22"/>
    <x v="15"/>
    <s v="SP18"/>
    <s v="S"/>
    <n v="25"/>
    <n v="82"/>
    <n v="20.5"/>
  </r>
  <r>
    <n v="2009"/>
    <x v="0"/>
    <s v="TW"/>
    <x v="0"/>
    <x v="2"/>
    <s v="W"/>
    <x v="6"/>
    <x v="22"/>
    <x v="10"/>
    <s v="SP12"/>
    <s v="R!"/>
    <n v="1"/>
    <n v="82"/>
    <n v="0.82"/>
  </r>
  <r>
    <n v="2009"/>
    <x v="0"/>
    <s v="TW"/>
    <x v="0"/>
    <x v="2"/>
    <s v="W"/>
    <x v="6"/>
    <x v="22"/>
    <x v="12"/>
    <s v="SP68"/>
    <s v="S"/>
    <n v="25"/>
    <n v="82"/>
    <n v="20.5"/>
  </r>
  <r>
    <n v="2009"/>
    <x v="0"/>
    <s v="TW"/>
    <x v="0"/>
    <x v="2"/>
    <s v="W"/>
    <x v="6"/>
    <x v="22"/>
    <x v="9"/>
    <s v="SP30"/>
    <s v="S"/>
    <n v="25"/>
    <n v="82"/>
    <n v="20.5"/>
  </r>
  <r>
    <n v="2009"/>
    <x v="0"/>
    <s v="TW"/>
    <x v="0"/>
    <x v="2"/>
    <s v="W"/>
    <x v="6"/>
    <x v="22"/>
    <x v="21"/>
    <s v="SP26"/>
    <s v="R!"/>
    <n v="1"/>
    <n v="82"/>
    <n v="0.82"/>
  </r>
  <r>
    <n v="2009"/>
    <x v="0"/>
    <s v="TW"/>
    <x v="0"/>
    <x v="2"/>
    <s v="W"/>
    <x v="6"/>
    <x v="22"/>
    <x v="24"/>
    <s v="SP58"/>
    <s v="R"/>
    <n v="5"/>
    <n v="82"/>
    <n v="4.0999999999999996"/>
  </r>
  <r>
    <n v="2009"/>
    <x v="0"/>
    <s v="TW"/>
    <x v="0"/>
    <x v="2"/>
    <s v="W"/>
    <x v="6"/>
    <x v="22"/>
    <x v="51"/>
    <s v="SP25"/>
    <s v="R!"/>
    <n v="1"/>
    <n v="82"/>
    <n v="0.82"/>
  </r>
  <r>
    <n v="2009"/>
    <x v="0"/>
    <s v="TW"/>
    <x v="0"/>
    <x v="2"/>
    <s v="W"/>
    <x v="7"/>
    <x v="23"/>
    <x v="0"/>
    <s v="SP42"/>
    <s v="D"/>
    <n v="75"/>
    <n v="77.5"/>
    <n v="58.125"/>
  </r>
  <r>
    <n v="2009"/>
    <x v="0"/>
    <s v="TW"/>
    <x v="0"/>
    <x v="2"/>
    <s v="W"/>
    <x v="7"/>
    <x v="23"/>
    <x v="1"/>
    <s v="SP36"/>
    <s v="C"/>
    <n v="50"/>
    <n v="77.5"/>
    <n v="38.75"/>
  </r>
  <r>
    <n v="2009"/>
    <x v="0"/>
    <s v="TW"/>
    <x v="0"/>
    <x v="2"/>
    <s v="W"/>
    <x v="7"/>
    <x v="23"/>
    <x v="9"/>
    <s v="SP30"/>
    <s v="S"/>
    <n v="25"/>
    <n v="77.5"/>
    <n v="19.375"/>
  </r>
  <r>
    <n v="2009"/>
    <x v="0"/>
    <s v="TW"/>
    <x v="0"/>
    <x v="2"/>
    <s v="W"/>
    <x v="7"/>
    <x v="23"/>
    <x v="21"/>
    <s v="SP26"/>
    <s v="R!"/>
    <n v="1"/>
    <n v="77.5"/>
    <n v="0.77500000000000002"/>
  </r>
  <r>
    <n v="2009"/>
    <x v="0"/>
    <s v="TW"/>
    <x v="0"/>
    <x v="2"/>
    <s v="W"/>
    <x v="7"/>
    <x v="23"/>
    <x v="7"/>
    <s v="SP23"/>
    <s v="C"/>
    <n v="50"/>
    <n v="77.5"/>
    <n v="38.75"/>
  </r>
  <r>
    <n v="2009"/>
    <x v="0"/>
    <s v="TW"/>
    <x v="0"/>
    <x v="2"/>
    <s v="W"/>
    <x v="7"/>
    <x v="23"/>
    <x v="15"/>
    <s v="SP18"/>
    <s v="S"/>
    <n v="25"/>
    <n v="77.5"/>
    <n v="19.375"/>
  </r>
  <r>
    <n v="2009"/>
    <x v="0"/>
    <s v="TW"/>
    <x v="0"/>
    <x v="2"/>
    <s v="W"/>
    <x v="7"/>
    <x v="23"/>
    <x v="16"/>
    <s v="SP39"/>
    <s v="R"/>
    <n v="5"/>
    <n v="77.5"/>
    <n v="3.875"/>
  </r>
  <r>
    <n v="2009"/>
    <x v="0"/>
    <s v="TW"/>
    <x v="0"/>
    <x v="2"/>
    <s v="W"/>
    <x v="7"/>
    <x v="23"/>
    <x v="31"/>
    <s v="SP69"/>
    <s v="R"/>
    <n v="5"/>
    <n v="77.5"/>
    <n v="3.875"/>
  </r>
  <r>
    <n v="2009"/>
    <x v="0"/>
    <s v="TW"/>
    <x v="0"/>
    <x v="2"/>
    <s v="W"/>
    <x v="7"/>
    <x v="23"/>
    <x v="10"/>
    <s v="SP12"/>
    <s v="S"/>
    <n v="25"/>
    <n v="77.5"/>
    <n v="19.375"/>
  </r>
  <r>
    <n v="2009"/>
    <x v="0"/>
    <s v="TW"/>
    <x v="0"/>
    <x v="2"/>
    <s v="W"/>
    <x v="7"/>
    <x v="23"/>
    <x v="24"/>
    <s v="SP58"/>
    <s v="S"/>
    <n v="25"/>
    <n v="77.5"/>
    <n v="19.375"/>
  </r>
  <r>
    <n v="2009"/>
    <x v="0"/>
    <s v="TW"/>
    <x v="0"/>
    <x v="2"/>
    <s v="W"/>
    <x v="7"/>
    <x v="23"/>
    <x v="28"/>
    <s v="SP86"/>
    <s v="S"/>
    <n v="25"/>
    <n v="77.5"/>
    <n v="19.375"/>
  </r>
  <r>
    <n v="2009"/>
    <x v="0"/>
    <s v="TW"/>
    <x v="0"/>
    <x v="2"/>
    <s v="W"/>
    <x v="7"/>
    <x v="23"/>
    <x v="20"/>
    <s v="SP91"/>
    <s v="R!"/>
    <n v="1"/>
    <n v="77.5"/>
    <n v="0.77500000000000002"/>
  </r>
  <r>
    <n v="2009"/>
    <x v="0"/>
    <s v="TW"/>
    <x v="0"/>
    <x v="2"/>
    <s v="W"/>
    <x v="7"/>
    <x v="23"/>
    <x v="36"/>
    <s v="SP48"/>
    <s v="R!"/>
    <n v="1"/>
    <n v="77.5"/>
    <n v="0.77500000000000002"/>
  </r>
  <r>
    <n v="2009"/>
    <x v="0"/>
    <s v="TW"/>
    <x v="0"/>
    <x v="2"/>
    <s v="W"/>
    <x v="7"/>
    <x v="23"/>
    <x v="19"/>
    <s v="SP76"/>
    <s v="R!"/>
    <n v="1"/>
    <n v="77.5"/>
    <n v="0.77500000000000002"/>
  </r>
  <r>
    <n v="2009"/>
    <x v="0"/>
    <s v="TW"/>
    <x v="0"/>
    <x v="2"/>
    <s v="W"/>
    <x v="7"/>
    <x v="23"/>
    <x v="25"/>
    <s v="SP83"/>
    <s v="S"/>
    <n v="25"/>
    <n v="77.5"/>
    <n v="19.375"/>
  </r>
  <r>
    <n v="2009"/>
    <x v="0"/>
    <s v="TW"/>
    <x v="0"/>
    <x v="2"/>
    <s v="W"/>
    <x v="7"/>
    <x v="23"/>
    <x v="11"/>
    <s v="SP66"/>
    <s v="S"/>
    <n v="25"/>
    <n v="77.5"/>
    <n v="19.375"/>
  </r>
  <r>
    <n v="2014"/>
    <x v="1"/>
    <s v="TW"/>
    <x v="0"/>
    <x v="0"/>
    <s v="E"/>
    <x v="0"/>
    <x v="24"/>
    <x v="0"/>
    <s v="SP42"/>
    <s v="D"/>
    <n v="75"/>
    <n v="84"/>
    <n v="63"/>
  </r>
  <r>
    <n v="2014"/>
    <x v="1"/>
    <s v="TW"/>
    <x v="0"/>
    <x v="0"/>
    <s v="E"/>
    <x v="0"/>
    <x v="24"/>
    <x v="10"/>
    <s v="SP12"/>
    <s v="S"/>
    <n v="25"/>
    <n v="84"/>
    <n v="21"/>
  </r>
  <r>
    <n v="2014"/>
    <x v="1"/>
    <s v="TW"/>
    <x v="0"/>
    <x v="0"/>
    <s v="E"/>
    <x v="0"/>
    <x v="24"/>
    <x v="2"/>
    <s v="SP32"/>
    <s v="C"/>
    <n v="50"/>
    <n v="84"/>
    <n v="42"/>
  </r>
  <r>
    <n v="2014"/>
    <x v="1"/>
    <s v="TW"/>
    <x v="0"/>
    <x v="0"/>
    <s v="E"/>
    <x v="0"/>
    <x v="24"/>
    <x v="1"/>
    <s v="SP36"/>
    <s v="C"/>
    <n v="50"/>
    <n v="84"/>
    <n v="42"/>
  </r>
  <r>
    <n v="2014"/>
    <x v="1"/>
    <s v="TW"/>
    <x v="0"/>
    <x v="0"/>
    <s v="E"/>
    <x v="0"/>
    <x v="24"/>
    <x v="7"/>
    <s v="SP23"/>
    <s v="C"/>
    <n v="50"/>
    <n v="84"/>
    <n v="42"/>
  </r>
  <r>
    <n v="2014"/>
    <x v="1"/>
    <s v="TW"/>
    <x v="0"/>
    <x v="0"/>
    <s v="E"/>
    <x v="0"/>
    <x v="24"/>
    <x v="3"/>
    <s v="SP27"/>
    <s v="C"/>
    <n v="50"/>
    <n v="84"/>
    <n v="42"/>
  </r>
  <r>
    <n v="2014"/>
    <x v="1"/>
    <s v="TW"/>
    <x v="0"/>
    <x v="0"/>
    <s v="E"/>
    <x v="0"/>
    <x v="24"/>
    <x v="21"/>
    <s v="SP26"/>
    <s v="S"/>
    <n v="25"/>
    <n v="84"/>
    <n v="21"/>
  </r>
  <r>
    <n v="2014"/>
    <x v="1"/>
    <s v="TW"/>
    <x v="0"/>
    <x v="0"/>
    <s v="E"/>
    <x v="0"/>
    <x v="24"/>
    <x v="27"/>
    <s v="SP62"/>
    <s v="R"/>
    <n v="5"/>
    <n v="84"/>
    <n v="4.2"/>
  </r>
  <r>
    <n v="2014"/>
    <x v="1"/>
    <s v="TW"/>
    <x v="0"/>
    <x v="0"/>
    <s v="E"/>
    <x v="0"/>
    <x v="24"/>
    <x v="11"/>
    <s v="SP66"/>
    <s v="S"/>
    <n v="25"/>
    <n v="84"/>
    <n v="21"/>
  </r>
  <r>
    <n v="2014"/>
    <x v="1"/>
    <s v="TW"/>
    <x v="0"/>
    <x v="0"/>
    <s v="E"/>
    <x v="0"/>
    <x v="24"/>
    <x v="15"/>
    <s v="SP18"/>
    <s v="S"/>
    <n v="25"/>
    <n v="84"/>
    <n v="21"/>
  </r>
  <r>
    <n v="2014"/>
    <x v="1"/>
    <s v="TW"/>
    <x v="0"/>
    <x v="0"/>
    <s v="E"/>
    <x v="0"/>
    <x v="24"/>
    <x v="28"/>
    <s v="SP86"/>
    <s v="R"/>
    <n v="5"/>
    <n v="84"/>
    <n v="4.2"/>
  </r>
  <r>
    <n v="2014"/>
    <x v="1"/>
    <s v="TW"/>
    <x v="0"/>
    <x v="0"/>
    <s v="E"/>
    <x v="0"/>
    <x v="24"/>
    <x v="9"/>
    <s v="SP30"/>
    <s v="S"/>
    <n v="25"/>
    <n v="84"/>
    <n v="21"/>
  </r>
  <r>
    <n v="2014"/>
    <x v="1"/>
    <s v="TW"/>
    <x v="0"/>
    <x v="0"/>
    <s v="E"/>
    <x v="0"/>
    <x v="24"/>
    <x v="17"/>
    <s v="SP41"/>
    <s v="S"/>
    <n v="25"/>
    <n v="84"/>
    <n v="21"/>
  </r>
  <r>
    <n v="2014"/>
    <x v="1"/>
    <s v="TW"/>
    <x v="0"/>
    <x v="0"/>
    <s v="E"/>
    <x v="0"/>
    <x v="24"/>
    <x v="13"/>
    <s v="SP3"/>
    <s v="S"/>
    <n v="25"/>
    <n v="84"/>
    <n v="21"/>
  </r>
  <r>
    <n v="2014"/>
    <x v="1"/>
    <s v="TW"/>
    <x v="0"/>
    <x v="0"/>
    <s v="E"/>
    <x v="0"/>
    <x v="24"/>
    <x v="19"/>
    <s v="SP76"/>
    <s v="R"/>
    <n v="5"/>
    <n v="84"/>
    <n v="4.2"/>
  </r>
  <r>
    <n v="2014"/>
    <x v="1"/>
    <s v="TW"/>
    <x v="0"/>
    <x v="0"/>
    <s v="E"/>
    <x v="0"/>
    <x v="24"/>
    <x v="4"/>
    <s v="SP1"/>
    <s v="S"/>
    <n v="25"/>
    <n v="84"/>
    <n v="21"/>
  </r>
  <r>
    <n v="2014"/>
    <x v="1"/>
    <s v="TW"/>
    <x v="0"/>
    <x v="0"/>
    <s v="E"/>
    <x v="0"/>
    <x v="24"/>
    <x v="12"/>
    <s v="SP68"/>
    <s v="R"/>
    <n v="5"/>
    <n v="84"/>
    <n v="4.2"/>
  </r>
  <r>
    <n v="2014"/>
    <x v="1"/>
    <s v="TW"/>
    <x v="0"/>
    <x v="0"/>
    <s v="E"/>
    <x v="0"/>
    <x v="24"/>
    <x v="20"/>
    <s v="SP91"/>
    <s v="R"/>
    <n v="5"/>
    <n v="84"/>
    <n v="4.2"/>
  </r>
  <r>
    <n v="2014"/>
    <x v="1"/>
    <s v="TW"/>
    <x v="0"/>
    <x v="0"/>
    <s v="E"/>
    <x v="1"/>
    <x v="25"/>
    <x v="0"/>
    <s v="SP42"/>
    <s v="D"/>
    <n v="75"/>
    <n v="84"/>
    <n v="63"/>
  </r>
  <r>
    <n v="2014"/>
    <x v="1"/>
    <s v="TW"/>
    <x v="0"/>
    <x v="0"/>
    <s v="E"/>
    <x v="1"/>
    <x v="25"/>
    <x v="11"/>
    <s v="SP66"/>
    <s v="S"/>
    <n v="25"/>
    <n v="84"/>
    <n v="21"/>
  </r>
  <r>
    <n v="2014"/>
    <x v="1"/>
    <s v="TW"/>
    <x v="0"/>
    <x v="0"/>
    <s v="E"/>
    <x v="1"/>
    <x v="25"/>
    <x v="18"/>
    <s v="SP11"/>
    <s v="S"/>
    <n v="25"/>
    <n v="84"/>
    <n v="21"/>
  </r>
  <r>
    <n v="2014"/>
    <x v="1"/>
    <s v="TW"/>
    <x v="0"/>
    <x v="0"/>
    <s v="E"/>
    <x v="1"/>
    <x v="25"/>
    <x v="3"/>
    <s v="SP27"/>
    <s v="S"/>
    <n v="25"/>
    <n v="84"/>
    <n v="21"/>
  </r>
  <r>
    <n v="2014"/>
    <x v="1"/>
    <s v="TW"/>
    <x v="0"/>
    <x v="0"/>
    <s v="E"/>
    <x v="1"/>
    <x v="25"/>
    <x v="2"/>
    <s v="SP32"/>
    <s v="C"/>
    <n v="50"/>
    <n v="84"/>
    <n v="42"/>
  </r>
  <r>
    <n v="2014"/>
    <x v="1"/>
    <s v="TW"/>
    <x v="0"/>
    <x v="0"/>
    <s v="E"/>
    <x v="1"/>
    <x v="25"/>
    <x v="19"/>
    <s v="SP76"/>
    <s v="S"/>
    <n v="25"/>
    <n v="84"/>
    <n v="21"/>
  </r>
  <r>
    <n v="2014"/>
    <x v="1"/>
    <s v="TW"/>
    <x v="0"/>
    <x v="0"/>
    <s v="E"/>
    <x v="1"/>
    <x v="25"/>
    <x v="1"/>
    <s v="SP36"/>
    <s v="C"/>
    <n v="50"/>
    <n v="84"/>
    <n v="42"/>
  </r>
  <r>
    <n v="2014"/>
    <x v="1"/>
    <s v="TW"/>
    <x v="0"/>
    <x v="0"/>
    <s v="E"/>
    <x v="1"/>
    <x v="25"/>
    <x v="21"/>
    <s v="SP26"/>
    <s v="S"/>
    <n v="25"/>
    <n v="84"/>
    <n v="21"/>
  </r>
  <r>
    <n v="2014"/>
    <x v="1"/>
    <s v="TW"/>
    <x v="0"/>
    <x v="0"/>
    <s v="E"/>
    <x v="1"/>
    <x v="25"/>
    <x v="20"/>
    <s v="SP91"/>
    <s v="R"/>
    <n v="5"/>
    <n v="84"/>
    <n v="4.2"/>
  </r>
  <r>
    <n v="2014"/>
    <x v="1"/>
    <s v="TW"/>
    <x v="0"/>
    <x v="0"/>
    <s v="E"/>
    <x v="1"/>
    <x v="25"/>
    <x v="7"/>
    <s v="SP23"/>
    <s v="C"/>
    <n v="50"/>
    <n v="84"/>
    <n v="42"/>
  </r>
  <r>
    <n v="2014"/>
    <x v="1"/>
    <s v="TW"/>
    <x v="0"/>
    <x v="0"/>
    <s v="E"/>
    <x v="1"/>
    <x v="25"/>
    <x v="15"/>
    <s v="SP18"/>
    <s v="S"/>
    <n v="25"/>
    <n v="84"/>
    <n v="21"/>
  </r>
  <r>
    <n v="2014"/>
    <x v="1"/>
    <s v="TW"/>
    <x v="0"/>
    <x v="0"/>
    <s v="E"/>
    <x v="1"/>
    <x v="25"/>
    <x v="9"/>
    <s v="SP30"/>
    <s v="S"/>
    <n v="25"/>
    <n v="84"/>
    <n v="21"/>
  </r>
  <r>
    <n v="2014"/>
    <x v="1"/>
    <s v="TW"/>
    <x v="0"/>
    <x v="0"/>
    <s v="E"/>
    <x v="1"/>
    <x v="25"/>
    <x v="12"/>
    <s v="SP68"/>
    <s v="R"/>
    <n v="5"/>
    <n v="84"/>
    <n v="4.2"/>
  </r>
  <r>
    <n v="2014"/>
    <x v="1"/>
    <s v="TW"/>
    <x v="0"/>
    <x v="0"/>
    <s v="E"/>
    <x v="1"/>
    <x v="25"/>
    <x v="13"/>
    <s v="SP3"/>
    <s v="S"/>
    <n v="25"/>
    <n v="84"/>
    <n v="21"/>
  </r>
  <r>
    <n v="2014"/>
    <x v="1"/>
    <s v="TW"/>
    <x v="0"/>
    <x v="0"/>
    <s v="E"/>
    <x v="1"/>
    <x v="25"/>
    <x v="4"/>
    <s v="SP1"/>
    <s v="S"/>
    <n v="25"/>
    <n v="84"/>
    <n v="21"/>
  </r>
  <r>
    <n v="2014"/>
    <x v="1"/>
    <s v="TW"/>
    <x v="0"/>
    <x v="0"/>
    <s v="E"/>
    <x v="1"/>
    <x v="25"/>
    <x v="17"/>
    <s v="SP41"/>
    <s v="S"/>
    <n v="25"/>
    <n v="84"/>
    <n v="21"/>
  </r>
  <r>
    <n v="2014"/>
    <x v="1"/>
    <s v="TW"/>
    <x v="0"/>
    <x v="0"/>
    <s v="E"/>
    <x v="1"/>
    <x v="25"/>
    <x v="8"/>
    <s v="SP46"/>
    <s v="R"/>
    <n v="5"/>
    <n v="84"/>
    <n v="4.2"/>
  </r>
  <r>
    <n v="2014"/>
    <x v="1"/>
    <s v="TW"/>
    <x v="0"/>
    <x v="0"/>
    <s v="E"/>
    <x v="1"/>
    <x v="25"/>
    <x v="27"/>
    <s v="SP62"/>
    <s v="R"/>
    <n v="5"/>
    <n v="84"/>
    <n v="4.2"/>
  </r>
  <r>
    <n v="2014"/>
    <x v="1"/>
    <s v="TW"/>
    <x v="0"/>
    <x v="0"/>
    <s v="E"/>
    <x v="1"/>
    <x v="25"/>
    <x v="10"/>
    <s v="SP12"/>
    <s v="S"/>
    <n v="25"/>
    <n v="84"/>
    <n v="21"/>
  </r>
  <r>
    <n v="2014"/>
    <x v="1"/>
    <s v="TW"/>
    <x v="0"/>
    <x v="0"/>
    <s v="E"/>
    <x v="1"/>
    <x v="25"/>
    <x v="5"/>
    <s v="SP34"/>
    <s v="R"/>
    <n v="5"/>
    <n v="84"/>
    <n v="4.2"/>
  </r>
  <r>
    <n v="2014"/>
    <x v="1"/>
    <s v="TW"/>
    <x v="0"/>
    <x v="0"/>
    <s v="E"/>
    <x v="1"/>
    <x v="25"/>
    <x v="43"/>
    <s v="SP6"/>
    <s v="R"/>
    <n v="5"/>
    <n v="84"/>
    <n v="4.2"/>
  </r>
  <r>
    <n v="2014"/>
    <x v="1"/>
    <s v="TW"/>
    <x v="0"/>
    <x v="0"/>
    <s v="E"/>
    <x v="1"/>
    <x v="25"/>
    <x v="16"/>
    <s v="SP39"/>
    <s v="S"/>
    <n v="25"/>
    <n v="84"/>
    <n v="21"/>
  </r>
  <r>
    <n v="2014"/>
    <x v="1"/>
    <s v="TW"/>
    <x v="0"/>
    <x v="0"/>
    <s v="N"/>
    <x v="2"/>
    <x v="26"/>
    <x v="0"/>
    <s v="SP42"/>
    <s v="D"/>
    <n v="75"/>
    <n v="77.5"/>
    <n v="58.125"/>
  </r>
  <r>
    <n v="2014"/>
    <x v="1"/>
    <s v="TW"/>
    <x v="0"/>
    <x v="0"/>
    <s v="N"/>
    <x v="2"/>
    <x v="26"/>
    <x v="2"/>
    <s v="SP32"/>
    <s v="C"/>
    <n v="50"/>
    <n v="77.5"/>
    <n v="38.75"/>
  </r>
  <r>
    <n v="2014"/>
    <x v="1"/>
    <s v="TW"/>
    <x v="0"/>
    <x v="0"/>
    <s v="N"/>
    <x v="2"/>
    <x v="26"/>
    <x v="11"/>
    <s v="SP66"/>
    <s v="C"/>
    <n v="50"/>
    <n v="77.5"/>
    <n v="38.75"/>
  </r>
  <r>
    <n v="2014"/>
    <x v="1"/>
    <s v="TW"/>
    <x v="0"/>
    <x v="0"/>
    <s v="N"/>
    <x v="2"/>
    <x v="26"/>
    <x v="10"/>
    <s v="SP12"/>
    <s v="S"/>
    <n v="25"/>
    <n v="77.5"/>
    <n v="19.375"/>
  </r>
  <r>
    <n v="2014"/>
    <x v="1"/>
    <s v="TW"/>
    <x v="0"/>
    <x v="0"/>
    <s v="N"/>
    <x v="2"/>
    <x v="26"/>
    <x v="18"/>
    <s v="SP11"/>
    <s v="R"/>
    <n v="5"/>
    <n v="77.5"/>
    <n v="3.875"/>
  </r>
  <r>
    <n v="2014"/>
    <x v="1"/>
    <s v="TW"/>
    <x v="0"/>
    <x v="0"/>
    <s v="N"/>
    <x v="2"/>
    <x v="26"/>
    <x v="1"/>
    <s v="SP36"/>
    <s v="S"/>
    <n v="25"/>
    <n v="77.5"/>
    <n v="19.375"/>
  </r>
  <r>
    <n v="2014"/>
    <x v="1"/>
    <s v="TW"/>
    <x v="0"/>
    <x v="0"/>
    <s v="N"/>
    <x v="2"/>
    <x v="26"/>
    <x v="15"/>
    <s v="SP18"/>
    <s v="R"/>
    <n v="5"/>
    <n v="77.5"/>
    <n v="3.875"/>
  </r>
  <r>
    <n v="2014"/>
    <x v="1"/>
    <s v="TW"/>
    <x v="0"/>
    <x v="0"/>
    <s v="N"/>
    <x v="2"/>
    <x v="26"/>
    <x v="21"/>
    <s v="SP26"/>
    <s v="R"/>
    <n v="5"/>
    <n v="77.5"/>
    <n v="3.875"/>
  </r>
  <r>
    <n v="2014"/>
    <x v="1"/>
    <s v="TW"/>
    <x v="0"/>
    <x v="0"/>
    <s v="N"/>
    <x v="2"/>
    <x v="26"/>
    <x v="4"/>
    <s v="SP1"/>
    <s v="S"/>
    <n v="25"/>
    <n v="77.5"/>
    <n v="19.375"/>
  </r>
  <r>
    <n v="2014"/>
    <x v="1"/>
    <s v="TW"/>
    <x v="0"/>
    <x v="0"/>
    <s v="N"/>
    <x v="2"/>
    <x v="26"/>
    <x v="7"/>
    <s v="SP23"/>
    <s v="C"/>
    <n v="50"/>
    <n v="77.5"/>
    <n v="38.75"/>
  </r>
  <r>
    <n v="2014"/>
    <x v="1"/>
    <s v="TW"/>
    <x v="0"/>
    <x v="0"/>
    <s v="N"/>
    <x v="2"/>
    <x v="26"/>
    <x v="20"/>
    <s v="SP91"/>
    <s v="R"/>
    <n v="5"/>
    <n v="77.5"/>
    <n v="3.875"/>
  </r>
  <r>
    <n v="2014"/>
    <x v="1"/>
    <s v="TW"/>
    <x v="0"/>
    <x v="0"/>
    <s v="N"/>
    <x v="2"/>
    <x v="26"/>
    <x v="3"/>
    <s v="SP27"/>
    <s v="S"/>
    <n v="25"/>
    <n v="77.5"/>
    <n v="19.375"/>
  </r>
  <r>
    <n v="2014"/>
    <x v="1"/>
    <s v="TW"/>
    <x v="0"/>
    <x v="0"/>
    <s v="N"/>
    <x v="2"/>
    <x v="26"/>
    <x v="8"/>
    <s v="SP46"/>
    <s v="R!"/>
    <n v="1"/>
    <n v="77.5"/>
    <n v="0.77500000000000002"/>
  </r>
  <r>
    <n v="2014"/>
    <x v="1"/>
    <s v="TW"/>
    <x v="0"/>
    <x v="0"/>
    <s v="N"/>
    <x v="2"/>
    <x v="26"/>
    <x v="6"/>
    <s v="SP19"/>
    <s v="R"/>
    <n v="5"/>
    <n v="77.5"/>
    <n v="3.875"/>
  </r>
  <r>
    <n v="2014"/>
    <x v="1"/>
    <s v="TW"/>
    <x v="0"/>
    <x v="0"/>
    <s v="N"/>
    <x v="2"/>
    <x v="26"/>
    <x v="9"/>
    <s v="SP30"/>
    <s v="R"/>
    <n v="5"/>
    <n v="77.5"/>
    <n v="3.875"/>
  </r>
  <r>
    <n v="2014"/>
    <x v="1"/>
    <s v="TW"/>
    <x v="0"/>
    <x v="0"/>
    <s v="N"/>
    <x v="2"/>
    <x v="26"/>
    <x v="52"/>
    <s v="SP22"/>
    <s v="R"/>
    <n v="5"/>
    <n v="77.5"/>
    <n v="3.875"/>
  </r>
  <r>
    <n v="2014"/>
    <x v="1"/>
    <s v="TW"/>
    <x v="0"/>
    <x v="0"/>
    <s v="N"/>
    <x v="2"/>
    <x v="26"/>
    <x v="14"/>
    <s v="SP24"/>
    <s v="R!"/>
    <n v="1"/>
    <n v="77.5"/>
    <n v="0.77500000000000002"/>
  </r>
  <r>
    <n v="2014"/>
    <x v="1"/>
    <s v="TW"/>
    <x v="0"/>
    <x v="0"/>
    <s v="N"/>
    <x v="2"/>
    <x v="26"/>
    <x v="13"/>
    <s v="SP3"/>
    <s v="R"/>
    <n v="5"/>
    <n v="77.5"/>
    <n v="3.875"/>
  </r>
  <r>
    <n v="2014"/>
    <x v="1"/>
    <s v="TW"/>
    <x v="0"/>
    <x v="0"/>
    <s v="N"/>
    <x v="2"/>
    <x v="26"/>
    <x v="12"/>
    <s v="SP68"/>
    <s v="R"/>
    <n v="5"/>
    <n v="77.5"/>
    <n v="3.875"/>
  </r>
  <r>
    <n v="2014"/>
    <x v="1"/>
    <s v="TW"/>
    <x v="0"/>
    <x v="0"/>
    <s v="N"/>
    <x v="2"/>
    <x v="26"/>
    <x v="24"/>
    <s v="SP58"/>
    <s v="R!"/>
    <n v="1"/>
    <n v="77.5"/>
    <n v="0.77500000000000002"/>
  </r>
  <r>
    <n v="2014"/>
    <x v="1"/>
    <s v="TW"/>
    <x v="0"/>
    <x v="0"/>
    <s v="N"/>
    <x v="2"/>
    <x v="26"/>
    <x v="23"/>
    <s v="SP78"/>
    <s v="R!"/>
    <n v="1"/>
    <n v="77.5"/>
    <n v="0.77500000000000002"/>
  </r>
  <r>
    <n v="2014"/>
    <x v="1"/>
    <s v="TW"/>
    <x v="0"/>
    <x v="0"/>
    <s v="N"/>
    <x v="2"/>
    <x v="26"/>
    <x v="22"/>
    <s v="SP38"/>
    <s v="R!"/>
    <n v="1"/>
    <n v="77.5"/>
    <n v="0.77500000000000002"/>
  </r>
  <r>
    <n v="2014"/>
    <x v="1"/>
    <s v="TW"/>
    <x v="0"/>
    <x v="0"/>
    <s v="N"/>
    <x v="2"/>
    <x v="26"/>
    <x v="28"/>
    <s v="SP86"/>
    <s v="R!"/>
    <n v="1"/>
    <n v="77.5"/>
    <n v="0.77500000000000002"/>
  </r>
  <r>
    <n v="2014"/>
    <x v="1"/>
    <s v="TW"/>
    <x v="0"/>
    <x v="0"/>
    <s v="N"/>
    <x v="3"/>
    <x v="27"/>
    <x v="0"/>
    <s v="SP42"/>
    <s v="D"/>
    <n v="75"/>
    <n v="78.5"/>
    <n v="58.875"/>
  </r>
  <r>
    <n v="2014"/>
    <x v="1"/>
    <s v="TW"/>
    <x v="0"/>
    <x v="0"/>
    <s v="N"/>
    <x v="3"/>
    <x v="27"/>
    <x v="11"/>
    <s v="SP66"/>
    <s v="C"/>
    <n v="50"/>
    <n v="78.5"/>
    <n v="39.25"/>
  </r>
  <r>
    <n v="2014"/>
    <x v="1"/>
    <s v="TW"/>
    <x v="0"/>
    <x v="0"/>
    <s v="N"/>
    <x v="3"/>
    <x v="27"/>
    <x v="10"/>
    <s v="SP12"/>
    <s v="S"/>
    <n v="25"/>
    <n v="78.5"/>
    <n v="19.625"/>
  </r>
  <r>
    <n v="2014"/>
    <x v="1"/>
    <s v="TW"/>
    <x v="0"/>
    <x v="0"/>
    <s v="N"/>
    <x v="3"/>
    <x v="27"/>
    <x v="2"/>
    <s v="SP32"/>
    <s v="S"/>
    <n v="25"/>
    <n v="78.5"/>
    <n v="19.625"/>
  </r>
  <r>
    <n v="2014"/>
    <x v="1"/>
    <s v="TW"/>
    <x v="0"/>
    <x v="0"/>
    <s v="N"/>
    <x v="3"/>
    <x v="27"/>
    <x v="13"/>
    <s v="SP3"/>
    <s v="R"/>
    <n v="5"/>
    <n v="78.5"/>
    <n v="3.9249999999999998"/>
  </r>
  <r>
    <n v="2014"/>
    <x v="1"/>
    <s v="TW"/>
    <x v="0"/>
    <x v="0"/>
    <s v="N"/>
    <x v="3"/>
    <x v="27"/>
    <x v="7"/>
    <s v="SP23"/>
    <s v="S"/>
    <n v="25"/>
    <n v="78.5"/>
    <n v="19.625"/>
  </r>
  <r>
    <n v="2014"/>
    <x v="1"/>
    <s v="TW"/>
    <x v="0"/>
    <x v="0"/>
    <s v="N"/>
    <x v="3"/>
    <x v="27"/>
    <x v="20"/>
    <s v="SP91"/>
    <s v="R"/>
    <n v="5"/>
    <n v="78.5"/>
    <n v="3.9249999999999998"/>
  </r>
  <r>
    <n v="2014"/>
    <x v="1"/>
    <s v="TW"/>
    <x v="0"/>
    <x v="0"/>
    <s v="N"/>
    <x v="3"/>
    <x v="27"/>
    <x v="23"/>
    <s v="SP78"/>
    <s v="R!"/>
    <n v="1"/>
    <n v="78.5"/>
    <n v="0.78500000000000003"/>
  </r>
  <r>
    <n v="2014"/>
    <x v="1"/>
    <s v="TW"/>
    <x v="0"/>
    <x v="0"/>
    <s v="N"/>
    <x v="3"/>
    <x v="27"/>
    <x v="14"/>
    <s v="SP24"/>
    <s v="R"/>
    <n v="5"/>
    <n v="78.5"/>
    <n v="3.9249999999999998"/>
  </r>
  <r>
    <n v="2014"/>
    <x v="1"/>
    <s v="TW"/>
    <x v="0"/>
    <x v="0"/>
    <s v="N"/>
    <x v="3"/>
    <x v="27"/>
    <x v="24"/>
    <s v="SP58"/>
    <s v="R"/>
    <n v="5"/>
    <n v="78.5"/>
    <n v="3.9249999999999998"/>
  </r>
  <r>
    <n v="2014"/>
    <x v="1"/>
    <s v="TW"/>
    <x v="0"/>
    <x v="0"/>
    <s v="N"/>
    <x v="3"/>
    <x v="27"/>
    <x v="12"/>
    <s v="SP68"/>
    <s v="R"/>
    <n v="5"/>
    <n v="78.5"/>
    <n v="3.9249999999999998"/>
  </r>
  <r>
    <n v="2014"/>
    <x v="1"/>
    <s v="TW"/>
    <x v="0"/>
    <x v="0"/>
    <s v="N"/>
    <x v="3"/>
    <x v="27"/>
    <x v="1"/>
    <s v="SP36"/>
    <s v="S"/>
    <n v="25"/>
    <n v="78.5"/>
    <n v="19.625"/>
  </r>
  <r>
    <n v="2014"/>
    <x v="1"/>
    <s v="TW"/>
    <x v="0"/>
    <x v="0"/>
    <s v="N"/>
    <x v="3"/>
    <x v="27"/>
    <x v="4"/>
    <s v="SP1"/>
    <s v="S"/>
    <n v="25"/>
    <n v="78.5"/>
    <n v="19.625"/>
  </r>
  <r>
    <n v="2014"/>
    <x v="1"/>
    <s v="TW"/>
    <x v="0"/>
    <x v="0"/>
    <s v="N"/>
    <x v="3"/>
    <x v="27"/>
    <x v="3"/>
    <s v="SP27"/>
    <s v="S"/>
    <n v="25"/>
    <n v="78.5"/>
    <n v="19.625"/>
  </r>
  <r>
    <n v="2014"/>
    <x v="1"/>
    <s v="TW"/>
    <x v="0"/>
    <x v="0"/>
    <s v="N"/>
    <x v="3"/>
    <x v="27"/>
    <x v="18"/>
    <s v="SP11"/>
    <s v="R"/>
    <n v="5"/>
    <n v="78.5"/>
    <n v="3.9249999999999998"/>
  </r>
  <r>
    <n v="2014"/>
    <x v="1"/>
    <s v="TW"/>
    <x v="0"/>
    <x v="0"/>
    <s v="N"/>
    <x v="3"/>
    <x v="27"/>
    <x v="15"/>
    <s v="SP18"/>
    <s v="R"/>
    <n v="5"/>
    <n v="78.5"/>
    <n v="3.9249999999999998"/>
  </r>
  <r>
    <n v="2014"/>
    <x v="1"/>
    <s v="TW"/>
    <x v="0"/>
    <x v="0"/>
    <s v="N"/>
    <x v="3"/>
    <x v="27"/>
    <x v="52"/>
    <s v="SP22"/>
    <s v="R!"/>
    <n v="1"/>
    <n v="78.5"/>
    <n v="0.78500000000000003"/>
  </r>
  <r>
    <n v="2014"/>
    <x v="1"/>
    <s v="TW"/>
    <x v="0"/>
    <x v="0"/>
    <s v="N"/>
    <x v="3"/>
    <x v="27"/>
    <x v="21"/>
    <s v="SP26"/>
    <s v="R"/>
    <n v="5"/>
    <n v="78.5"/>
    <n v="3.9249999999999998"/>
  </r>
  <r>
    <n v="2014"/>
    <x v="1"/>
    <s v="TW"/>
    <x v="0"/>
    <x v="0"/>
    <s v="S"/>
    <x v="4"/>
    <x v="28"/>
    <x v="0"/>
    <s v="SP42"/>
    <s v="D"/>
    <n v="75"/>
    <n v="55.3"/>
    <n v="41.475000000000001"/>
  </r>
  <r>
    <n v="2014"/>
    <x v="1"/>
    <s v="TW"/>
    <x v="0"/>
    <x v="0"/>
    <s v="S"/>
    <x v="4"/>
    <x v="28"/>
    <x v="3"/>
    <s v="SP27"/>
    <s v="S"/>
    <n v="25"/>
    <n v="55.3"/>
    <n v="13.824999999999999"/>
  </r>
  <r>
    <n v="2014"/>
    <x v="1"/>
    <s v="TW"/>
    <x v="0"/>
    <x v="0"/>
    <s v="S"/>
    <x v="4"/>
    <x v="28"/>
    <x v="1"/>
    <s v="SP36"/>
    <s v="C"/>
    <n v="50"/>
    <n v="55.3"/>
    <n v="27.65"/>
  </r>
  <r>
    <n v="2014"/>
    <x v="1"/>
    <s v="TW"/>
    <x v="0"/>
    <x v="0"/>
    <s v="S"/>
    <x v="4"/>
    <x v="28"/>
    <x v="2"/>
    <s v="SP32"/>
    <s v="C"/>
    <n v="50"/>
    <n v="55.3"/>
    <n v="27.65"/>
  </r>
  <r>
    <n v="2014"/>
    <x v="1"/>
    <s v="TW"/>
    <x v="0"/>
    <x v="0"/>
    <s v="S"/>
    <x v="4"/>
    <x v="28"/>
    <x v="4"/>
    <s v="SP1"/>
    <s v="R!"/>
    <n v="1"/>
    <n v="55.3"/>
    <n v="0.55299999999999994"/>
  </r>
  <r>
    <n v="2014"/>
    <x v="1"/>
    <s v="TW"/>
    <x v="0"/>
    <x v="0"/>
    <s v="S"/>
    <x v="4"/>
    <x v="28"/>
    <x v="7"/>
    <s v="SP23"/>
    <s v="S"/>
    <n v="25"/>
    <n v="55.3"/>
    <n v="13.824999999999999"/>
  </r>
  <r>
    <n v="2014"/>
    <x v="1"/>
    <s v="TW"/>
    <x v="0"/>
    <x v="0"/>
    <s v="S"/>
    <x v="4"/>
    <x v="28"/>
    <x v="11"/>
    <s v="SP66"/>
    <s v="R"/>
    <n v="5"/>
    <n v="55.3"/>
    <n v="2.7650000000000001"/>
  </r>
  <r>
    <n v="2014"/>
    <x v="1"/>
    <s v="TW"/>
    <x v="0"/>
    <x v="0"/>
    <s v="S"/>
    <x v="4"/>
    <x v="28"/>
    <x v="18"/>
    <s v="SP11"/>
    <s v="R"/>
    <n v="5"/>
    <n v="55.3"/>
    <n v="2.7650000000000001"/>
  </r>
  <r>
    <n v="2014"/>
    <x v="1"/>
    <s v="TW"/>
    <x v="0"/>
    <x v="0"/>
    <s v="S"/>
    <x v="4"/>
    <x v="28"/>
    <x v="12"/>
    <s v="SP68"/>
    <s v="S"/>
    <n v="25"/>
    <n v="55.3"/>
    <n v="13.824999999999999"/>
  </r>
  <r>
    <n v="2014"/>
    <x v="1"/>
    <s v="TW"/>
    <x v="0"/>
    <x v="0"/>
    <s v="S"/>
    <x v="4"/>
    <x v="28"/>
    <x v="20"/>
    <s v="SP91"/>
    <s v="S"/>
    <n v="25"/>
    <n v="55.3"/>
    <n v="13.824999999999999"/>
  </r>
  <r>
    <n v="2014"/>
    <x v="1"/>
    <s v="TW"/>
    <x v="0"/>
    <x v="0"/>
    <s v="S"/>
    <x v="4"/>
    <x v="28"/>
    <x v="21"/>
    <s v="SP26"/>
    <s v="S"/>
    <n v="25"/>
    <n v="55.3"/>
    <n v="13.824999999999999"/>
  </r>
  <r>
    <n v="2014"/>
    <x v="1"/>
    <s v="TW"/>
    <x v="0"/>
    <x v="0"/>
    <s v="S"/>
    <x v="4"/>
    <x v="28"/>
    <x v="9"/>
    <s v="SP30"/>
    <s v="S"/>
    <n v="25"/>
    <n v="55.3"/>
    <n v="13.824999999999999"/>
  </r>
  <r>
    <n v="2014"/>
    <x v="1"/>
    <s v="TW"/>
    <x v="0"/>
    <x v="0"/>
    <s v="S"/>
    <x v="4"/>
    <x v="28"/>
    <x v="17"/>
    <s v="SP41"/>
    <s v="S"/>
    <n v="25"/>
    <n v="55.3"/>
    <n v="13.824999999999999"/>
  </r>
  <r>
    <n v="2014"/>
    <x v="1"/>
    <s v="TW"/>
    <x v="0"/>
    <x v="0"/>
    <s v="S"/>
    <x v="4"/>
    <x v="28"/>
    <x v="27"/>
    <s v="SP62"/>
    <s v="S"/>
    <n v="25"/>
    <n v="55.3"/>
    <n v="13.824999999999999"/>
  </r>
  <r>
    <n v="2014"/>
    <x v="1"/>
    <s v="TW"/>
    <x v="0"/>
    <x v="0"/>
    <s v="S"/>
    <x v="4"/>
    <x v="28"/>
    <x v="8"/>
    <s v="SP46"/>
    <s v="S"/>
    <n v="25"/>
    <n v="55.3"/>
    <n v="13.824999999999999"/>
  </r>
  <r>
    <n v="2014"/>
    <x v="1"/>
    <s v="TW"/>
    <x v="0"/>
    <x v="0"/>
    <s v="S"/>
    <x v="4"/>
    <x v="28"/>
    <x v="15"/>
    <s v="SP18"/>
    <s v="S"/>
    <n v="25"/>
    <n v="55.3"/>
    <n v="13.824999999999999"/>
  </r>
  <r>
    <n v="2014"/>
    <x v="1"/>
    <s v="TW"/>
    <x v="0"/>
    <x v="0"/>
    <s v="S"/>
    <x v="4"/>
    <x v="28"/>
    <x v="10"/>
    <s v="SP12"/>
    <s v="S"/>
    <n v="25"/>
    <n v="55.3"/>
    <n v="13.824999999999999"/>
  </r>
  <r>
    <n v="2014"/>
    <x v="1"/>
    <s v="TW"/>
    <x v="0"/>
    <x v="0"/>
    <s v="S"/>
    <x v="4"/>
    <x v="28"/>
    <x v="28"/>
    <s v="SP86"/>
    <s v="R"/>
    <n v="5"/>
    <n v="55.3"/>
    <n v="2.7650000000000001"/>
  </r>
  <r>
    <n v="2014"/>
    <x v="1"/>
    <s v="TW"/>
    <x v="0"/>
    <x v="0"/>
    <s v="S"/>
    <x v="4"/>
    <x v="28"/>
    <x v="19"/>
    <s v="SP76"/>
    <s v="S"/>
    <n v="25"/>
    <n v="55.3"/>
    <n v="13.824999999999999"/>
  </r>
  <r>
    <n v="2014"/>
    <x v="1"/>
    <s v="TW"/>
    <x v="0"/>
    <x v="0"/>
    <s v="S"/>
    <x v="4"/>
    <x v="28"/>
    <x v="22"/>
    <s v="SP38"/>
    <s v="R!"/>
    <n v="1"/>
    <n v="55.3"/>
    <n v="0.55299999999999994"/>
  </r>
  <r>
    <n v="2014"/>
    <x v="1"/>
    <s v="TW"/>
    <x v="0"/>
    <x v="0"/>
    <s v="S"/>
    <x v="4"/>
    <x v="28"/>
    <x v="24"/>
    <s v="SP58"/>
    <s v="R!"/>
    <n v="1"/>
    <n v="55.3"/>
    <n v="0.55299999999999994"/>
  </r>
  <r>
    <n v="2014"/>
    <x v="1"/>
    <s v="TW"/>
    <x v="0"/>
    <x v="0"/>
    <s v="S"/>
    <x v="4"/>
    <x v="28"/>
    <x v="5"/>
    <s v="SP34"/>
    <s v="R"/>
    <n v="5"/>
    <n v="55.3"/>
    <n v="2.7650000000000001"/>
  </r>
  <r>
    <n v="2014"/>
    <x v="1"/>
    <s v="TW"/>
    <x v="0"/>
    <x v="0"/>
    <s v="S"/>
    <x v="4"/>
    <x v="28"/>
    <x v="13"/>
    <s v="SP3"/>
    <s v="R!"/>
    <n v="1"/>
    <n v="55.3"/>
    <n v="0.55299999999999994"/>
  </r>
  <r>
    <n v="2014"/>
    <x v="1"/>
    <s v="TW"/>
    <x v="0"/>
    <x v="0"/>
    <s v="S"/>
    <x v="4"/>
    <x v="28"/>
    <x v="14"/>
    <s v="SP24"/>
    <s v="R!"/>
    <n v="1"/>
    <n v="55.3"/>
    <n v="0.55299999999999994"/>
  </r>
  <r>
    <n v="2014"/>
    <x v="1"/>
    <s v="TW"/>
    <x v="0"/>
    <x v="0"/>
    <s v="S"/>
    <x v="5"/>
    <x v="29"/>
    <x v="18"/>
    <s v="SP11"/>
    <s v="S"/>
    <n v="25"/>
    <n v="56.5"/>
    <n v="14.125"/>
  </r>
  <r>
    <n v="2014"/>
    <x v="1"/>
    <s v="TW"/>
    <x v="0"/>
    <x v="0"/>
    <s v="S"/>
    <x v="5"/>
    <x v="29"/>
    <x v="0"/>
    <s v="SP42"/>
    <s v="D"/>
    <n v="75"/>
    <n v="56.5"/>
    <n v="42.375"/>
  </r>
  <r>
    <n v="2014"/>
    <x v="1"/>
    <s v="TW"/>
    <x v="0"/>
    <x v="0"/>
    <s v="S"/>
    <x v="5"/>
    <x v="29"/>
    <x v="1"/>
    <s v="SP36"/>
    <s v="S"/>
    <n v="25"/>
    <n v="56.5"/>
    <n v="14.125"/>
  </r>
  <r>
    <n v="2014"/>
    <x v="1"/>
    <s v="TW"/>
    <x v="0"/>
    <x v="0"/>
    <s v="S"/>
    <x v="5"/>
    <x v="29"/>
    <x v="9"/>
    <s v="SP30"/>
    <s v="S"/>
    <n v="25"/>
    <n v="56.5"/>
    <n v="14.125"/>
  </r>
  <r>
    <n v="2014"/>
    <x v="1"/>
    <s v="TW"/>
    <x v="0"/>
    <x v="0"/>
    <s v="S"/>
    <x v="5"/>
    <x v="29"/>
    <x v="3"/>
    <s v="SP27"/>
    <s v="S"/>
    <n v="25"/>
    <n v="56.5"/>
    <n v="14.125"/>
  </r>
  <r>
    <n v="2014"/>
    <x v="1"/>
    <s v="TW"/>
    <x v="0"/>
    <x v="0"/>
    <s v="S"/>
    <x v="5"/>
    <x v="29"/>
    <x v="2"/>
    <s v="SP32"/>
    <s v="S"/>
    <n v="25"/>
    <n v="56.5"/>
    <n v="14.125"/>
  </r>
  <r>
    <n v="2014"/>
    <x v="1"/>
    <s v="TW"/>
    <x v="0"/>
    <x v="0"/>
    <s v="S"/>
    <x v="5"/>
    <x v="29"/>
    <x v="11"/>
    <s v="SP66"/>
    <s v="S"/>
    <n v="25"/>
    <n v="56.5"/>
    <n v="14.125"/>
  </r>
  <r>
    <n v="2014"/>
    <x v="1"/>
    <s v="TW"/>
    <x v="0"/>
    <x v="0"/>
    <s v="S"/>
    <x v="5"/>
    <x v="29"/>
    <x v="7"/>
    <s v="SP23"/>
    <s v="S"/>
    <n v="25"/>
    <n v="56.5"/>
    <n v="14.125"/>
  </r>
  <r>
    <n v="2014"/>
    <x v="1"/>
    <s v="TW"/>
    <x v="0"/>
    <x v="0"/>
    <s v="S"/>
    <x v="5"/>
    <x v="29"/>
    <x v="15"/>
    <s v="SP18"/>
    <s v="S"/>
    <n v="25"/>
    <n v="56.5"/>
    <n v="14.125"/>
  </r>
  <r>
    <n v="2014"/>
    <x v="1"/>
    <s v="TW"/>
    <x v="0"/>
    <x v="0"/>
    <s v="S"/>
    <x v="5"/>
    <x v="29"/>
    <x v="19"/>
    <s v="SP76"/>
    <s v="S"/>
    <n v="25"/>
    <n v="56.5"/>
    <n v="14.125"/>
  </r>
  <r>
    <n v="2014"/>
    <x v="1"/>
    <s v="TW"/>
    <x v="0"/>
    <x v="0"/>
    <s v="S"/>
    <x v="5"/>
    <x v="29"/>
    <x v="8"/>
    <s v="SP46"/>
    <s v="S"/>
    <n v="25"/>
    <n v="56.5"/>
    <n v="14.125"/>
  </r>
  <r>
    <n v="2014"/>
    <x v="1"/>
    <s v="TW"/>
    <x v="0"/>
    <x v="0"/>
    <s v="S"/>
    <x v="5"/>
    <x v="29"/>
    <x v="27"/>
    <s v="SP62"/>
    <s v="S"/>
    <n v="25"/>
    <n v="56.5"/>
    <n v="14.125"/>
  </r>
  <r>
    <n v="2014"/>
    <x v="1"/>
    <s v="TW"/>
    <x v="0"/>
    <x v="0"/>
    <s v="S"/>
    <x v="5"/>
    <x v="29"/>
    <x v="44"/>
    <s v="SP56"/>
    <s v="R!"/>
    <n v="1"/>
    <n v="56.5"/>
    <n v="0.56499999999999995"/>
  </r>
  <r>
    <n v="2014"/>
    <x v="1"/>
    <s v="TW"/>
    <x v="0"/>
    <x v="0"/>
    <s v="S"/>
    <x v="5"/>
    <x v="29"/>
    <x v="21"/>
    <s v="SP26"/>
    <s v="S"/>
    <n v="25"/>
    <n v="56.5"/>
    <n v="14.125"/>
  </r>
  <r>
    <n v="2014"/>
    <x v="1"/>
    <s v="TW"/>
    <x v="0"/>
    <x v="0"/>
    <s v="S"/>
    <x v="5"/>
    <x v="29"/>
    <x v="10"/>
    <s v="SP12"/>
    <s v="S"/>
    <n v="25"/>
    <n v="56.5"/>
    <n v="14.125"/>
  </r>
  <r>
    <n v="2014"/>
    <x v="1"/>
    <s v="TW"/>
    <x v="0"/>
    <x v="0"/>
    <s v="S"/>
    <x v="5"/>
    <x v="29"/>
    <x v="12"/>
    <s v="SP68"/>
    <s v="S"/>
    <n v="25"/>
    <n v="56.5"/>
    <n v="14.125"/>
  </r>
  <r>
    <n v="2014"/>
    <x v="1"/>
    <s v="TW"/>
    <x v="0"/>
    <x v="0"/>
    <s v="S"/>
    <x v="5"/>
    <x v="29"/>
    <x v="20"/>
    <s v="SP91"/>
    <s v="S"/>
    <n v="25"/>
    <n v="56.5"/>
    <n v="14.125"/>
  </r>
  <r>
    <n v="2014"/>
    <x v="1"/>
    <s v="TW"/>
    <x v="0"/>
    <x v="0"/>
    <s v="S"/>
    <x v="5"/>
    <x v="29"/>
    <x v="17"/>
    <s v="SP41"/>
    <s v="S"/>
    <n v="25"/>
    <n v="56.5"/>
    <n v="14.125"/>
  </r>
  <r>
    <n v="2014"/>
    <x v="1"/>
    <s v="TW"/>
    <x v="0"/>
    <x v="0"/>
    <s v="S"/>
    <x v="5"/>
    <x v="29"/>
    <x v="16"/>
    <s v="SP39"/>
    <s v="R"/>
    <n v="5"/>
    <n v="56.5"/>
    <n v="2.8250000000000002"/>
  </r>
  <r>
    <n v="2014"/>
    <x v="1"/>
    <s v="TW"/>
    <x v="0"/>
    <x v="0"/>
    <s v="S"/>
    <x v="5"/>
    <x v="29"/>
    <x v="5"/>
    <s v="SP34"/>
    <s v="S"/>
    <n v="25"/>
    <n v="56.5"/>
    <n v="14.125"/>
  </r>
  <r>
    <n v="2014"/>
    <x v="1"/>
    <s v="TW"/>
    <x v="0"/>
    <x v="0"/>
    <s v="S"/>
    <x v="5"/>
    <x v="29"/>
    <x v="14"/>
    <s v="SP24"/>
    <s v="R"/>
    <n v="5"/>
    <n v="56.5"/>
    <n v="2.8250000000000002"/>
  </r>
  <r>
    <n v="2014"/>
    <x v="1"/>
    <s v="TW"/>
    <x v="0"/>
    <x v="0"/>
    <s v="S"/>
    <x v="5"/>
    <x v="29"/>
    <x v="22"/>
    <s v="SP38"/>
    <s v="S"/>
    <n v="25"/>
    <n v="56.5"/>
    <n v="14.125"/>
  </r>
  <r>
    <n v="2014"/>
    <x v="1"/>
    <s v="TW"/>
    <x v="0"/>
    <x v="0"/>
    <s v="S"/>
    <x v="5"/>
    <x v="29"/>
    <x v="24"/>
    <s v="SP58"/>
    <s v="R"/>
    <n v="5"/>
    <n v="56.5"/>
    <n v="2.8250000000000002"/>
  </r>
  <r>
    <n v="2014"/>
    <x v="1"/>
    <s v="TW"/>
    <x v="0"/>
    <x v="0"/>
    <s v="S"/>
    <x v="5"/>
    <x v="29"/>
    <x v="28"/>
    <s v="SP86"/>
    <s v="R"/>
    <n v="5"/>
    <n v="56.5"/>
    <n v="2.8250000000000002"/>
  </r>
  <r>
    <n v="2014"/>
    <x v="1"/>
    <s v="TW"/>
    <x v="0"/>
    <x v="0"/>
    <s v="S"/>
    <x v="5"/>
    <x v="29"/>
    <x v="25"/>
    <s v="SP83"/>
    <s v="R!"/>
    <n v="1"/>
    <n v="56.5"/>
    <n v="0.56499999999999995"/>
  </r>
  <r>
    <n v="2014"/>
    <x v="1"/>
    <s v="TW"/>
    <x v="0"/>
    <x v="0"/>
    <s v="S"/>
    <x v="5"/>
    <x v="29"/>
    <x v="31"/>
    <s v="SP69"/>
    <s v="S"/>
    <n v="25"/>
    <n v="56.5"/>
    <n v="14.125"/>
  </r>
  <r>
    <n v="2014"/>
    <x v="1"/>
    <s v="TW"/>
    <x v="0"/>
    <x v="0"/>
    <s v="S"/>
    <x v="5"/>
    <x v="29"/>
    <x v="26"/>
    <s v="SP44"/>
    <s v="R!"/>
    <n v="1"/>
    <n v="56.5"/>
    <n v="0.56499999999999995"/>
  </r>
  <r>
    <n v="2014"/>
    <x v="1"/>
    <s v="TW"/>
    <x v="0"/>
    <x v="0"/>
    <s v="S"/>
    <x v="5"/>
    <x v="29"/>
    <x v="46"/>
    <s v="SP29"/>
    <s v="R"/>
    <n v="5"/>
    <n v="56.5"/>
    <n v="2.8250000000000002"/>
  </r>
  <r>
    <n v="2014"/>
    <x v="1"/>
    <s v="TW"/>
    <x v="0"/>
    <x v="0"/>
    <s v="S"/>
    <x v="5"/>
    <x v="29"/>
    <x v="53"/>
    <s v="SP55"/>
    <s v="R!"/>
    <n v="1"/>
    <n v="56.5"/>
    <n v="0.56499999999999995"/>
  </r>
  <r>
    <n v="2014"/>
    <x v="1"/>
    <s v="TW"/>
    <x v="0"/>
    <x v="0"/>
    <s v="S"/>
    <x v="5"/>
    <x v="29"/>
    <x v="30"/>
    <s v="SP13"/>
    <s v="R"/>
    <n v="5"/>
    <n v="56.5"/>
    <n v="2.8250000000000002"/>
  </r>
  <r>
    <n v="2014"/>
    <x v="1"/>
    <s v="TW"/>
    <x v="0"/>
    <x v="0"/>
    <s v="W"/>
    <x v="6"/>
    <x v="30"/>
    <x v="0"/>
    <s v="SP42"/>
    <s v="D"/>
    <n v="75"/>
    <n v="61.4"/>
    <n v="46.05"/>
  </r>
  <r>
    <n v="2014"/>
    <x v="1"/>
    <s v="TW"/>
    <x v="0"/>
    <x v="0"/>
    <s v="W"/>
    <x v="6"/>
    <x v="30"/>
    <x v="9"/>
    <s v="SP30"/>
    <s v="S"/>
    <n v="25"/>
    <n v="61.4"/>
    <n v="15.35"/>
  </r>
  <r>
    <n v="2014"/>
    <x v="1"/>
    <s v="TW"/>
    <x v="0"/>
    <x v="0"/>
    <s v="W"/>
    <x v="6"/>
    <x v="30"/>
    <x v="2"/>
    <s v="SP32"/>
    <s v="C"/>
    <n v="50"/>
    <n v="61.4"/>
    <n v="30.7"/>
  </r>
  <r>
    <n v="2014"/>
    <x v="1"/>
    <s v="TW"/>
    <x v="0"/>
    <x v="0"/>
    <s v="W"/>
    <x v="6"/>
    <x v="30"/>
    <x v="15"/>
    <s v="SP18"/>
    <s v="R"/>
    <n v="5"/>
    <n v="61.4"/>
    <n v="3.07"/>
  </r>
  <r>
    <n v="2014"/>
    <x v="1"/>
    <s v="TW"/>
    <x v="0"/>
    <x v="0"/>
    <s v="W"/>
    <x v="6"/>
    <x v="30"/>
    <x v="1"/>
    <s v="SP36"/>
    <s v="C"/>
    <n v="50"/>
    <n v="61.4"/>
    <n v="30.7"/>
  </r>
  <r>
    <n v="2014"/>
    <x v="1"/>
    <s v="TW"/>
    <x v="0"/>
    <x v="0"/>
    <s v="W"/>
    <x v="6"/>
    <x v="30"/>
    <x v="18"/>
    <s v="SP11"/>
    <s v="S"/>
    <n v="25"/>
    <n v="61.4"/>
    <n v="15.35"/>
  </r>
  <r>
    <n v="2014"/>
    <x v="1"/>
    <s v="TW"/>
    <x v="0"/>
    <x v="0"/>
    <s v="W"/>
    <x v="6"/>
    <x v="30"/>
    <x v="10"/>
    <s v="SP12"/>
    <s v="S"/>
    <n v="25"/>
    <n v="61.4"/>
    <n v="15.35"/>
  </r>
  <r>
    <n v="2014"/>
    <x v="1"/>
    <s v="TW"/>
    <x v="0"/>
    <x v="0"/>
    <s v="W"/>
    <x v="6"/>
    <x v="30"/>
    <x v="7"/>
    <s v="SP23"/>
    <s v="C"/>
    <n v="50"/>
    <n v="61.4"/>
    <n v="30.7"/>
  </r>
  <r>
    <n v="2014"/>
    <x v="1"/>
    <s v="TW"/>
    <x v="0"/>
    <x v="0"/>
    <s v="W"/>
    <x v="6"/>
    <x v="30"/>
    <x v="12"/>
    <s v="SP68"/>
    <s v="R"/>
    <n v="5"/>
    <n v="61.4"/>
    <n v="3.07"/>
  </r>
  <r>
    <n v="2014"/>
    <x v="1"/>
    <s v="TW"/>
    <x v="0"/>
    <x v="0"/>
    <s v="W"/>
    <x v="6"/>
    <x v="30"/>
    <x v="4"/>
    <s v="SP1"/>
    <s v="R"/>
    <n v="5"/>
    <n v="61.4"/>
    <n v="3.07"/>
  </r>
  <r>
    <n v="2014"/>
    <x v="1"/>
    <s v="TW"/>
    <x v="0"/>
    <x v="0"/>
    <s v="W"/>
    <x v="6"/>
    <x v="30"/>
    <x v="8"/>
    <s v="SP46"/>
    <s v="S"/>
    <n v="25"/>
    <n v="61.4"/>
    <n v="15.35"/>
  </r>
  <r>
    <n v="2014"/>
    <x v="1"/>
    <s v="TW"/>
    <x v="0"/>
    <x v="0"/>
    <s v="W"/>
    <x v="6"/>
    <x v="30"/>
    <x v="21"/>
    <s v="SP26"/>
    <s v="S"/>
    <n v="25"/>
    <n v="61.4"/>
    <n v="15.35"/>
  </r>
  <r>
    <n v="2014"/>
    <x v="1"/>
    <s v="TW"/>
    <x v="0"/>
    <x v="0"/>
    <s v="W"/>
    <x v="6"/>
    <x v="30"/>
    <x v="20"/>
    <s v="SP91"/>
    <s v="S"/>
    <n v="25"/>
    <n v="61.4"/>
    <n v="15.35"/>
  </r>
  <r>
    <n v="2014"/>
    <x v="1"/>
    <s v="TW"/>
    <x v="0"/>
    <x v="0"/>
    <s v="W"/>
    <x v="6"/>
    <x v="30"/>
    <x v="5"/>
    <s v="SP34"/>
    <s v="S"/>
    <n v="25"/>
    <n v="61.4"/>
    <n v="15.35"/>
  </r>
  <r>
    <n v="2014"/>
    <x v="1"/>
    <s v="TW"/>
    <x v="0"/>
    <x v="0"/>
    <s v="W"/>
    <x v="6"/>
    <x v="30"/>
    <x v="27"/>
    <s v="SP62"/>
    <s v="R"/>
    <n v="5"/>
    <n v="61.4"/>
    <n v="3.07"/>
  </r>
  <r>
    <n v="2014"/>
    <x v="1"/>
    <s v="TW"/>
    <x v="0"/>
    <x v="0"/>
    <s v="W"/>
    <x v="6"/>
    <x v="30"/>
    <x v="11"/>
    <s v="SP66"/>
    <s v="C"/>
    <n v="50"/>
    <n v="61.4"/>
    <n v="30.7"/>
  </r>
  <r>
    <n v="2014"/>
    <x v="1"/>
    <s v="TW"/>
    <x v="0"/>
    <x v="0"/>
    <s v="W"/>
    <x v="6"/>
    <x v="30"/>
    <x v="24"/>
    <s v="SP58"/>
    <s v="S"/>
    <n v="25"/>
    <n v="61.4"/>
    <n v="15.35"/>
  </r>
  <r>
    <n v="2014"/>
    <x v="1"/>
    <s v="TW"/>
    <x v="0"/>
    <x v="0"/>
    <s v="W"/>
    <x v="6"/>
    <x v="30"/>
    <x v="3"/>
    <s v="SP27"/>
    <s v="S"/>
    <n v="25"/>
    <n v="61.4"/>
    <n v="15.35"/>
  </r>
  <r>
    <n v="2014"/>
    <x v="1"/>
    <s v="TW"/>
    <x v="0"/>
    <x v="0"/>
    <s v="W"/>
    <x v="6"/>
    <x v="30"/>
    <x v="17"/>
    <s v="SP41"/>
    <s v="S"/>
    <n v="25"/>
    <n v="61.4"/>
    <n v="15.35"/>
  </r>
  <r>
    <n v="2014"/>
    <x v="1"/>
    <s v="TW"/>
    <x v="0"/>
    <x v="0"/>
    <s v="W"/>
    <x v="6"/>
    <x v="30"/>
    <x v="22"/>
    <s v="SP38"/>
    <s v="R"/>
    <n v="5"/>
    <n v="61.4"/>
    <n v="3.07"/>
  </r>
  <r>
    <n v="2014"/>
    <x v="1"/>
    <s v="TW"/>
    <x v="0"/>
    <x v="0"/>
    <s v="W"/>
    <x v="6"/>
    <x v="30"/>
    <x v="14"/>
    <s v="SP24"/>
    <s v="R"/>
    <n v="5"/>
    <n v="61.4"/>
    <n v="3.07"/>
  </r>
  <r>
    <n v="2014"/>
    <x v="1"/>
    <s v="TW"/>
    <x v="0"/>
    <x v="0"/>
    <s v="W"/>
    <x v="6"/>
    <x v="30"/>
    <x v="26"/>
    <s v="SP44"/>
    <s v="S"/>
    <n v="25"/>
    <n v="61.4"/>
    <n v="15.35"/>
  </r>
  <r>
    <n v="2014"/>
    <x v="1"/>
    <s v="TW"/>
    <x v="0"/>
    <x v="0"/>
    <s v="W"/>
    <x v="6"/>
    <x v="30"/>
    <x v="25"/>
    <s v="SP83"/>
    <s v="R"/>
    <n v="5"/>
    <n v="61.4"/>
    <n v="3.07"/>
  </r>
  <r>
    <n v="2014"/>
    <x v="1"/>
    <s v="TW"/>
    <x v="0"/>
    <x v="0"/>
    <s v="W"/>
    <x v="6"/>
    <x v="30"/>
    <x v="38"/>
    <s v="SP63"/>
    <s v="R!"/>
    <n v="1"/>
    <n v="61.4"/>
    <n v="0.61399999999999999"/>
  </r>
  <r>
    <n v="2014"/>
    <x v="1"/>
    <s v="TW"/>
    <x v="0"/>
    <x v="0"/>
    <s v="W"/>
    <x v="6"/>
    <x v="30"/>
    <x v="44"/>
    <s v="SP56"/>
    <s v="R!"/>
    <n v="1"/>
    <n v="61.4"/>
    <n v="0.61399999999999999"/>
  </r>
  <r>
    <n v="2014"/>
    <x v="1"/>
    <s v="TW"/>
    <x v="0"/>
    <x v="0"/>
    <s v="W"/>
    <x v="6"/>
    <x v="30"/>
    <x v="32"/>
    <s v="SP14"/>
    <s v="R"/>
    <n v="5"/>
    <n v="61.4"/>
    <n v="3.07"/>
  </r>
  <r>
    <n v="2014"/>
    <x v="1"/>
    <s v="TW"/>
    <x v="0"/>
    <x v="0"/>
    <s v="W"/>
    <x v="6"/>
    <x v="30"/>
    <x v="35"/>
    <s v="SP64"/>
    <s v="R"/>
    <n v="5"/>
    <n v="61.4"/>
    <n v="3.07"/>
  </r>
  <r>
    <n v="2014"/>
    <x v="1"/>
    <s v="TW"/>
    <x v="0"/>
    <x v="0"/>
    <s v="W"/>
    <x v="6"/>
    <x v="30"/>
    <x v="28"/>
    <s v="SP86"/>
    <s v="R!"/>
    <n v="1"/>
    <n v="61.4"/>
    <n v="0.61399999999999999"/>
  </r>
  <r>
    <n v="2014"/>
    <x v="1"/>
    <s v="TW"/>
    <x v="0"/>
    <x v="0"/>
    <s v="W"/>
    <x v="6"/>
    <x v="30"/>
    <x v="23"/>
    <s v="SP78"/>
    <s v="R!"/>
    <n v="1"/>
    <n v="61.4"/>
    <n v="0.61399999999999999"/>
  </r>
  <r>
    <n v="2014"/>
    <x v="1"/>
    <s v="TW"/>
    <x v="0"/>
    <x v="0"/>
    <s v="W"/>
    <x v="7"/>
    <x v="31"/>
    <x v="0"/>
    <s v="SP42"/>
    <s v="C"/>
    <n v="50"/>
    <n v="87"/>
    <n v="43.5"/>
  </r>
  <r>
    <n v="2014"/>
    <x v="1"/>
    <s v="TW"/>
    <x v="0"/>
    <x v="0"/>
    <s v="W"/>
    <x v="7"/>
    <x v="31"/>
    <x v="10"/>
    <s v="SP12"/>
    <s v="C"/>
    <n v="50"/>
    <n v="87"/>
    <n v="43.5"/>
  </r>
  <r>
    <n v="2014"/>
    <x v="1"/>
    <s v="TW"/>
    <x v="0"/>
    <x v="0"/>
    <s v="W"/>
    <x v="7"/>
    <x v="31"/>
    <x v="11"/>
    <s v="SP66"/>
    <s v="D"/>
    <n v="75"/>
    <n v="87"/>
    <n v="65.25"/>
  </r>
  <r>
    <n v="2014"/>
    <x v="1"/>
    <s v="TW"/>
    <x v="0"/>
    <x v="0"/>
    <s v="W"/>
    <x v="7"/>
    <x v="31"/>
    <x v="2"/>
    <s v="SP32"/>
    <s v="S"/>
    <n v="25"/>
    <n v="87"/>
    <n v="21.75"/>
  </r>
  <r>
    <n v="2014"/>
    <x v="1"/>
    <s v="TW"/>
    <x v="0"/>
    <x v="0"/>
    <s v="W"/>
    <x v="7"/>
    <x v="31"/>
    <x v="31"/>
    <s v="SP69"/>
    <s v="R"/>
    <n v="5"/>
    <n v="87"/>
    <n v="4.3499999999999996"/>
  </r>
  <r>
    <n v="2014"/>
    <x v="1"/>
    <s v="TW"/>
    <x v="0"/>
    <x v="0"/>
    <s v="W"/>
    <x v="7"/>
    <x v="31"/>
    <x v="7"/>
    <s v="SP23"/>
    <s v="R"/>
    <n v="5"/>
    <n v="87"/>
    <n v="4.3499999999999996"/>
  </r>
  <r>
    <n v="2014"/>
    <x v="1"/>
    <s v="TW"/>
    <x v="0"/>
    <x v="0"/>
    <s v="W"/>
    <x v="7"/>
    <x v="31"/>
    <x v="9"/>
    <s v="SP30"/>
    <s v="R"/>
    <n v="5"/>
    <n v="87"/>
    <n v="4.3499999999999996"/>
  </r>
  <r>
    <n v="2014"/>
    <x v="1"/>
    <s v="TW"/>
    <x v="0"/>
    <x v="0"/>
    <s v="W"/>
    <x v="7"/>
    <x v="31"/>
    <x v="24"/>
    <s v="SP58"/>
    <s v="R"/>
    <n v="5"/>
    <n v="87"/>
    <n v="4.3499999999999996"/>
  </r>
  <r>
    <n v="2014"/>
    <x v="1"/>
    <s v="TW"/>
    <x v="0"/>
    <x v="0"/>
    <s v="W"/>
    <x v="7"/>
    <x v="31"/>
    <x v="21"/>
    <s v="SP26"/>
    <s v="R"/>
    <n v="5"/>
    <n v="87"/>
    <n v="4.3499999999999996"/>
  </r>
  <r>
    <n v="2014"/>
    <x v="1"/>
    <s v="TW"/>
    <x v="0"/>
    <x v="0"/>
    <s v="W"/>
    <x v="7"/>
    <x v="31"/>
    <x v="12"/>
    <s v="SP68"/>
    <s v="R"/>
    <n v="5"/>
    <n v="87"/>
    <n v="4.3499999999999996"/>
  </r>
  <r>
    <n v="2014"/>
    <x v="1"/>
    <s v="TW"/>
    <x v="0"/>
    <x v="0"/>
    <s v="W"/>
    <x v="7"/>
    <x v="31"/>
    <x v="46"/>
    <s v="SP29"/>
    <s v="R"/>
    <n v="5"/>
    <n v="87"/>
    <n v="4.3499999999999996"/>
  </r>
  <r>
    <n v="2014"/>
    <x v="1"/>
    <s v="TW"/>
    <x v="0"/>
    <x v="0"/>
    <s v="W"/>
    <x v="7"/>
    <x v="31"/>
    <x v="20"/>
    <s v="SP91"/>
    <s v="R"/>
    <n v="5"/>
    <n v="87"/>
    <n v="4.3499999999999996"/>
  </r>
  <r>
    <n v="2014"/>
    <x v="1"/>
    <s v="TW"/>
    <x v="0"/>
    <x v="0"/>
    <s v="W"/>
    <x v="7"/>
    <x v="31"/>
    <x v="26"/>
    <s v="SP44"/>
    <s v="S"/>
    <n v="25"/>
    <n v="87"/>
    <n v="21.75"/>
  </r>
  <r>
    <n v="2014"/>
    <x v="1"/>
    <s v="TW"/>
    <x v="0"/>
    <x v="0"/>
    <s v="W"/>
    <x v="7"/>
    <x v="31"/>
    <x v="1"/>
    <s v="SP36"/>
    <s v="S"/>
    <n v="25"/>
    <n v="87"/>
    <n v="21.75"/>
  </r>
  <r>
    <n v="2014"/>
    <x v="1"/>
    <s v="TW"/>
    <x v="0"/>
    <x v="0"/>
    <s v="W"/>
    <x v="7"/>
    <x v="31"/>
    <x v="37"/>
    <s v="SP82"/>
    <s v="R!"/>
    <n v="1"/>
    <n v="87"/>
    <n v="0.87"/>
  </r>
  <r>
    <n v="2014"/>
    <x v="1"/>
    <s v="TW"/>
    <x v="0"/>
    <x v="0"/>
    <s v="W"/>
    <x v="7"/>
    <x v="31"/>
    <x v="36"/>
    <s v="SP48"/>
    <s v="R!"/>
    <n v="1"/>
    <n v="87"/>
    <n v="0.87"/>
  </r>
  <r>
    <n v="2014"/>
    <x v="1"/>
    <s v="TW"/>
    <x v="0"/>
    <x v="0"/>
    <s v="W"/>
    <x v="7"/>
    <x v="31"/>
    <x v="22"/>
    <s v="SP38"/>
    <s v="R"/>
    <n v="5"/>
    <n v="87"/>
    <n v="4.3499999999999996"/>
  </r>
  <r>
    <n v="2014"/>
    <x v="1"/>
    <s v="TW"/>
    <x v="0"/>
    <x v="0"/>
    <s v="W"/>
    <x v="7"/>
    <x v="31"/>
    <x v="17"/>
    <s v="SP41"/>
    <s v="R"/>
    <n v="5"/>
    <n v="87"/>
    <n v="4.3499999999999996"/>
  </r>
  <r>
    <n v="2014"/>
    <x v="1"/>
    <s v="TW"/>
    <x v="0"/>
    <x v="0"/>
    <s v="W"/>
    <x v="7"/>
    <x v="31"/>
    <x v="27"/>
    <s v="SP62"/>
    <s v="S"/>
    <n v="25"/>
    <n v="87"/>
    <n v="21.75"/>
  </r>
  <r>
    <n v="2014"/>
    <x v="1"/>
    <s v="TW"/>
    <x v="0"/>
    <x v="0"/>
    <s v="W"/>
    <x v="7"/>
    <x v="31"/>
    <x v="41"/>
    <s v="SP80"/>
    <s v="R"/>
    <n v="5"/>
    <n v="87"/>
    <n v="4.3499999999999996"/>
  </r>
  <r>
    <n v="2014"/>
    <x v="1"/>
    <s v="TW"/>
    <x v="0"/>
    <x v="0"/>
    <s v="W"/>
    <x v="7"/>
    <x v="31"/>
    <x v="19"/>
    <s v="SP76"/>
    <s v="R"/>
    <n v="5"/>
    <n v="87"/>
    <n v="4.3499999999999996"/>
  </r>
  <r>
    <n v="2014"/>
    <x v="1"/>
    <s v="TW"/>
    <x v="0"/>
    <x v="0"/>
    <s v="W"/>
    <x v="7"/>
    <x v="31"/>
    <x v="54"/>
    <s v="SP61"/>
    <s v="R!"/>
    <n v="1"/>
    <n v="87"/>
    <n v="0.87"/>
  </r>
  <r>
    <n v="2014"/>
    <x v="1"/>
    <s v="TW"/>
    <x v="0"/>
    <x v="0"/>
    <s v="W"/>
    <x v="7"/>
    <x v="31"/>
    <x v="55"/>
    <s v="SP9"/>
    <s v="R"/>
    <n v="5"/>
    <n v="87"/>
    <n v="4.3499999999999996"/>
  </r>
  <r>
    <n v="2014"/>
    <x v="1"/>
    <s v="TW"/>
    <x v="0"/>
    <x v="0"/>
    <s v="W"/>
    <x v="7"/>
    <x v="31"/>
    <x v="38"/>
    <s v="SP63"/>
    <s v="R"/>
    <n v="5"/>
    <n v="87"/>
    <n v="4.3499999999999996"/>
  </r>
  <r>
    <n v="2014"/>
    <x v="1"/>
    <s v="TW"/>
    <x v="0"/>
    <x v="0"/>
    <s v="W"/>
    <x v="7"/>
    <x v="31"/>
    <x v="8"/>
    <s v="SP46"/>
    <s v="R"/>
    <n v="5"/>
    <n v="87"/>
    <n v="4.3499999999999996"/>
  </r>
  <r>
    <n v="2014"/>
    <x v="1"/>
    <s v="TW"/>
    <x v="0"/>
    <x v="0"/>
    <s v="W"/>
    <x v="7"/>
    <x v="31"/>
    <x v="5"/>
    <s v="SP34"/>
    <s v="R"/>
    <n v="5"/>
    <n v="87"/>
    <n v="4.3499999999999996"/>
  </r>
  <r>
    <n v="2014"/>
    <x v="1"/>
    <s v="TW"/>
    <x v="0"/>
    <x v="0"/>
    <s v="W"/>
    <x v="7"/>
    <x v="31"/>
    <x v="53"/>
    <s v="SP55"/>
    <s v="R"/>
    <n v="5"/>
    <n v="87"/>
    <n v="4.3499999999999996"/>
  </r>
  <r>
    <n v="2014"/>
    <x v="1"/>
    <s v="TW"/>
    <x v="0"/>
    <x v="0"/>
    <s v="W"/>
    <x v="7"/>
    <x v="31"/>
    <x v="40"/>
    <s v="SP53"/>
    <s v="R"/>
    <n v="5"/>
    <n v="87"/>
    <n v="4.3499999999999996"/>
  </r>
  <r>
    <n v="2014"/>
    <x v="1"/>
    <s v="TW"/>
    <x v="0"/>
    <x v="0"/>
    <s v="W"/>
    <x v="7"/>
    <x v="31"/>
    <x v="29"/>
    <s v="SP51"/>
    <s v="R"/>
    <n v="5"/>
    <n v="87"/>
    <n v="4.3499999999999996"/>
  </r>
  <r>
    <n v="2014"/>
    <x v="1"/>
    <s v="TW"/>
    <x v="0"/>
    <x v="0"/>
    <s v="W"/>
    <x v="7"/>
    <x v="31"/>
    <x v="18"/>
    <s v="SP11"/>
    <s v="R!"/>
    <n v="1"/>
    <n v="87"/>
    <n v="0.87"/>
  </r>
  <r>
    <n v="2014"/>
    <x v="1"/>
    <s v="TW"/>
    <x v="0"/>
    <x v="0"/>
    <s v="W"/>
    <x v="7"/>
    <x v="31"/>
    <x v="34"/>
    <s v="SP52"/>
    <s v="R"/>
    <n v="5"/>
    <n v="87"/>
    <n v="4.3499999999999996"/>
  </r>
  <r>
    <n v="2014"/>
    <x v="1"/>
    <s v="TW"/>
    <x v="0"/>
    <x v="0"/>
    <s v="W"/>
    <x v="7"/>
    <x v="31"/>
    <x v="39"/>
    <s v="SP75"/>
    <s v="R!"/>
    <n v="1"/>
    <n v="87"/>
    <n v="0.87"/>
  </r>
  <r>
    <n v="2014"/>
    <x v="1"/>
    <s v="TW"/>
    <x v="0"/>
    <x v="0"/>
    <s v="W"/>
    <x v="7"/>
    <x v="31"/>
    <x v="56"/>
    <s v="SP35"/>
    <s v="R!"/>
    <n v="1"/>
    <n v="87"/>
    <n v="0.87"/>
  </r>
  <r>
    <n v="2014"/>
    <x v="1"/>
    <s v="TW"/>
    <x v="0"/>
    <x v="0"/>
    <s v="W"/>
    <x v="7"/>
    <x v="31"/>
    <x v="25"/>
    <s v="SP83"/>
    <s v="R!"/>
    <n v="1"/>
    <n v="87"/>
    <n v="0.87"/>
  </r>
  <r>
    <n v="2014"/>
    <x v="1"/>
    <s v="TW"/>
    <x v="0"/>
    <x v="0"/>
    <s v="W"/>
    <x v="7"/>
    <x v="31"/>
    <x v="35"/>
    <s v="SP64"/>
    <s v="R"/>
    <n v="5"/>
    <n v="87"/>
    <n v="4.3499999999999996"/>
  </r>
  <r>
    <n v="2014"/>
    <x v="1"/>
    <s v="TW"/>
    <x v="0"/>
    <x v="0"/>
    <s v="W"/>
    <x v="7"/>
    <x v="31"/>
    <x v="32"/>
    <s v="SP14"/>
    <s v="R!"/>
    <n v="1"/>
    <n v="87"/>
    <n v="0.87"/>
  </r>
  <r>
    <n v="2014"/>
    <x v="1"/>
    <s v="TW"/>
    <x v="0"/>
    <x v="0"/>
    <s v="W"/>
    <x v="7"/>
    <x v="31"/>
    <x v="14"/>
    <s v="SP24"/>
    <s v="R"/>
    <n v="5"/>
    <n v="87"/>
    <n v="4.3499999999999996"/>
  </r>
  <r>
    <n v="2014"/>
    <x v="1"/>
    <s v="TW"/>
    <x v="0"/>
    <x v="0"/>
    <s v="W"/>
    <x v="7"/>
    <x v="31"/>
    <x v="3"/>
    <s v="SP27"/>
    <s v="R"/>
    <n v="5"/>
    <n v="87"/>
    <n v="4.3499999999999996"/>
  </r>
  <r>
    <n v="2014"/>
    <x v="1"/>
    <s v="TW"/>
    <x v="0"/>
    <x v="0"/>
    <s v="W"/>
    <x v="7"/>
    <x v="31"/>
    <x v="23"/>
    <s v="SP78"/>
    <s v="R"/>
    <n v="5"/>
    <n v="87"/>
    <n v="4.3499999999999996"/>
  </r>
  <r>
    <n v="2014"/>
    <x v="1"/>
    <s v="TW"/>
    <x v="0"/>
    <x v="0"/>
    <s v="W"/>
    <x v="7"/>
    <x v="31"/>
    <x v="57"/>
    <s v="SP5"/>
    <s v="R!"/>
    <n v="1"/>
    <n v="87"/>
    <n v="0.87"/>
  </r>
  <r>
    <n v="2014"/>
    <x v="1"/>
    <s v="TW"/>
    <x v="0"/>
    <x v="0"/>
    <s v="W"/>
    <x v="7"/>
    <x v="31"/>
    <x v="49"/>
    <s v="SP17"/>
    <s v="R"/>
    <n v="5"/>
    <n v="87"/>
    <n v="4.3499999999999996"/>
  </r>
  <r>
    <n v="2014"/>
    <x v="1"/>
    <s v="TW"/>
    <x v="0"/>
    <x v="0"/>
    <s v="W"/>
    <x v="7"/>
    <x v="31"/>
    <x v="13"/>
    <s v="SP3"/>
    <s v="R!"/>
    <n v="1"/>
    <n v="87"/>
    <n v="0.87"/>
  </r>
  <r>
    <n v="2014"/>
    <x v="1"/>
    <s v="TW"/>
    <x v="0"/>
    <x v="1"/>
    <s v="E"/>
    <x v="0"/>
    <x v="32"/>
    <x v="0"/>
    <s v="SP42"/>
    <s v="D"/>
    <n v="75"/>
    <n v="71"/>
    <n v="53.25"/>
  </r>
  <r>
    <n v="2014"/>
    <x v="1"/>
    <s v="TW"/>
    <x v="0"/>
    <x v="1"/>
    <s v="E"/>
    <x v="0"/>
    <x v="32"/>
    <x v="16"/>
    <s v="SP39"/>
    <s v="C"/>
    <n v="50"/>
    <n v="71"/>
    <n v="35.5"/>
  </r>
  <r>
    <n v="2014"/>
    <x v="1"/>
    <s v="TW"/>
    <x v="0"/>
    <x v="1"/>
    <s v="E"/>
    <x v="0"/>
    <x v="32"/>
    <x v="2"/>
    <s v="SP32"/>
    <s v="C"/>
    <n v="50"/>
    <n v="71"/>
    <n v="35.5"/>
  </r>
  <r>
    <n v="2014"/>
    <x v="1"/>
    <s v="TW"/>
    <x v="0"/>
    <x v="1"/>
    <s v="E"/>
    <x v="0"/>
    <x v="32"/>
    <x v="1"/>
    <s v="SP36"/>
    <s v="C"/>
    <n v="50"/>
    <n v="71"/>
    <n v="35.5"/>
  </r>
  <r>
    <n v="2014"/>
    <x v="1"/>
    <s v="TW"/>
    <x v="0"/>
    <x v="1"/>
    <s v="E"/>
    <x v="0"/>
    <x v="32"/>
    <x v="27"/>
    <s v="SP62"/>
    <s v="S"/>
    <n v="25"/>
    <n v="71"/>
    <n v="17.75"/>
  </r>
  <r>
    <n v="2014"/>
    <x v="1"/>
    <s v="TW"/>
    <x v="0"/>
    <x v="1"/>
    <s v="E"/>
    <x v="0"/>
    <x v="32"/>
    <x v="7"/>
    <s v="SP23"/>
    <s v="S"/>
    <n v="25"/>
    <n v="71"/>
    <n v="17.75"/>
  </r>
  <r>
    <n v="2014"/>
    <x v="1"/>
    <s v="TW"/>
    <x v="0"/>
    <x v="1"/>
    <s v="E"/>
    <x v="0"/>
    <x v="32"/>
    <x v="5"/>
    <s v="SP34"/>
    <s v="R!"/>
    <n v="1"/>
    <n v="71"/>
    <n v="0.71"/>
  </r>
  <r>
    <n v="2014"/>
    <x v="1"/>
    <s v="TW"/>
    <x v="0"/>
    <x v="1"/>
    <s v="E"/>
    <x v="0"/>
    <x v="32"/>
    <x v="17"/>
    <s v="SP41"/>
    <s v="R"/>
    <n v="5"/>
    <n v="71"/>
    <n v="3.55"/>
  </r>
  <r>
    <n v="2014"/>
    <x v="1"/>
    <s v="TW"/>
    <x v="0"/>
    <x v="1"/>
    <s v="E"/>
    <x v="0"/>
    <x v="32"/>
    <x v="42"/>
    <s v="SP67"/>
    <s v="C"/>
    <n v="50"/>
    <n v="71"/>
    <n v="35.5"/>
  </r>
  <r>
    <n v="2014"/>
    <x v="1"/>
    <s v="TW"/>
    <x v="0"/>
    <x v="1"/>
    <s v="E"/>
    <x v="0"/>
    <x v="32"/>
    <x v="18"/>
    <s v="SP11"/>
    <s v="C"/>
    <n v="50"/>
    <n v="71"/>
    <n v="35.5"/>
  </r>
  <r>
    <n v="2014"/>
    <x v="1"/>
    <s v="TW"/>
    <x v="0"/>
    <x v="1"/>
    <s v="E"/>
    <x v="0"/>
    <x v="32"/>
    <x v="19"/>
    <s v="SP76"/>
    <s v="R"/>
    <n v="5"/>
    <n v="71"/>
    <n v="3.55"/>
  </r>
  <r>
    <n v="2014"/>
    <x v="1"/>
    <s v="TW"/>
    <x v="0"/>
    <x v="1"/>
    <s v="E"/>
    <x v="0"/>
    <x v="32"/>
    <x v="43"/>
    <s v="SP6"/>
    <s v="S"/>
    <n v="25"/>
    <n v="71"/>
    <n v="17.75"/>
  </r>
  <r>
    <n v="2014"/>
    <x v="1"/>
    <s v="TW"/>
    <x v="0"/>
    <x v="1"/>
    <s v="E"/>
    <x v="0"/>
    <x v="32"/>
    <x v="9"/>
    <s v="SP30"/>
    <s v="R"/>
    <n v="5"/>
    <n v="71"/>
    <n v="3.55"/>
  </r>
  <r>
    <n v="2014"/>
    <x v="1"/>
    <s v="TW"/>
    <x v="0"/>
    <x v="1"/>
    <s v="E"/>
    <x v="0"/>
    <x v="32"/>
    <x v="4"/>
    <s v="SP1"/>
    <s v="R"/>
    <n v="5"/>
    <n v="71"/>
    <n v="3.55"/>
  </r>
  <r>
    <n v="2014"/>
    <x v="1"/>
    <s v="TW"/>
    <x v="0"/>
    <x v="1"/>
    <s v="E"/>
    <x v="0"/>
    <x v="32"/>
    <x v="21"/>
    <s v="SP26"/>
    <s v="R"/>
    <n v="5"/>
    <n v="71"/>
    <n v="3.55"/>
  </r>
  <r>
    <n v="2014"/>
    <x v="1"/>
    <s v="TW"/>
    <x v="0"/>
    <x v="1"/>
    <s v="E"/>
    <x v="0"/>
    <x v="32"/>
    <x v="15"/>
    <s v="SP18"/>
    <s v="R"/>
    <n v="5"/>
    <n v="71"/>
    <n v="3.55"/>
  </r>
  <r>
    <n v="2014"/>
    <x v="1"/>
    <s v="TW"/>
    <x v="0"/>
    <x v="1"/>
    <s v="E"/>
    <x v="0"/>
    <x v="32"/>
    <x v="44"/>
    <s v="SP56"/>
    <s v="R!"/>
    <n v="1"/>
    <n v="71"/>
    <n v="0.71"/>
  </r>
  <r>
    <n v="2014"/>
    <x v="1"/>
    <s v="TW"/>
    <x v="0"/>
    <x v="1"/>
    <s v="E"/>
    <x v="0"/>
    <x v="32"/>
    <x v="14"/>
    <s v="SP24"/>
    <s v="R!"/>
    <n v="1"/>
    <n v="71"/>
    <n v="0.71"/>
  </r>
  <r>
    <n v="2014"/>
    <x v="1"/>
    <s v="TW"/>
    <x v="0"/>
    <x v="1"/>
    <s v="E"/>
    <x v="0"/>
    <x v="32"/>
    <x v="48"/>
    <s v="SP87"/>
    <s v="R!"/>
    <n v="1"/>
    <n v="71"/>
    <n v="0.71"/>
  </r>
  <r>
    <n v="2014"/>
    <x v="1"/>
    <s v="TW"/>
    <x v="0"/>
    <x v="1"/>
    <s v="E"/>
    <x v="1"/>
    <x v="33"/>
    <x v="42"/>
    <s v="SP67"/>
    <s v="D"/>
    <n v="75"/>
    <n v="71.900000000000006"/>
    <n v="53.924999999999997"/>
  </r>
  <r>
    <n v="2014"/>
    <x v="1"/>
    <s v="TW"/>
    <x v="0"/>
    <x v="1"/>
    <s v="E"/>
    <x v="1"/>
    <x v="33"/>
    <x v="18"/>
    <s v="SP11"/>
    <s v="C"/>
    <n v="50"/>
    <n v="71.900000000000006"/>
    <n v="35.950000000000003"/>
  </r>
  <r>
    <n v="2014"/>
    <x v="1"/>
    <s v="TW"/>
    <x v="0"/>
    <x v="1"/>
    <s v="E"/>
    <x v="1"/>
    <x v="33"/>
    <x v="0"/>
    <s v="SP42"/>
    <s v="C"/>
    <n v="50"/>
    <n v="71.900000000000006"/>
    <n v="35.950000000000003"/>
  </r>
  <r>
    <n v="2014"/>
    <x v="1"/>
    <s v="TW"/>
    <x v="0"/>
    <x v="1"/>
    <s v="E"/>
    <x v="1"/>
    <x v="33"/>
    <x v="2"/>
    <s v="SP32"/>
    <s v="C"/>
    <n v="50"/>
    <n v="71.900000000000006"/>
    <n v="35.950000000000003"/>
  </r>
  <r>
    <n v="2014"/>
    <x v="1"/>
    <s v="TW"/>
    <x v="0"/>
    <x v="1"/>
    <s v="E"/>
    <x v="1"/>
    <x v="33"/>
    <x v="16"/>
    <s v="SP39"/>
    <s v="S"/>
    <n v="25"/>
    <n v="71.900000000000006"/>
    <n v="17.975000000000001"/>
  </r>
  <r>
    <n v="2014"/>
    <x v="1"/>
    <s v="TW"/>
    <x v="0"/>
    <x v="1"/>
    <s v="E"/>
    <x v="1"/>
    <x v="33"/>
    <x v="7"/>
    <s v="SP23"/>
    <s v="S"/>
    <n v="25"/>
    <n v="71.900000000000006"/>
    <n v="17.975000000000001"/>
  </r>
  <r>
    <n v="2014"/>
    <x v="1"/>
    <s v="TW"/>
    <x v="0"/>
    <x v="1"/>
    <s v="E"/>
    <x v="1"/>
    <x v="33"/>
    <x v="19"/>
    <s v="SP76"/>
    <s v="R"/>
    <n v="5"/>
    <n v="71.900000000000006"/>
    <n v="3.5950000000000002"/>
  </r>
  <r>
    <n v="2014"/>
    <x v="1"/>
    <s v="TW"/>
    <x v="0"/>
    <x v="1"/>
    <s v="E"/>
    <x v="1"/>
    <x v="33"/>
    <x v="9"/>
    <s v="SP30"/>
    <s v="R"/>
    <n v="5"/>
    <n v="71.900000000000006"/>
    <n v="3.5950000000000002"/>
  </r>
  <r>
    <n v="2014"/>
    <x v="1"/>
    <s v="TW"/>
    <x v="0"/>
    <x v="1"/>
    <s v="E"/>
    <x v="1"/>
    <x v="33"/>
    <x v="3"/>
    <s v="SP27"/>
    <s v="R!"/>
    <n v="1"/>
    <n v="71.900000000000006"/>
    <n v="0.71900000000000008"/>
  </r>
  <r>
    <n v="2014"/>
    <x v="1"/>
    <s v="TW"/>
    <x v="0"/>
    <x v="1"/>
    <s v="E"/>
    <x v="1"/>
    <x v="33"/>
    <x v="27"/>
    <s v="SP62"/>
    <s v="R"/>
    <n v="5"/>
    <n v="71.900000000000006"/>
    <n v="3.5950000000000002"/>
  </r>
  <r>
    <n v="2014"/>
    <x v="1"/>
    <s v="TW"/>
    <x v="0"/>
    <x v="1"/>
    <s v="E"/>
    <x v="1"/>
    <x v="33"/>
    <x v="14"/>
    <s v="SP24"/>
    <s v="S"/>
    <n v="25"/>
    <n v="71.900000000000006"/>
    <n v="17.975000000000001"/>
  </r>
  <r>
    <n v="2014"/>
    <x v="1"/>
    <s v="TW"/>
    <x v="0"/>
    <x v="1"/>
    <s v="E"/>
    <x v="1"/>
    <x v="33"/>
    <x v="43"/>
    <s v="SP6"/>
    <s v="S"/>
    <n v="25"/>
    <n v="71.900000000000006"/>
    <n v="17.975000000000001"/>
  </r>
  <r>
    <n v="2014"/>
    <x v="1"/>
    <s v="TW"/>
    <x v="0"/>
    <x v="1"/>
    <s v="E"/>
    <x v="1"/>
    <x v="33"/>
    <x v="1"/>
    <s v="SP36"/>
    <s v="R"/>
    <n v="5"/>
    <n v="71.900000000000006"/>
    <n v="3.5950000000000002"/>
  </r>
  <r>
    <n v="2014"/>
    <x v="1"/>
    <s v="TW"/>
    <x v="0"/>
    <x v="1"/>
    <s v="E"/>
    <x v="1"/>
    <x v="33"/>
    <x v="15"/>
    <s v="SP18"/>
    <s v="R"/>
    <n v="5"/>
    <n v="71.900000000000006"/>
    <n v="3.5950000000000002"/>
  </r>
  <r>
    <n v="2014"/>
    <x v="1"/>
    <s v="TW"/>
    <x v="0"/>
    <x v="1"/>
    <s v="E"/>
    <x v="1"/>
    <x v="33"/>
    <x v="4"/>
    <s v="SP1"/>
    <s v="R"/>
    <n v="5"/>
    <n v="71.900000000000006"/>
    <n v="3.5950000000000002"/>
  </r>
  <r>
    <n v="2014"/>
    <x v="1"/>
    <s v="TW"/>
    <x v="0"/>
    <x v="1"/>
    <s v="E"/>
    <x v="1"/>
    <x v="33"/>
    <x v="29"/>
    <s v="SP51"/>
    <s v="R!"/>
    <n v="1"/>
    <n v="71.900000000000006"/>
    <n v="0.71900000000000008"/>
  </r>
  <r>
    <n v="2014"/>
    <x v="1"/>
    <s v="TW"/>
    <x v="0"/>
    <x v="1"/>
    <s v="E"/>
    <x v="1"/>
    <x v="33"/>
    <x v="21"/>
    <s v="SP26"/>
    <s v="R"/>
    <n v="5"/>
    <n v="71.900000000000006"/>
    <n v="3.5950000000000002"/>
  </r>
  <r>
    <n v="2014"/>
    <x v="1"/>
    <s v="TW"/>
    <x v="0"/>
    <x v="1"/>
    <s v="N"/>
    <x v="2"/>
    <x v="34"/>
    <x v="0"/>
    <s v="SP42"/>
    <s v="D"/>
    <n v="75"/>
    <n v="94.7"/>
    <n v="71.025000000000006"/>
  </r>
  <r>
    <n v="2014"/>
    <x v="1"/>
    <s v="TW"/>
    <x v="0"/>
    <x v="1"/>
    <s v="N"/>
    <x v="2"/>
    <x v="34"/>
    <x v="18"/>
    <s v="SP11"/>
    <s v="S"/>
    <n v="25"/>
    <n v="94.7"/>
    <n v="23.675000000000001"/>
  </r>
  <r>
    <n v="2014"/>
    <x v="1"/>
    <s v="TW"/>
    <x v="0"/>
    <x v="1"/>
    <s v="N"/>
    <x v="2"/>
    <x v="34"/>
    <x v="4"/>
    <s v="SP1"/>
    <s v="S"/>
    <n v="25"/>
    <n v="94.7"/>
    <n v="23.675000000000001"/>
  </r>
  <r>
    <n v="2014"/>
    <x v="1"/>
    <s v="TW"/>
    <x v="0"/>
    <x v="1"/>
    <s v="N"/>
    <x v="2"/>
    <x v="34"/>
    <x v="43"/>
    <s v="SP6"/>
    <s v="C"/>
    <n v="50"/>
    <n v="94.7"/>
    <n v="47.35"/>
  </r>
  <r>
    <n v="2014"/>
    <x v="1"/>
    <s v="TW"/>
    <x v="0"/>
    <x v="1"/>
    <s v="N"/>
    <x v="2"/>
    <x v="34"/>
    <x v="21"/>
    <s v="SP26"/>
    <s v="S"/>
    <n v="25"/>
    <n v="94.7"/>
    <n v="23.675000000000001"/>
  </r>
  <r>
    <n v="2014"/>
    <x v="1"/>
    <s v="TW"/>
    <x v="0"/>
    <x v="1"/>
    <s v="N"/>
    <x v="2"/>
    <x v="34"/>
    <x v="16"/>
    <s v="SP39"/>
    <s v="S"/>
    <n v="25"/>
    <n v="94.7"/>
    <n v="23.675000000000001"/>
  </r>
  <r>
    <n v="2014"/>
    <x v="1"/>
    <s v="TW"/>
    <x v="0"/>
    <x v="1"/>
    <s v="N"/>
    <x v="2"/>
    <x v="34"/>
    <x v="1"/>
    <s v="SP36"/>
    <s v="S"/>
    <n v="25"/>
    <n v="94.7"/>
    <n v="23.675000000000001"/>
  </r>
  <r>
    <n v="2014"/>
    <x v="1"/>
    <s v="TW"/>
    <x v="0"/>
    <x v="1"/>
    <s v="N"/>
    <x v="2"/>
    <x v="34"/>
    <x v="2"/>
    <s v="SP32"/>
    <s v="S"/>
    <n v="25"/>
    <n v="94.7"/>
    <n v="23.675000000000001"/>
  </r>
  <r>
    <n v="2014"/>
    <x v="1"/>
    <s v="TW"/>
    <x v="0"/>
    <x v="1"/>
    <s v="N"/>
    <x v="2"/>
    <x v="34"/>
    <x v="17"/>
    <s v="SP41"/>
    <s v="S"/>
    <n v="25"/>
    <n v="94.7"/>
    <n v="23.675000000000001"/>
  </r>
  <r>
    <n v="2014"/>
    <x v="1"/>
    <s v="TW"/>
    <x v="0"/>
    <x v="1"/>
    <s v="N"/>
    <x v="2"/>
    <x v="34"/>
    <x v="7"/>
    <s v="SP23"/>
    <s v="C"/>
    <n v="50"/>
    <n v="94.7"/>
    <n v="47.35"/>
  </r>
  <r>
    <n v="2014"/>
    <x v="1"/>
    <s v="TW"/>
    <x v="0"/>
    <x v="1"/>
    <s v="N"/>
    <x v="2"/>
    <x v="34"/>
    <x v="15"/>
    <s v="SP18"/>
    <s v="S"/>
    <n v="25"/>
    <n v="94.7"/>
    <n v="23.675000000000001"/>
  </r>
  <r>
    <n v="2014"/>
    <x v="1"/>
    <s v="TW"/>
    <x v="0"/>
    <x v="1"/>
    <s v="N"/>
    <x v="2"/>
    <x v="34"/>
    <x v="3"/>
    <s v="SP27"/>
    <s v="R"/>
    <n v="5"/>
    <n v="94.7"/>
    <n v="4.7350000000000003"/>
  </r>
  <r>
    <n v="2014"/>
    <x v="1"/>
    <s v="TW"/>
    <x v="0"/>
    <x v="1"/>
    <s v="N"/>
    <x v="2"/>
    <x v="34"/>
    <x v="48"/>
    <s v="SP87"/>
    <s v="R!"/>
    <n v="1"/>
    <n v="94.7"/>
    <n v="0.94700000000000006"/>
  </r>
  <r>
    <n v="2014"/>
    <x v="1"/>
    <s v="TW"/>
    <x v="0"/>
    <x v="1"/>
    <s v="N"/>
    <x v="2"/>
    <x v="34"/>
    <x v="27"/>
    <s v="SP62"/>
    <s v="R!"/>
    <n v="1"/>
    <n v="94.7"/>
    <n v="0.94700000000000006"/>
  </r>
  <r>
    <n v="2014"/>
    <x v="1"/>
    <s v="TW"/>
    <x v="0"/>
    <x v="1"/>
    <s v="N"/>
    <x v="2"/>
    <x v="34"/>
    <x v="12"/>
    <s v="SP68"/>
    <s v="R"/>
    <n v="5"/>
    <n v="94.7"/>
    <n v="4.7350000000000003"/>
  </r>
  <r>
    <n v="2014"/>
    <x v="1"/>
    <s v="TW"/>
    <x v="0"/>
    <x v="1"/>
    <s v="N"/>
    <x v="2"/>
    <x v="34"/>
    <x v="19"/>
    <s v="SP76"/>
    <s v="R!"/>
    <n v="1"/>
    <n v="94.7"/>
    <n v="0.94700000000000006"/>
  </r>
  <r>
    <n v="2014"/>
    <x v="1"/>
    <s v="TW"/>
    <x v="0"/>
    <x v="1"/>
    <s v="N"/>
    <x v="3"/>
    <x v="35"/>
    <x v="0"/>
    <s v="SP42"/>
    <s v="D"/>
    <n v="75"/>
    <n v="92"/>
    <n v="69"/>
  </r>
  <r>
    <n v="2014"/>
    <x v="1"/>
    <s v="TW"/>
    <x v="0"/>
    <x v="1"/>
    <s v="N"/>
    <x v="3"/>
    <x v="35"/>
    <x v="43"/>
    <s v="SP6"/>
    <s v="C"/>
    <n v="50"/>
    <n v="92"/>
    <n v="46"/>
  </r>
  <r>
    <n v="2014"/>
    <x v="1"/>
    <s v="TW"/>
    <x v="0"/>
    <x v="1"/>
    <s v="N"/>
    <x v="3"/>
    <x v="35"/>
    <x v="7"/>
    <s v="SP23"/>
    <s v="C"/>
    <n v="50"/>
    <n v="92"/>
    <n v="46"/>
  </r>
  <r>
    <n v="2014"/>
    <x v="1"/>
    <s v="TW"/>
    <x v="0"/>
    <x v="1"/>
    <s v="N"/>
    <x v="3"/>
    <x v="35"/>
    <x v="2"/>
    <s v="SP32"/>
    <s v="C"/>
    <n v="50"/>
    <n v="92"/>
    <n v="46"/>
  </r>
  <r>
    <n v="2014"/>
    <x v="1"/>
    <s v="TW"/>
    <x v="0"/>
    <x v="1"/>
    <s v="N"/>
    <x v="3"/>
    <x v="35"/>
    <x v="4"/>
    <s v="SP1"/>
    <s v="S"/>
    <n v="25"/>
    <n v="92"/>
    <n v="23"/>
  </r>
  <r>
    <n v="2014"/>
    <x v="1"/>
    <s v="TW"/>
    <x v="0"/>
    <x v="1"/>
    <s v="N"/>
    <x v="3"/>
    <x v="35"/>
    <x v="21"/>
    <s v="SP26"/>
    <s v="S"/>
    <n v="25"/>
    <n v="92"/>
    <n v="23"/>
  </r>
  <r>
    <n v="2014"/>
    <x v="1"/>
    <s v="TW"/>
    <x v="0"/>
    <x v="1"/>
    <s v="N"/>
    <x v="3"/>
    <x v="35"/>
    <x v="42"/>
    <s v="SP67"/>
    <s v="R"/>
    <n v="5"/>
    <n v="92"/>
    <n v="4.5999999999999996"/>
  </r>
  <r>
    <n v="2014"/>
    <x v="1"/>
    <s v="TW"/>
    <x v="0"/>
    <x v="1"/>
    <s v="N"/>
    <x v="3"/>
    <x v="35"/>
    <x v="1"/>
    <s v="SP36"/>
    <s v="C"/>
    <n v="50"/>
    <n v="92"/>
    <n v="46"/>
  </r>
  <r>
    <n v="2014"/>
    <x v="1"/>
    <s v="TW"/>
    <x v="0"/>
    <x v="1"/>
    <s v="N"/>
    <x v="3"/>
    <x v="35"/>
    <x v="16"/>
    <s v="SP39"/>
    <s v="S"/>
    <n v="25"/>
    <n v="92"/>
    <n v="23"/>
  </r>
  <r>
    <n v="2014"/>
    <x v="1"/>
    <s v="TW"/>
    <x v="0"/>
    <x v="1"/>
    <s v="N"/>
    <x v="3"/>
    <x v="35"/>
    <x v="11"/>
    <s v="SP66"/>
    <s v="S"/>
    <n v="25"/>
    <n v="92"/>
    <n v="23"/>
  </r>
  <r>
    <n v="2014"/>
    <x v="1"/>
    <s v="TW"/>
    <x v="0"/>
    <x v="1"/>
    <s v="N"/>
    <x v="3"/>
    <x v="35"/>
    <x v="18"/>
    <s v="SP11"/>
    <s v="S"/>
    <n v="25"/>
    <n v="92"/>
    <n v="23"/>
  </r>
  <r>
    <n v="2014"/>
    <x v="1"/>
    <s v="TW"/>
    <x v="0"/>
    <x v="1"/>
    <s v="N"/>
    <x v="3"/>
    <x v="35"/>
    <x v="12"/>
    <s v="SP68"/>
    <s v="R"/>
    <n v="5"/>
    <n v="92"/>
    <n v="4.5999999999999996"/>
  </r>
  <r>
    <n v="2014"/>
    <x v="1"/>
    <s v="TW"/>
    <x v="0"/>
    <x v="1"/>
    <s v="N"/>
    <x v="3"/>
    <x v="35"/>
    <x v="13"/>
    <s v="SP3"/>
    <s v="R!"/>
    <n v="1"/>
    <n v="92"/>
    <n v="0.92"/>
  </r>
  <r>
    <n v="2014"/>
    <x v="1"/>
    <s v="TW"/>
    <x v="0"/>
    <x v="1"/>
    <s v="N"/>
    <x v="3"/>
    <x v="35"/>
    <x v="45"/>
    <s v="SP16"/>
    <s v="R!"/>
    <n v="1"/>
    <n v="92"/>
    <n v="0.92"/>
  </r>
  <r>
    <n v="2014"/>
    <x v="1"/>
    <s v="TW"/>
    <x v="0"/>
    <x v="1"/>
    <s v="S"/>
    <x v="4"/>
    <x v="36"/>
    <x v="0"/>
    <s v="SP42"/>
    <s v="D"/>
    <n v="75"/>
    <n v="63"/>
    <n v="47.25"/>
  </r>
  <r>
    <n v="2014"/>
    <x v="1"/>
    <s v="TW"/>
    <x v="0"/>
    <x v="1"/>
    <s v="S"/>
    <x v="4"/>
    <x v="36"/>
    <x v="16"/>
    <s v="SP39"/>
    <s v="C"/>
    <n v="50"/>
    <n v="63"/>
    <n v="31.5"/>
  </r>
  <r>
    <n v="2014"/>
    <x v="1"/>
    <s v="TW"/>
    <x v="0"/>
    <x v="1"/>
    <s v="S"/>
    <x v="4"/>
    <x v="36"/>
    <x v="18"/>
    <s v="SP11"/>
    <s v="S"/>
    <n v="25"/>
    <n v="63"/>
    <n v="15.75"/>
  </r>
  <r>
    <n v="2014"/>
    <x v="1"/>
    <s v="TW"/>
    <x v="0"/>
    <x v="1"/>
    <s v="S"/>
    <x v="4"/>
    <x v="36"/>
    <x v="42"/>
    <s v="SP67"/>
    <s v="S"/>
    <n v="25"/>
    <n v="63"/>
    <n v="15.75"/>
  </r>
  <r>
    <n v="2014"/>
    <x v="1"/>
    <s v="TW"/>
    <x v="0"/>
    <x v="1"/>
    <s v="S"/>
    <x v="4"/>
    <x v="36"/>
    <x v="27"/>
    <s v="SP62"/>
    <s v="S"/>
    <n v="25"/>
    <n v="63"/>
    <n v="15.75"/>
  </r>
  <r>
    <n v="2014"/>
    <x v="1"/>
    <s v="TW"/>
    <x v="0"/>
    <x v="1"/>
    <s v="S"/>
    <x v="4"/>
    <x v="36"/>
    <x v="1"/>
    <s v="SP36"/>
    <s v="S"/>
    <n v="25"/>
    <n v="63"/>
    <n v="15.75"/>
  </r>
  <r>
    <n v="2014"/>
    <x v="1"/>
    <s v="TW"/>
    <x v="0"/>
    <x v="1"/>
    <s v="S"/>
    <x v="4"/>
    <x v="36"/>
    <x v="7"/>
    <s v="SP23"/>
    <s v="C"/>
    <n v="50"/>
    <n v="63"/>
    <n v="31.5"/>
  </r>
  <r>
    <n v="2014"/>
    <x v="1"/>
    <s v="TW"/>
    <x v="0"/>
    <x v="1"/>
    <s v="S"/>
    <x v="4"/>
    <x v="36"/>
    <x v="4"/>
    <s v="SP1"/>
    <s v="S"/>
    <n v="25"/>
    <n v="63"/>
    <n v="15.75"/>
  </r>
  <r>
    <n v="2014"/>
    <x v="1"/>
    <s v="TW"/>
    <x v="0"/>
    <x v="1"/>
    <s v="S"/>
    <x v="4"/>
    <x v="36"/>
    <x v="2"/>
    <s v="SP32"/>
    <s v="C"/>
    <n v="50"/>
    <n v="63"/>
    <n v="31.5"/>
  </r>
  <r>
    <n v="2014"/>
    <x v="1"/>
    <s v="TW"/>
    <x v="0"/>
    <x v="1"/>
    <s v="S"/>
    <x v="4"/>
    <x v="36"/>
    <x v="19"/>
    <s v="SP76"/>
    <s v="S"/>
    <n v="25"/>
    <n v="63"/>
    <n v="15.75"/>
  </r>
  <r>
    <n v="2014"/>
    <x v="1"/>
    <s v="TW"/>
    <x v="0"/>
    <x v="1"/>
    <s v="S"/>
    <x v="4"/>
    <x v="36"/>
    <x v="15"/>
    <s v="SP18"/>
    <s v="S"/>
    <n v="25"/>
    <n v="63"/>
    <n v="15.75"/>
  </r>
  <r>
    <n v="2014"/>
    <x v="1"/>
    <s v="TW"/>
    <x v="0"/>
    <x v="1"/>
    <s v="S"/>
    <x v="4"/>
    <x v="36"/>
    <x v="21"/>
    <s v="SP26"/>
    <s v="S"/>
    <n v="25"/>
    <n v="63"/>
    <n v="15.75"/>
  </r>
  <r>
    <n v="2014"/>
    <x v="1"/>
    <s v="TW"/>
    <x v="0"/>
    <x v="1"/>
    <s v="S"/>
    <x v="4"/>
    <x v="36"/>
    <x v="43"/>
    <s v="SP6"/>
    <s v="S"/>
    <n v="25"/>
    <n v="63"/>
    <n v="15.75"/>
  </r>
  <r>
    <n v="2014"/>
    <x v="1"/>
    <s v="TW"/>
    <x v="0"/>
    <x v="1"/>
    <s v="S"/>
    <x v="4"/>
    <x v="36"/>
    <x v="14"/>
    <s v="SP24"/>
    <s v="S"/>
    <n v="25"/>
    <n v="63"/>
    <n v="15.75"/>
  </r>
  <r>
    <n v="2014"/>
    <x v="1"/>
    <s v="TW"/>
    <x v="0"/>
    <x v="1"/>
    <s v="S"/>
    <x v="4"/>
    <x v="36"/>
    <x v="3"/>
    <s v="SP27"/>
    <s v="S"/>
    <n v="25"/>
    <n v="63"/>
    <n v="15.75"/>
  </r>
  <r>
    <n v="2014"/>
    <x v="1"/>
    <s v="TW"/>
    <x v="0"/>
    <x v="1"/>
    <s v="S"/>
    <x v="4"/>
    <x v="36"/>
    <x v="8"/>
    <s v="SP46"/>
    <s v="R"/>
    <n v="5"/>
    <n v="63"/>
    <n v="3.15"/>
  </r>
  <r>
    <n v="2014"/>
    <x v="1"/>
    <s v="TW"/>
    <x v="0"/>
    <x v="1"/>
    <s v="S"/>
    <x v="4"/>
    <x v="36"/>
    <x v="17"/>
    <s v="SP41"/>
    <s v="S"/>
    <n v="25"/>
    <n v="63"/>
    <n v="15.75"/>
  </r>
  <r>
    <n v="2014"/>
    <x v="1"/>
    <s v="TW"/>
    <x v="0"/>
    <x v="1"/>
    <s v="S"/>
    <x v="4"/>
    <x v="36"/>
    <x v="29"/>
    <s v="SP51"/>
    <s v="S"/>
    <n v="25"/>
    <n v="63"/>
    <n v="15.75"/>
  </r>
  <r>
    <n v="2014"/>
    <x v="1"/>
    <s v="TW"/>
    <x v="0"/>
    <x v="1"/>
    <s v="S"/>
    <x v="4"/>
    <x v="36"/>
    <x v="12"/>
    <s v="SP68"/>
    <s v="S"/>
    <n v="25"/>
    <n v="63"/>
    <n v="15.75"/>
  </r>
  <r>
    <n v="2014"/>
    <x v="1"/>
    <s v="TW"/>
    <x v="0"/>
    <x v="1"/>
    <s v="S"/>
    <x v="4"/>
    <x v="36"/>
    <x v="9"/>
    <s v="SP30"/>
    <s v="S"/>
    <n v="25"/>
    <n v="63"/>
    <n v="15.75"/>
  </r>
  <r>
    <n v="2014"/>
    <x v="1"/>
    <s v="TW"/>
    <x v="0"/>
    <x v="1"/>
    <s v="S"/>
    <x v="4"/>
    <x v="36"/>
    <x v="5"/>
    <s v="SP34"/>
    <s v="R!"/>
    <n v="1"/>
    <n v="63"/>
    <n v="0.63"/>
  </r>
  <r>
    <n v="2014"/>
    <x v="1"/>
    <s v="TW"/>
    <x v="0"/>
    <x v="1"/>
    <s v="S"/>
    <x v="5"/>
    <x v="37"/>
    <x v="0"/>
    <s v="SP42"/>
    <s v="D"/>
    <n v="75"/>
    <n v="58.2"/>
    <n v="43.65"/>
  </r>
  <r>
    <n v="2014"/>
    <x v="1"/>
    <s v="TW"/>
    <x v="0"/>
    <x v="1"/>
    <s v="S"/>
    <x v="5"/>
    <x v="37"/>
    <x v="14"/>
    <s v="SP24"/>
    <s v="C"/>
    <n v="50"/>
    <n v="58.2"/>
    <n v="29.1"/>
  </r>
  <r>
    <n v="2014"/>
    <x v="1"/>
    <s v="TW"/>
    <x v="0"/>
    <x v="1"/>
    <s v="S"/>
    <x v="5"/>
    <x v="37"/>
    <x v="42"/>
    <s v="SP67"/>
    <s v="S"/>
    <n v="25"/>
    <n v="58.2"/>
    <n v="14.55"/>
  </r>
  <r>
    <n v="2014"/>
    <x v="1"/>
    <s v="TW"/>
    <x v="0"/>
    <x v="1"/>
    <s v="S"/>
    <x v="5"/>
    <x v="37"/>
    <x v="16"/>
    <s v="SP39"/>
    <s v="C"/>
    <n v="50"/>
    <n v="58.2"/>
    <n v="29.1"/>
  </r>
  <r>
    <n v="2014"/>
    <x v="1"/>
    <s v="TW"/>
    <x v="0"/>
    <x v="1"/>
    <s v="S"/>
    <x v="5"/>
    <x v="37"/>
    <x v="18"/>
    <s v="SP11"/>
    <s v="S"/>
    <n v="25"/>
    <n v="58.2"/>
    <n v="14.55"/>
  </r>
  <r>
    <n v="2014"/>
    <x v="1"/>
    <s v="TW"/>
    <x v="0"/>
    <x v="1"/>
    <s v="S"/>
    <x v="5"/>
    <x v="37"/>
    <x v="21"/>
    <s v="SP26"/>
    <s v="S"/>
    <n v="25"/>
    <n v="58.2"/>
    <n v="14.55"/>
  </r>
  <r>
    <n v="2014"/>
    <x v="1"/>
    <s v="TW"/>
    <x v="0"/>
    <x v="1"/>
    <s v="S"/>
    <x v="5"/>
    <x v="37"/>
    <x v="7"/>
    <s v="SP23"/>
    <s v="S"/>
    <n v="25"/>
    <n v="58.2"/>
    <n v="14.55"/>
  </r>
  <r>
    <n v="2014"/>
    <x v="1"/>
    <s v="TW"/>
    <x v="0"/>
    <x v="1"/>
    <s v="S"/>
    <x v="5"/>
    <x v="37"/>
    <x v="1"/>
    <s v="SP36"/>
    <s v="S"/>
    <n v="25"/>
    <n v="58.2"/>
    <n v="14.55"/>
  </r>
  <r>
    <n v="2014"/>
    <x v="1"/>
    <s v="TW"/>
    <x v="0"/>
    <x v="1"/>
    <s v="S"/>
    <x v="5"/>
    <x v="37"/>
    <x v="3"/>
    <s v="SP27"/>
    <s v="S"/>
    <n v="25"/>
    <n v="58.2"/>
    <n v="14.55"/>
  </r>
  <r>
    <n v="2014"/>
    <x v="1"/>
    <s v="TW"/>
    <x v="0"/>
    <x v="1"/>
    <s v="S"/>
    <x v="5"/>
    <x v="37"/>
    <x v="2"/>
    <s v="SP32"/>
    <s v="C"/>
    <n v="50"/>
    <n v="58.2"/>
    <n v="29.1"/>
  </r>
  <r>
    <n v="2014"/>
    <x v="1"/>
    <s v="TW"/>
    <x v="0"/>
    <x v="1"/>
    <s v="S"/>
    <x v="5"/>
    <x v="37"/>
    <x v="4"/>
    <s v="SP1"/>
    <s v="S"/>
    <n v="25"/>
    <n v="58.2"/>
    <n v="14.55"/>
  </r>
  <r>
    <n v="2014"/>
    <x v="1"/>
    <s v="TW"/>
    <x v="0"/>
    <x v="1"/>
    <s v="S"/>
    <x v="5"/>
    <x v="37"/>
    <x v="43"/>
    <s v="SP6"/>
    <s v="S"/>
    <n v="25"/>
    <n v="58.2"/>
    <n v="14.55"/>
  </r>
  <r>
    <n v="2014"/>
    <x v="1"/>
    <s v="TW"/>
    <x v="0"/>
    <x v="1"/>
    <s v="S"/>
    <x v="5"/>
    <x v="37"/>
    <x v="19"/>
    <s v="SP76"/>
    <s v="S"/>
    <n v="25"/>
    <n v="58.2"/>
    <n v="14.55"/>
  </r>
  <r>
    <n v="2014"/>
    <x v="1"/>
    <s v="TW"/>
    <x v="0"/>
    <x v="1"/>
    <s v="S"/>
    <x v="5"/>
    <x v="37"/>
    <x v="46"/>
    <s v="SP29"/>
    <s v="R"/>
    <n v="5"/>
    <n v="58.2"/>
    <n v="2.91"/>
  </r>
  <r>
    <n v="2014"/>
    <x v="1"/>
    <s v="TW"/>
    <x v="0"/>
    <x v="1"/>
    <s v="S"/>
    <x v="5"/>
    <x v="37"/>
    <x v="8"/>
    <s v="SP46"/>
    <s v="R!"/>
    <n v="1"/>
    <n v="58.2"/>
    <n v="0.58200000000000007"/>
  </r>
  <r>
    <n v="2014"/>
    <x v="1"/>
    <s v="TW"/>
    <x v="0"/>
    <x v="1"/>
    <s v="S"/>
    <x v="5"/>
    <x v="37"/>
    <x v="33"/>
    <s v="SP8"/>
    <s v="R!"/>
    <n v="1"/>
    <n v="58.2"/>
    <n v="0.58200000000000007"/>
  </r>
  <r>
    <n v="2014"/>
    <x v="1"/>
    <s v="TW"/>
    <x v="0"/>
    <x v="1"/>
    <s v="S"/>
    <x v="5"/>
    <x v="37"/>
    <x v="9"/>
    <s v="SP30"/>
    <s v="S"/>
    <n v="25"/>
    <n v="58.2"/>
    <n v="14.55"/>
  </r>
  <r>
    <n v="2014"/>
    <x v="1"/>
    <s v="TW"/>
    <x v="0"/>
    <x v="1"/>
    <s v="S"/>
    <x v="5"/>
    <x v="37"/>
    <x v="15"/>
    <s v="SP18"/>
    <s v="S"/>
    <n v="25"/>
    <n v="58.2"/>
    <n v="14.55"/>
  </r>
  <r>
    <n v="2014"/>
    <x v="1"/>
    <s v="TW"/>
    <x v="0"/>
    <x v="1"/>
    <s v="S"/>
    <x v="5"/>
    <x v="37"/>
    <x v="12"/>
    <s v="SP68"/>
    <s v="S"/>
    <n v="25"/>
    <n v="58.2"/>
    <n v="14.55"/>
  </r>
  <r>
    <n v="2014"/>
    <x v="1"/>
    <s v="TW"/>
    <x v="0"/>
    <x v="1"/>
    <s v="S"/>
    <x v="5"/>
    <x v="37"/>
    <x v="17"/>
    <s v="SP41"/>
    <s v="S"/>
    <n v="25"/>
    <n v="58.2"/>
    <n v="14.55"/>
  </r>
  <r>
    <n v="2014"/>
    <x v="1"/>
    <s v="TW"/>
    <x v="0"/>
    <x v="1"/>
    <s v="S"/>
    <x v="5"/>
    <x v="37"/>
    <x v="29"/>
    <s v="SP51"/>
    <s v="S"/>
    <n v="25"/>
    <n v="58.2"/>
    <n v="14.55"/>
  </r>
  <r>
    <n v="2014"/>
    <x v="1"/>
    <s v="TW"/>
    <x v="0"/>
    <x v="1"/>
    <s v="W"/>
    <x v="6"/>
    <x v="38"/>
    <x v="0"/>
    <s v="SP42"/>
    <s v="D"/>
    <n v="75"/>
    <n v="85"/>
    <n v="63.75"/>
  </r>
  <r>
    <n v="2014"/>
    <x v="1"/>
    <s v="TW"/>
    <x v="0"/>
    <x v="1"/>
    <s v="W"/>
    <x v="6"/>
    <x v="38"/>
    <x v="16"/>
    <s v="SP39"/>
    <s v="C"/>
    <n v="50"/>
    <n v="85"/>
    <n v="42.5"/>
  </r>
  <r>
    <n v="2014"/>
    <x v="1"/>
    <s v="TW"/>
    <x v="0"/>
    <x v="1"/>
    <s v="W"/>
    <x v="6"/>
    <x v="38"/>
    <x v="18"/>
    <s v="SP11"/>
    <s v="R"/>
    <n v="5"/>
    <n v="85"/>
    <n v="4.25"/>
  </r>
  <r>
    <n v="2014"/>
    <x v="1"/>
    <s v="TW"/>
    <x v="0"/>
    <x v="1"/>
    <s v="W"/>
    <x v="6"/>
    <x v="38"/>
    <x v="2"/>
    <s v="SP32"/>
    <s v="C"/>
    <n v="50"/>
    <n v="85"/>
    <n v="42.5"/>
  </r>
  <r>
    <n v="2014"/>
    <x v="1"/>
    <s v="TW"/>
    <x v="0"/>
    <x v="1"/>
    <s v="W"/>
    <x v="6"/>
    <x v="38"/>
    <x v="1"/>
    <s v="SP36"/>
    <s v="C"/>
    <n v="50"/>
    <n v="85"/>
    <n v="42.5"/>
  </r>
  <r>
    <n v="2014"/>
    <x v="1"/>
    <s v="TW"/>
    <x v="0"/>
    <x v="1"/>
    <s v="W"/>
    <x v="6"/>
    <x v="38"/>
    <x v="17"/>
    <s v="SP41"/>
    <s v="R"/>
    <n v="5"/>
    <n v="85"/>
    <n v="4.25"/>
  </r>
  <r>
    <n v="2014"/>
    <x v="1"/>
    <s v="TW"/>
    <x v="0"/>
    <x v="1"/>
    <s v="W"/>
    <x v="6"/>
    <x v="38"/>
    <x v="9"/>
    <s v="SP30"/>
    <s v="R"/>
    <n v="5"/>
    <n v="85"/>
    <n v="4.25"/>
  </r>
  <r>
    <n v="2014"/>
    <x v="1"/>
    <s v="TW"/>
    <x v="0"/>
    <x v="1"/>
    <s v="W"/>
    <x v="6"/>
    <x v="38"/>
    <x v="7"/>
    <s v="SP23"/>
    <s v="S"/>
    <n v="25"/>
    <n v="85"/>
    <n v="21.25"/>
  </r>
  <r>
    <n v="2014"/>
    <x v="1"/>
    <s v="TW"/>
    <x v="0"/>
    <x v="1"/>
    <s v="W"/>
    <x v="6"/>
    <x v="38"/>
    <x v="12"/>
    <s v="SP68"/>
    <s v="S"/>
    <n v="25"/>
    <n v="85"/>
    <n v="21.25"/>
  </r>
  <r>
    <n v="2014"/>
    <x v="1"/>
    <s v="TW"/>
    <x v="0"/>
    <x v="1"/>
    <s v="W"/>
    <x v="6"/>
    <x v="38"/>
    <x v="4"/>
    <s v="SP1"/>
    <s v="R!"/>
    <n v="1"/>
    <n v="85"/>
    <n v="0.85"/>
  </r>
  <r>
    <n v="2014"/>
    <x v="1"/>
    <s v="TW"/>
    <x v="0"/>
    <x v="1"/>
    <s v="W"/>
    <x v="6"/>
    <x v="38"/>
    <x v="43"/>
    <s v="SP6"/>
    <s v="R!"/>
    <n v="1"/>
    <n v="85"/>
    <n v="0.85"/>
  </r>
  <r>
    <n v="2014"/>
    <x v="1"/>
    <s v="TW"/>
    <x v="0"/>
    <x v="1"/>
    <s v="W"/>
    <x v="6"/>
    <x v="38"/>
    <x v="21"/>
    <s v="SP26"/>
    <s v="S"/>
    <n v="25"/>
    <n v="85"/>
    <n v="21.25"/>
  </r>
  <r>
    <n v="2014"/>
    <x v="1"/>
    <s v="TW"/>
    <x v="0"/>
    <x v="1"/>
    <s v="W"/>
    <x v="6"/>
    <x v="38"/>
    <x v="3"/>
    <s v="SP27"/>
    <s v="S"/>
    <n v="25"/>
    <n v="85"/>
    <n v="21.25"/>
  </r>
  <r>
    <n v="2014"/>
    <x v="1"/>
    <s v="TW"/>
    <x v="0"/>
    <x v="1"/>
    <s v="W"/>
    <x v="6"/>
    <x v="38"/>
    <x v="27"/>
    <s v="SP62"/>
    <s v="R"/>
    <n v="5"/>
    <n v="85"/>
    <n v="4.25"/>
  </r>
  <r>
    <n v="2014"/>
    <x v="1"/>
    <s v="TW"/>
    <x v="0"/>
    <x v="1"/>
    <s v="W"/>
    <x v="6"/>
    <x v="38"/>
    <x v="29"/>
    <s v="SP51"/>
    <s v="S"/>
    <n v="25"/>
    <n v="85"/>
    <n v="21.25"/>
  </r>
  <r>
    <n v="2014"/>
    <x v="1"/>
    <s v="TW"/>
    <x v="0"/>
    <x v="1"/>
    <s v="W"/>
    <x v="6"/>
    <x v="38"/>
    <x v="14"/>
    <s v="SP24"/>
    <s v="R"/>
    <n v="5"/>
    <n v="85"/>
    <n v="4.25"/>
  </r>
  <r>
    <n v="2014"/>
    <x v="1"/>
    <s v="TW"/>
    <x v="0"/>
    <x v="1"/>
    <s v="W"/>
    <x v="6"/>
    <x v="38"/>
    <x v="5"/>
    <s v="SP34"/>
    <s v="R!"/>
    <n v="1"/>
    <n v="85"/>
    <n v="0.85"/>
  </r>
  <r>
    <n v="2014"/>
    <x v="1"/>
    <s v="TW"/>
    <x v="0"/>
    <x v="1"/>
    <s v="W"/>
    <x v="6"/>
    <x v="38"/>
    <x v="15"/>
    <s v="SP18"/>
    <s v="S"/>
    <n v="25"/>
    <n v="85"/>
    <n v="21.25"/>
  </r>
  <r>
    <n v="2014"/>
    <x v="1"/>
    <s v="TW"/>
    <x v="0"/>
    <x v="1"/>
    <s v="W"/>
    <x v="7"/>
    <x v="39"/>
    <x v="0"/>
    <s v="SP42"/>
    <s v="D"/>
    <n v="75"/>
    <n v="85"/>
    <n v="63.75"/>
  </r>
  <r>
    <n v="2014"/>
    <x v="1"/>
    <s v="TW"/>
    <x v="0"/>
    <x v="1"/>
    <s v="W"/>
    <x v="7"/>
    <x v="39"/>
    <x v="18"/>
    <s v="SP11"/>
    <s v="S"/>
    <n v="25"/>
    <n v="85"/>
    <n v="21.25"/>
  </r>
  <r>
    <n v="2014"/>
    <x v="1"/>
    <s v="TW"/>
    <x v="0"/>
    <x v="1"/>
    <s v="W"/>
    <x v="7"/>
    <x v="39"/>
    <x v="2"/>
    <s v="SP32"/>
    <s v="C"/>
    <n v="50"/>
    <n v="85"/>
    <n v="42.5"/>
  </r>
  <r>
    <n v="2014"/>
    <x v="1"/>
    <s v="TW"/>
    <x v="0"/>
    <x v="1"/>
    <s v="W"/>
    <x v="7"/>
    <x v="39"/>
    <x v="9"/>
    <s v="SP30"/>
    <s v="R"/>
    <n v="5"/>
    <n v="85"/>
    <n v="4.25"/>
  </r>
  <r>
    <n v="2014"/>
    <x v="1"/>
    <s v="TW"/>
    <x v="0"/>
    <x v="1"/>
    <s v="W"/>
    <x v="7"/>
    <x v="39"/>
    <x v="12"/>
    <s v="SP68"/>
    <s v="S"/>
    <n v="25"/>
    <n v="85"/>
    <n v="21.25"/>
  </r>
  <r>
    <n v="2014"/>
    <x v="1"/>
    <s v="TW"/>
    <x v="0"/>
    <x v="1"/>
    <s v="W"/>
    <x v="7"/>
    <x v="39"/>
    <x v="7"/>
    <s v="SP23"/>
    <s v="C"/>
    <n v="50"/>
    <n v="85"/>
    <n v="42.5"/>
  </r>
  <r>
    <n v="2014"/>
    <x v="1"/>
    <s v="TW"/>
    <x v="0"/>
    <x v="1"/>
    <s v="W"/>
    <x v="7"/>
    <x v="39"/>
    <x v="15"/>
    <s v="SP18"/>
    <s v="C"/>
    <n v="50"/>
    <n v="85"/>
    <n v="42.5"/>
  </r>
  <r>
    <n v="2014"/>
    <x v="1"/>
    <s v="TW"/>
    <x v="0"/>
    <x v="1"/>
    <s v="W"/>
    <x v="7"/>
    <x v="39"/>
    <x v="4"/>
    <s v="SP1"/>
    <s v="S"/>
    <n v="25"/>
    <n v="85"/>
    <n v="21.25"/>
  </r>
  <r>
    <n v="2014"/>
    <x v="1"/>
    <s v="TW"/>
    <x v="0"/>
    <x v="1"/>
    <s v="W"/>
    <x v="7"/>
    <x v="39"/>
    <x v="43"/>
    <s v="SP6"/>
    <s v="R"/>
    <n v="5"/>
    <n v="85"/>
    <n v="4.25"/>
  </r>
  <r>
    <n v="2014"/>
    <x v="1"/>
    <s v="TW"/>
    <x v="0"/>
    <x v="1"/>
    <s v="W"/>
    <x v="7"/>
    <x v="39"/>
    <x v="1"/>
    <s v="SP36"/>
    <s v="C"/>
    <n v="50"/>
    <n v="85"/>
    <n v="42.5"/>
  </r>
  <r>
    <n v="2014"/>
    <x v="1"/>
    <s v="TW"/>
    <x v="0"/>
    <x v="1"/>
    <s v="W"/>
    <x v="7"/>
    <x v="39"/>
    <x v="21"/>
    <s v="SP26"/>
    <s v="S"/>
    <n v="25"/>
    <n v="85"/>
    <n v="21.25"/>
  </r>
  <r>
    <n v="2014"/>
    <x v="1"/>
    <s v="TW"/>
    <x v="0"/>
    <x v="1"/>
    <s v="W"/>
    <x v="7"/>
    <x v="39"/>
    <x v="3"/>
    <s v="SP27"/>
    <s v="R"/>
    <n v="5"/>
    <n v="85"/>
    <n v="4.25"/>
  </r>
  <r>
    <n v="2014"/>
    <x v="1"/>
    <s v="TW"/>
    <x v="0"/>
    <x v="1"/>
    <s v="W"/>
    <x v="7"/>
    <x v="39"/>
    <x v="19"/>
    <s v="SP76"/>
    <s v="R!"/>
    <n v="1"/>
    <n v="85"/>
    <n v="0.85"/>
  </r>
  <r>
    <n v="2014"/>
    <x v="1"/>
    <s v="TW"/>
    <x v="0"/>
    <x v="1"/>
    <s v="W"/>
    <x v="7"/>
    <x v="39"/>
    <x v="42"/>
    <s v="SP67"/>
    <s v="R"/>
    <n v="5"/>
    <n v="85"/>
    <n v="4.25"/>
  </r>
  <r>
    <n v="2014"/>
    <x v="1"/>
    <s v="TW"/>
    <x v="0"/>
    <x v="1"/>
    <s v="W"/>
    <x v="7"/>
    <x v="39"/>
    <x v="8"/>
    <s v="SP46"/>
    <s v="R"/>
    <n v="5"/>
    <n v="85"/>
    <n v="4.25"/>
  </r>
  <r>
    <n v="2014"/>
    <x v="1"/>
    <s v="TW"/>
    <x v="0"/>
    <x v="1"/>
    <s v="W"/>
    <x v="7"/>
    <x v="39"/>
    <x v="48"/>
    <s v="SP87"/>
    <s v="S"/>
    <n v="25"/>
    <n v="85"/>
    <n v="21.25"/>
  </r>
  <r>
    <n v="2014"/>
    <x v="1"/>
    <s v="TW"/>
    <x v="0"/>
    <x v="1"/>
    <s v="W"/>
    <x v="7"/>
    <x v="39"/>
    <x v="14"/>
    <s v="SP24"/>
    <s v="S"/>
    <n v="25"/>
    <n v="85"/>
    <n v="21.25"/>
  </r>
  <r>
    <n v="2014"/>
    <x v="1"/>
    <s v="TW"/>
    <x v="0"/>
    <x v="1"/>
    <s v="W"/>
    <x v="7"/>
    <x v="39"/>
    <x v="10"/>
    <s v="SP12"/>
    <s v="R!"/>
    <n v="1"/>
    <n v="85"/>
    <n v="0.85"/>
  </r>
  <r>
    <n v="2014"/>
    <x v="1"/>
    <s v="TW"/>
    <x v="0"/>
    <x v="1"/>
    <s v="W"/>
    <x v="7"/>
    <x v="39"/>
    <x v="5"/>
    <s v="SP34"/>
    <s v="R!"/>
    <n v="1"/>
    <n v="85"/>
    <n v="0.85"/>
  </r>
  <r>
    <n v="2014"/>
    <x v="1"/>
    <s v="TW"/>
    <x v="0"/>
    <x v="1"/>
    <s v="W"/>
    <x v="7"/>
    <x v="39"/>
    <x v="16"/>
    <s v="SP39"/>
    <s v="R"/>
    <n v="5"/>
    <n v="85"/>
    <n v="4.25"/>
  </r>
  <r>
    <n v="2014"/>
    <x v="1"/>
    <s v="TW"/>
    <x v="0"/>
    <x v="1"/>
    <s v="W"/>
    <x v="7"/>
    <x v="39"/>
    <x v="11"/>
    <s v="SP66"/>
    <s v="R"/>
    <n v="5"/>
    <n v="85"/>
    <n v="4.25"/>
  </r>
  <r>
    <n v="2014"/>
    <x v="1"/>
    <s v="TW"/>
    <x v="0"/>
    <x v="2"/>
    <s v="E"/>
    <x v="0"/>
    <x v="40"/>
    <x v="0"/>
    <s v="SP42"/>
    <s v="D"/>
    <n v="75"/>
    <n v="78"/>
    <n v="58.5"/>
  </r>
  <r>
    <n v="2014"/>
    <x v="1"/>
    <s v="TW"/>
    <x v="0"/>
    <x v="2"/>
    <s v="E"/>
    <x v="0"/>
    <x v="40"/>
    <x v="2"/>
    <s v="SP32"/>
    <s v="C"/>
    <n v="50"/>
    <n v="78"/>
    <n v="39"/>
  </r>
  <r>
    <n v="2014"/>
    <x v="1"/>
    <s v="TW"/>
    <x v="0"/>
    <x v="2"/>
    <s v="E"/>
    <x v="0"/>
    <x v="40"/>
    <x v="7"/>
    <s v="SP23"/>
    <s v="C"/>
    <n v="50"/>
    <n v="78"/>
    <n v="39"/>
  </r>
  <r>
    <n v="2014"/>
    <x v="1"/>
    <s v="TW"/>
    <x v="0"/>
    <x v="2"/>
    <s v="E"/>
    <x v="0"/>
    <x v="40"/>
    <x v="1"/>
    <s v="SP36"/>
    <s v="C"/>
    <n v="50"/>
    <n v="78"/>
    <n v="39"/>
  </r>
  <r>
    <n v="2014"/>
    <x v="1"/>
    <s v="TW"/>
    <x v="0"/>
    <x v="2"/>
    <s v="E"/>
    <x v="0"/>
    <x v="40"/>
    <x v="12"/>
    <s v="SP68"/>
    <s v="R!"/>
    <n v="1"/>
    <n v="78"/>
    <n v="0.78"/>
  </r>
  <r>
    <n v="2014"/>
    <x v="1"/>
    <s v="TW"/>
    <x v="0"/>
    <x v="2"/>
    <s v="E"/>
    <x v="0"/>
    <x v="40"/>
    <x v="13"/>
    <s v="SP3"/>
    <s v="S"/>
    <n v="25"/>
    <n v="78"/>
    <n v="19.5"/>
  </r>
  <r>
    <n v="2014"/>
    <x v="1"/>
    <s v="TW"/>
    <x v="0"/>
    <x v="2"/>
    <s v="E"/>
    <x v="0"/>
    <x v="40"/>
    <x v="15"/>
    <s v="SP18"/>
    <s v="S"/>
    <n v="25"/>
    <n v="78"/>
    <n v="19.5"/>
  </r>
  <r>
    <n v="2014"/>
    <x v="1"/>
    <s v="TW"/>
    <x v="0"/>
    <x v="2"/>
    <s v="E"/>
    <x v="0"/>
    <x v="40"/>
    <x v="10"/>
    <s v="SP12"/>
    <s v="C"/>
    <n v="50"/>
    <n v="78"/>
    <n v="39"/>
  </r>
  <r>
    <n v="2014"/>
    <x v="1"/>
    <s v="TW"/>
    <x v="0"/>
    <x v="2"/>
    <s v="E"/>
    <x v="0"/>
    <x v="40"/>
    <x v="20"/>
    <s v="SP91"/>
    <s v="R"/>
    <n v="5"/>
    <n v="78"/>
    <n v="3.9"/>
  </r>
  <r>
    <n v="2014"/>
    <x v="1"/>
    <s v="TW"/>
    <x v="0"/>
    <x v="2"/>
    <s v="E"/>
    <x v="0"/>
    <x v="40"/>
    <x v="22"/>
    <s v="SP38"/>
    <s v="R"/>
    <n v="5"/>
    <n v="78"/>
    <n v="3.9"/>
  </r>
  <r>
    <n v="2014"/>
    <x v="1"/>
    <s v="TW"/>
    <x v="0"/>
    <x v="2"/>
    <s v="E"/>
    <x v="0"/>
    <x v="40"/>
    <x v="51"/>
    <s v="SP25"/>
    <s v="R!"/>
    <n v="1"/>
    <n v="78"/>
    <n v="0.78"/>
  </r>
  <r>
    <n v="2014"/>
    <x v="1"/>
    <s v="TW"/>
    <x v="0"/>
    <x v="2"/>
    <s v="E"/>
    <x v="0"/>
    <x v="40"/>
    <x v="4"/>
    <s v="SP1"/>
    <s v="R!"/>
    <n v="1"/>
    <n v="78"/>
    <n v="0.78"/>
  </r>
  <r>
    <n v="2014"/>
    <x v="1"/>
    <s v="TW"/>
    <x v="0"/>
    <x v="2"/>
    <s v="E"/>
    <x v="0"/>
    <x v="40"/>
    <x v="43"/>
    <s v="SP6"/>
    <s v="R!"/>
    <n v="1"/>
    <n v="78"/>
    <n v="0.78"/>
  </r>
  <r>
    <n v="2014"/>
    <x v="1"/>
    <s v="TW"/>
    <x v="0"/>
    <x v="2"/>
    <s v="E"/>
    <x v="0"/>
    <x v="40"/>
    <x v="19"/>
    <s v="SP76"/>
    <s v="R"/>
    <n v="5"/>
    <n v="78"/>
    <n v="3.9"/>
  </r>
  <r>
    <n v="2014"/>
    <x v="1"/>
    <s v="TW"/>
    <x v="0"/>
    <x v="2"/>
    <s v="E"/>
    <x v="0"/>
    <x v="40"/>
    <x v="52"/>
    <s v="SP22"/>
    <s v="R"/>
    <n v="5"/>
    <n v="78"/>
    <n v="3.9"/>
  </r>
  <r>
    <n v="2014"/>
    <x v="1"/>
    <s v="TW"/>
    <x v="0"/>
    <x v="2"/>
    <s v="E"/>
    <x v="0"/>
    <x v="40"/>
    <x v="21"/>
    <s v="SP26"/>
    <s v="R"/>
    <n v="5"/>
    <n v="78"/>
    <n v="3.9"/>
  </r>
  <r>
    <n v="2014"/>
    <x v="1"/>
    <s v="TW"/>
    <x v="0"/>
    <x v="2"/>
    <s v="E"/>
    <x v="0"/>
    <x v="40"/>
    <x v="24"/>
    <s v="SP58"/>
    <s v="R"/>
    <n v="5"/>
    <n v="78"/>
    <n v="3.9"/>
  </r>
  <r>
    <n v="2014"/>
    <x v="1"/>
    <s v="TW"/>
    <x v="0"/>
    <x v="2"/>
    <s v="E"/>
    <x v="0"/>
    <x v="40"/>
    <x v="5"/>
    <s v="SP34"/>
    <s v="R!"/>
    <n v="1"/>
    <n v="78"/>
    <n v="0.78"/>
  </r>
  <r>
    <n v="2014"/>
    <x v="1"/>
    <s v="TW"/>
    <x v="0"/>
    <x v="2"/>
    <s v="E"/>
    <x v="0"/>
    <x v="40"/>
    <x v="17"/>
    <s v="SP41"/>
    <s v="R!"/>
    <n v="1"/>
    <n v="78"/>
    <n v="0.78"/>
  </r>
  <r>
    <n v="2014"/>
    <x v="1"/>
    <s v="TW"/>
    <x v="0"/>
    <x v="2"/>
    <s v="E"/>
    <x v="0"/>
    <x v="40"/>
    <x v="41"/>
    <s v="SP80"/>
    <s v="R!"/>
    <n v="1"/>
    <n v="78"/>
    <n v="0.78"/>
  </r>
  <r>
    <n v="2014"/>
    <x v="1"/>
    <s v="TW"/>
    <x v="0"/>
    <x v="2"/>
    <s v="E"/>
    <x v="0"/>
    <x v="40"/>
    <x v="29"/>
    <s v="SP51"/>
    <s v="R"/>
    <n v="5"/>
    <n v="78"/>
    <n v="3.9"/>
  </r>
  <r>
    <n v="2014"/>
    <x v="1"/>
    <s v="TW"/>
    <x v="0"/>
    <x v="2"/>
    <s v="E"/>
    <x v="0"/>
    <x v="40"/>
    <x v="16"/>
    <s v="SP39"/>
    <s v="R"/>
    <n v="5"/>
    <n v="78"/>
    <n v="3.9"/>
  </r>
  <r>
    <n v="2014"/>
    <x v="1"/>
    <s v="TW"/>
    <x v="0"/>
    <x v="2"/>
    <s v="E"/>
    <x v="1"/>
    <x v="41"/>
    <x v="0"/>
    <s v="SP42"/>
    <s v="D"/>
    <n v="75"/>
    <n v="62.7"/>
    <n v="47.024999999999999"/>
  </r>
  <r>
    <n v="2014"/>
    <x v="1"/>
    <s v="TW"/>
    <x v="0"/>
    <x v="2"/>
    <s v="E"/>
    <x v="1"/>
    <x v="41"/>
    <x v="19"/>
    <s v="SP76"/>
    <s v="S"/>
    <n v="25"/>
    <n v="62.7"/>
    <n v="15.675000000000001"/>
  </r>
  <r>
    <n v="2014"/>
    <x v="1"/>
    <s v="TW"/>
    <x v="0"/>
    <x v="2"/>
    <s v="E"/>
    <x v="1"/>
    <x v="41"/>
    <x v="2"/>
    <s v="SP32"/>
    <s v="C"/>
    <n v="50"/>
    <n v="62.7"/>
    <n v="31.35"/>
  </r>
  <r>
    <n v="2014"/>
    <x v="1"/>
    <s v="TW"/>
    <x v="0"/>
    <x v="2"/>
    <s v="E"/>
    <x v="1"/>
    <x v="41"/>
    <x v="1"/>
    <s v="SP36"/>
    <s v="C"/>
    <n v="50"/>
    <n v="62.7"/>
    <n v="31.35"/>
  </r>
  <r>
    <n v="2014"/>
    <x v="1"/>
    <s v="TW"/>
    <x v="0"/>
    <x v="2"/>
    <s v="E"/>
    <x v="1"/>
    <x v="41"/>
    <x v="10"/>
    <s v="SP12"/>
    <s v="S"/>
    <n v="25"/>
    <n v="62.7"/>
    <n v="15.675000000000001"/>
  </r>
  <r>
    <n v="2014"/>
    <x v="1"/>
    <s v="TW"/>
    <x v="0"/>
    <x v="2"/>
    <s v="E"/>
    <x v="1"/>
    <x v="41"/>
    <x v="24"/>
    <s v="SP58"/>
    <s v="S"/>
    <n v="25"/>
    <n v="62.7"/>
    <n v="15.675000000000001"/>
  </r>
  <r>
    <n v="2014"/>
    <x v="1"/>
    <s v="TW"/>
    <x v="0"/>
    <x v="2"/>
    <s v="E"/>
    <x v="1"/>
    <x v="41"/>
    <x v="7"/>
    <s v="SP23"/>
    <s v="S"/>
    <n v="25"/>
    <n v="62.7"/>
    <n v="15.675000000000001"/>
  </r>
  <r>
    <n v="2014"/>
    <x v="1"/>
    <s v="TW"/>
    <x v="0"/>
    <x v="2"/>
    <s v="E"/>
    <x v="1"/>
    <x v="41"/>
    <x v="5"/>
    <s v="SP34"/>
    <s v="R"/>
    <n v="5"/>
    <n v="62.7"/>
    <n v="3.1349999999999998"/>
  </r>
  <r>
    <n v="2014"/>
    <x v="1"/>
    <s v="TW"/>
    <x v="0"/>
    <x v="2"/>
    <s v="E"/>
    <x v="1"/>
    <x v="41"/>
    <x v="21"/>
    <s v="SP26"/>
    <s v="S"/>
    <n v="25"/>
    <n v="62.7"/>
    <n v="15.675000000000001"/>
  </r>
  <r>
    <n v="2014"/>
    <x v="1"/>
    <s v="TW"/>
    <x v="0"/>
    <x v="2"/>
    <s v="E"/>
    <x v="1"/>
    <x v="41"/>
    <x v="20"/>
    <s v="SP91"/>
    <s v="S"/>
    <n v="25"/>
    <n v="62.7"/>
    <n v="15.675000000000001"/>
  </r>
  <r>
    <n v="2014"/>
    <x v="1"/>
    <s v="TW"/>
    <x v="0"/>
    <x v="2"/>
    <s v="E"/>
    <x v="1"/>
    <x v="41"/>
    <x v="9"/>
    <s v="SP30"/>
    <s v="S"/>
    <n v="25"/>
    <n v="62.7"/>
    <n v="15.675000000000001"/>
  </r>
  <r>
    <n v="2014"/>
    <x v="1"/>
    <s v="TW"/>
    <x v="0"/>
    <x v="2"/>
    <s v="E"/>
    <x v="1"/>
    <x v="41"/>
    <x v="33"/>
    <s v="SP8"/>
    <s v="R"/>
    <n v="5"/>
    <n v="62.7"/>
    <n v="3.1349999999999998"/>
  </r>
  <r>
    <n v="2014"/>
    <x v="1"/>
    <s v="TW"/>
    <x v="0"/>
    <x v="2"/>
    <s v="E"/>
    <x v="1"/>
    <x v="41"/>
    <x v="31"/>
    <s v="SP69"/>
    <s v="R"/>
    <n v="5"/>
    <n v="62.7"/>
    <n v="3.1349999999999998"/>
  </r>
  <r>
    <n v="2014"/>
    <x v="1"/>
    <s v="TW"/>
    <x v="0"/>
    <x v="2"/>
    <s v="E"/>
    <x v="1"/>
    <x v="41"/>
    <x v="16"/>
    <s v="SP39"/>
    <s v="S"/>
    <n v="25"/>
    <n v="62.7"/>
    <n v="15.675000000000001"/>
  </r>
  <r>
    <n v="2014"/>
    <x v="1"/>
    <s v="TW"/>
    <x v="0"/>
    <x v="2"/>
    <s v="E"/>
    <x v="1"/>
    <x v="41"/>
    <x v="27"/>
    <s v="SP62"/>
    <s v="R"/>
    <n v="5"/>
    <n v="62.7"/>
    <n v="3.1349999999999998"/>
  </r>
  <r>
    <n v="2014"/>
    <x v="1"/>
    <s v="TW"/>
    <x v="0"/>
    <x v="2"/>
    <s v="E"/>
    <x v="1"/>
    <x v="41"/>
    <x v="4"/>
    <s v="SP1"/>
    <s v="R"/>
    <n v="5"/>
    <n v="62.7"/>
    <n v="3.1349999999999998"/>
  </r>
  <r>
    <n v="2014"/>
    <x v="1"/>
    <s v="TW"/>
    <x v="0"/>
    <x v="2"/>
    <s v="E"/>
    <x v="1"/>
    <x v="41"/>
    <x v="17"/>
    <s v="SP41"/>
    <s v="S"/>
    <n v="25"/>
    <n v="62.7"/>
    <n v="15.675000000000001"/>
  </r>
  <r>
    <n v="2014"/>
    <x v="1"/>
    <s v="TW"/>
    <x v="0"/>
    <x v="2"/>
    <s v="E"/>
    <x v="1"/>
    <x v="41"/>
    <x v="13"/>
    <s v="SP3"/>
    <s v="S"/>
    <n v="25"/>
    <n v="62.7"/>
    <n v="15.675000000000001"/>
  </r>
  <r>
    <n v="2014"/>
    <x v="1"/>
    <s v="TW"/>
    <x v="0"/>
    <x v="2"/>
    <s v="E"/>
    <x v="1"/>
    <x v="41"/>
    <x v="15"/>
    <s v="SP18"/>
    <s v="S"/>
    <n v="25"/>
    <n v="62.7"/>
    <n v="15.675000000000001"/>
  </r>
  <r>
    <n v="2014"/>
    <x v="1"/>
    <s v="TW"/>
    <x v="0"/>
    <x v="2"/>
    <s v="E"/>
    <x v="1"/>
    <x v="41"/>
    <x v="22"/>
    <s v="SP38"/>
    <s v="R"/>
    <n v="5"/>
    <n v="62.7"/>
    <n v="3.1349999999999998"/>
  </r>
  <r>
    <n v="2014"/>
    <x v="1"/>
    <s v="TW"/>
    <x v="0"/>
    <x v="2"/>
    <s v="N"/>
    <x v="2"/>
    <x v="42"/>
    <x v="0"/>
    <s v="SP42"/>
    <s v="D"/>
    <n v="75"/>
    <n v="73"/>
    <n v="54.75"/>
  </r>
  <r>
    <n v="2014"/>
    <x v="1"/>
    <s v="TW"/>
    <x v="0"/>
    <x v="2"/>
    <s v="N"/>
    <x v="2"/>
    <x v="42"/>
    <x v="2"/>
    <s v="SP32"/>
    <s v="C"/>
    <n v="50"/>
    <n v="73"/>
    <n v="36.5"/>
  </r>
  <r>
    <n v="2014"/>
    <x v="1"/>
    <s v="TW"/>
    <x v="0"/>
    <x v="2"/>
    <s v="N"/>
    <x v="2"/>
    <x v="42"/>
    <x v="1"/>
    <s v="SP36"/>
    <s v="C"/>
    <n v="50"/>
    <n v="73"/>
    <n v="36.5"/>
  </r>
  <r>
    <n v="2014"/>
    <x v="1"/>
    <s v="TW"/>
    <x v="0"/>
    <x v="2"/>
    <s v="N"/>
    <x v="2"/>
    <x v="42"/>
    <x v="19"/>
    <s v="SP76"/>
    <s v="R!"/>
    <n v="1"/>
    <n v="73"/>
    <n v="0.73"/>
  </r>
  <r>
    <n v="2014"/>
    <x v="1"/>
    <s v="TW"/>
    <x v="0"/>
    <x v="2"/>
    <s v="N"/>
    <x v="2"/>
    <x v="42"/>
    <x v="13"/>
    <s v="SP3"/>
    <s v="R"/>
    <n v="5"/>
    <n v="73"/>
    <n v="3.65"/>
  </r>
  <r>
    <n v="2014"/>
    <x v="1"/>
    <s v="TW"/>
    <x v="0"/>
    <x v="2"/>
    <s v="N"/>
    <x v="2"/>
    <x v="42"/>
    <x v="10"/>
    <s v="SP12"/>
    <s v="S"/>
    <n v="25"/>
    <n v="73"/>
    <n v="18.25"/>
  </r>
  <r>
    <n v="2014"/>
    <x v="1"/>
    <s v="TW"/>
    <x v="0"/>
    <x v="2"/>
    <s v="N"/>
    <x v="2"/>
    <x v="42"/>
    <x v="12"/>
    <s v="SP68"/>
    <s v="R!"/>
    <n v="1"/>
    <n v="73"/>
    <n v="0.73"/>
  </r>
  <r>
    <n v="2014"/>
    <x v="1"/>
    <s v="TW"/>
    <x v="0"/>
    <x v="2"/>
    <s v="N"/>
    <x v="2"/>
    <x v="42"/>
    <x v="9"/>
    <s v="SP30"/>
    <s v="R"/>
    <n v="5"/>
    <n v="73"/>
    <n v="3.65"/>
  </r>
  <r>
    <n v="2014"/>
    <x v="1"/>
    <s v="TW"/>
    <x v="0"/>
    <x v="2"/>
    <s v="N"/>
    <x v="2"/>
    <x v="42"/>
    <x v="4"/>
    <s v="SP1"/>
    <s v="R!"/>
    <n v="1"/>
    <n v="73"/>
    <n v="0.73"/>
  </r>
  <r>
    <n v="2014"/>
    <x v="1"/>
    <s v="TW"/>
    <x v="0"/>
    <x v="2"/>
    <s v="N"/>
    <x v="2"/>
    <x v="42"/>
    <x v="7"/>
    <s v="SP23"/>
    <s v="S"/>
    <n v="25"/>
    <n v="73"/>
    <n v="18.25"/>
  </r>
  <r>
    <n v="2014"/>
    <x v="1"/>
    <s v="TW"/>
    <x v="0"/>
    <x v="2"/>
    <s v="N"/>
    <x v="2"/>
    <x v="42"/>
    <x v="21"/>
    <s v="SP26"/>
    <s v="R"/>
    <n v="5"/>
    <n v="73"/>
    <n v="3.65"/>
  </r>
  <r>
    <n v="2014"/>
    <x v="1"/>
    <s v="TW"/>
    <x v="0"/>
    <x v="2"/>
    <s v="N"/>
    <x v="2"/>
    <x v="42"/>
    <x v="43"/>
    <s v="SP6"/>
    <s v="R"/>
    <n v="5"/>
    <n v="73"/>
    <n v="3.65"/>
  </r>
  <r>
    <n v="2014"/>
    <x v="1"/>
    <s v="TW"/>
    <x v="0"/>
    <x v="2"/>
    <s v="N"/>
    <x v="3"/>
    <x v="43"/>
    <x v="0"/>
    <s v="SP42"/>
    <s v="D"/>
    <n v="75"/>
    <n v="92"/>
    <n v="69"/>
  </r>
  <r>
    <n v="2014"/>
    <x v="1"/>
    <s v="TW"/>
    <x v="0"/>
    <x v="2"/>
    <s v="N"/>
    <x v="3"/>
    <x v="43"/>
    <x v="13"/>
    <s v="SP3"/>
    <s v="S"/>
    <n v="25"/>
    <n v="92"/>
    <n v="23"/>
  </r>
  <r>
    <n v="2014"/>
    <x v="1"/>
    <s v="TW"/>
    <x v="0"/>
    <x v="2"/>
    <s v="N"/>
    <x v="3"/>
    <x v="43"/>
    <x v="20"/>
    <s v="SP91"/>
    <s v="R"/>
    <n v="5"/>
    <n v="92"/>
    <n v="4.5999999999999996"/>
  </r>
  <r>
    <n v="2014"/>
    <x v="1"/>
    <s v="TW"/>
    <x v="0"/>
    <x v="2"/>
    <s v="N"/>
    <x v="3"/>
    <x v="43"/>
    <x v="7"/>
    <s v="SP23"/>
    <s v="C"/>
    <n v="50"/>
    <n v="92"/>
    <n v="46"/>
  </r>
  <r>
    <n v="2014"/>
    <x v="1"/>
    <s v="TW"/>
    <x v="0"/>
    <x v="2"/>
    <s v="N"/>
    <x v="3"/>
    <x v="43"/>
    <x v="2"/>
    <s v="SP32"/>
    <s v="S"/>
    <n v="25"/>
    <n v="92"/>
    <n v="23"/>
  </r>
  <r>
    <n v="2014"/>
    <x v="1"/>
    <s v="TW"/>
    <x v="0"/>
    <x v="2"/>
    <s v="N"/>
    <x v="3"/>
    <x v="43"/>
    <x v="1"/>
    <s v="SP36"/>
    <s v="S"/>
    <n v="25"/>
    <n v="92"/>
    <n v="23"/>
  </r>
  <r>
    <n v="2014"/>
    <x v="1"/>
    <s v="TW"/>
    <x v="0"/>
    <x v="2"/>
    <s v="N"/>
    <x v="3"/>
    <x v="43"/>
    <x v="10"/>
    <s v="SP12"/>
    <s v="S"/>
    <n v="25"/>
    <n v="92"/>
    <n v="23"/>
  </r>
  <r>
    <n v="2014"/>
    <x v="1"/>
    <s v="TW"/>
    <x v="0"/>
    <x v="2"/>
    <s v="N"/>
    <x v="3"/>
    <x v="43"/>
    <x v="4"/>
    <s v="SP1"/>
    <s v="R"/>
    <n v="5"/>
    <n v="92"/>
    <n v="4.5999999999999996"/>
  </r>
  <r>
    <n v="2014"/>
    <x v="1"/>
    <s v="TW"/>
    <x v="0"/>
    <x v="2"/>
    <s v="N"/>
    <x v="3"/>
    <x v="43"/>
    <x v="16"/>
    <s v="SP39"/>
    <s v="R"/>
    <n v="5"/>
    <n v="92"/>
    <n v="4.5999999999999996"/>
  </r>
  <r>
    <n v="2014"/>
    <x v="1"/>
    <s v="TW"/>
    <x v="0"/>
    <x v="2"/>
    <s v="N"/>
    <x v="3"/>
    <x v="43"/>
    <x v="52"/>
    <s v="SP22"/>
    <s v="R"/>
    <n v="5"/>
    <n v="92"/>
    <n v="4.5999999999999996"/>
  </r>
  <r>
    <n v="2014"/>
    <x v="1"/>
    <s v="TW"/>
    <x v="0"/>
    <x v="2"/>
    <s v="N"/>
    <x v="3"/>
    <x v="43"/>
    <x v="24"/>
    <s v="SP58"/>
    <s v="S"/>
    <n v="25"/>
    <n v="92"/>
    <n v="23"/>
  </r>
  <r>
    <n v="2014"/>
    <x v="1"/>
    <s v="TW"/>
    <x v="0"/>
    <x v="2"/>
    <s v="N"/>
    <x v="3"/>
    <x v="43"/>
    <x v="43"/>
    <s v="SP6"/>
    <s v="R"/>
    <n v="5"/>
    <n v="92"/>
    <n v="4.5999999999999996"/>
  </r>
  <r>
    <n v="2014"/>
    <x v="1"/>
    <s v="TW"/>
    <x v="0"/>
    <x v="2"/>
    <s v="N"/>
    <x v="3"/>
    <x v="43"/>
    <x v="12"/>
    <s v="SP68"/>
    <s v="R!"/>
    <n v="1"/>
    <n v="92"/>
    <n v="0.92"/>
  </r>
  <r>
    <n v="2014"/>
    <x v="1"/>
    <s v="TW"/>
    <x v="0"/>
    <x v="2"/>
    <s v="N"/>
    <x v="3"/>
    <x v="43"/>
    <x v="17"/>
    <s v="SP41"/>
    <s v="R"/>
    <n v="5"/>
    <n v="92"/>
    <n v="4.5999999999999996"/>
  </r>
  <r>
    <n v="2014"/>
    <x v="1"/>
    <s v="TW"/>
    <x v="0"/>
    <x v="2"/>
    <s v="N"/>
    <x v="3"/>
    <x v="43"/>
    <x v="9"/>
    <s v="SP30"/>
    <s v="R"/>
    <n v="5"/>
    <n v="92"/>
    <n v="4.5999999999999996"/>
  </r>
  <r>
    <n v="2014"/>
    <x v="1"/>
    <s v="TW"/>
    <x v="0"/>
    <x v="2"/>
    <s v="N"/>
    <x v="3"/>
    <x v="43"/>
    <x v="3"/>
    <s v="SP27"/>
    <s v="R!"/>
    <n v="1"/>
    <n v="92"/>
    <n v="0.92"/>
  </r>
  <r>
    <n v="2014"/>
    <x v="1"/>
    <s v="TW"/>
    <x v="0"/>
    <x v="2"/>
    <s v="N"/>
    <x v="3"/>
    <x v="43"/>
    <x v="51"/>
    <s v="SP25"/>
    <s v="R!"/>
    <n v="1"/>
    <n v="92"/>
    <n v="0.92"/>
  </r>
  <r>
    <n v="2014"/>
    <x v="1"/>
    <s v="TW"/>
    <x v="0"/>
    <x v="2"/>
    <s v="S"/>
    <x v="4"/>
    <x v="44"/>
    <x v="0"/>
    <s v="SP42"/>
    <s v="D"/>
    <n v="75"/>
    <n v="66.400000000000006"/>
    <n v="49.8"/>
  </r>
  <r>
    <n v="2014"/>
    <x v="1"/>
    <s v="TW"/>
    <x v="0"/>
    <x v="2"/>
    <s v="S"/>
    <x v="4"/>
    <x v="44"/>
    <x v="2"/>
    <s v="SP32"/>
    <s v="C"/>
    <n v="50"/>
    <n v="66.400000000000006"/>
    <n v="33.200000000000003"/>
  </r>
  <r>
    <n v="2014"/>
    <x v="1"/>
    <s v="TW"/>
    <x v="0"/>
    <x v="2"/>
    <s v="S"/>
    <x v="4"/>
    <x v="44"/>
    <x v="1"/>
    <s v="SP36"/>
    <s v="C"/>
    <n v="50"/>
    <n v="66.400000000000006"/>
    <n v="33.200000000000003"/>
  </r>
  <r>
    <n v="2014"/>
    <x v="1"/>
    <s v="TW"/>
    <x v="0"/>
    <x v="2"/>
    <s v="S"/>
    <x v="4"/>
    <x v="44"/>
    <x v="7"/>
    <s v="SP23"/>
    <s v="C"/>
    <n v="50"/>
    <n v="66.400000000000006"/>
    <n v="33.200000000000003"/>
  </r>
  <r>
    <n v="2014"/>
    <x v="1"/>
    <s v="TW"/>
    <x v="0"/>
    <x v="2"/>
    <s v="S"/>
    <x v="4"/>
    <x v="44"/>
    <x v="21"/>
    <s v="SP26"/>
    <s v="S"/>
    <n v="25"/>
    <n v="66.400000000000006"/>
    <n v="16.600000000000001"/>
  </r>
  <r>
    <n v="2014"/>
    <x v="1"/>
    <s v="TW"/>
    <x v="0"/>
    <x v="2"/>
    <s v="S"/>
    <x v="4"/>
    <x v="44"/>
    <x v="15"/>
    <s v="SP18"/>
    <s v="S"/>
    <n v="25"/>
    <n v="66.400000000000006"/>
    <n v="16.600000000000001"/>
  </r>
  <r>
    <n v="2014"/>
    <x v="1"/>
    <s v="TW"/>
    <x v="0"/>
    <x v="2"/>
    <s v="S"/>
    <x v="4"/>
    <x v="44"/>
    <x v="17"/>
    <s v="SP41"/>
    <s v="R!"/>
    <n v="1"/>
    <n v="66.400000000000006"/>
    <n v="0.66400000000000003"/>
  </r>
  <r>
    <n v="2014"/>
    <x v="1"/>
    <s v="TW"/>
    <x v="0"/>
    <x v="2"/>
    <s v="S"/>
    <x v="4"/>
    <x v="44"/>
    <x v="10"/>
    <s v="SP12"/>
    <s v="R"/>
    <n v="5"/>
    <n v="66.400000000000006"/>
    <n v="3.32"/>
  </r>
  <r>
    <n v="2014"/>
    <x v="1"/>
    <s v="TW"/>
    <x v="0"/>
    <x v="2"/>
    <s v="S"/>
    <x v="4"/>
    <x v="44"/>
    <x v="19"/>
    <s v="SP76"/>
    <s v="R"/>
    <n v="5"/>
    <n v="66.400000000000006"/>
    <n v="3.32"/>
  </r>
  <r>
    <n v="2014"/>
    <x v="1"/>
    <s v="TW"/>
    <x v="0"/>
    <x v="2"/>
    <s v="S"/>
    <x v="4"/>
    <x v="44"/>
    <x v="20"/>
    <s v="SP91"/>
    <s v="R!"/>
    <n v="1"/>
    <n v="66.400000000000006"/>
    <n v="0.66400000000000003"/>
  </r>
  <r>
    <n v="2014"/>
    <x v="1"/>
    <s v="TW"/>
    <x v="0"/>
    <x v="2"/>
    <s v="S"/>
    <x v="4"/>
    <x v="44"/>
    <x v="16"/>
    <s v="SP39"/>
    <s v="R"/>
    <n v="5"/>
    <n v="66.400000000000006"/>
    <n v="3.32"/>
  </r>
  <r>
    <n v="2014"/>
    <x v="1"/>
    <s v="TW"/>
    <x v="0"/>
    <x v="2"/>
    <s v="S"/>
    <x v="5"/>
    <x v="45"/>
    <x v="0"/>
    <s v="SP42"/>
    <s v="D"/>
    <n v="75"/>
    <n v="60.7"/>
    <n v="45.524999999999999"/>
  </r>
  <r>
    <n v="2014"/>
    <x v="1"/>
    <s v="TW"/>
    <x v="0"/>
    <x v="2"/>
    <s v="S"/>
    <x v="5"/>
    <x v="45"/>
    <x v="2"/>
    <s v="SP32"/>
    <s v="C"/>
    <n v="50"/>
    <n v="60.7"/>
    <n v="30.35"/>
  </r>
  <r>
    <n v="2014"/>
    <x v="1"/>
    <s v="TW"/>
    <x v="0"/>
    <x v="2"/>
    <s v="S"/>
    <x v="5"/>
    <x v="45"/>
    <x v="1"/>
    <s v="SP36"/>
    <s v="C"/>
    <n v="50"/>
    <n v="60.7"/>
    <n v="30.35"/>
  </r>
  <r>
    <n v="2014"/>
    <x v="1"/>
    <s v="TW"/>
    <x v="0"/>
    <x v="2"/>
    <s v="S"/>
    <x v="5"/>
    <x v="45"/>
    <x v="21"/>
    <s v="SP26"/>
    <s v="S"/>
    <n v="25"/>
    <n v="60.7"/>
    <n v="15.175000000000001"/>
  </r>
  <r>
    <n v="2014"/>
    <x v="1"/>
    <s v="TW"/>
    <x v="0"/>
    <x v="2"/>
    <s v="S"/>
    <x v="5"/>
    <x v="45"/>
    <x v="10"/>
    <s v="SP12"/>
    <s v="R"/>
    <n v="5"/>
    <n v="60.7"/>
    <n v="3.0350000000000001"/>
  </r>
  <r>
    <n v="2014"/>
    <x v="1"/>
    <s v="TW"/>
    <x v="0"/>
    <x v="2"/>
    <s v="S"/>
    <x v="5"/>
    <x v="45"/>
    <x v="7"/>
    <s v="SP23"/>
    <s v="S"/>
    <n v="25"/>
    <n v="60.7"/>
    <n v="15.175000000000001"/>
  </r>
  <r>
    <n v="2014"/>
    <x v="1"/>
    <s v="TW"/>
    <x v="0"/>
    <x v="2"/>
    <s v="S"/>
    <x v="5"/>
    <x v="45"/>
    <x v="15"/>
    <s v="SP18"/>
    <s v="S"/>
    <n v="25"/>
    <n v="60.7"/>
    <n v="15.175000000000001"/>
  </r>
  <r>
    <n v="2014"/>
    <x v="1"/>
    <s v="TW"/>
    <x v="0"/>
    <x v="2"/>
    <s v="S"/>
    <x v="5"/>
    <x v="45"/>
    <x v="17"/>
    <s v="SP41"/>
    <s v="S"/>
    <n v="25"/>
    <n v="60.7"/>
    <n v="15.175000000000001"/>
  </r>
  <r>
    <n v="2014"/>
    <x v="1"/>
    <s v="TW"/>
    <x v="0"/>
    <x v="2"/>
    <s v="S"/>
    <x v="5"/>
    <x v="45"/>
    <x v="5"/>
    <s v="SP34"/>
    <s v="R"/>
    <n v="5"/>
    <n v="60.7"/>
    <n v="3.0350000000000001"/>
  </r>
  <r>
    <n v="2014"/>
    <x v="1"/>
    <s v="TW"/>
    <x v="0"/>
    <x v="2"/>
    <s v="S"/>
    <x v="5"/>
    <x v="45"/>
    <x v="19"/>
    <s v="SP76"/>
    <s v="S"/>
    <n v="25"/>
    <n v="60.7"/>
    <n v="15.175000000000001"/>
  </r>
  <r>
    <n v="2014"/>
    <x v="1"/>
    <s v="TW"/>
    <x v="0"/>
    <x v="2"/>
    <s v="S"/>
    <x v="5"/>
    <x v="45"/>
    <x v="9"/>
    <s v="SP30"/>
    <s v="R"/>
    <n v="5"/>
    <n v="60.7"/>
    <n v="3.0350000000000001"/>
  </r>
  <r>
    <n v="2014"/>
    <x v="1"/>
    <s v="TW"/>
    <x v="0"/>
    <x v="2"/>
    <s v="S"/>
    <x v="5"/>
    <x v="45"/>
    <x v="41"/>
    <s v="SP80"/>
    <s v="R!"/>
    <n v="1"/>
    <n v="60.7"/>
    <n v="0.60699999999999998"/>
  </r>
  <r>
    <n v="2014"/>
    <x v="1"/>
    <s v="TW"/>
    <x v="0"/>
    <x v="2"/>
    <s v="S"/>
    <x v="5"/>
    <x v="45"/>
    <x v="3"/>
    <s v="SP27"/>
    <s v="R!"/>
    <n v="1"/>
    <n v="60.7"/>
    <n v="0.60699999999999998"/>
  </r>
  <r>
    <n v="2014"/>
    <x v="1"/>
    <s v="TW"/>
    <x v="0"/>
    <x v="2"/>
    <s v="S"/>
    <x v="5"/>
    <x v="45"/>
    <x v="20"/>
    <s v="SP91"/>
    <s v="R!"/>
    <n v="1"/>
    <n v="60.7"/>
    <n v="0.60699999999999998"/>
  </r>
  <r>
    <n v="2014"/>
    <x v="1"/>
    <s v="TW"/>
    <x v="0"/>
    <x v="2"/>
    <s v="S"/>
    <x v="5"/>
    <x v="45"/>
    <x v="31"/>
    <s v="SP69"/>
    <s v="R!"/>
    <n v="1"/>
    <n v="60.7"/>
    <n v="0.60699999999999998"/>
  </r>
  <r>
    <n v="2014"/>
    <x v="1"/>
    <s v="TW"/>
    <x v="0"/>
    <x v="2"/>
    <s v="W"/>
    <x v="6"/>
    <x v="46"/>
    <x v="0"/>
    <s v="SP42"/>
    <s v="D"/>
    <n v="75"/>
    <n v="84"/>
    <n v="63"/>
  </r>
  <r>
    <n v="2014"/>
    <x v="1"/>
    <s v="TW"/>
    <x v="0"/>
    <x v="2"/>
    <s v="W"/>
    <x v="6"/>
    <x v="46"/>
    <x v="10"/>
    <s v="SP12"/>
    <s v="S"/>
    <n v="25"/>
    <n v="84"/>
    <n v="21"/>
  </r>
  <r>
    <n v="2014"/>
    <x v="1"/>
    <s v="TW"/>
    <x v="0"/>
    <x v="2"/>
    <s v="W"/>
    <x v="6"/>
    <x v="46"/>
    <x v="2"/>
    <s v="SP32"/>
    <s v="C"/>
    <n v="50"/>
    <n v="84"/>
    <n v="42"/>
  </r>
  <r>
    <n v="2014"/>
    <x v="1"/>
    <s v="TW"/>
    <x v="0"/>
    <x v="2"/>
    <s v="W"/>
    <x v="6"/>
    <x v="46"/>
    <x v="9"/>
    <s v="SP30"/>
    <s v="R"/>
    <n v="5"/>
    <n v="84"/>
    <n v="4.2"/>
  </r>
  <r>
    <n v="2014"/>
    <x v="1"/>
    <s v="TW"/>
    <x v="0"/>
    <x v="2"/>
    <s v="W"/>
    <x v="6"/>
    <x v="46"/>
    <x v="1"/>
    <s v="SP36"/>
    <s v="C"/>
    <n v="50"/>
    <n v="84"/>
    <n v="42"/>
  </r>
  <r>
    <n v="2014"/>
    <x v="1"/>
    <s v="TW"/>
    <x v="0"/>
    <x v="2"/>
    <s v="W"/>
    <x v="6"/>
    <x v="46"/>
    <x v="21"/>
    <s v="SP26"/>
    <s v="R"/>
    <n v="5"/>
    <n v="84"/>
    <n v="4.2"/>
  </r>
  <r>
    <n v="2014"/>
    <x v="1"/>
    <s v="TW"/>
    <x v="0"/>
    <x v="2"/>
    <s v="W"/>
    <x v="6"/>
    <x v="46"/>
    <x v="15"/>
    <s v="SP18"/>
    <s v="R"/>
    <n v="5"/>
    <n v="84"/>
    <n v="4.2"/>
  </r>
  <r>
    <n v="2014"/>
    <x v="1"/>
    <s v="TW"/>
    <x v="0"/>
    <x v="2"/>
    <s v="W"/>
    <x v="6"/>
    <x v="46"/>
    <x v="7"/>
    <s v="SP23"/>
    <s v="S"/>
    <n v="25"/>
    <n v="84"/>
    <n v="21"/>
  </r>
  <r>
    <n v="2014"/>
    <x v="1"/>
    <s v="TW"/>
    <x v="0"/>
    <x v="2"/>
    <s v="W"/>
    <x v="6"/>
    <x v="46"/>
    <x v="24"/>
    <s v="SP58"/>
    <s v="R"/>
    <n v="5"/>
    <n v="84"/>
    <n v="4.2"/>
  </r>
  <r>
    <n v="2014"/>
    <x v="1"/>
    <s v="TW"/>
    <x v="0"/>
    <x v="2"/>
    <s v="W"/>
    <x v="6"/>
    <x v="46"/>
    <x v="29"/>
    <s v="SP51"/>
    <s v="R!"/>
    <n v="1"/>
    <n v="84"/>
    <n v="0.84"/>
  </r>
  <r>
    <n v="2014"/>
    <x v="1"/>
    <s v="TW"/>
    <x v="0"/>
    <x v="2"/>
    <s v="W"/>
    <x v="6"/>
    <x v="46"/>
    <x v="52"/>
    <s v="SP22"/>
    <s v="R!"/>
    <n v="1"/>
    <n v="84"/>
    <n v="0.84"/>
  </r>
  <r>
    <n v="2014"/>
    <x v="1"/>
    <s v="TW"/>
    <x v="0"/>
    <x v="2"/>
    <s v="W"/>
    <x v="6"/>
    <x v="46"/>
    <x v="11"/>
    <s v="SP66"/>
    <s v="R!"/>
    <n v="1"/>
    <n v="84"/>
    <n v="0.84"/>
  </r>
  <r>
    <n v="2014"/>
    <x v="1"/>
    <s v="TW"/>
    <x v="0"/>
    <x v="2"/>
    <s v="W"/>
    <x v="6"/>
    <x v="46"/>
    <x v="12"/>
    <s v="SP68"/>
    <s v="R!"/>
    <n v="1"/>
    <n v="84"/>
    <n v="0.84"/>
  </r>
  <r>
    <n v="2014"/>
    <x v="1"/>
    <s v="TW"/>
    <x v="0"/>
    <x v="2"/>
    <s v="W"/>
    <x v="6"/>
    <x v="46"/>
    <x v="38"/>
    <s v="SP63"/>
    <s v="R!"/>
    <n v="1"/>
    <n v="84"/>
    <n v="0.84"/>
  </r>
  <r>
    <n v="2014"/>
    <x v="1"/>
    <s v="TW"/>
    <x v="0"/>
    <x v="2"/>
    <s v="W"/>
    <x v="6"/>
    <x v="46"/>
    <x v="17"/>
    <s v="SP41"/>
    <s v="R!"/>
    <n v="1"/>
    <n v="84"/>
    <n v="0.84"/>
  </r>
  <r>
    <n v="2014"/>
    <x v="1"/>
    <s v="TW"/>
    <x v="0"/>
    <x v="2"/>
    <s v="W"/>
    <x v="7"/>
    <x v="47"/>
    <x v="0"/>
    <s v="SP42"/>
    <s v="D"/>
    <n v="75"/>
    <n v="80"/>
    <n v="60"/>
  </r>
  <r>
    <n v="2014"/>
    <x v="1"/>
    <s v="TW"/>
    <x v="0"/>
    <x v="2"/>
    <s v="W"/>
    <x v="7"/>
    <x v="47"/>
    <x v="11"/>
    <s v="SP66"/>
    <s v="S"/>
    <n v="25"/>
    <n v="80"/>
    <n v="20"/>
  </r>
  <r>
    <n v="2014"/>
    <x v="1"/>
    <s v="TW"/>
    <x v="0"/>
    <x v="2"/>
    <s v="W"/>
    <x v="7"/>
    <x v="47"/>
    <x v="24"/>
    <s v="SP58"/>
    <s v="R"/>
    <n v="5"/>
    <n v="80"/>
    <n v="4"/>
  </r>
  <r>
    <n v="2014"/>
    <x v="1"/>
    <s v="TW"/>
    <x v="0"/>
    <x v="2"/>
    <s v="W"/>
    <x v="7"/>
    <x v="47"/>
    <x v="10"/>
    <s v="SP12"/>
    <s v="S"/>
    <n v="25"/>
    <n v="80"/>
    <n v="20"/>
  </r>
  <r>
    <n v="2014"/>
    <x v="1"/>
    <s v="TW"/>
    <x v="0"/>
    <x v="2"/>
    <s v="W"/>
    <x v="7"/>
    <x v="47"/>
    <x v="2"/>
    <s v="SP32"/>
    <s v="C"/>
    <n v="50"/>
    <n v="80"/>
    <n v="40"/>
  </r>
  <r>
    <n v="2014"/>
    <x v="1"/>
    <s v="TW"/>
    <x v="0"/>
    <x v="2"/>
    <s v="W"/>
    <x v="7"/>
    <x v="47"/>
    <x v="38"/>
    <s v="SP63"/>
    <s v="R!"/>
    <n v="1"/>
    <n v="80"/>
    <n v="0.8"/>
  </r>
  <r>
    <n v="2014"/>
    <x v="1"/>
    <s v="TW"/>
    <x v="0"/>
    <x v="2"/>
    <s v="W"/>
    <x v="7"/>
    <x v="47"/>
    <x v="28"/>
    <s v="SP86"/>
    <s v="R!"/>
    <n v="1"/>
    <n v="80"/>
    <n v="0.8"/>
  </r>
  <r>
    <n v="2014"/>
    <x v="1"/>
    <s v="TW"/>
    <x v="0"/>
    <x v="2"/>
    <s v="W"/>
    <x v="7"/>
    <x v="47"/>
    <x v="1"/>
    <s v="SP36"/>
    <s v="C"/>
    <n v="50"/>
    <n v="80"/>
    <n v="40"/>
  </r>
  <r>
    <n v="2014"/>
    <x v="1"/>
    <s v="TW"/>
    <x v="0"/>
    <x v="2"/>
    <s v="W"/>
    <x v="7"/>
    <x v="47"/>
    <x v="20"/>
    <s v="SP91"/>
    <s v="R!"/>
    <n v="1"/>
    <n v="80"/>
    <n v="0.8"/>
  </r>
  <r>
    <n v="2014"/>
    <x v="1"/>
    <s v="TW"/>
    <x v="0"/>
    <x v="2"/>
    <s v="W"/>
    <x v="7"/>
    <x v="47"/>
    <x v="21"/>
    <s v="SP26"/>
    <s v="R!"/>
    <n v="1"/>
    <n v="80"/>
    <n v="0.8"/>
  </r>
  <r>
    <n v="2014"/>
    <x v="1"/>
    <s v="TW"/>
    <x v="0"/>
    <x v="2"/>
    <s v="W"/>
    <x v="7"/>
    <x v="47"/>
    <x v="12"/>
    <s v="SP68"/>
    <s v="R!"/>
    <n v="1"/>
    <n v="80"/>
    <n v="0.8"/>
  </r>
  <r>
    <n v="2014"/>
    <x v="1"/>
    <s v="TW"/>
    <x v="0"/>
    <x v="2"/>
    <s v="W"/>
    <x v="7"/>
    <x v="47"/>
    <x v="7"/>
    <s v="SP23"/>
    <s v="S"/>
    <n v="25"/>
    <n v="80"/>
    <n v="20"/>
  </r>
  <r>
    <n v="2014"/>
    <x v="1"/>
    <s v="TW"/>
    <x v="0"/>
    <x v="2"/>
    <s v="W"/>
    <x v="7"/>
    <x v="47"/>
    <x v="15"/>
    <s v="SP18"/>
    <s v="R!"/>
    <n v="1"/>
    <n v="80"/>
    <n v="0.8"/>
  </r>
  <r>
    <n v="2014"/>
    <x v="1"/>
    <s v="TW"/>
    <x v="0"/>
    <x v="2"/>
    <s v="W"/>
    <x v="7"/>
    <x v="47"/>
    <x v="16"/>
    <s v="SP39"/>
    <s v="R!"/>
    <n v="1"/>
    <n v="80"/>
    <n v="0.8"/>
  </r>
  <r>
    <n v="2014"/>
    <x v="1"/>
    <s v="TW"/>
    <x v="0"/>
    <x v="2"/>
    <s v="W"/>
    <x v="7"/>
    <x v="47"/>
    <x v="5"/>
    <s v="SP34"/>
    <s v="R!"/>
    <n v="1"/>
    <n v="80"/>
    <n v="0.8"/>
  </r>
  <r>
    <n v="2014"/>
    <x v="1"/>
    <s v="TW"/>
    <x v="0"/>
    <x v="2"/>
    <s v="W"/>
    <x v="7"/>
    <x v="47"/>
    <x v="9"/>
    <s v="SP30"/>
    <s v="S"/>
    <n v="25"/>
    <n v="80"/>
    <n v="20"/>
  </r>
  <r>
    <n v="2014"/>
    <x v="1"/>
    <s v="TW"/>
    <x v="0"/>
    <x v="2"/>
    <s v="W"/>
    <x v="7"/>
    <x v="47"/>
    <x v="52"/>
    <s v="SP22"/>
    <s v="R!"/>
    <n v="1"/>
    <n v="80"/>
    <n v="0.8"/>
  </r>
  <r>
    <n v="2014"/>
    <x v="1"/>
    <s v="TW"/>
    <x v="0"/>
    <x v="2"/>
    <s v="W"/>
    <x v="7"/>
    <x v="47"/>
    <x v="31"/>
    <s v="SP69"/>
    <s v="R"/>
    <n v="5"/>
    <n v="80"/>
    <n v="4"/>
  </r>
  <r>
    <n v="2014"/>
    <x v="1"/>
    <s v="TW"/>
    <x v="0"/>
    <x v="2"/>
    <s v="W"/>
    <x v="7"/>
    <x v="47"/>
    <x v="36"/>
    <s v="SP48"/>
    <s v="R!"/>
    <n v="1"/>
    <n v="80"/>
    <n v="0.8"/>
  </r>
  <r>
    <n v="2014"/>
    <x v="1"/>
    <s v="TW"/>
    <x v="0"/>
    <x v="2"/>
    <s v="W"/>
    <x v="7"/>
    <x v="47"/>
    <x v="13"/>
    <s v="SP3"/>
    <s v="R!"/>
    <n v="1"/>
    <n v="80"/>
    <n v="0.8"/>
  </r>
  <r>
    <n v="2014"/>
    <x v="1"/>
    <s v="TW"/>
    <x v="0"/>
    <x v="2"/>
    <s v="W"/>
    <x v="7"/>
    <x v="47"/>
    <x v="41"/>
    <s v="SP80"/>
    <s v="R!"/>
    <n v="1"/>
    <n v="80"/>
    <n v="0.8"/>
  </r>
  <r>
    <n v="2014"/>
    <x v="1"/>
    <s v="TW"/>
    <x v="0"/>
    <x v="2"/>
    <s v="W"/>
    <x v="7"/>
    <x v="47"/>
    <x v="3"/>
    <s v="SP27"/>
    <s v="R!"/>
    <n v="1"/>
    <n v="80"/>
    <n v="0.8"/>
  </r>
  <r>
    <n v="2020"/>
    <x v="2"/>
    <s v="TW"/>
    <x v="0"/>
    <x v="1"/>
    <s v="W"/>
    <x v="6"/>
    <x v="48"/>
    <x v="3"/>
    <s v="SP27"/>
    <s v="S"/>
    <n v="25"/>
    <n v="85"/>
    <n v="21.25"/>
  </r>
  <r>
    <n v="2020"/>
    <x v="2"/>
    <s v="TW"/>
    <x v="0"/>
    <x v="1"/>
    <s v="W"/>
    <x v="6"/>
    <x v="48"/>
    <x v="2"/>
    <s v="SP32"/>
    <s v="C"/>
    <n v="50"/>
    <n v="85"/>
    <n v="42.5"/>
  </r>
  <r>
    <n v="2020"/>
    <x v="2"/>
    <s v="TW"/>
    <x v="0"/>
    <x v="1"/>
    <s v="W"/>
    <x v="6"/>
    <x v="48"/>
    <x v="0"/>
    <s v="SP42"/>
    <s v="D"/>
    <n v="75"/>
    <n v="85"/>
    <n v="63.75"/>
  </r>
  <r>
    <n v="2020"/>
    <x v="2"/>
    <s v="TW"/>
    <x v="0"/>
    <x v="1"/>
    <s v="W"/>
    <x v="6"/>
    <x v="48"/>
    <x v="7"/>
    <s v="SP23"/>
    <s v="C"/>
    <n v="50"/>
    <n v="85"/>
    <n v="42.5"/>
  </r>
  <r>
    <n v="2020"/>
    <x v="2"/>
    <s v="TW"/>
    <x v="0"/>
    <x v="1"/>
    <s v="W"/>
    <x v="6"/>
    <x v="48"/>
    <x v="4"/>
    <s v="SP1"/>
    <s v="S"/>
    <n v="25"/>
    <n v="85"/>
    <n v="21.25"/>
  </r>
  <r>
    <n v="2020"/>
    <x v="2"/>
    <s v="TW"/>
    <x v="0"/>
    <x v="1"/>
    <s v="W"/>
    <x v="6"/>
    <x v="48"/>
    <x v="1"/>
    <s v="SP36"/>
    <s v="R"/>
    <n v="5"/>
    <n v="85"/>
    <n v="4.25"/>
  </r>
  <r>
    <n v="2020"/>
    <x v="2"/>
    <s v="TW"/>
    <x v="0"/>
    <x v="1"/>
    <s v="W"/>
    <x v="6"/>
    <x v="48"/>
    <x v="15"/>
    <s v="SP18"/>
    <s v="R"/>
    <n v="5"/>
    <n v="85"/>
    <n v="4.25"/>
  </r>
  <r>
    <n v="2020"/>
    <x v="2"/>
    <s v="TW"/>
    <x v="0"/>
    <x v="1"/>
    <s v="W"/>
    <x v="6"/>
    <x v="48"/>
    <x v="17"/>
    <s v="SP41"/>
    <s v="R!"/>
    <n v="1"/>
    <n v="85"/>
    <n v="0.85"/>
  </r>
  <r>
    <n v="2020"/>
    <x v="2"/>
    <s v="TW"/>
    <x v="0"/>
    <x v="1"/>
    <s v="W"/>
    <x v="6"/>
    <x v="48"/>
    <x v="43"/>
    <s v="SP6"/>
    <s v="S"/>
    <n v="25"/>
    <n v="85"/>
    <n v="21.25"/>
  </r>
  <r>
    <n v="2020"/>
    <x v="2"/>
    <s v="TW"/>
    <x v="0"/>
    <x v="1"/>
    <s v="W"/>
    <x v="6"/>
    <x v="48"/>
    <x v="14"/>
    <s v="SP24"/>
    <s v="R"/>
    <n v="5"/>
    <n v="85"/>
    <n v="4.25"/>
  </r>
  <r>
    <n v="2020"/>
    <x v="2"/>
    <s v="TW"/>
    <x v="0"/>
    <x v="1"/>
    <s v="W"/>
    <x v="6"/>
    <x v="48"/>
    <x v="29"/>
    <s v="SP51"/>
    <s v="R"/>
    <n v="5"/>
    <n v="85"/>
    <n v="4.25"/>
  </r>
  <r>
    <n v="2020"/>
    <x v="2"/>
    <s v="TW"/>
    <x v="0"/>
    <x v="1"/>
    <s v="W"/>
    <x v="6"/>
    <x v="48"/>
    <x v="12"/>
    <s v="SP68"/>
    <s v="R"/>
    <n v="5"/>
    <n v="85"/>
    <n v="4.25"/>
  </r>
  <r>
    <n v="2020"/>
    <x v="2"/>
    <s v="TW"/>
    <x v="0"/>
    <x v="1"/>
    <s v="W"/>
    <x v="6"/>
    <x v="48"/>
    <x v="18"/>
    <s v="SP11"/>
    <s v="R"/>
    <n v="5"/>
    <n v="85"/>
    <n v="4.25"/>
  </r>
  <r>
    <n v="2020"/>
    <x v="2"/>
    <s v="TW"/>
    <x v="0"/>
    <x v="1"/>
    <s v="W"/>
    <x v="7"/>
    <x v="49"/>
    <x v="0"/>
    <s v="SP42"/>
    <s v="D"/>
    <n v="75"/>
    <n v="85"/>
    <n v="63.75"/>
  </r>
  <r>
    <n v="2020"/>
    <x v="2"/>
    <s v="TW"/>
    <x v="0"/>
    <x v="1"/>
    <s v="W"/>
    <x v="7"/>
    <x v="49"/>
    <x v="14"/>
    <s v="SP24"/>
    <s v="S"/>
    <n v="25"/>
    <n v="85"/>
    <n v="21.25"/>
  </r>
  <r>
    <n v="2020"/>
    <x v="2"/>
    <s v="TW"/>
    <x v="0"/>
    <x v="1"/>
    <s v="W"/>
    <x v="7"/>
    <x v="49"/>
    <x v="42"/>
    <s v="SP67"/>
    <s v="R"/>
    <n v="5"/>
    <n v="85"/>
    <n v="4.25"/>
  </r>
  <r>
    <n v="2020"/>
    <x v="2"/>
    <s v="TW"/>
    <x v="0"/>
    <x v="1"/>
    <s v="W"/>
    <x v="7"/>
    <x v="49"/>
    <x v="16"/>
    <s v="SP39"/>
    <s v="R"/>
    <n v="5"/>
    <n v="85"/>
    <n v="4.25"/>
  </r>
  <r>
    <n v="2020"/>
    <x v="2"/>
    <s v="TW"/>
    <x v="0"/>
    <x v="1"/>
    <s v="W"/>
    <x v="7"/>
    <x v="49"/>
    <x v="1"/>
    <s v="SP36"/>
    <s v="R"/>
    <n v="5"/>
    <n v="85"/>
    <n v="4.25"/>
  </r>
  <r>
    <n v="2020"/>
    <x v="2"/>
    <s v="TW"/>
    <x v="0"/>
    <x v="1"/>
    <s v="W"/>
    <x v="7"/>
    <x v="49"/>
    <x v="17"/>
    <s v="SP41"/>
    <s v="R"/>
    <n v="5"/>
    <n v="85"/>
    <n v="4.25"/>
  </r>
  <r>
    <n v="2020"/>
    <x v="2"/>
    <s v="TW"/>
    <x v="0"/>
    <x v="1"/>
    <s v="W"/>
    <x v="7"/>
    <x v="49"/>
    <x v="18"/>
    <s v="SP11"/>
    <s v="S"/>
    <n v="25"/>
    <n v="85"/>
    <n v="21.25"/>
  </r>
  <r>
    <n v="2020"/>
    <x v="2"/>
    <s v="TW"/>
    <x v="0"/>
    <x v="1"/>
    <s v="W"/>
    <x v="7"/>
    <x v="49"/>
    <x v="7"/>
    <s v="SP23"/>
    <s v="C"/>
    <n v="50"/>
    <n v="85"/>
    <n v="42.5"/>
  </r>
  <r>
    <n v="2020"/>
    <x v="2"/>
    <s v="TW"/>
    <x v="0"/>
    <x v="1"/>
    <s v="W"/>
    <x v="7"/>
    <x v="49"/>
    <x v="4"/>
    <s v="SP1"/>
    <s v="S"/>
    <n v="25"/>
    <n v="85"/>
    <n v="21.25"/>
  </r>
  <r>
    <n v="2020"/>
    <x v="2"/>
    <s v="TW"/>
    <x v="0"/>
    <x v="1"/>
    <s v="W"/>
    <x v="7"/>
    <x v="49"/>
    <x v="12"/>
    <s v="SP68"/>
    <s v="R"/>
    <n v="5"/>
    <n v="85"/>
    <n v="4.25"/>
  </r>
  <r>
    <n v="2020"/>
    <x v="2"/>
    <s v="TW"/>
    <x v="0"/>
    <x v="1"/>
    <s v="W"/>
    <x v="7"/>
    <x v="49"/>
    <x v="3"/>
    <s v="SP27"/>
    <s v="R"/>
    <n v="5"/>
    <n v="85"/>
    <n v="4.25"/>
  </r>
  <r>
    <n v="2020"/>
    <x v="2"/>
    <s v="TW"/>
    <x v="0"/>
    <x v="1"/>
    <s v="W"/>
    <x v="7"/>
    <x v="49"/>
    <x v="2"/>
    <s v="SP32"/>
    <s v="S"/>
    <n v="25"/>
    <n v="85"/>
    <n v="21.25"/>
  </r>
  <r>
    <n v="2020"/>
    <x v="2"/>
    <s v="TW"/>
    <x v="0"/>
    <x v="1"/>
    <s v="W"/>
    <x v="7"/>
    <x v="49"/>
    <x v="10"/>
    <s v="SP12"/>
    <s v="R"/>
    <n v="5"/>
    <n v="85"/>
    <n v="4.25"/>
  </r>
  <r>
    <n v="2020"/>
    <x v="2"/>
    <s v="TW"/>
    <x v="0"/>
    <x v="1"/>
    <s v="W"/>
    <x v="7"/>
    <x v="49"/>
    <x v="21"/>
    <s v="SP26"/>
    <s v="R!"/>
    <n v="1"/>
    <n v="85"/>
    <n v="0.85"/>
  </r>
  <r>
    <n v="2020"/>
    <x v="2"/>
    <s v="TW"/>
    <x v="0"/>
    <x v="1"/>
    <s v="W"/>
    <x v="7"/>
    <x v="49"/>
    <x v="48"/>
    <s v="SP87"/>
    <s v="R!"/>
    <n v="1"/>
    <n v="85"/>
    <n v="0.85"/>
  </r>
  <r>
    <n v="2020"/>
    <x v="2"/>
    <s v="TW"/>
    <x v="0"/>
    <x v="1"/>
    <s v="E"/>
    <x v="0"/>
    <x v="50"/>
    <x v="0"/>
    <s v="SP42"/>
    <s v="D"/>
    <n v="75"/>
    <n v="65"/>
    <n v="48.75"/>
  </r>
  <r>
    <n v="2020"/>
    <x v="2"/>
    <s v="TW"/>
    <x v="0"/>
    <x v="1"/>
    <s v="E"/>
    <x v="0"/>
    <x v="50"/>
    <x v="1"/>
    <s v="SP36"/>
    <s v="R"/>
    <n v="5"/>
    <n v="65"/>
    <n v="3.25"/>
  </r>
  <r>
    <n v="2020"/>
    <x v="2"/>
    <s v="TW"/>
    <x v="0"/>
    <x v="1"/>
    <s v="E"/>
    <x v="0"/>
    <x v="50"/>
    <x v="3"/>
    <s v="SP27"/>
    <s v="R"/>
    <n v="5"/>
    <n v="65"/>
    <n v="3.25"/>
  </r>
  <r>
    <n v="2020"/>
    <x v="2"/>
    <s v="TW"/>
    <x v="0"/>
    <x v="1"/>
    <s v="E"/>
    <x v="0"/>
    <x v="50"/>
    <x v="17"/>
    <s v="SP41"/>
    <s v="R!"/>
    <n v="1"/>
    <n v="65"/>
    <n v="0.65"/>
  </r>
  <r>
    <n v="2020"/>
    <x v="2"/>
    <s v="TW"/>
    <x v="0"/>
    <x v="1"/>
    <s v="E"/>
    <x v="0"/>
    <x v="50"/>
    <x v="7"/>
    <s v="SP23"/>
    <s v="R"/>
    <n v="5"/>
    <n v="65"/>
    <n v="3.25"/>
  </r>
  <r>
    <n v="2020"/>
    <x v="2"/>
    <s v="TW"/>
    <x v="0"/>
    <x v="1"/>
    <s v="E"/>
    <x v="0"/>
    <x v="50"/>
    <x v="19"/>
    <s v="SP76"/>
    <s v="R!"/>
    <n v="1"/>
    <n v="65"/>
    <n v="0.65"/>
  </r>
  <r>
    <n v="2020"/>
    <x v="2"/>
    <s v="TW"/>
    <x v="0"/>
    <x v="1"/>
    <s v="E"/>
    <x v="0"/>
    <x v="50"/>
    <x v="18"/>
    <s v="SP11"/>
    <s v="C"/>
    <n v="50"/>
    <n v="65"/>
    <n v="32.5"/>
  </r>
  <r>
    <n v="2020"/>
    <x v="2"/>
    <s v="TW"/>
    <x v="0"/>
    <x v="1"/>
    <s v="E"/>
    <x v="0"/>
    <x v="50"/>
    <x v="2"/>
    <s v="SP32"/>
    <s v="R"/>
    <n v="5"/>
    <n v="65"/>
    <n v="3.25"/>
  </r>
  <r>
    <n v="2020"/>
    <x v="2"/>
    <s v="TW"/>
    <x v="0"/>
    <x v="1"/>
    <s v="E"/>
    <x v="0"/>
    <x v="50"/>
    <x v="42"/>
    <s v="SP67"/>
    <s v="C"/>
    <n v="50"/>
    <n v="65"/>
    <n v="32.5"/>
  </r>
  <r>
    <n v="2020"/>
    <x v="2"/>
    <s v="TW"/>
    <x v="0"/>
    <x v="1"/>
    <s v="E"/>
    <x v="0"/>
    <x v="50"/>
    <x v="4"/>
    <s v="SP1"/>
    <s v="R"/>
    <n v="5"/>
    <n v="65"/>
    <n v="3.25"/>
  </r>
  <r>
    <n v="2020"/>
    <x v="2"/>
    <s v="TW"/>
    <x v="0"/>
    <x v="1"/>
    <s v="E"/>
    <x v="0"/>
    <x v="50"/>
    <x v="16"/>
    <s v="SP39"/>
    <s v="R!"/>
    <n v="1"/>
    <n v="65"/>
    <n v="0.65"/>
  </r>
  <r>
    <n v="2020"/>
    <x v="2"/>
    <s v="TW"/>
    <x v="0"/>
    <x v="1"/>
    <s v="E"/>
    <x v="0"/>
    <x v="50"/>
    <x v="43"/>
    <s v="SP6"/>
    <s v="S"/>
    <n v="25"/>
    <n v="65"/>
    <n v="16.25"/>
  </r>
  <r>
    <n v="2020"/>
    <x v="2"/>
    <s v="TW"/>
    <x v="0"/>
    <x v="1"/>
    <s v="E"/>
    <x v="0"/>
    <x v="50"/>
    <x v="44"/>
    <s v="SP56"/>
    <s v="R!"/>
    <n v="1"/>
    <n v="65"/>
    <n v="0.65"/>
  </r>
  <r>
    <n v="2020"/>
    <x v="2"/>
    <s v="TW"/>
    <x v="0"/>
    <x v="1"/>
    <s v="E"/>
    <x v="1"/>
    <x v="51"/>
    <x v="0"/>
    <s v="SP42"/>
    <s v="D"/>
    <n v="75"/>
    <n v="70"/>
    <n v="52.5"/>
  </r>
  <r>
    <n v="2020"/>
    <x v="2"/>
    <s v="TW"/>
    <x v="0"/>
    <x v="1"/>
    <s v="E"/>
    <x v="1"/>
    <x v="51"/>
    <x v="18"/>
    <s v="SP11"/>
    <s v="S"/>
    <n v="25"/>
    <n v="70"/>
    <n v="17.5"/>
  </r>
  <r>
    <n v="2020"/>
    <x v="2"/>
    <s v="TW"/>
    <x v="0"/>
    <x v="1"/>
    <s v="E"/>
    <x v="1"/>
    <x v="51"/>
    <x v="2"/>
    <s v="SP32"/>
    <s v="C"/>
    <n v="50"/>
    <n v="70"/>
    <n v="35"/>
  </r>
  <r>
    <n v="2020"/>
    <x v="2"/>
    <s v="TW"/>
    <x v="0"/>
    <x v="1"/>
    <s v="E"/>
    <x v="1"/>
    <x v="51"/>
    <x v="16"/>
    <s v="SP39"/>
    <s v="C"/>
    <n v="50"/>
    <n v="70"/>
    <n v="35"/>
  </r>
  <r>
    <n v="2020"/>
    <x v="2"/>
    <s v="TW"/>
    <x v="0"/>
    <x v="1"/>
    <s v="E"/>
    <x v="1"/>
    <x v="51"/>
    <x v="43"/>
    <s v="SP6"/>
    <s v="C"/>
    <n v="50"/>
    <n v="70"/>
    <n v="35"/>
  </r>
  <r>
    <n v="2020"/>
    <x v="2"/>
    <s v="TW"/>
    <x v="0"/>
    <x v="1"/>
    <s v="E"/>
    <x v="1"/>
    <x v="51"/>
    <x v="4"/>
    <s v="SP1"/>
    <s v="S"/>
    <n v="25"/>
    <n v="70"/>
    <n v="17.5"/>
  </r>
  <r>
    <n v="2020"/>
    <x v="2"/>
    <s v="TW"/>
    <x v="0"/>
    <x v="1"/>
    <s v="E"/>
    <x v="1"/>
    <x v="51"/>
    <x v="1"/>
    <s v="SP36"/>
    <s v="C"/>
    <n v="50"/>
    <n v="70"/>
    <n v="35"/>
  </r>
  <r>
    <n v="2020"/>
    <x v="2"/>
    <s v="TW"/>
    <x v="0"/>
    <x v="1"/>
    <s v="E"/>
    <x v="1"/>
    <x v="51"/>
    <x v="42"/>
    <s v="SP67"/>
    <s v="S"/>
    <n v="25"/>
    <n v="70"/>
    <n v="17.5"/>
  </r>
  <r>
    <n v="2020"/>
    <x v="2"/>
    <s v="TW"/>
    <x v="0"/>
    <x v="1"/>
    <s v="E"/>
    <x v="1"/>
    <x v="51"/>
    <x v="19"/>
    <s v="SP76"/>
    <s v="R!"/>
    <n v="1"/>
    <n v="70"/>
    <n v="0.7"/>
  </r>
  <r>
    <n v="2020"/>
    <x v="2"/>
    <s v="TW"/>
    <x v="0"/>
    <x v="1"/>
    <s v="E"/>
    <x v="1"/>
    <x v="51"/>
    <x v="52"/>
    <s v="SP22"/>
    <s v="R!"/>
    <n v="1"/>
    <n v="70"/>
    <n v="0.7"/>
  </r>
  <r>
    <n v="2020"/>
    <x v="2"/>
    <s v="TW"/>
    <x v="0"/>
    <x v="1"/>
    <s v="E"/>
    <x v="1"/>
    <x v="51"/>
    <x v="7"/>
    <s v="SP23"/>
    <s v="R"/>
    <n v="5"/>
    <n v="70"/>
    <n v="3.5"/>
  </r>
  <r>
    <n v="2020"/>
    <x v="2"/>
    <s v="TW"/>
    <x v="0"/>
    <x v="1"/>
    <s v="E"/>
    <x v="1"/>
    <x v="51"/>
    <x v="3"/>
    <s v="SP27"/>
    <s v="R"/>
    <n v="5"/>
    <n v="70"/>
    <n v="3.5"/>
  </r>
  <r>
    <n v="2020"/>
    <x v="2"/>
    <s v="TW"/>
    <x v="0"/>
    <x v="1"/>
    <s v="E"/>
    <x v="1"/>
    <x v="51"/>
    <x v="17"/>
    <s v="SP41"/>
    <s v="R"/>
    <n v="5"/>
    <n v="70"/>
    <n v="3.5"/>
  </r>
  <r>
    <n v="2020"/>
    <x v="2"/>
    <s v="TW"/>
    <x v="0"/>
    <x v="1"/>
    <s v="N"/>
    <x v="2"/>
    <x v="52"/>
    <x v="0"/>
    <s v="SP42"/>
    <s v="D"/>
    <n v="75"/>
    <n v="95"/>
    <n v="71.25"/>
  </r>
  <r>
    <n v="2020"/>
    <x v="2"/>
    <s v="TW"/>
    <x v="0"/>
    <x v="1"/>
    <s v="N"/>
    <x v="2"/>
    <x v="52"/>
    <x v="43"/>
    <s v="SP6"/>
    <s v="C"/>
    <n v="50"/>
    <n v="95"/>
    <n v="47.5"/>
  </r>
  <r>
    <n v="2020"/>
    <x v="2"/>
    <s v="TW"/>
    <x v="0"/>
    <x v="1"/>
    <s v="N"/>
    <x v="2"/>
    <x v="52"/>
    <x v="16"/>
    <s v="SP39"/>
    <s v="C"/>
    <n v="50"/>
    <n v="95"/>
    <n v="47.5"/>
  </r>
  <r>
    <n v="2020"/>
    <x v="2"/>
    <s v="TW"/>
    <x v="0"/>
    <x v="1"/>
    <s v="N"/>
    <x v="2"/>
    <x v="52"/>
    <x v="3"/>
    <s v="SP27"/>
    <s v="R"/>
    <n v="5"/>
    <n v="95"/>
    <n v="4.75"/>
  </r>
  <r>
    <n v="2020"/>
    <x v="2"/>
    <s v="TW"/>
    <x v="0"/>
    <x v="1"/>
    <s v="N"/>
    <x v="2"/>
    <x v="52"/>
    <x v="7"/>
    <s v="SP23"/>
    <s v="C"/>
    <n v="50"/>
    <n v="95"/>
    <n v="47.5"/>
  </r>
  <r>
    <n v="2020"/>
    <x v="2"/>
    <s v="TW"/>
    <x v="0"/>
    <x v="1"/>
    <s v="N"/>
    <x v="2"/>
    <x v="52"/>
    <x v="4"/>
    <s v="SP1"/>
    <s v="R"/>
    <n v="5"/>
    <n v="95"/>
    <n v="4.75"/>
  </r>
  <r>
    <n v="2020"/>
    <x v="2"/>
    <s v="TW"/>
    <x v="0"/>
    <x v="1"/>
    <s v="N"/>
    <x v="2"/>
    <x v="52"/>
    <x v="2"/>
    <s v="SP32"/>
    <s v="C"/>
    <n v="50"/>
    <n v="95"/>
    <n v="47.5"/>
  </r>
  <r>
    <n v="2020"/>
    <x v="2"/>
    <s v="TW"/>
    <x v="0"/>
    <x v="1"/>
    <s v="N"/>
    <x v="2"/>
    <x v="52"/>
    <x v="1"/>
    <s v="SP36"/>
    <s v="C"/>
    <n v="50"/>
    <n v="95"/>
    <n v="47.5"/>
  </r>
  <r>
    <n v="2020"/>
    <x v="2"/>
    <s v="TW"/>
    <x v="0"/>
    <x v="1"/>
    <s v="N"/>
    <x v="2"/>
    <x v="52"/>
    <x v="9"/>
    <s v="SP30"/>
    <s v="R!"/>
    <n v="1"/>
    <n v="95"/>
    <n v="0.95"/>
  </r>
  <r>
    <n v="2020"/>
    <x v="2"/>
    <s v="TW"/>
    <x v="0"/>
    <x v="1"/>
    <s v="N"/>
    <x v="2"/>
    <x v="52"/>
    <x v="15"/>
    <s v="SP18"/>
    <s v="R!"/>
    <n v="1"/>
    <n v="95"/>
    <n v="0.95"/>
  </r>
  <r>
    <n v="2020"/>
    <x v="2"/>
    <s v="TW"/>
    <x v="0"/>
    <x v="1"/>
    <s v="N"/>
    <x v="2"/>
    <x v="52"/>
    <x v="17"/>
    <s v="SP41"/>
    <s v="R"/>
    <n v="5"/>
    <n v="95"/>
    <n v="4.75"/>
  </r>
  <r>
    <n v="2020"/>
    <x v="2"/>
    <s v="TW"/>
    <x v="0"/>
    <x v="1"/>
    <s v="N"/>
    <x v="2"/>
    <x v="52"/>
    <x v="21"/>
    <s v="SP26"/>
    <s v="R!"/>
    <n v="1"/>
    <n v="95"/>
    <n v="0.95"/>
  </r>
  <r>
    <n v="2020"/>
    <x v="2"/>
    <s v="TW"/>
    <x v="0"/>
    <x v="1"/>
    <s v="N"/>
    <x v="2"/>
    <x v="52"/>
    <x v="18"/>
    <s v="SP11"/>
    <s v="S"/>
    <n v="25"/>
    <n v="95"/>
    <n v="23.75"/>
  </r>
  <r>
    <n v="2020"/>
    <x v="2"/>
    <s v="TW"/>
    <x v="0"/>
    <x v="1"/>
    <s v="N"/>
    <x v="2"/>
    <x v="52"/>
    <x v="45"/>
    <s v="SP16"/>
    <s v="R!"/>
    <n v="1"/>
    <n v="95"/>
    <n v="0.95"/>
  </r>
  <r>
    <n v="2020"/>
    <x v="2"/>
    <s v="TW"/>
    <x v="0"/>
    <x v="1"/>
    <s v="N"/>
    <x v="3"/>
    <x v="53"/>
    <x v="0"/>
    <s v="SP42"/>
    <s v="D"/>
    <n v="75"/>
    <n v="90"/>
    <n v="67.5"/>
  </r>
  <r>
    <n v="2020"/>
    <x v="2"/>
    <s v="TW"/>
    <x v="0"/>
    <x v="1"/>
    <s v="N"/>
    <x v="3"/>
    <x v="53"/>
    <x v="42"/>
    <s v="SP67"/>
    <s v="R"/>
    <n v="5"/>
    <n v="90"/>
    <n v="4.5"/>
  </r>
  <r>
    <n v="2020"/>
    <x v="2"/>
    <s v="TW"/>
    <x v="0"/>
    <x v="1"/>
    <s v="N"/>
    <x v="3"/>
    <x v="53"/>
    <x v="4"/>
    <s v="SP1"/>
    <s v="S"/>
    <n v="25"/>
    <n v="90"/>
    <n v="22.5"/>
  </r>
  <r>
    <n v="2020"/>
    <x v="2"/>
    <s v="TW"/>
    <x v="0"/>
    <x v="1"/>
    <s v="N"/>
    <x v="3"/>
    <x v="53"/>
    <x v="2"/>
    <s v="SP32"/>
    <s v="C"/>
    <n v="50"/>
    <n v="90"/>
    <n v="45"/>
  </r>
  <r>
    <n v="2020"/>
    <x v="2"/>
    <s v="TW"/>
    <x v="0"/>
    <x v="1"/>
    <s v="N"/>
    <x v="3"/>
    <x v="53"/>
    <x v="7"/>
    <s v="SP23"/>
    <s v="C"/>
    <n v="50"/>
    <n v="90"/>
    <n v="45"/>
  </r>
  <r>
    <n v="2020"/>
    <x v="2"/>
    <s v="TW"/>
    <x v="0"/>
    <x v="1"/>
    <s v="N"/>
    <x v="3"/>
    <x v="53"/>
    <x v="43"/>
    <s v="SP6"/>
    <s v="C"/>
    <n v="50"/>
    <n v="90"/>
    <n v="45"/>
  </r>
  <r>
    <n v="2020"/>
    <x v="2"/>
    <s v="TW"/>
    <x v="0"/>
    <x v="1"/>
    <s v="N"/>
    <x v="3"/>
    <x v="53"/>
    <x v="16"/>
    <s v="SP39"/>
    <s v="C"/>
    <n v="50"/>
    <n v="90"/>
    <n v="45"/>
  </r>
  <r>
    <n v="2020"/>
    <x v="2"/>
    <s v="TW"/>
    <x v="0"/>
    <x v="1"/>
    <s v="N"/>
    <x v="3"/>
    <x v="53"/>
    <x v="9"/>
    <s v="SP30"/>
    <s v="R"/>
    <n v="5"/>
    <n v="90"/>
    <n v="4.5"/>
  </r>
  <r>
    <n v="2020"/>
    <x v="2"/>
    <s v="TW"/>
    <x v="0"/>
    <x v="1"/>
    <s v="N"/>
    <x v="3"/>
    <x v="53"/>
    <x v="52"/>
    <s v="SP22"/>
    <s v="R"/>
    <n v="5"/>
    <n v="90"/>
    <n v="4.5"/>
  </r>
  <r>
    <n v="2020"/>
    <x v="2"/>
    <s v="TW"/>
    <x v="0"/>
    <x v="1"/>
    <s v="N"/>
    <x v="3"/>
    <x v="53"/>
    <x v="12"/>
    <s v="SP68"/>
    <s v="R!"/>
    <n v="1"/>
    <n v="90"/>
    <n v="0.9"/>
  </r>
  <r>
    <n v="2020"/>
    <x v="2"/>
    <s v="TW"/>
    <x v="0"/>
    <x v="1"/>
    <s v="N"/>
    <x v="3"/>
    <x v="53"/>
    <x v="11"/>
    <s v="SP66"/>
    <s v="S"/>
    <n v="25"/>
    <n v="90"/>
    <n v="22.5"/>
  </r>
  <r>
    <n v="2020"/>
    <x v="2"/>
    <s v="TW"/>
    <x v="0"/>
    <x v="1"/>
    <s v="N"/>
    <x v="3"/>
    <x v="53"/>
    <x v="29"/>
    <s v="SP51"/>
    <s v="R!"/>
    <n v="1"/>
    <n v="90"/>
    <n v="0.9"/>
  </r>
  <r>
    <n v="2020"/>
    <x v="2"/>
    <s v="TW"/>
    <x v="0"/>
    <x v="1"/>
    <s v="N"/>
    <x v="3"/>
    <x v="53"/>
    <x v="48"/>
    <s v="SP87"/>
    <s v="R!"/>
    <n v="1"/>
    <n v="90"/>
    <n v="0.9"/>
  </r>
  <r>
    <n v="2020"/>
    <x v="2"/>
    <s v="TW"/>
    <x v="0"/>
    <x v="1"/>
    <s v="N"/>
    <x v="3"/>
    <x v="53"/>
    <x v="18"/>
    <s v="SP11"/>
    <s v="R"/>
    <n v="5"/>
    <n v="90"/>
    <n v="4.5"/>
  </r>
  <r>
    <n v="2020"/>
    <x v="2"/>
    <s v="TW"/>
    <x v="0"/>
    <x v="1"/>
    <s v="S"/>
    <x v="4"/>
    <x v="54"/>
    <x v="1"/>
    <s v="SP36"/>
    <s v="R"/>
    <n v="5"/>
    <n v="60"/>
    <n v="3"/>
  </r>
  <r>
    <n v="2020"/>
    <x v="2"/>
    <s v="TW"/>
    <x v="0"/>
    <x v="1"/>
    <s v="S"/>
    <x v="4"/>
    <x v="54"/>
    <x v="2"/>
    <s v="SP32"/>
    <s v="S"/>
    <n v="25"/>
    <n v="60"/>
    <n v="15"/>
  </r>
  <r>
    <n v="2020"/>
    <x v="2"/>
    <s v="TW"/>
    <x v="0"/>
    <x v="1"/>
    <s v="S"/>
    <x v="4"/>
    <x v="54"/>
    <x v="16"/>
    <s v="SP39"/>
    <s v="R"/>
    <n v="5"/>
    <n v="60"/>
    <n v="3"/>
  </r>
  <r>
    <n v="2020"/>
    <x v="2"/>
    <s v="TW"/>
    <x v="0"/>
    <x v="1"/>
    <s v="S"/>
    <x v="4"/>
    <x v="54"/>
    <x v="18"/>
    <s v="SP11"/>
    <s v="C"/>
    <n v="50"/>
    <n v="60"/>
    <n v="30"/>
  </r>
  <r>
    <n v="2020"/>
    <x v="2"/>
    <s v="TW"/>
    <x v="0"/>
    <x v="1"/>
    <s v="S"/>
    <x v="4"/>
    <x v="54"/>
    <x v="0"/>
    <s v="SP42"/>
    <s v="D"/>
    <n v="75"/>
    <n v="60"/>
    <n v="45"/>
  </r>
  <r>
    <n v="2020"/>
    <x v="2"/>
    <s v="TW"/>
    <x v="0"/>
    <x v="1"/>
    <s v="S"/>
    <x v="4"/>
    <x v="54"/>
    <x v="19"/>
    <s v="SP76"/>
    <s v="R"/>
    <n v="5"/>
    <n v="60"/>
    <n v="3"/>
  </r>
  <r>
    <n v="2020"/>
    <x v="2"/>
    <s v="TW"/>
    <x v="0"/>
    <x v="1"/>
    <s v="S"/>
    <x v="4"/>
    <x v="54"/>
    <x v="7"/>
    <s v="SP23"/>
    <s v="C"/>
    <n v="50"/>
    <n v="60"/>
    <n v="30"/>
  </r>
  <r>
    <n v="2020"/>
    <x v="2"/>
    <s v="TW"/>
    <x v="0"/>
    <x v="1"/>
    <s v="S"/>
    <x v="4"/>
    <x v="54"/>
    <x v="42"/>
    <s v="SP67"/>
    <s v="S"/>
    <n v="25"/>
    <n v="60"/>
    <n v="15"/>
  </r>
  <r>
    <n v="2020"/>
    <x v="2"/>
    <s v="TW"/>
    <x v="0"/>
    <x v="1"/>
    <s v="S"/>
    <x v="4"/>
    <x v="54"/>
    <x v="27"/>
    <s v="SP62"/>
    <s v="R!"/>
    <n v="1"/>
    <n v="60"/>
    <n v="0.6"/>
  </r>
  <r>
    <n v="2020"/>
    <x v="2"/>
    <s v="TW"/>
    <x v="0"/>
    <x v="1"/>
    <s v="S"/>
    <x v="4"/>
    <x v="54"/>
    <x v="4"/>
    <s v="SP1"/>
    <s v="R"/>
    <n v="5"/>
    <n v="60"/>
    <n v="3"/>
  </r>
  <r>
    <n v="2020"/>
    <x v="2"/>
    <s v="TW"/>
    <x v="0"/>
    <x v="1"/>
    <s v="S"/>
    <x v="4"/>
    <x v="54"/>
    <x v="3"/>
    <s v="SP27"/>
    <s v="R"/>
    <n v="5"/>
    <n v="60"/>
    <n v="3"/>
  </r>
  <r>
    <n v="2020"/>
    <x v="2"/>
    <s v="TW"/>
    <x v="0"/>
    <x v="1"/>
    <s v="S"/>
    <x v="4"/>
    <x v="54"/>
    <x v="12"/>
    <s v="SP68"/>
    <s v="R!"/>
    <n v="1"/>
    <n v="60"/>
    <n v="0.6"/>
  </r>
  <r>
    <n v="2020"/>
    <x v="2"/>
    <s v="TW"/>
    <x v="0"/>
    <x v="1"/>
    <s v="S"/>
    <x v="4"/>
    <x v="54"/>
    <x v="43"/>
    <s v="SP6"/>
    <s v="R"/>
    <n v="5"/>
    <n v="60"/>
    <n v="3"/>
  </r>
  <r>
    <n v="2020"/>
    <x v="2"/>
    <s v="TW"/>
    <x v="0"/>
    <x v="1"/>
    <s v="S"/>
    <x v="4"/>
    <x v="54"/>
    <x v="14"/>
    <s v="SP24"/>
    <s v="R"/>
    <n v="5"/>
    <n v="60"/>
    <n v="3"/>
  </r>
  <r>
    <n v="2020"/>
    <x v="2"/>
    <s v="TW"/>
    <x v="0"/>
    <x v="1"/>
    <s v="S"/>
    <x v="4"/>
    <x v="54"/>
    <x v="52"/>
    <s v="SP22"/>
    <s v="R!"/>
    <n v="1"/>
    <n v="60"/>
    <n v="0.6"/>
  </r>
  <r>
    <n v="2020"/>
    <x v="2"/>
    <s v="TW"/>
    <x v="0"/>
    <x v="1"/>
    <s v="S"/>
    <x v="5"/>
    <x v="55"/>
    <x v="0"/>
    <s v="SP42"/>
    <s v="D"/>
    <n v="75"/>
    <n v="60"/>
    <n v="45"/>
  </r>
  <r>
    <n v="2020"/>
    <x v="2"/>
    <s v="TW"/>
    <x v="0"/>
    <x v="1"/>
    <s v="S"/>
    <x v="5"/>
    <x v="55"/>
    <x v="14"/>
    <s v="SP24"/>
    <s v="C"/>
    <n v="50"/>
    <n v="60"/>
    <n v="30"/>
  </r>
  <r>
    <n v="2020"/>
    <x v="2"/>
    <s v="TW"/>
    <x v="0"/>
    <x v="1"/>
    <s v="S"/>
    <x v="5"/>
    <x v="55"/>
    <x v="18"/>
    <s v="SP11"/>
    <s v="S"/>
    <n v="25"/>
    <n v="60"/>
    <n v="15"/>
  </r>
  <r>
    <n v="2020"/>
    <x v="2"/>
    <s v="TW"/>
    <x v="0"/>
    <x v="1"/>
    <s v="S"/>
    <x v="5"/>
    <x v="55"/>
    <x v="42"/>
    <s v="SP67"/>
    <s v="C"/>
    <n v="50"/>
    <n v="60"/>
    <n v="30"/>
  </r>
  <r>
    <n v="2020"/>
    <x v="2"/>
    <s v="TW"/>
    <x v="0"/>
    <x v="1"/>
    <s v="S"/>
    <x v="5"/>
    <x v="55"/>
    <x v="16"/>
    <s v="SP39"/>
    <s v="S"/>
    <n v="25"/>
    <n v="60"/>
    <n v="15"/>
  </r>
  <r>
    <n v="2020"/>
    <x v="2"/>
    <s v="TW"/>
    <x v="0"/>
    <x v="1"/>
    <s v="S"/>
    <x v="5"/>
    <x v="55"/>
    <x v="2"/>
    <s v="SP32"/>
    <s v="R"/>
    <n v="5"/>
    <n v="60"/>
    <n v="3"/>
  </r>
  <r>
    <n v="2020"/>
    <x v="2"/>
    <s v="TW"/>
    <x v="0"/>
    <x v="1"/>
    <s v="S"/>
    <x v="5"/>
    <x v="55"/>
    <x v="43"/>
    <s v="SP6"/>
    <s v="S"/>
    <n v="25"/>
    <n v="60"/>
    <n v="15"/>
  </r>
  <r>
    <n v="2020"/>
    <x v="2"/>
    <s v="TW"/>
    <x v="0"/>
    <x v="1"/>
    <s v="S"/>
    <x v="5"/>
    <x v="55"/>
    <x v="52"/>
    <s v="SP22"/>
    <s v="R"/>
    <n v="5"/>
    <n v="60"/>
    <n v="3"/>
  </r>
  <r>
    <n v="2020"/>
    <x v="2"/>
    <s v="TW"/>
    <x v="0"/>
    <x v="1"/>
    <s v="S"/>
    <x v="5"/>
    <x v="55"/>
    <x v="9"/>
    <s v="SP30"/>
    <s v="R!"/>
    <n v="1"/>
    <n v="60"/>
    <n v="0.6"/>
  </r>
  <r>
    <n v="2020"/>
    <x v="2"/>
    <s v="TW"/>
    <x v="0"/>
    <x v="1"/>
    <s v="S"/>
    <x v="5"/>
    <x v="55"/>
    <x v="17"/>
    <s v="SP41"/>
    <s v="R!"/>
    <n v="1"/>
    <n v="60"/>
    <n v="0.6"/>
  </r>
  <r>
    <n v="2020"/>
    <x v="2"/>
    <s v="TW"/>
    <x v="0"/>
    <x v="1"/>
    <s v="S"/>
    <x v="5"/>
    <x v="55"/>
    <x v="19"/>
    <s v="SP76"/>
    <s v="R!"/>
    <n v="1"/>
    <n v="60"/>
    <n v="0.6"/>
  </r>
  <r>
    <n v="2020"/>
    <x v="2"/>
    <s v="TW"/>
    <x v="0"/>
    <x v="1"/>
    <s v="S"/>
    <x v="5"/>
    <x v="55"/>
    <x v="7"/>
    <s v="SP23"/>
    <s v="S"/>
    <n v="25"/>
    <n v="60"/>
    <n v="15"/>
  </r>
  <r>
    <n v="2020"/>
    <x v="2"/>
    <s v="TW"/>
    <x v="0"/>
    <x v="1"/>
    <s v="S"/>
    <x v="5"/>
    <x v="55"/>
    <x v="4"/>
    <s v="SP1"/>
    <s v="R"/>
    <n v="5"/>
    <n v="60"/>
    <n v="3"/>
  </r>
  <r>
    <n v="2020"/>
    <x v="2"/>
    <s v="TW"/>
    <x v="0"/>
    <x v="1"/>
    <s v="S"/>
    <x v="5"/>
    <x v="55"/>
    <x v="8"/>
    <s v="SP46"/>
    <s v="R!"/>
    <n v="1"/>
    <n v="60"/>
    <n v="0.6"/>
  </r>
  <r>
    <n v="2020"/>
    <x v="2"/>
    <s v="TW"/>
    <x v="0"/>
    <x v="1"/>
    <s v="S"/>
    <x v="5"/>
    <x v="55"/>
    <x v="33"/>
    <s v="SP8"/>
    <s v="R!"/>
    <n v="1"/>
    <n v="60"/>
    <n v="0.6"/>
  </r>
  <r>
    <n v="2020"/>
    <x v="2"/>
    <s v="TW"/>
    <x v="0"/>
    <x v="1"/>
    <s v="S"/>
    <x v="5"/>
    <x v="55"/>
    <x v="3"/>
    <s v="SP27"/>
    <s v="R!"/>
    <n v="1"/>
    <n v="60"/>
    <n v="0.6"/>
  </r>
  <r>
    <n v="2020"/>
    <x v="2"/>
    <s v="TW"/>
    <x v="0"/>
    <x v="2"/>
    <s v="W"/>
    <x v="6"/>
    <x v="56"/>
    <x v="0"/>
    <s v="SP42"/>
    <s v="D"/>
    <n v="75"/>
    <n v="85"/>
    <n v="63.75"/>
  </r>
  <r>
    <n v="2020"/>
    <x v="2"/>
    <s v="TW"/>
    <x v="0"/>
    <x v="2"/>
    <s v="W"/>
    <x v="6"/>
    <x v="56"/>
    <x v="2"/>
    <s v="SP32"/>
    <s v="C"/>
    <n v="50"/>
    <n v="85"/>
    <n v="42.5"/>
  </r>
  <r>
    <n v="2020"/>
    <x v="2"/>
    <s v="TW"/>
    <x v="0"/>
    <x v="2"/>
    <s v="W"/>
    <x v="6"/>
    <x v="56"/>
    <x v="7"/>
    <s v="SP23"/>
    <s v="C"/>
    <n v="50"/>
    <n v="85"/>
    <n v="42.5"/>
  </r>
  <r>
    <n v="2020"/>
    <x v="2"/>
    <s v="TW"/>
    <x v="0"/>
    <x v="2"/>
    <s v="W"/>
    <x v="6"/>
    <x v="56"/>
    <x v="52"/>
    <s v="SP22"/>
    <s v="C"/>
    <n v="50"/>
    <n v="85"/>
    <n v="42.5"/>
  </r>
  <r>
    <n v="2020"/>
    <x v="2"/>
    <s v="TW"/>
    <x v="0"/>
    <x v="2"/>
    <s v="W"/>
    <x v="6"/>
    <x v="56"/>
    <x v="10"/>
    <s v="SP12"/>
    <s v="S"/>
    <n v="25"/>
    <n v="85"/>
    <n v="21.25"/>
  </r>
  <r>
    <n v="2020"/>
    <x v="2"/>
    <s v="TW"/>
    <x v="0"/>
    <x v="2"/>
    <s v="W"/>
    <x v="6"/>
    <x v="56"/>
    <x v="1"/>
    <s v="SP36"/>
    <s v="C"/>
    <n v="50"/>
    <n v="85"/>
    <n v="42.5"/>
  </r>
  <r>
    <n v="2020"/>
    <x v="2"/>
    <s v="TW"/>
    <x v="0"/>
    <x v="2"/>
    <s v="W"/>
    <x v="6"/>
    <x v="56"/>
    <x v="12"/>
    <s v="SP68"/>
    <s v="R"/>
    <n v="5"/>
    <n v="85"/>
    <n v="4.25"/>
  </r>
  <r>
    <n v="2020"/>
    <x v="2"/>
    <s v="TW"/>
    <x v="0"/>
    <x v="2"/>
    <s v="W"/>
    <x v="6"/>
    <x v="56"/>
    <x v="24"/>
    <s v="SP58"/>
    <s v="R"/>
    <n v="5"/>
    <n v="85"/>
    <n v="4.25"/>
  </r>
  <r>
    <n v="2020"/>
    <x v="2"/>
    <s v="TW"/>
    <x v="0"/>
    <x v="2"/>
    <s v="W"/>
    <x v="7"/>
    <x v="57"/>
    <x v="0"/>
    <s v="SP42"/>
    <s v="C"/>
    <n v="50"/>
    <n v="84"/>
    <n v="42"/>
  </r>
  <r>
    <n v="2020"/>
    <x v="2"/>
    <s v="TW"/>
    <x v="0"/>
    <x v="2"/>
    <s v="W"/>
    <x v="7"/>
    <x v="57"/>
    <x v="10"/>
    <s v="SP12"/>
    <s v="S"/>
    <n v="25"/>
    <n v="84"/>
    <n v="21"/>
  </r>
  <r>
    <n v="2020"/>
    <x v="2"/>
    <s v="TW"/>
    <x v="0"/>
    <x v="2"/>
    <s v="W"/>
    <x v="7"/>
    <x v="57"/>
    <x v="11"/>
    <s v="SP66"/>
    <s v="S"/>
    <n v="25"/>
    <n v="84"/>
    <n v="21"/>
  </r>
  <r>
    <n v="2020"/>
    <x v="2"/>
    <s v="TW"/>
    <x v="0"/>
    <x v="2"/>
    <s v="W"/>
    <x v="7"/>
    <x v="57"/>
    <x v="2"/>
    <s v="SP32"/>
    <s v="C"/>
    <n v="50"/>
    <n v="84"/>
    <n v="42"/>
  </r>
  <r>
    <n v="2020"/>
    <x v="2"/>
    <s v="TW"/>
    <x v="0"/>
    <x v="2"/>
    <s v="W"/>
    <x v="7"/>
    <x v="57"/>
    <x v="12"/>
    <s v="SP68"/>
    <s v="R"/>
    <n v="5"/>
    <n v="84"/>
    <n v="4.2"/>
  </r>
  <r>
    <n v="2020"/>
    <x v="2"/>
    <s v="TW"/>
    <x v="0"/>
    <x v="2"/>
    <s v="W"/>
    <x v="7"/>
    <x v="57"/>
    <x v="1"/>
    <s v="SP36"/>
    <s v="C"/>
    <n v="50"/>
    <n v="84"/>
    <n v="42"/>
  </r>
  <r>
    <n v="2020"/>
    <x v="2"/>
    <s v="TW"/>
    <x v="0"/>
    <x v="2"/>
    <s v="W"/>
    <x v="7"/>
    <x v="57"/>
    <x v="52"/>
    <s v="SP22"/>
    <s v="R"/>
    <n v="5"/>
    <n v="84"/>
    <n v="4.2"/>
  </r>
  <r>
    <n v="2020"/>
    <x v="2"/>
    <s v="TW"/>
    <x v="0"/>
    <x v="2"/>
    <s v="W"/>
    <x v="7"/>
    <x v="57"/>
    <x v="7"/>
    <s v="SP23"/>
    <s v="R"/>
    <n v="5"/>
    <n v="84"/>
    <n v="4.2"/>
  </r>
  <r>
    <n v="2020"/>
    <x v="2"/>
    <s v="TW"/>
    <x v="0"/>
    <x v="2"/>
    <s v="W"/>
    <x v="7"/>
    <x v="57"/>
    <x v="24"/>
    <s v="SP58"/>
    <s v="R"/>
    <n v="5"/>
    <n v="84"/>
    <n v="4.2"/>
  </r>
  <r>
    <n v="2020"/>
    <x v="2"/>
    <s v="TW"/>
    <x v="0"/>
    <x v="2"/>
    <s v="W"/>
    <x v="7"/>
    <x v="57"/>
    <x v="16"/>
    <s v="SP39"/>
    <s v="R!"/>
    <n v="1"/>
    <n v="84"/>
    <n v="0.84"/>
  </r>
  <r>
    <n v="2020"/>
    <x v="2"/>
    <s v="TW"/>
    <x v="0"/>
    <x v="2"/>
    <s v="N"/>
    <x v="2"/>
    <x v="58"/>
    <x v="0"/>
    <s v="SP42"/>
    <s v="D"/>
    <n v="75"/>
    <n v="87"/>
    <n v="65.25"/>
  </r>
  <r>
    <n v="2020"/>
    <x v="2"/>
    <s v="TW"/>
    <x v="0"/>
    <x v="2"/>
    <s v="N"/>
    <x v="2"/>
    <x v="58"/>
    <x v="13"/>
    <s v="SP3"/>
    <s v="C"/>
    <n v="50"/>
    <n v="87"/>
    <n v="43.5"/>
  </r>
  <r>
    <n v="2020"/>
    <x v="2"/>
    <s v="TW"/>
    <x v="0"/>
    <x v="2"/>
    <s v="N"/>
    <x v="2"/>
    <x v="58"/>
    <x v="20"/>
    <s v="SP91"/>
    <s v="R"/>
    <n v="5"/>
    <n v="87"/>
    <n v="4.3499999999999996"/>
  </r>
  <r>
    <n v="2020"/>
    <x v="2"/>
    <s v="TW"/>
    <x v="0"/>
    <x v="2"/>
    <s v="N"/>
    <x v="2"/>
    <x v="58"/>
    <x v="7"/>
    <s v="SP23"/>
    <s v="C"/>
    <n v="50"/>
    <n v="87"/>
    <n v="43.5"/>
  </r>
  <r>
    <n v="2020"/>
    <x v="2"/>
    <s v="TW"/>
    <x v="0"/>
    <x v="2"/>
    <s v="N"/>
    <x v="2"/>
    <x v="58"/>
    <x v="2"/>
    <s v="SP32"/>
    <s v="C"/>
    <n v="50"/>
    <n v="87"/>
    <n v="43.5"/>
  </r>
  <r>
    <n v="2020"/>
    <x v="2"/>
    <s v="TW"/>
    <x v="0"/>
    <x v="2"/>
    <s v="N"/>
    <x v="2"/>
    <x v="58"/>
    <x v="1"/>
    <s v="SP36"/>
    <s v="C"/>
    <n v="50"/>
    <n v="87"/>
    <n v="43.5"/>
  </r>
  <r>
    <n v="2020"/>
    <x v="2"/>
    <s v="TW"/>
    <x v="0"/>
    <x v="2"/>
    <s v="N"/>
    <x v="2"/>
    <x v="58"/>
    <x v="52"/>
    <s v="SP22"/>
    <s v="C"/>
    <n v="50"/>
    <n v="87"/>
    <n v="43.5"/>
  </r>
  <r>
    <n v="2020"/>
    <x v="2"/>
    <s v="TW"/>
    <x v="0"/>
    <x v="2"/>
    <s v="N"/>
    <x v="2"/>
    <x v="58"/>
    <x v="12"/>
    <s v="SP68"/>
    <s v="R"/>
    <n v="5"/>
    <n v="87"/>
    <n v="4.3499999999999996"/>
  </r>
  <r>
    <n v="2020"/>
    <x v="2"/>
    <s v="TW"/>
    <x v="0"/>
    <x v="2"/>
    <s v="N"/>
    <x v="2"/>
    <x v="58"/>
    <x v="10"/>
    <s v="SP12"/>
    <s v="S"/>
    <n v="25"/>
    <n v="87"/>
    <n v="21.75"/>
  </r>
  <r>
    <n v="2020"/>
    <x v="2"/>
    <s v="TW"/>
    <x v="0"/>
    <x v="2"/>
    <s v="N"/>
    <x v="3"/>
    <x v="59"/>
    <x v="0"/>
    <s v="SP42"/>
    <s v="D"/>
    <n v="75"/>
    <n v="91"/>
    <n v="68.25"/>
  </r>
  <r>
    <n v="2020"/>
    <x v="2"/>
    <s v="TW"/>
    <x v="0"/>
    <x v="2"/>
    <s v="N"/>
    <x v="3"/>
    <x v="59"/>
    <x v="10"/>
    <s v="SP12"/>
    <s v="S"/>
    <n v="25"/>
    <n v="91"/>
    <n v="22.75"/>
  </r>
  <r>
    <n v="2020"/>
    <x v="2"/>
    <s v="TW"/>
    <x v="0"/>
    <x v="2"/>
    <s v="N"/>
    <x v="3"/>
    <x v="59"/>
    <x v="24"/>
    <s v="SP58"/>
    <s v="S"/>
    <n v="25"/>
    <n v="91"/>
    <n v="22.75"/>
  </r>
  <r>
    <n v="2020"/>
    <x v="2"/>
    <s v="TW"/>
    <x v="0"/>
    <x v="2"/>
    <s v="N"/>
    <x v="3"/>
    <x v="59"/>
    <x v="7"/>
    <s v="SP23"/>
    <s v="C"/>
    <n v="50"/>
    <n v="91"/>
    <n v="45.5"/>
  </r>
  <r>
    <n v="2020"/>
    <x v="2"/>
    <s v="TW"/>
    <x v="0"/>
    <x v="2"/>
    <s v="N"/>
    <x v="3"/>
    <x v="59"/>
    <x v="52"/>
    <s v="SP22"/>
    <s v="C"/>
    <n v="50"/>
    <n v="91"/>
    <n v="45.5"/>
  </r>
  <r>
    <n v="2020"/>
    <x v="2"/>
    <s v="TW"/>
    <x v="0"/>
    <x v="2"/>
    <s v="N"/>
    <x v="3"/>
    <x v="59"/>
    <x v="1"/>
    <s v="SP36"/>
    <s v="C"/>
    <n v="50"/>
    <n v="91"/>
    <n v="45.5"/>
  </r>
  <r>
    <n v="2020"/>
    <x v="2"/>
    <s v="TW"/>
    <x v="0"/>
    <x v="2"/>
    <s v="N"/>
    <x v="3"/>
    <x v="59"/>
    <x v="2"/>
    <s v="SP32"/>
    <s v="C"/>
    <n v="50"/>
    <n v="91"/>
    <n v="45.5"/>
  </r>
  <r>
    <n v="2020"/>
    <x v="2"/>
    <s v="TW"/>
    <x v="0"/>
    <x v="2"/>
    <s v="N"/>
    <x v="3"/>
    <x v="59"/>
    <x v="43"/>
    <s v="SP6"/>
    <s v="C"/>
    <n v="50"/>
    <n v="91"/>
    <n v="45.5"/>
  </r>
  <r>
    <n v="2020"/>
    <x v="2"/>
    <s v="TW"/>
    <x v="0"/>
    <x v="2"/>
    <s v="N"/>
    <x v="3"/>
    <x v="59"/>
    <x v="12"/>
    <s v="SP68"/>
    <s v="R"/>
    <n v="5"/>
    <n v="91"/>
    <n v="4.55"/>
  </r>
  <r>
    <n v="2020"/>
    <x v="2"/>
    <s v="TW"/>
    <x v="0"/>
    <x v="2"/>
    <s v="N"/>
    <x v="3"/>
    <x v="59"/>
    <x v="13"/>
    <s v="SP3"/>
    <s v="R"/>
    <n v="5"/>
    <n v="91"/>
    <n v="4.55"/>
  </r>
  <r>
    <n v="2020"/>
    <x v="2"/>
    <s v="TW"/>
    <x v="0"/>
    <x v="2"/>
    <s v="S"/>
    <x v="4"/>
    <x v="60"/>
    <x v="0"/>
    <s v="SP42"/>
    <s v="D"/>
    <n v="75"/>
    <n v="80"/>
    <n v="60"/>
  </r>
  <r>
    <n v="2020"/>
    <x v="2"/>
    <s v="TW"/>
    <x v="0"/>
    <x v="2"/>
    <s v="S"/>
    <x v="4"/>
    <x v="60"/>
    <x v="2"/>
    <s v="SP32"/>
    <s v="C"/>
    <n v="50"/>
    <n v="80"/>
    <n v="40"/>
  </r>
  <r>
    <n v="2020"/>
    <x v="2"/>
    <s v="TW"/>
    <x v="0"/>
    <x v="2"/>
    <s v="S"/>
    <x v="4"/>
    <x v="60"/>
    <x v="52"/>
    <s v="SP22"/>
    <s v="R"/>
    <n v="5"/>
    <n v="80"/>
    <n v="4"/>
  </r>
  <r>
    <n v="2020"/>
    <x v="2"/>
    <s v="TW"/>
    <x v="0"/>
    <x v="2"/>
    <s v="S"/>
    <x v="4"/>
    <x v="60"/>
    <x v="16"/>
    <s v="SP39"/>
    <s v="R!"/>
    <n v="1"/>
    <n v="80"/>
    <n v="0.8"/>
  </r>
  <r>
    <n v="2020"/>
    <x v="2"/>
    <s v="TW"/>
    <x v="0"/>
    <x v="2"/>
    <s v="S"/>
    <x v="4"/>
    <x v="60"/>
    <x v="12"/>
    <s v="SP68"/>
    <s v="R!"/>
    <n v="1"/>
    <n v="80"/>
    <n v="0.8"/>
  </r>
  <r>
    <n v="2020"/>
    <x v="2"/>
    <s v="TW"/>
    <x v="0"/>
    <x v="2"/>
    <s v="S"/>
    <x v="4"/>
    <x v="60"/>
    <x v="1"/>
    <s v="SP36"/>
    <s v="R"/>
    <n v="5"/>
    <n v="80"/>
    <n v="4"/>
  </r>
  <r>
    <n v="2020"/>
    <x v="2"/>
    <s v="TW"/>
    <x v="0"/>
    <x v="2"/>
    <s v="S"/>
    <x v="4"/>
    <x v="60"/>
    <x v="7"/>
    <s v="SP23"/>
    <s v="C"/>
    <n v="50"/>
    <n v="80"/>
    <n v="40"/>
  </r>
  <r>
    <n v="2020"/>
    <x v="2"/>
    <s v="TW"/>
    <x v="0"/>
    <x v="2"/>
    <s v="S"/>
    <x v="4"/>
    <x v="60"/>
    <x v="58"/>
    <s v="SP71"/>
    <s v="R!"/>
    <n v="1"/>
    <n v="80"/>
    <n v="0.8"/>
  </r>
  <r>
    <n v="2020"/>
    <x v="2"/>
    <s v="TW"/>
    <x v="0"/>
    <x v="2"/>
    <s v="S"/>
    <x v="5"/>
    <x v="61"/>
    <x v="0"/>
    <s v="SP42"/>
    <s v="D"/>
    <n v="75"/>
    <n v="65"/>
    <n v="48.75"/>
  </r>
  <r>
    <n v="2020"/>
    <x v="2"/>
    <s v="TW"/>
    <x v="0"/>
    <x v="2"/>
    <s v="S"/>
    <x v="5"/>
    <x v="61"/>
    <x v="10"/>
    <s v="SP12"/>
    <s v="S"/>
    <n v="25"/>
    <n v="65"/>
    <n v="16.25"/>
  </r>
  <r>
    <n v="2020"/>
    <x v="2"/>
    <s v="TW"/>
    <x v="0"/>
    <x v="2"/>
    <s v="S"/>
    <x v="5"/>
    <x v="61"/>
    <x v="2"/>
    <s v="SP32"/>
    <s v="C"/>
    <n v="50"/>
    <n v="65"/>
    <n v="32.5"/>
  </r>
  <r>
    <n v="2020"/>
    <x v="2"/>
    <s v="TW"/>
    <x v="0"/>
    <x v="2"/>
    <s v="S"/>
    <x v="5"/>
    <x v="61"/>
    <x v="1"/>
    <s v="SP36"/>
    <s v="C"/>
    <n v="50"/>
    <n v="65"/>
    <n v="32.5"/>
  </r>
  <r>
    <n v="2020"/>
    <x v="2"/>
    <s v="TW"/>
    <x v="0"/>
    <x v="2"/>
    <s v="S"/>
    <x v="5"/>
    <x v="61"/>
    <x v="7"/>
    <s v="SP23"/>
    <s v="C"/>
    <n v="50"/>
    <n v="65"/>
    <n v="32.5"/>
  </r>
  <r>
    <n v="2020"/>
    <x v="2"/>
    <s v="TW"/>
    <x v="0"/>
    <x v="2"/>
    <s v="S"/>
    <x v="5"/>
    <x v="61"/>
    <x v="52"/>
    <s v="SP22"/>
    <s v="R!"/>
    <n v="1"/>
    <n v="65"/>
    <n v="0.65"/>
  </r>
  <r>
    <n v="2020"/>
    <x v="2"/>
    <s v="TW"/>
    <x v="0"/>
    <x v="2"/>
    <s v="S"/>
    <x v="5"/>
    <x v="61"/>
    <x v="19"/>
    <s v="SP76"/>
    <s v="R!"/>
    <n v="1"/>
    <n v="65"/>
    <n v="0.65"/>
  </r>
  <r>
    <n v="2020"/>
    <x v="2"/>
    <s v="TW"/>
    <x v="0"/>
    <x v="2"/>
    <s v="S"/>
    <x v="5"/>
    <x v="61"/>
    <x v="15"/>
    <s v="SP18"/>
    <s v="R!"/>
    <n v="1"/>
    <n v="65"/>
    <n v="0.65"/>
  </r>
  <r>
    <n v="2020"/>
    <x v="2"/>
    <s v="TW"/>
    <x v="0"/>
    <x v="2"/>
    <s v="S"/>
    <x v="5"/>
    <x v="61"/>
    <x v="22"/>
    <s v="SP38"/>
    <s v="R!"/>
    <n v="1"/>
    <n v="65"/>
    <n v="0.65"/>
  </r>
  <r>
    <n v="2020"/>
    <x v="2"/>
    <s v="TW"/>
    <x v="0"/>
    <x v="2"/>
    <s v="S"/>
    <x v="5"/>
    <x v="61"/>
    <x v="17"/>
    <s v="SP41"/>
    <s v="R"/>
    <n v="5"/>
    <n v="65"/>
    <n v="3.25"/>
  </r>
  <r>
    <n v="2020"/>
    <x v="2"/>
    <s v="TW"/>
    <x v="0"/>
    <x v="0"/>
    <s v="S"/>
    <x v="4"/>
    <x v="62"/>
    <x v="0"/>
    <s v="SP42"/>
    <s v="D"/>
    <n v="75"/>
    <n v="60"/>
    <n v="45"/>
  </r>
  <r>
    <n v="2020"/>
    <x v="2"/>
    <s v="TW"/>
    <x v="0"/>
    <x v="0"/>
    <s v="S"/>
    <x v="4"/>
    <x v="62"/>
    <x v="2"/>
    <s v="SP32"/>
    <s v="C"/>
    <n v="50"/>
    <n v="60"/>
    <n v="30"/>
  </r>
  <r>
    <n v="2020"/>
    <x v="2"/>
    <s v="TW"/>
    <x v="0"/>
    <x v="0"/>
    <s v="S"/>
    <x v="4"/>
    <x v="62"/>
    <x v="1"/>
    <s v="SP36"/>
    <s v="C"/>
    <n v="50"/>
    <n v="60"/>
    <n v="30"/>
  </r>
  <r>
    <n v="2020"/>
    <x v="2"/>
    <s v="TW"/>
    <x v="0"/>
    <x v="0"/>
    <s v="S"/>
    <x v="4"/>
    <x v="62"/>
    <x v="11"/>
    <s v="SP66"/>
    <s v="R"/>
    <n v="5"/>
    <n v="60"/>
    <n v="3"/>
  </r>
  <r>
    <n v="2020"/>
    <x v="2"/>
    <s v="TW"/>
    <x v="0"/>
    <x v="0"/>
    <s v="S"/>
    <x v="4"/>
    <x v="62"/>
    <x v="27"/>
    <s v="SP62"/>
    <s v="R!"/>
    <n v="1"/>
    <n v="60"/>
    <n v="0.6"/>
  </r>
  <r>
    <n v="2020"/>
    <x v="2"/>
    <s v="TW"/>
    <x v="0"/>
    <x v="0"/>
    <s v="S"/>
    <x v="4"/>
    <x v="62"/>
    <x v="12"/>
    <s v="SP68"/>
    <s v="R"/>
    <n v="5"/>
    <n v="60"/>
    <n v="3"/>
  </r>
  <r>
    <n v="2020"/>
    <x v="2"/>
    <s v="TW"/>
    <x v="0"/>
    <x v="0"/>
    <s v="S"/>
    <x v="4"/>
    <x v="62"/>
    <x v="17"/>
    <s v="SP41"/>
    <s v="R"/>
    <n v="5"/>
    <n v="60"/>
    <n v="3"/>
  </r>
  <r>
    <n v="2020"/>
    <x v="2"/>
    <s v="TW"/>
    <x v="0"/>
    <x v="0"/>
    <s v="S"/>
    <x v="4"/>
    <x v="62"/>
    <x v="15"/>
    <s v="SP18"/>
    <s v="S"/>
    <n v="25"/>
    <n v="60"/>
    <n v="15"/>
  </r>
  <r>
    <n v="2020"/>
    <x v="2"/>
    <s v="TW"/>
    <x v="0"/>
    <x v="0"/>
    <s v="S"/>
    <x v="4"/>
    <x v="62"/>
    <x v="3"/>
    <s v="SP27"/>
    <s v="S"/>
    <n v="25"/>
    <n v="60"/>
    <n v="15"/>
  </r>
  <r>
    <n v="2020"/>
    <x v="2"/>
    <s v="TW"/>
    <x v="0"/>
    <x v="0"/>
    <s v="S"/>
    <x v="4"/>
    <x v="62"/>
    <x v="10"/>
    <s v="SP12"/>
    <s v="R"/>
    <n v="5"/>
    <n v="60"/>
    <n v="3"/>
  </r>
  <r>
    <n v="2020"/>
    <x v="2"/>
    <s v="TW"/>
    <x v="0"/>
    <x v="0"/>
    <s v="S"/>
    <x v="4"/>
    <x v="62"/>
    <x v="19"/>
    <s v="SP76"/>
    <s v="S"/>
    <n v="25"/>
    <n v="60"/>
    <n v="15"/>
  </r>
  <r>
    <n v="2020"/>
    <x v="2"/>
    <s v="TW"/>
    <x v="0"/>
    <x v="0"/>
    <s v="S"/>
    <x v="4"/>
    <x v="62"/>
    <x v="18"/>
    <s v="SP11"/>
    <s v="R"/>
    <n v="5"/>
    <n v="60"/>
    <n v="3"/>
  </r>
  <r>
    <n v="2020"/>
    <x v="2"/>
    <s v="TW"/>
    <x v="0"/>
    <x v="0"/>
    <s v="S"/>
    <x v="4"/>
    <x v="62"/>
    <x v="21"/>
    <s v="SP26"/>
    <s v="R"/>
    <n v="5"/>
    <n v="60"/>
    <n v="3"/>
  </r>
  <r>
    <n v="2020"/>
    <x v="2"/>
    <s v="TW"/>
    <x v="0"/>
    <x v="0"/>
    <s v="S"/>
    <x v="4"/>
    <x v="62"/>
    <x v="7"/>
    <s v="SP23"/>
    <s v="S"/>
    <n v="25"/>
    <n v="60"/>
    <n v="15"/>
  </r>
  <r>
    <n v="2020"/>
    <x v="2"/>
    <s v="TW"/>
    <x v="0"/>
    <x v="0"/>
    <s v="S"/>
    <x v="4"/>
    <x v="62"/>
    <x v="24"/>
    <s v="SP58"/>
    <s v="R!"/>
    <n v="1"/>
    <n v="60"/>
    <n v="0.6"/>
  </r>
  <r>
    <n v="2020"/>
    <x v="2"/>
    <s v="TW"/>
    <x v="0"/>
    <x v="0"/>
    <s v="S"/>
    <x v="4"/>
    <x v="62"/>
    <x v="20"/>
    <s v="SP91"/>
    <s v="R!"/>
    <n v="1"/>
    <n v="60"/>
    <n v="0.6"/>
  </r>
  <r>
    <n v="2020"/>
    <x v="2"/>
    <s v="TW"/>
    <x v="0"/>
    <x v="0"/>
    <s v="S"/>
    <x v="4"/>
    <x v="62"/>
    <x v="5"/>
    <s v="SP34"/>
    <s v="R!"/>
    <n v="1"/>
    <n v="60"/>
    <n v="0.6"/>
  </r>
  <r>
    <n v="2020"/>
    <x v="2"/>
    <s v="TW"/>
    <x v="0"/>
    <x v="0"/>
    <s v="S"/>
    <x v="4"/>
    <x v="62"/>
    <x v="4"/>
    <s v="SP1"/>
    <s v="R!"/>
    <n v="1"/>
    <n v="60"/>
    <n v="0.6"/>
  </r>
  <r>
    <n v="2020"/>
    <x v="2"/>
    <s v="TW"/>
    <x v="0"/>
    <x v="0"/>
    <s v="S"/>
    <x v="4"/>
    <x v="62"/>
    <x v="28"/>
    <s v="SP86"/>
    <s v="R!"/>
    <n v="1"/>
    <n v="60"/>
    <n v="0.6"/>
  </r>
  <r>
    <n v="2020"/>
    <x v="2"/>
    <s v="TW"/>
    <x v="0"/>
    <x v="0"/>
    <s v="S"/>
    <x v="5"/>
    <x v="63"/>
    <x v="0"/>
    <s v="SP42"/>
    <s v="D"/>
    <n v="75"/>
    <n v="60"/>
    <n v="45"/>
  </r>
  <r>
    <n v="2020"/>
    <x v="2"/>
    <s v="TW"/>
    <x v="0"/>
    <x v="0"/>
    <s v="S"/>
    <x v="5"/>
    <x v="63"/>
    <x v="2"/>
    <s v="SP32"/>
    <s v="C"/>
    <n v="50"/>
    <n v="60"/>
    <n v="30"/>
  </r>
  <r>
    <n v="2020"/>
    <x v="2"/>
    <s v="TW"/>
    <x v="0"/>
    <x v="0"/>
    <s v="S"/>
    <x v="5"/>
    <x v="63"/>
    <x v="1"/>
    <s v="SP36"/>
    <s v="C"/>
    <n v="50"/>
    <n v="60"/>
    <n v="30"/>
  </r>
  <r>
    <n v="2020"/>
    <x v="2"/>
    <s v="TW"/>
    <x v="0"/>
    <x v="0"/>
    <s v="S"/>
    <x v="5"/>
    <x v="63"/>
    <x v="19"/>
    <s v="SP76"/>
    <s v="S"/>
    <n v="25"/>
    <n v="60"/>
    <n v="15"/>
  </r>
  <r>
    <n v="2020"/>
    <x v="2"/>
    <s v="TW"/>
    <x v="0"/>
    <x v="0"/>
    <s v="S"/>
    <x v="5"/>
    <x v="63"/>
    <x v="12"/>
    <s v="SP68"/>
    <s v="R"/>
    <n v="5"/>
    <n v="60"/>
    <n v="3"/>
  </r>
  <r>
    <n v="2020"/>
    <x v="2"/>
    <s v="TW"/>
    <x v="0"/>
    <x v="0"/>
    <s v="S"/>
    <x v="5"/>
    <x v="63"/>
    <x v="21"/>
    <s v="SP26"/>
    <s v="R!"/>
    <n v="1"/>
    <n v="60"/>
    <n v="0.6"/>
  </r>
  <r>
    <n v="2020"/>
    <x v="2"/>
    <s v="TW"/>
    <x v="0"/>
    <x v="0"/>
    <s v="S"/>
    <x v="5"/>
    <x v="63"/>
    <x v="20"/>
    <s v="SP91"/>
    <s v="R!"/>
    <n v="1"/>
    <n v="60"/>
    <n v="0.6"/>
  </r>
  <r>
    <n v="2020"/>
    <x v="2"/>
    <s v="TW"/>
    <x v="0"/>
    <x v="0"/>
    <s v="S"/>
    <x v="5"/>
    <x v="63"/>
    <x v="8"/>
    <s v="SP46"/>
    <s v="R"/>
    <n v="5"/>
    <n v="60"/>
    <n v="3"/>
  </r>
  <r>
    <n v="2020"/>
    <x v="2"/>
    <s v="TW"/>
    <x v="0"/>
    <x v="0"/>
    <s v="S"/>
    <x v="5"/>
    <x v="63"/>
    <x v="3"/>
    <s v="SP27"/>
    <s v="R"/>
    <n v="5"/>
    <n v="60"/>
    <n v="3"/>
  </r>
  <r>
    <n v="2020"/>
    <x v="2"/>
    <s v="TW"/>
    <x v="0"/>
    <x v="0"/>
    <s v="S"/>
    <x v="5"/>
    <x v="63"/>
    <x v="18"/>
    <s v="SP11"/>
    <s v="S"/>
    <n v="25"/>
    <n v="60"/>
    <n v="15"/>
  </r>
  <r>
    <n v="2020"/>
    <x v="2"/>
    <s v="TW"/>
    <x v="0"/>
    <x v="0"/>
    <s v="S"/>
    <x v="5"/>
    <x v="63"/>
    <x v="59"/>
    <s v="SP59"/>
    <s v="R!"/>
    <n v="1"/>
    <n v="60"/>
    <n v="0.6"/>
  </r>
  <r>
    <n v="2020"/>
    <x v="2"/>
    <s v="TW"/>
    <x v="0"/>
    <x v="0"/>
    <s v="S"/>
    <x v="5"/>
    <x v="63"/>
    <x v="27"/>
    <s v="SP62"/>
    <s v="R"/>
    <n v="5"/>
    <n v="60"/>
    <n v="3"/>
  </r>
  <r>
    <n v="2020"/>
    <x v="2"/>
    <s v="TW"/>
    <x v="0"/>
    <x v="0"/>
    <s v="S"/>
    <x v="5"/>
    <x v="63"/>
    <x v="7"/>
    <s v="SP23"/>
    <s v="S"/>
    <n v="25"/>
    <n v="60"/>
    <n v="15"/>
  </r>
  <r>
    <n v="2020"/>
    <x v="2"/>
    <s v="TW"/>
    <x v="0"/>
    <x v="0"/>
    <s v="S"/>
    <x v="5"/>
    <x v="63"/>
    <x v="17"/>
    <s v="SP41"/>
    <s v="R"/>
    <n v="5"/>
    <n v="60"/>
    <n v="3"/>
  </r>
  <r>
    <n v="2020"/>
    <x v="2"/>
    <s v="TW"/>
    <x v="0"/>
    <x v="0"/>
    <s v="S"/>
    <x v="5"/>
    <x v="63"/>
    <x v="15"/>
    <s v="SP18"/>
    <s v="S"/>
    <n v="25"/>
    <n v="60"/>
    <n v="15"/>
  </r>
  <r>
    <n v="2020"/>
    <x v="2"/>
    <s v="TW"/>
    <x v="0"/>
    <x v="0"/>
    <s v="S"/>
    <x v="5"/>
    <x v="63"/>
    <x v="11"/>
    <s v="SP66"/>
    <s v="S"/>
    <n v="25"/>
    <n v="60"/>
    <n v="15"/>
  </r>
  <r>
    <n v="2020"/>
    <x v="2"/>
    <s v="TW"/>
    <x v="0"/>
    <x v="0"/>
    <s v="S"/>
    <x v="5"/>
    <x v="63"/>
    <x v="10"/>
    <s v="SP12"/>
    <s v="S"/>
    <n v="25"/>
    <n v="60"/>
    <n v="15"/>
  </r>
  <r>
    <n v="2020"/>
    <x v="2"/>
    <s v="TW"/>
    <x v="0"/>
    <x v="0"/>
    <s v="S"/>
    <x v="5"/>
    <x v="63"/>
    <x v="30"/>
    <s v="SP13"/>
    <s v="R!"/>
    <n v="1"/>
    <n v="60"/>
    <n v="0.6"/>
  </r>
  <r>
    <n v="2020"/>
    <x v="2"/>
    <s v="TW"/>
    <x v="0"/>
    <x v="0"/>
    <s v="S"/>
    <x v="5"/>
    <x v="63"/>
    <x v="14"/>
    <s v="SP24"/>
    <s v="R!"/>
    <n v="1"/>
    <n v="60"/>
    <n v="0.6"/>
  </r>
  <r>
    <n v="2020"/>
    <x v="2"/>
    <s v="TW"/>
    <x v="0"/>
    <x v="0"/>
    <s v="S"/>
    <x v="5"/>
    <x v="63"/>
    <x v="16"/>
    <s v="SP39"/>
    <s v="S"/>
    <n v="25"/>
    <n v="60"/>
    <n v="15"/>
  </r>
  <r>
    <n v="2020"/>
    <x v="2"/>
    <s v="TW"/>
    <x v="0"/>
    <x v="0"/>
    <s v="S"/>
    <x v="5"/>
    <x v="63"/>
    <x v="24"/>
    <s v="SP58"/>
    <s v="R!"/>
    <n v="1"/>
    <n v="60"/>
    <n v="0.6"/>
  </r>
  <r>
    <n v="2020"/>
    <x v="2"/>
    <s v="TW"/>
    <x v="0"/>
    <x v="0"/>
    <s v="S"/>
    <x v="5"/>
    <x v="63"/>
    <x v="5"/>
    <s v="SP34"/>
    <s v="R!"/>
    <n v="1"/>
    <n v="60"/>
    <n v="0.6"/>
  </r>
  <r>
    <n v="2020"/>
    <x v="2"/>
    <s v="TW"/>
    <x v="0"/>
    <x v="0"/>
    <s v="S"/>
    <x v="5"/>
    <x v="63"/>
    <x v="31"/>
    <s v="SP69"/>
    <s v="R"/>
    <n v="5"/>
    <n v="60"/>
    <n v="3"/>
  </r>
  <r>
    <n v="2020"/>
    <x v="2"/>
    <s v="TW"/>
    <x v="0"/>
    <x v="0"/>
    <s v="S"/>
    <x v="5"/>
    <x v="63"/>
    <x v="52"/>
    <s v="SP22"/>
    <s v="R"/>
    <n v="5"/>
    <n v="60"/>
    <n v="3"/>
  </r>
  <r>
    <n v="2020"/>
    <x v="2"/>
    <s v="TW"/>
    <x v="0"/>
    <x v="0"/>
    <s v="S"/>
    <x v="5"/>
    <x v="63"/>
    <x v="22"/>
    <s v="SP38"/>
    <s v="R!"/>
    <n v="1"/>
    <n v="60"/>
    <n v="0.6"/>
  </r>
  <r>
    <n v="2020"/>
    <x v="2"/>
    <s v="TW"/>
    <x v="0"/>
    <x v="0"/>
    <s v="S"/>
    <x v="5"/>
    <x v="63"/>
    <x v="26"/>
    <s v="SP44"/>
    <s v="R"/>
    <n v="5"/>
    <n v="60"/>
    <n v="3"/>
  </r>
  <r>
    <n v="2020"/>
    <x v="2"/>
    <s v="TW"/>
    <x v="0"/>
    <x v="0"/>
    <s v="E"/>
    <x v="0"/>
    <x v="64"/>
    <x v="0"/>
    <s v="SP42"/>
    <s v="D"/>
    <n v="75"/>
    <n v="90"/>
    <n v="67.5"/>
  </r>
  <r>
    <n v="2020"/>
    <x v="2"/>
    <s v="TW"/>
    <x v="0"/>
    <x v="0"/>
    <s v="E"/>
    <x v="0"/>
    <x v="64"/>
    <x v="1"/>
    <s v="SP36"/>
    <s v="S"/>
    <n v="25"/>
    <n v="90"/>
    <n v="22.5"/>
  </r>
  <r>
    <n v="2020"/>
    <x v="2"/>
    <s v="TW"/>
    <x v="0"/>
    <x v="0"/>
    <s v="E"/>
    <x v="0"/>
    <x v="64"/>
    <x v="2"/>
    <s v="SP32"/>
    <s v="C"/>
    <n v="50"/>
    <n v="90"/>
    <n v="45"/>
  </r>
  <r>
    <n v="2020"/>
    <x v="2"/>
    <s v="TW"/>
    <x v="0"/>
    <x v="0"/>
    <s v="E"/>
    <x v="0"/>
    <x v="64"/>
    <x v="3"/>
    <s v="SP27"/>
    <s v="S"/>
    <n v="25"/>
    <n v="90"/>
    <n v="22.5"/>
  </r>
  <r>
    <n v="2020"/>
    <x v="2"/>
    <s v="TW"/>
    <x v="0"/>
    <x v="0"/>
    <s v="E"/>
    <x v="0"/>
    <x v="64"/>
    <x v="4"/>
    <s v="SP1"/>
    <s v="S"/>
    <n v="25"/>
    <n v="90"/>
    <n v="22.5"/>
  </r>
  <r>
    <n v="2020"/>
    <x v="2"/>
    <s v="TW"/>
    <x v="0"/>
    <x v="0"/>
    <s v="E"/>
    <x v="0"/>
    <x v="64"/>
    <x v="10"/>
    <s v="SP12"/>
    <s v="R"/>
    <n v="5"/>
    <n v="90"/>
    <n v="4.5"/>
  </r>
  <r>
    <n v="2020"/>
    <x v="2"/>
    <s v="TW"/>
    <x v="0"/>
    <x v="0"/>
    <s v="E"/>
    <x v="0"/>
    <x v="64"/>
    <x v="11"/>
    <s v="SP66"/>
    <s v="R"/>
    <n v="5"/>
    <n v="90"/>
    <n v="4.5"/>
  </r>
  <r>
    <n v="2020"/>
    <x v="2"/>
    <s v="TW"/>
    <x v="0"/>
    <x v="0"/>
    <s v="E"/>
    <x v="0"/>
    <x v="64"/>
    <x v="7"/>
    <s v="SP23"/>
    <s v="C"/>
    <n v="50"/>
    <n v="90"/>
    <n v="45"/>
  </r>
  <r>
    <n v="2020"/>
    <x v="2"/>
    <s v="TW"/>
    <x v="0"/>
    <x v="0"/>
    <s v="E"/>
    <x v="0"/>
    <x v="64"/>
    <x v="15"/>
    <s v="SP18"/>
    <s v="C"/>
    <n v="50"/>
    <n v="90"/>
    <n v="45"/>
  </r>
  <r>
    <n v="2020"/>
    <x v="2"/>
    <s v="TW"/>
    <x v="0"/>
    <x v="0"/>
    <s v="E"/>
    <x v="0"/>
    <x v="64"/>
    <x v="13"/>
    <s v="SP3"/>
    <s v="S"/>
    <n v="25"/>
    <n v="90"/>
    <n v="22.5"/>
  </r>
  <r>
    <n v="2020"/>
    <x v="2"/>
    <s v="TW"/>
    <x v="0"/>
    <x v="0"/>
    <s v="E"/>
    <x v="0"/>
    <x v="64"/>
    <x v="19"/>
    <s v="SP76"/>
    <s v="R!"/>
    <n v="1"/>
    <n v="90"/>
    <n v="0.9"/>
  </r>
  <r>
    <n v="2020"/>
    <x v="2"/>
    <s v="TW"/>
    <x v="0"/>
    <x v="0"/>
    <s v="E"/>
    <x v="0"/>
    <x v="64"/>
    <x v="52"/>
    <s v="SP22"/>
    <s v="R"/>
    <n v="5"/>
    <n v="90"/>
    <n v="4.5"/>
  </r>
  <r>
    <n v="2020"/>
    <x v="2"/>
    <s v="TW"/>
    <x v="0"/>
    <x v="0"/>
    <s v="E"/>
    <x v="0"/>
    <x v="64"/>
    <x v="20"/>
    <s v="SP91"/>
    <s v="R!"/>
    <n v="1"/>
    <n v="90"/>
    <n v="0.9"/>
  </r>
  <r>
    <n v="2020"/>
    <x v="2"/>
    <s v="TW"/>
    <x v="0"/>
    <x v="0"/>
    <s v="E"/>
    <x v="0"/>
    <x v="64"/>
    <x v="18"/>
    <s v="SP11"/>
    <s v="R!"/>
    <n v="1"/>
    <n v="90"/>
    <n v="0.9"/>
  </r>
  <r>
    <n v="2020"/>
    <x v="2"/>
    <s v="TW"/>
    <x v="0"/>
    <x v="0"/>
    <s v="E"/>
    <x v="0"/>
    <x v="64"/>
    <x v="21"/>
    <s v="SP26"/>
    <s v="R!"/>
    <n v="1"/>
    <n v="90"/>
    <n v="0.9"/>
  </r>
  <r>
    <n v="2020"/>
    <x v="2"/>
    <s v="TW"/>
    <x v="0"/>
    <x v="0"/>
    <s v="E"/>
    <x v="1"/>
    <x v="65"/>
    <x v="0"/>
    <s v="SP42"/>
    <s v="D"/>
    <n v="75"/>
    <n v="82.8"/>
    <n v="62.1"/>
  </r>
  <r>
    <n v="2020"/>
    <x v="2"/>
    <s v="TW"/>
    <x v="0"/>
    <x v="0"/>
    <s v="E"/>
    <x v="1"/>
    <x v="65"/>
    <x v="3"/>
    <s v="SP27"/>
    <s v="C"/>
    <n v="50"/>
    <n v="82.8"/>
    <n v="41.4"/>
  </r>
  <r>
    <n v="2020"/>
    <x v="2"/>
    <s v="TW"/>
    <x v="0"/>
    <x v="0"/>
    <s v="E"/>
    <x v="1"/>
    <x v="65"/>
    <x v="13"/>
    <s v="SP3"/>
    <s v="S"/>
    <n v="25"/>
    <n v="82.8"/>
    <n v="20.7"/>
  </r>
  <r>
    <n v="2020"/>
    <x v="2"/>
    <s v="TW"/>
    <x v="0"/>
    <x v="0"/>
    <s v="E"/>
    <x v="1"/>
    <x v="65"/>
    <x v="4"/>
    <s v="SP1"/>
    <s v="S"/>
    <n v="25"/>
    <n v="82.8"/>
    <n v="20.7"/>
  </r>
  <r>
    <n v="2020"/>
    <x v="2"/>
    <s v="TW"/>
    <x v="0"/>
    <x v="0"/>
    <s v="E"/>
    <x v="1"/>
    <x v="65"/>
    <x v="2"/>
    <s v="SP32"/>
    <s v="C"/>
    <n v="50"/>
    <n v="82.8"/>
    <n v="41.4"/>
  </r>
  <r>
    <n v="2020"/>
    <x v="2"/>
    <s v="TW"/>
    <x v="0"/>
    <x v="0"/>
    <s v="E"/>
    <x v="1"/>
    <x v="65"/>
    <x v="1"/>
    <s v="SP36"/>
    <s v="S"/>
    <n v="25"/>
    <n v="82.8"/>
    <n v="20.7"/>
  </r>
  <r>
    <n v="2020"/>
    <x v="2"/>
    <s v="TW"/>
    <x v="0"/>
    <x v="0"/>
    <s v="E"/>
    <x v="1"/>
    <x v="65"/>
    <x v="11"/>
    <s v="SP66"/>
    <s v="R"/>
    <n v="5"/>
    <n v="82.8"/>
    <n v="4.1399999999999997"/>
  </r>
  <r>
    <n v="2020"/>
    <x v="2"/>
    <s v="TW"/>
    <x v="0"/>
    <x v="0"/>
    <s v="E"/>
    <x v="1"/>
    <x v="65"/>
    <x v="19"/>
    <s v="SP76"/>
    <s v="R"/>
    <n v="5"/>
    <n v="82.8"/>
    <n v="4.1399999999999997"/>
  </r>
  <r>
    <n v="2020"/>
    <x v="2"/>
    <s v="TW"/>
    <x v="0"/>
    <x v="0"/>
    <s v="E"/>
    <x v="1"/>
    <x v="65"/>
    <x v="15"/>
    <s v="SP18"/>
    <s v="S"/>
    <n v="25"/>
    <n v="82.8"/>
    <n v="20.7"/>
  </r>
  <r>
    <n v="2020"/>
    <x v="2"/>
    <s v="TW"/>
    <x v="0"/>
    <x v="0"/>
    <s v="E"/>
    <x v="1"/>
    <x v="65"/>
    <x v="7"/>
    <s v="SP23"/>
    <s v="S"/>
    <n v="25"/>
    <n v="82.8"/>
    <n v="20.7"/>
  </r>
  <r>
    <n v="2020"/>
    <x v="2"/>
    <s v="TW"/>
    <x v="0"/>
    <x v="0"/>
    <s v="E"/>
    <x v="1"/>
    <x v="65"/>
    <x v="12"/>
    <s v="SP68"/>
    <s v="R!"/>
    <n v="1"/>
    <n v="82.8"/>
    <n v="0.82799999999999996"/>
  </r>
  <r>
    <n v="2020"/>
    <x v="2"/>
    <s v="TW"/>
    <x v="0"/>
    <x v="0"/>
    <s v="E"/>
    <x v="1"/>
    <x v="65"/>
    <x v="43"/>
    <s v="SP6"/>
    <s v="R!"/>
    <n v="1"/>
    <n v="82.8"/>
    <n v="0.82799999999999996"/>
  </r>
  <r>
    <n v="2020"/>
    <x v="2"/>
    <s v="TW"/>
    <x v="0"/>
    <x v="0"/>
    <s v="E"/>
    <x v="1"/>
    <x v="65"/>
    <x v="27"/>
    <s v="SP62"/>
    <s v="R"/>
    <n v="5"/>
    <n v="82.8"/>
    <n v="4.1399999999999997"/>
  </r>
  <r>
    <n v="2020"/>
    <x v="2"/>
    <s v="TW"/>
    <x v="0"/>
    <x v="0"/>
    <s v="E"/>
    <x v="1"/>
    <x v="65"/>
    <x v="21"/>
    <s v="SP26"/>
    <s v="R"/>
    <n v="5"/>
    <n v="82.8"/>
    <n v="4.1399999999999997"/>
  </r>
  <r>
    <n v="2020"/>
    <x v="2"/>
    <s v="TW"/>
    <x v="0"/>
    <x v="0"/>
    <s v="E"/>
    <x v="1"/>
    <x v="65"/>
    <x v="8"/>
    <s v="SP46"/>
    <s v="R!"/>
    <n v="1"/>
    <n v="82.8"/>
    <n v="0.82799999999999996"/>
  </r>
  <r>
    <n v="2020"/>
    <x v="2"/>
    <s v="TW"/>
    <x v="0"/>
    <x v="0"/>
    <s v="E"/>
    <x v="1"/>
    <x v="65"/>
    <x v="18"/>
    <s v="SP11"/>
    <s v="R"/>
    <n v="5"/>
    <n v="82.8"/>
    <n v="4.1399999999999997"/>
  </r>
  <r>
    <n v="2020"/>
    <x v="2"/>
    <s v="TW"/>
    <x v="0"/>
    <x v="0"/>
    <s v="E"/>
    <x v="1"/>
    <x v="65"/>
    <x v="10"/>
    <s v="SP12"/>
    <s v="R"/>
    <n v="5"/>
    <n v="82.8"/>
    <n v="4.1399999999999997"/>
  </r>
  <r>
    <n v="2020"/>
    <x v="2"/>
    <s v="TW"/>
    <x v="0"/>
    <x v="0"/>
    <s v="E"/>
    <x v="1"/>
    <x v="65"/>
    <x v="16"/>
    <s v="SP39"/>
    <s v="R"/>
    <n v="5"/>
    <n v="82.8"/>
    <n v="4.1399999999999997"/>
  </r>
  <r>
    <n v="2020"/>
    <x v="2"/>
    <s v="TW"/>
    <x v="0"/>
    <x v="0"/>
    <s v="E"/>
    <x v="1"/>
    <x v="65"/>
    <x v="5"/>
    <s v="SP34"/>
    <s v="R"/>
    <n v="5"/>
    <n v="82.8"/>
    <n v="4.1399999999999997"/>
  </r>
  <r>
    <n v="2020"/>
    <x v="2"/>
    <s v="TW"/>
    <x v="0"/>
    <x v="0"/>
    <s v="E"/>
    <x v="1"/>
    <x v="65"/>
    <x v="17"/>
    <s v="SP41"/>
    <s v="R!"/>
    <n v="1"/>
    <n v="82.8"/>
    <n v="0.82799999999999996"/>
  </r>
  <r>
    <n v="2020"/>
    <x v="2"/>
    <s v="TW"/>
    <x v="0"/>
    <x v="0"/>
    <s v="N"/>
    <x v="2"/>
    <x v="66"/>
    <x v="3"/>
    <s v="SP27"/>
    <s v="S"/>
    <n v="25"/>
    <n v="86"/>
    <n v="21.5"/>
  </r>
  <r>
    <n v="2020"/>
    <x v="2"/>
    <s v="TW"/>
    <x v="0"/>
    <x v="0"/>
    <s v="N"/>
    <x v="2"/>
    <x v="66"/>
    <x v="0"/>
    <s v="SP42"/>
    <s v="D"/>
    <n v="75"/>
    <n v="86"/>
    <n v="64.5"/>
  </r>
  <r>
    <n v="2020"/>
    <x v="2"/>
    <s v="TW"/>
    <x v="0"/>
    <x v="0"/>
    <s v="N"/>
    <x v="2"/>
    <x v="66"/>
    <x v="12"/>
    <s v="SP68"/>
    <s v="R!"/>
    <n v="1"/>
    <n v="86"/>
    <n v="0.86"/>
  </r>
  <r>
    <n v="2020"/>
    <x v="2"/>
    <s v="TW"/>
    <x v="0"/>
    <x v="0"/>
    <s v="N"/>
    <x v="2"/>
    <x v="66"/>
    <x v="18"/>
    <s v="SP11"/>
    <s v="R"/>
    <n v="5"/>
    <n v="86"/>
    <n v="4.3"/>
  </r>
  <r>
    <n v="2020"/>
    <x v="2"/>
    <s v="TW"/>
    <x v="0"/>
    <x v="0"/>
    <s v="N"/>
    <x v="2"/>
    <x v="66"/>
    <x v="10"/>
    <s v="SP12"/>
    <s v="R"/>
    <n v="5"/>
    <n v="86"/>
    <n v="4.3"/>
  </r>
  <r>
    <n v="2020"/>
    <x v="2"/>
    <s v="TW"/>
    <x v="0"/>
    <x v="0"/>
    <s v="N"/>
    <x v="2"/>
    <x v="66"/>
    <x v="11"/>
    <s v="SP66"/>
    <s v="R"/>
    <n v="5"/>
    <n v="86"/>
    <n v="4.3"/>
  </r>
  <r>
    <n v="2020"/>
    <x v="2"/>
    <s v="TW"/>
    <x v="0"/>
    <x v="0"/>
    <s v="N"/>
    <x v="2"/>
    <x v="66"/>
    <x v="2"/>
    <s v="SP32"/>
    <s v="S"/>
    <n v="25"/>
    <n v="86"/>
    <n v="21.5"/>
  </r>
  <r>
    <n v="2020"/>
    <x v="2"/>
    <s v="TW"/>
    <x v="0"/>
    <x v="0"/>
    <s v="N"/>
    <x v="2"/>
    <x v="66"/>
    <x v="1"/>
    <s v="SP36"/>
    <s v="R"/>
    <n v="5"/>
    <n v="86"/>
    <n v="4.3"/>
  </r>
  <r>
    <n v="2020"/>
    <x v="2"/>
    <s v="TW"/>
    <x v="0"/>
    <x v="0"/>
    <s v="N"/>
    <x v="2"/>
    <x v="66"/>
    <x v="4"/>
    <s v="SP1"/>
    <s v="S"/>
    <n v="25"/>
    <n v="86"/>
    <n v="21.5"/>
  </r>
  <r>
    <n v="2020"/>
    <x v="2"/>
    <s v="TW"/>
    <x v="0"/>
    <x v="0"/>
    <s v="N"/>
    <x v="2"/>
    <x v="66"/>
    <x v="7"/>
    <s v="SP23"/>
    <s v="S"/>
    <n v="25"/>
    <n v="86"/>
    <n v="21.5"/>
  </r>
  <r>
    <n v="2020"/>
    <x v="2"/>
    <s v="TW"/>
    <x v="0"/>
    <x v="0"/>
    <s v="N"/>
    <x v="2"/>
    <x v="66"/>
    <x v="20"/>
    <s v="SP91"/>
    <s v="R!"/>
    <n v="1"/>
    <n v="86"/>
    <n v="0.86"/>
  </r>
  <r>
    <n v="2020"/>
    <x v="2"/>
    <s v="TW"/>
    <x v="0"/>
    <x v="0"/>
    <s v="N"/>
    <x v="2"/>
    <x v="66"/>
    <x v="13"/>
    <s v="SP3"/>
    <s v="R"/>
    <n v="5"/>
    <n v="86"/>
    <n v="4.3"/>
  </r>
  <r>
    <n v="2020"/>
    <x v="2"/>
    <s v="TW"/>
    <x v="0"/>
    <x v="0"/>
    <s v="N"/>
    <x v="2"/>
    <x v="66"/>
    <x v="15"/>
    <s v="SP18"/>
    <s v="S"/>
    <n v="25"/>
    <n v="86"/>
    <n v="21.5"/>
  </r>
  <r>
    <n v="2020"/>
    <x v="2"/>
    <s v="TW"/>
    <x v="0"/>
    <x v="0"/>
    <s v="N"/>
    <x v="2"/>
    <x v="66"/>
    <x v="14"/>
    <s v="SP24"/>
    <s v="R"/>
    <n v="5"/>
    <n v="86"/>
    <n v="4.3"/>
  </r>
  <r>
    <n v="2020"/>
    <x v="2"/>
    <s v="TW"/>
    <x v="0"/>
    <x v="0"/>
    <s v="N"/>
    <x v="2"/>
    <x v="66"/>
    <x v="21"/>
    <s v="SP26"/>
    <s v="R"/>
    <n v="5"/>
    <n v="86"/>
    <n v="4.3"/>
  </r>
  <r>
    <n v="2020"/>
    <x v="2"/>
    <s v="TW"/>
    <x v="0"/>
    <x v="0"/>
    <s v="N"/>
    <x v="3"/>
    <x v="67"/>
    <x v="21"/>
    <s v="SP26"/>
    <s v="R!"/>
    <n v="1"/>
    <n v="78"/>
    <n v="0.78"/>
  </r>
  <r>
    <n v="2020"/>
    <x v="2"/>
    <s v="TW"/>
    <x v="0"/>
    <x v="0"/>
    <s v="N"/>
    <x v="3"/>
    <x v="67"/>
    <x v="24"/>
    <s v="SP58"/>
    <s v="R!"/>
    <n v="1"/>
    <n v="78"/>
    <n v="0.78"/>
  </r>
  <r>
    <n v="2020"/>
    <x v="2"/>
    <s v="TW"/>
    <x v="0"/>
    <x v="0"/>
    <s v="N"/>
    <x v="3"/>
    <x v="67"/>
    <x v="10"/>
    <s v="SP12"/>
    <s v="S"/>
    <n v="25"/>
    <n v="78"/>
    <n v="19.5"/>
  </r>
  <r>
    <n v="2020"/>
    <x v="2"/>
    <s v="TW"/>
    <x v="0"/>
    <x v="0"/>
    <s v="N"/>
    <x v="3"/>
    <x v="67"/>
    <x v="11"/>
    <s v="SP66"/>
    <s v="C"/>
    <n v="50"/>
    <n v="78"/>
    <n v="39"/>
  </r>
  <r>
    <n v="2020"/>
    <x v="2"/>
    <s v="TW"/>
    <x v="0"/>
    <x v="0"/>
    <s v="N"/>
    <x v="3"/>
    <x v="67"/>
    <x v="4"/>
    <s v="SP1"/>
    <s v="S"/>
    <n v="25"/>
    <n v="78"/>
    <n v="19.5"/>
  </r>
  <r>
    <n v="2020"/>
    <x v="2"/>
    <s v="TW"/>
    <x v="0"/>
    <x v="0"/>
    <s v="N"/>
    <x v="3"/>
    <x v="67"/>
    <x v="12"/>
    <s v="SP68"/>
    <s v="R!"/>
    <n v="1"/>
    <n v="78"/>
    <n v="0.78"/>
  </r>
  <r>
    <n v="2020"/>
    <x v="2"/>
    <s v="TW"/>
    <x v="0"/>
    <x v="0"/>
    <s v="N"/>
    <x v="3"/>
    <x v="67"/>
    <x v="2"/>
    <s v="SP32"/>
    <s v="C"/>
    <n v="50"/>
    <n v="78"/>
    <n v="39"/>
  </r>
  <r>
    <n v="2020"/>
    <x v="2"/>
    <s v="TW"/>
    <x v="0"/>
    <x v="0"/>
    <s v="N"/>
    <x v="3"/>
    <x v="67"/>
    <x v="1"/>
    <s v="SP36"/>
    <s v="S"/>
    <n v="25"/>
    <n v="78"/>
    <n v="19.5"/>
  </r>
  <r>
    <n v="2020"/>
    <x v="2"/>
    <s v="TW"/>
    <x v="0"/>
    <x v="0"/>
    <s v="N"/>
    <x v="3"/>
    <x v="67"/>
    <x v="0"/>
    <s v="SP42"/>
    <s v="D"/>
    <n v="75"/>
    <n v="78"/>
    <n v="58.5"/>
  </r>
  <r>
    <n v="2020"/>
    <x v="2"/>
    <s v="TW"/>
    <x v="0"/>
    <x v="0"/>
    <s v="N"/>
    <x v="3"/>
    <x v="67"/>
    <x v="7"/>
    <s v="SP23"/>
    <s v="S"/>
    <n v="25"/>
    <n v="78"/>
    <n v="19.5"/>
  </r>
  <r>
    <n v="2020"/>
    <x v="2"/>
    <s v="TW"/>
    <x v="0"/>
    <x v="0"/>
    <s v="N"/>
    <x v="3"/>
    <x v="67"/>
    <x v="3"/>
    <s v="SP27"/>
    <s v="R"/>
    <n v="5"/>
    <n v="78"/>
    <n v="3.9"/>
  </r>
  <r>
    <n v="2020"/>
    <x v="2"/>
    <s v="TW"/>
    <x v="0"/>
    <x v="0"/>
    <s v="N"/>
    <x v="3"/>
    <x v="67"/>
    <x v="15"/>
    <s v="SP18"/>
    <s v="R"/>
    <n v="5"/>
    <n v="78"/>
    <n v="3.9"/>
  </r>
  <r>
    <n v="2020"/>
    <x v="2"/>
    <s v="TW"/>
    <x v="0"/>
    <x v="0"/>
    <s v="N"/>
    <x v="3"/>
    <x v="67"/>
    <x v="18"/>
    <s v="SP11"/>
    <s v="R"/>
    <n v="5"/>
    <n v="78"/>
    <n v="3.9"/>
  </r>
  <r>
    <n v="2020"/>
    <x v="2"/>
    <s v="TW"/>
    <x v="0"/>
    <x v="0"/>
    <s v="N"/>
    <x v="3"/>
    <x v="67"/>
    <x v="52"/>
    <s v="SP22"/>
    <s v="R!"/>
    <n v="1"/>
    <n v="78"/>
    <n v="0.78"/>
  </r>
  <r>
    <n v="2020"/>
    <x v="2"/>
    <s v="TW"/>
    <x v="0"/>
    <x v="0"/>
    <s v="N"/>
    <x v="3"/>
    <x v="67"/>
    <x v="13"/>
    <s v="SP3"/>
    <s v="R!"/>
    <n v="1"/>
    <n v="78"/>
    <n v="0.78"/>
  </r>
  <r>
    <n v="2020"/>
    <x v="2"/>
    <s v="TW"/>
    <x v="0"/>
    <x v="0"/>
    <s v="W"/>
    <x v="6"/>
    <x v="68"/>
    <x v="0"/>
    <s v="SP42"/>
    <s v="D"/>
    <n v="75"/>
    <n v="67"/>
    <n v="50.25"/>
  </r>
  <r>
    <n v="2020"/>
    <x v="2"/>
    <s v="TW"/>
    <x v="0"/>
    <x v="0"/>
    <s v="W"/>
    <x v="6"/>
    <x v="68"/>
    <x v="10"/>
    <s v="SP12"/>
    <s v="S"/>
    <n v="25"/>
    <n v="67"/>
    <n v="16.75"/>
  </r>
  <r>
    <n v="2020"/>
    <x v="2"/>
    <s v="TW"/>
    <x v="0"/>
    <x v="0"/>
    <s v="W"/>
    <x v="6"/>
    <x v="68"/>
    <x v="11"/>
    <s v="SP66"/>
    <s v="C"/>
    <n v="50"/>
    <n v="67"/>
    <n v="33.5"/>
  </r>
  <r>
    <n v="2020"/>
    <x v="2"/>
    <s v="TW"/>
    <x v="0"/>
    <x v="0"/>
    <s v="W"/>
    <x v="6"/>
    <x v="68"/>
    <x v="24"/>
    <s v="SP58"/>
    <s v="S"/>
    <n v="25"/>
    <n v="67"/>
    <n v="16.75"/>
  </r>
  <r>
    <n v="2020"/>
    <x v="2"/>
    <s v="TW"/>
    <x v="0"/>
    <x v="0"/>
    <s v="W"/>
    <x v="6"/>
    <x v="68"/>
    <x v="1"/>
    <s v="SP36"/>
    <s v="S"/>
    <n v="25"/>
    <n v="67"/>
    <n v="16.75"/>
  </r>
  <r>
    <n v="2020"/>
    <x v="2"/>
    <s v="TW"/>
    <x v="0"/>
    <x v="0"/>
    <s v="W"/>
    <x v="6"/>
    <x v="68"/>
    <x v="2"/>
    <s v="SP32"/>
    <s v="C"/>
    <n v="50"/>
    <n v="67"/>
    <n v="33.5"/>
  </r>
  <r>
    <n v="2020"/>
    <x v="2"/>
    <s v="TW"/>
    <x v="0"/>
    <x v="0"/>
    <s v="W"/>
    <x v="6"/>
    <x v="68"/>
    <x v="21"/>
    <s v="SP26"/>
    <s v="R"/>
    <n v="5"/>
    <n v="67"/>
    <n v="3.35"/>
  </r>
  <r>
    <n v="2020"/>
    <x v="2"/>
    <s v="TW"/>
    <x v="0"/>
    <x v="0"/>
    <s v="W"/>
    <x v="6"/>
    <x v="68"/>
    <x v="12"/>
    <s v="SP68"/>
    <s v="R"/>
    <n v="5"/>
    <n v="67"/>
    <n v="3.35"/>
  </r>
  <r>
    <n v="2020"/>
    <x v="2"/>
    <s v="TW"/>
    <x v="0"/>
    <x v="0"/>
    <s v="W"/>
    <x v="6"/>
    <x v="68"/>
    <x v="8"/>
    <s v="SP46"/>
    <s v="R!"/>
    <n v="1"/>
    <n v="67"/>
    <n v="0.67"/>
  </r>
  <r>
    <n v="2020"/>
    <x v="2"/>
    <s v="TW"/>
    <x v="0"/>
    <x v="0"/>
    <s v="W"/>
    <x v="6"/>
    <x v="68"/>
    <x v="17"/>
    <s v="SP41"/>
    <s v="R"/>
    <n v="5"/>
    <n v="67"/>
    <n v="3.35"/>
  </r>
  <r>
    <n v="2020"/>
    <x v="2"/>
    <s v="TW"/>
    <x v="0"/>
    <x v="0"/>
    <s v="W"/>
    <x v="6"/>
    <x v="68"/>
    <x v="52"/>
    <s v="SP22"/>
    <s v="R!"/>
    <n v="1"/>
    <n v="67"/>
    <n v="0.67"/>
  </r>
  <r>
    <n v="2020"/>
    <x v="2"/>
    <s v="TW"/>
    <x v="0"/>
    <x v="0"/>
    <s v="W"/>
    <x v="6"/>
    <x v="68"/>
    <x v="14"/>
    <s v="SP24"/>
    <s v="R!"/>
    <n v="1"/>
    <n v="67"/>
    <n v="0.67"/>
  </r>
  <r>
    <n v="2020"/>
    <x v="2"/>
    <s v="TW"/>
    <x v="0"/>
    <x v="0"/>
    <s v="W"/>
    <x v="6"/>
    <x v="68"/>
    <x v="60"/>
    <s v="SP31"/>
    <s v="R!"/>
    <n v="1"/>
    <n v="67"/>
    <n v="0.67"/>
  </r>
  <r>
    <n v="2020"/>
    <x v="2"/>
    <s v="TW"/>
    <x v="0"/>
    <x v="0"/>
    <s v="W"/>
    <x v="6"/>
    <x v="68"/>
    <x v="38"/>
    <s v="SP63"/>
    <s v="R!"/>
    <n v="1"/>
    <n v="67"/>
    <n v="0.67"/>
  </r>
  <r>
    <n v="2020"/>
    <x v="2"/>
    <s v="TW"/>
    <x v="0"/>
    <x v="0"/>
    <s v="W"/>
    <x v="6"/>
    <x v="68"/>
    <x v="27"/>
    <s v="SP62"/>
    <s v="R!"/>
    <n v="1"/>
    <n v="67"/>
    <n v="0.67"/>
  </r>
  <r>
    <n v="2020"/>
    <x v="2"/>
    <s v="TW"/>
    <x v="0"/>
    <x v="0"/>
    <s v="W"/>
    <x v="6"/>
    <x v="68"/>
    <x v="41"/>
    <s v="SP80"/>
    <s v="R!"/>
    <n v="1"/>
    <n v="67"/>
    <n v="0.67"/>
  </r>
  <r>
    <n v="2020"/>
    <x v="2"/>
    <s v="TW"/>
    <x v="0"/>
    <x v="0"/>
    <s v="W"/>
    <x v="6"/>
    <x v="68"/>
    <x v="26"/>
    <s v="SP44"/>
    <s v="R"/>
    <n v="5"/>
    <n v="67"/>
    <n v="3.35"/>
  </r>
  <r>
    <n v="2020"/>
    <x v="2"/>
    <s v="TW"/>
    <x v="0"/>
    <x v="0"/>
    <s v="W"/>
    <x v="6"/>
    <x v="68"/>
    <x v="20"/>
    <s v="SP91"/>
    <s v="R"/>
    <n v="5"/>
    <n v="67"/>
    <n v="3.35"/>
  </r>
  <r>
    <n v="2020"/>
    <x v="2"/>
    <s v="TW"/>
    <x v="0"/>
    <x v="0"/>
    <s v="W"/>
    <x v="6"/>
    <x v="68"/>
    <x v="16"/>
    <s v="SP39"/>
    <s v="R!"/>
    <n v="1"/>
    <n v="67"/>
    <n v="0.67"/>
  </r>
  <r>
    <n v="2020"/>
    <x v="2"/>
    <s v="TW"/>
    <x v="0"/>
    <x v="0"/>
    <s v="W"/>
    <x v="6"/>
    <x v="68"/>
    <x v="34"/>
    <s v="SP52"/>
    <s v="R!"/>
    <n v="1"/>
    <n v="67"/>
    <n v="0.67"/>
  </r>
  <r>
    <n v="2020"/>
    <x v="2"/>
    <s v="TW"/>
    <x v="0"/>
    <x v="0"/>
    <s v="W"/>
    <x v="6"/>
    <x v="68"/>
    <x v="35"/>
    <s v="SP64"/>
    <s v="R!"/>
    <n v="1"/>
    <n v="67"/>
    <n v="0.67"/>
  </r>
  <r>
    <n v="2020"/>
    <x v="2"/>
    <s v="TW"/>
    <x v="0"/>
    <x v="0"/>
    <s v="W"/>
    <x v="6"/>
    <x v="68"/>
    <x v="28"/>
    <s v="SP86"/>
    <s v="R!"/>
    <n v="1"/>
    <n v="67"/>
    <n v="0.67"/>
  </r>
  <r>
    <n v="2020"/>
    <x v="2"/>
    <s v="TW"/>
    <x v="0"/>
    <x v="0"/>
    <s v="W"/>
    <x v="6"/>
    <x v="68"/>
    <x v="25"/>
    <s v="SP83"/>
    <s v="R!"/>
    <n v="1"/>
    <n v="67"/>
    <n v="0.67"/>
  </r>
  <r>
    <n v="2020"/>
    <x v="2"/>
    <s v="TW"/>
    <x v="0"/>
    <x v="0"/>
    <s v="W"/>
    <x v="6"/>
    <x v="68"/>
    <x v="18"/>
    <s v="SP11"/>
    <s v="R"/>
    <n v="5"/>
    <n v="67"/>
    <n v="3.35"/>
  </r>
  <r>
    <n v="2020"/>
    <x v="2"/>
    <s v="TW"/>
    <x v="0"/>
    <x v="0"/>
    <s v="W"/>
    <x v="6"/>
    <x v="68"/>
    <x v="7"/>
    <s v="SP23"/>
    <s v="S"/>
    <n v="25"/>
    <n v="67"/>
    <n v="16.75"/>
  </r>
  <r>
    <n v="2020"/>
    <x v="2"/>
    <s v="TW"/>
    <x v="0"/>
    <x v="0"/>
    <s v="W"/>
    <x v="6"/>
    <x v="68"/>
    <x v="5"/>
    <s v="SP34"/>
    <s v="R!"/>
    <n v="1"/>
    <n v="67"/>
    <n v="0.67"/>
  </r>
  <r>
    <n v="2020"/>
    <x v="2"/>
    <s v="TW"/>
    <x v="0"/>
    <x v="0"/>
    <s v="W"/>
    <x v="6"/>
    <x v="68"/>
    <x v="15"/>
    <s v="SP18"/>
    <s v="R"/>
    <n v="5"/>
    <n v="67"/>
    <n v="3.35"/>
  </r>
  <r>
    <n v="2020"/>
    <x v="2"/>
    <s v="TW"/>
    <x v="0"/>
    <x v="0"/>
    <s v="W"/>
    <x v="6"/>
    <x v="68"/>
    <x v="61"/>
    <s v="SP20"/>
    <s v="R!"/>
    <n v="1"/>
    <n v="67"/>
    <n v="0.67"/>
  </r>
  <r>
    <n v="2020"/>
    <x v="2"/>
    <s v="TW"/>
    <x v="0"/>
    <x v="0"/>
    <s v="W"/>
    <x v="7"/>
    <x v="69"/>
    <x v="62"/>
    <s v="SP7"/>
    <s v="R!"/>
    <n v="1"/>
    <n v="87"/>
    <n v="0.87"/>
  </r>
  <r>
    <n v="2020"/>
    <x v="2"/>
    <s v="TW"/>
    <x v="0"/>
    <x v="0"/>
    <s v="W"/>
    <x v="7"/>
    <x v="69"/>
    <x v="30"/>
    <s v="SP13"/>
    <s v="R!"/>
    <n v="1"/>
    <n v="87"/>
    <n v="0.87"/>
  </r>
  <r>
    <n v="2020"/>
    <x v="2"/>
    <s v="TW"/>
    <x v="0"/>
    <x v="0"/>
    <s v="W"/>
    <x v="7"/>
    <x v="69"/>
    <x v="9"/>
    <s v="SP30"/>
    <s v="R!"/>
    <n v="1"/>
    <n v="87"/>
    <n v="0.87"/>
  </r>
  <r>
    <n v="2020"/>
    <x v="2"/>
    <s v="TW"/>
    <x v="0"/>
    <x v="0"/>
    <s v="W"/>
    <x v="7"/>
    <x v="69"/>
    <x v="0"/>
    <s v="SP42"/>
    <s v="D"/>
    <n v="75"/>
    <n v="87"/>
    <n v="65.25"/>
  </r>
  <r>
    <n v="2020"/>
    <x v="2"/>
    <s v="TW"/>
    <x v="0"/>
    <x v="0"/>
    <s v="W"/>
    <x v="7"/>
    <x v="69"/>
    <x v="11"/>
    <s v="SP66"/>
    <s v="C"/>
    <n v="50"/>
    <n v="87"/>
    <n v="43.5"/>
  </r>
  <r>
    <n v="2020"/>
    <x v="2"/>
    <s v="TW"/>
    <x v="0"/>
    <x v="0"/>
    <s v="W"/>
    <x v="7"/>
    <x v="69"/>
    <x v="1"/>
    <s v="SP36"/>
    <s v="C"/>
    <n v="50"/>
    <n v="87"/>
    <n v="43.5"/>
  </r>
  <r>
    <n v="2020"/>
    <x v="2"/>
    <s v="TW"/>
    <x v="0"/>
    <x v="0"/>
    <s v="W"/>
    <x v="7"/>
    <x v="69"/>
    <x v="8"/>
    <s v="SP46"/>
    <s v="R!"/>
    <n v="1"/>
    <n v="87"/>
    <n v="0.87"/>
  </r>
  <r>
    <n v="2020"/>
    <x v="2"/>
    <s v="TW"/>
    <x v="0"/>
    <x v="0"/>
    <s v="W"/>
    <x v="7"/>
    <x v="69"/>
    <x v="2"/>
    <s v="SP32"/>
    <s v="S"/>
    <n v="25"/>
    <n v="87"/>
    <n v="21.75"/>
  </r>
  <r>
    <n v="2020"/>
    <x v="2"/>
    <s v="TW"/>
    <x v="0"/>
    <x v="0"/>
    <s v="W"/>
    <x v="7"/>
    <x v="69"/>
    <x v="24"/>
    <s v="SP58"/>
    <s v="R!"/>
    <n v="1"/>
    <n v="87"/>
    <n v="0.87"/>
  </r>
  <r>
    <n v="2020"/>
    <x v="2"/>
    <s v="TW"/>
    <x v="0"/>
    <x v="0"/>
    <s v="W"/>
    <x v="7"/>
    <x v="69"/>
    <x v="12"/>
    <s v="SP68"/>
    <s v="R"/>
    <n v="5"/>
    <n v="87"/>
    <n v="4.3499999999999996"/>
  </r>
  <r>
    <n v="2020"/>
    <x v="2"/>
    <s v="TW"/>
    <x v="0"/>
    <x v="0"/>
    <s v="W"/>
    <x v="7"/>
    <x v="69"/>
    <x v="20"/>
    <s v="SP91"/>
    <s v="R"/>
    <n v="5"/>
    <n v="87"/>
    <n v="4.3499999999999996"/>
  </r>
  <r>
    <n v="2020"/>
    <x v="2"/>
    <s v="TW"/>
    <x v="0"/>
    <x v="0"/>
    <s v="W"/>
    <x v="7"/>
    <x v="69"/>
    <x v="26"/>
    <s v="SP44"/>
    <s v="S"/>
    <n v="25"/>
    <n v="87"/>
    <n v="21.75"/>
  </r>
  <r>
    <n v="2020"/>
    <x v="2"/>
    <s v="TW"/>
    <x v="0"/>
    <x v="0"/>
    <s v="W"/>
    <x v="7"/>
    <x v="69"/>
    <x v="18"/>
    <s v="SP11"/>
    <s v="R"/>
    <n v="5"/>
    <n v="87"/>
    <n v="4.3499999999999996"/>
  </r>
  <r>
    <n v="2020"/>
    <x v="2"/>
    <s v="TW"/>
    <x v="0"/>
    <x v="0"/>
    <s v="W"/>
    <x v="7"/>
    <x v="69"/>
    <x v="40"/>
    <s v="SP53"/>
    <s v="R!"/>
    <n v="1"/>
    <n v="87"/>
    <n v="0.87"/>
  </r>
  <r>
    <n v="2020"/>
    <x v="2"/>
    <s v="TW"/>
    <x v="0"/>
    <x v="0"/>
    <s v="W"/>
    <x v="7"/>
    <x v="69"/>
    <x v="27"/>
    <s v="SP62"/>
    <s v="R"/>
    <n v="5"/>
    <n v="87"/>
    <n v="4.3499999999999996"/>
  </r>
  <r>
    <n v="2020"/>
    <x v="2"/>
    <s v="TW"/>
    <x v="0"/>
    <x v="0"/>
    <s v="W"/>
    <x v="7"/>
    <x v="69"/>
    <x v="41"/>
    <s v="SP80"/>
    <s v="R!"/>
    <n v="1"/>
    <n v="87"/>
    <n v="0.87"/>
  </r>
  <r>
    <n v="2020"/>
    <x v="2"/>
    <s v="TW"/>
    <x v="0"/>
    <x v="0"/>
    <s v="W"/>
    <x v="7"/>
    <x v="69"/>
    <x v="59"/>
    <s v="SP59"/>
    <s v="R!"/>
    <n v="1"/>
    <n v="87"/>
    <n v="0.87"/>
  </r>
  <r>
    <n v="2020"/>
    <x v="2"/>
    <s v="TW"/>
    <x v="0"/>
    <x v="0"/>
    <s v="W"/>
    <x v="7"/>
    <x v="69"/>
    <x v="7"/>
    <s v="SP23"/>
    <s v="R"/>
    <n v="5"/>
    <n v="87"/>
    <n v="4.3499999999999996"/>
  </r>
  <r>
    <n v="2020"/>
    <x v="2"/>
    <s v="TW"/>
    <x v="0"/>
    <x v="0"/>
    <s v="W"/>
    <x v="7"/>
    <x v="69"/>
    <x v="31"/>
    <s v="SP69"/>
    <s v="R"/>
    <n v="5"/>
    <n v="87"/>
    <n v="4.3499999999999996"/>
  </r>
  <r>
    <n v="2020"/>
    <x v="2"/>
    <s v="TW"/>
    <x v="0"/>
    <x v="0"/>
    <s v="W"/>
    <x v="7"/>
    <x v="69"/>
    <x v="19"/>
    <s v="SP76"/>
    <s v="R!"/>
    <n v="1"/>
    <n v="87"/>
    <n v="0.87"/>
  </r>
  <r>
    <n v="2020"/>
    <x v="2"/>
    <s v="TW"/>
    <x v="0"/>
    <x v="0"/>
    <s v="W"/>
    <x v="7"/>
    <x v="69"/>
    <x v="38"/>
    <s v="SP63"/>
    <s v="R!"/>
    <n v="1"/>
    <n v="87"/>
    <n v="0.87"/>
  </r>
  <r>
    <n v="2020"/>
    <x v="2"/>
    <s v="TW"/>
    <x v="0"/>
    <x v="0"/>
    <s v="W"/>
    <x v="7"/>
    <x v="69"/>
    <x v="21"/>
    <s v="SP26"/>
    <s v="R!"/>
    <n v="1"/>
    <n v="87"/>
    <n v="0.87"/>
  </r>
  <r>
    <n v="2020"/>
    <x v="2"/>
    <s v="TW"/>
    <x v="0"/>
    <x v="0"/>
    <s v="W"/>
    <x v="7"/>
    <x v="69"/>
    <x v="37"/>
    <s v="SP82"/>
    <s v="R!"/>
    <n v="1"/>
    <n v="87"/>
    <n v="0.87"/>
  </r>
  <r>
    <n v="2020"/>
    <x v="2"/>
    <s v="TW"/>
    <x v="0"/>
    <x v="0"/>
    <s v="W"/>
    <x v="7"/>
    <x v="69"/>
    <x v="46"/>
    <s v="SP29"/>
    <s v="R!"/>
    <n v="1"/>
    <n v="87"/>
    <n v="0.87"/>
  </r>
  <r>
    <n v="2020"/>
    <x v="2"/>
    <s v="TW"/>
    <x v="0"/>
    <x v="0"/>
    <s v="W"/>
    <x v="7"/>
    <x v="69"/>
    <x v="63"/>
    <s v="SP74"/>
    <s v="R!"/>
    <n v="1"/>
    <n v="87"/>
    <n v="0.87"/>
  </r>
  <r>
    <n v="2020"/>
    <x v="2"/>
    <s v="TW"/>
    <x v="0"/>
    <x v="0"/>
    <s v="W"/>
    <x v="7"/>
    <x v="69"/>
    <x v="22"/>
    <s v="SP38"/>
    <s v="R!"/>
    <n v="1"/>
    <n v="87"/>
    <n v="0.87"/>
  </r>
  <r>
    <n v="2020"/>
    <x v="2"/>
    <s v="TW"/>
    <x v="0"/>
    <x v="0"/>
    <s v="W"/>
    <x v="7"/>
    <x v="69"/>
    <x v="53"/>
    <s v="SP55"/>
    <s v="R!"/>
    <n v="1"/>
    <n v="87"/>
    <n v="0.87"/>
  </r>
  <r>
    <n v="2020"/>
    <x v="2"/>
    <s v="TW"/>
    <x v="0"/>
    <x v="0"/>
    <s v="W"/>
    <x v="7"/>
    <x v="69"/>
    <x v="23"/>
    <s v="SP78"/>
    <s v="R"/>
    <n v="5"/>
    <n v="87"/>
    <n v="4.3499999999999996"/>
  </r>
  <r>
    <n v="2020"/>
    <x v="2"/>
    <s v="TW"/>
    <x v="0"/>
    <x v="2"/>
    <s v="E"/>
    <x v="0"/>
    <x v="70"/>
    <x v="0"/>
    <s v="SP42"/>
    <s v="D"/>
    <n v="75"/>
    <n v="77.5"/>
    <n v="58.125"/>
  </r>
  <r>
    <n v="2020"/>
    <x v="2"/>
    <s v="TW"/>
    <x v="0"/>
    <x v="2"/>
    <s v="E"/>
    <x v="0"/>
    <x v="70"/>
    <x v="10"/>
    <s v="SP12"/>
    <s v="C"/>
    <n v="50"/>
    <n v="77.5"/>
    <n v="38.75"/>
  </r>
  <r>
    <n v="2020"/>
    <x v="2"/>
    <s v="TW"/>
    <x v="0"/>
    <x v="2"/>
    <s v="E"/>
    <x v="0"/>
    <x v="70"/>
    <x v="1"/>
    <s v="SP36"/>
    <s v="C"/>
    <n v="50"/>
    <n v="77.5"/>
    <n v="38.75"/>
  </r>
  <r>
    <n v="2020"/>
    <x v="2"/>
    <s v="TW"/>
    <x v="0"/>
    <x v="2"/>
    <s v="E"/>
    <x v="0"/>
    <x v="70"/>
    <x v="2"/>
    <s v="SP32"/>
    <s v="C"/>
    <n v="50"/>
    <n v="77.5"/>
    <n v="38.75"/>
  </r>
  <r>
    <n v="2020"/>
    <x v="2"/>
    <s v="TW"/>
    <x v="0"/>
    <x v="2"/>
    <s v="E"/>
    <x v="0"/>
    <x v="70"/>
    <x v="41"/>
    <s v="SP80"/>
    <s v="R"/>
    <n v="5"/>
    <n v="77.5"/>
    <n v="3.875"/>
  </r>
  <r>
    <n v="2020"/>
    <x v="2"/>
    <s v="TW"/>
    <x v="0"/>
    <x v="2"/>
    <s v="E"/>
    <x v="0"/>
    <x v="70"/>
    <x v="16"/>
    <s v="SP39"/>
    <s v="R!"/>
    <n v="1"/>
    <n v="77.5"/>
    <n v="0.77500000000000002"/>
  </r>
  <r>
    <n v="2020"/>
    <x v="2"/>
    <s v="TW"/>
    <x v="0"/>
    <x v="2"/>
    <s v="E"/>
    <x v="0"/>
    <x v="70"/>
    <x v="17"/>
    <s v="SP41"/>
    <s v="R!"/>
    <n v="1"/>
    <n v="77.5"/>
    <n v="0.77500000000000002"/>
  </r>
  <r>
    <n v="2020"/>
    <x v="2"/>
    <s v="TW"/>
    <x v="0"/>
    <x v="2"/>
    <s v="E"/>
    <x v="0"/>
    <x v="70"/>
    <x v="7"/>
    <s v="SP23"/>
    <s v="C"/>
    <n v="50"/>
    <n v="77.5"/>
    <n v="38.75"/>
  </r>
  <r>
    <n v="2020"/>
    <x v="2"/>
    <s v="TW"/>
    <x v="0"/>
    <x v="2"/>
    <s v="E"/>
    <x v="0"/>
    <x v="70"/>
    <x v="52"/>
    <s v="SP22"/>
    <s v="R"/>
    <n v="5"/>
    <n v="77.5"/>
    <n v="3.875"/>
  </r>
  <r>
    <n v="2020"/>
    <x v="2"/>
    <s v="TW"/>
    <x v="0"/>
    <x v="2"/>
    <s v="E"/>
    <x v="0"/>
    <x v="70"/>
    <x v="21"/>
    <s v="SP26"/>
    <s v="R"/>
    <n v="5"/>
    <n v="77.5"/>
    <n v="3.875"/>
  </r>
  <r>
    <n v="2020"/>
    <x v="2"/>
    <s v="TW"/>
    <x v="0"/>
    <x v="2"/>
    <s v="E"/>
    <x v="0"/>
    <x v="70"/>
    <x v="19"/>
    <s v="SP76"/>
    <s v="R!"/>
    <n v="1"/>
    <n v="77.5"/>
    <n v="0.77500000000000002"/>
  </r>
  <r>
    <n v="2020"/>
    <x v="2"/>
    <s v="TW"/>
    <x v="0"/>
    <x v="2"/>
    <s v="E"/>
    <x v="0"/>
    <x v="70"/>
    <x v="15"/>
    <s v="SP18"/>
    <s v="R!"/>
    <n v="1"/>
    <n v="77.5"/>
    <n v="0.77500000000000002"/>
  </r>
  <r>
    <n v="2020"/>
    <x v="2"/>
    <s v="TW"/>
    <x v="0"/>
    <x v="2"/>
    <s v="E"/>
    <x v="0"/>
    <x v="70"/>
    <x v="22"/>
    <s v="SP38"/>
    <s v="R!"/>
    <n v="1"/>
    <n v="77.5"/>
    <n v="0.77500000000000002"/>
  </r>
  <r>
    <n v="2020"/>
    <x v="2"/>
    <s v="TW"/>
    <x v="0"/>
    <x v="2"/>
    <s v="E"/>
    <x v="0"/>
    <x v="70"/>
    <x v="43"/>
    <s v="SP6"/>
    <s v="R!"/>
    <n v="1"/>
    <n v="77.5"/>
    <n v="0.77500000000000002"/>
  </r>
  <r>
    <n v="2020"/>
    <x v="2"/>
    <s v="TW"/>
    <x v="0"/>
    <x v="2"/>
    <s v="E"/>
    <x v="0"/>
    <x v="70"/>
    <x v="4"/>
    <s v="SP1"/>
    <s v="R!"/>
    <n v="1"/>
    <n v="77.5"/>
    <n v="0.77500000000000002"/>
  </r>
  <r>
    <n v="2020"/>
    <x v="2"/>
    <s v="TW"/>
    <x v="0"/>
    <x v="2"/>
    <s v="E"/>
    <x v="0"/>
    <x v="70"/>
    <x v="13"/>
    <s v="SP3"/>
    <s v="R!"/>
    <n v="1"/>
    <n v="77.5"/>
    <n v="0.77500000000000002"/>
  </r>
  <r>
    <n v="2020"/>
    <x v="2"/>
    <s v="TW"/>
    <x v="0"/>
    <x v="2"/>
    <s v="E"/>
    <x v="0"/>
    <x v="70"/>
    <x v="64"/>
    <s v="SP54"/>
    <s v="R!"/>
    <n v="1"/>
    <n v="77.5"/>
    <n v="0.77500000000000002"/>
  </r>
  <r>
    <n v="2020"/>
    <x v="2"/>
    <s v="TW"/>
    <x v="0"/>
    <x v="2"/>
    <s v="E"/>
    <x v="1"/>
    <x v="71"/>
    <x v="0"/>
    <s v="SP42"/>
    <s v="D"/>
    <n v="75"/>
    <n v="63"/>
    <n v="47.25"/>
  </r>
  <r>
    <n v="2020"/>
    <x v="2"/>
    <s v="TW"/>
    <x v="0"/>
    <x v="2"/>
    <s v="E"/>
    <x v="1"/>
    <x v="71"/>
    <x v="10"/>
    <s v="SP12"/>
    <s v="S"/>
    <n v="25"/>
    <n v="63"/>
    <n v="15.75"/>
  </r>
  <r>
    <n v="2020"/>
    <x v="2"/>
    <s v="TW"/>
    <x v="0"/>
    <x v="2"/>
    <s v="E"/>
    <x v="1"/>
    <x v="71"/>
    <x v="2"/>
    <s v="SP32"/>
    <s v="C"/>
    <n v="50"/>
    <n v="63"/>
    <n v="31.5"/>
  </r>
  <r>
    <n v="2020"/>
    <x v="2"/>
    <s v="TW"/>
    <x v="0"/>
    <x v="2"/>
    <s v="E"/>
    <x v="1"/>
    <x v="71"/>
    <x v="19"/>
    <s v="SP76"/>
    <s v="R"/>
    <n v="5"/>
    <n v="63"/>
    <n v="3.15"/>
  </r>
  <r>
    <n v="2020"/>
    <x v="2"/>
    <s v="TW"/>
    <x v="0"/>
    <x v="2"/>
    <s v="E"/>
    <x v="1"/>
    <x v="71"/>
    <x v="16"/>
    <s v="SP39"/>
    <s v="S"/>
    <n v="25"/>
    <n v="63"/>
    <n v="15.75"/>
  </r>
  <r>
    <n v="2020"/>
    <x v="2"/>
    <s v="TW"/>
    <x v="0"/>
    <x v="2"/>
    <s v="E"/>
    <x v="1"/>
    <x v="71"/>
    <x v="24"/>
    <s v="SP58"/>
    <s v="R"/>
    <n v="5"/>
    <n v="63"/>
    <n v="3.15"/>
  </r>
  <r>
    <n v="2020"/>
    <x v="2"/>
    <s v="TW"/>
    <x v="0"/>
    <x v="2"/>
    <s v="E"/>
    <x v="1"/>
    <x v="71"/>
    <x v="22"/>
    <s v="SP38"/>
    <s v="R!"/>
    <n v="1"/>
    <n v="63"/>
    <n v="0.63"/>
  </r>
  <r>
    <n v="2020"/>
    <x v="2"/>
    <s v="TW"/>
    <x v="0"/>
    <x v="2"/>
    <s v="E"/>
    <x v="1"/>
    <x v="71"/>
    <x v="7"/>
    <s v="SP23"/>
    <s v="C"/>
    <n v="50"/>
    <n v="63"/>
    <n v="31.5"/>
  </r>
  <r>
    <n v="2020"/>
    <x v="2"/>
    <s v="TW"/>
    <x v="0"/>
    <x v="2"/>
    <s v="E"/>
    <x v="1"/>
    <x v="71"/>
    <x v="15"/>
    <s v="SP18"/>
    <s v="R!"/>
    <n v="1"/>
    <n v="63"/>
    <n v="0.63"/>
  </r>
  <r>
    <n v="2020"/>
    <x v="2"/>
    <s v="TW"/>
    <x v="0"/>
    <x v="2"/>
    <s v="E"/>
    <x v="1"/>
    <x v="71"/>
    <x v="52"/>
    <s v="SP22"/>
    <s v="R"/>
    <n v="5"/>
    <n v="63"/>
    <n v="3.15"/>
  </r>
  <r>
    <n v="2020"/>
    <x v="2"/>
    <s v="TW"/>
    <x v="0"/>
    <x v="2"/>
    <s v="E"/>
    <x v="1"/>
    <x v="71"/>
    <x v="1"/>
    <s v="SP36"/>
    <s v="R"/>
    <n v="5"/>
    <n v="63"/>
    <n v="3.15"/>
  </r>
  <r>
    <n v="2020"/>
    <x v="2"/>
    <s v="TW"/>
    <x v="0"/>
    <x v="2"/>
    <s v="E"/>
    <x v="1"/>
    <x v="71"/>
    <x v="20"/>
    <s v="SP91"/>
    <s v="R!"/>
    <n v="1"/>
    <n v="63"/>
    <n v="0.63"/>
  </r>
  <r>
    <n v="2020"/>
    <x v="2"/>
    <s v="TW"/>
    <x v="0"/>
    <x v="2"/>
    <s v="E"/>
    <x v="1"/>
    <x v="71"/>
    <x v="33"/>
    <s v="SP8"/>
    <s v="R!"/>
    <n v="1"/>
    <n v="63"/>
    <n v="0.63"/>
  </r>
  <r>
    <n v="2020"/>
    <x v="2"/>
    <s v="TW"/>
    <x v="0"/>
    <x v="2"/>
    <s v="E"/>
    <x v="1"/>
    <x v="71"/>
    <x v="8"/>
    <s v="SP46"/>
    <s v="R!"/>
    <n v="1"/>
    <n v="63"/>
    <n v="0.63"/>
  </r>
  <r>
    <n v="2020"/>
    <x v="2"/>
    <s v="TW"/>
    <x v="0"/>
    <x v="2"/>
    <s v="E"/>
    <x v="1"/>
    <x v="71"/>
    <x v="17"/>
    <s v="SP41"/>
    <s v="R"/>
    <n v="5"/>
    <n v="63"/>
    <n v="3.15"/>
  </r>
  <r>
    <n v="2020"/>
    <x v="2"/>
    <s v="TW"/>
    <x v="0"/>
    <x v="2"/>
    <s v="E"/>
    <x v="1"/>
    <x v="71"/>
    <x v="21"/>
    <s v="SP26"/>
    <s v="R"/>
    <n v="5"/>
    <n v="63"/>
    <n v="3.15"/>
  </r>
  <r>
    <n v="2020"/>
    <x v="2"/>
    <s v="TW"/>
    <x v="0"/>
    <x v="2"/>
    <s v="W"/>
    <x v="7"/>
    <x v="57"/>
    <x v="65"/>
    <s v="SP49"/>
    <s v="R!"/>
    <n v="1"/>
    <n v="84"/>
    <n v="0.84"/>
  </r>
  <r>
    <n v="2019"/>
    <x v="2"/>
    <s v="TW"/>
    <x v="1"/>
    <x v="3"/>
    <s v="E"/>
    <x v="1"/>
    <x v="72"/>
    <x v="0"/>
    <s v="SP42"/>
    <s v="D"/>
    <n v="75"/>
    <s v="65"/>
    <n v="48.75"/>
  </r>
  <r>
    <n v="2019"/>
    <x v="2"/>
    <s v="TW"/>
    <x v="1"/>
    <x v="3"/>
    <s v="E"/>
    <x v="1"/>
    <x v="72"/>
    <x v="10"/>
    <s v="SP12"/>
    <s v="D"/>
    <n v="75"/>
    <s v="65"/>
    <n v="48.75"/>
  </r>
  <r>
    <n v="2019"/>
    <x v="2"/>
    <s v="TW"/>
    <x v="1"/>
    <x v="3"/>
    <s v="E"/>
    <x v="1"/>
    <x v="72"/>
    <x v="1"/>
    <s v="SP36"/>
    <s v="C"/>
    <n v="50"/>
    <s v="65"/>
    <n v="32.5"/>
  </r>
  <r>
    <n v="2019"/>
    <x v="2"/>
    <s v="TW"/>
    <x v="1"/>
    <x v="3"/>
    <s v="E"/>
    <x v="1"/>
    <x v="72"/>
    <x v="2"/>
    <s v="SP32"/>
    <s v="C"/>
    <n v="50"/>
    <s v="65"/>
    <n v="32.5"/>
  </r>
  <r>
    <n v="2019"/>
    <x v="2"/>
    <s v="TW"/>
    <x v="1"/>
    <x v="3"/>
    <s v="E"/>
    <x v="1"/>
    <x v="72"/>
    <x v="35"/>
    <s v="SP64"/>
    <s v="R"/>
    <n v="5"/>
    <s v="65"/>
    <n v="3.25"/>
  </r>
  <r>
    <n v="2019"/>
    <x v="2"/>
    <s v="TW"/>
    <x v="1"/>
    <x v="3"/>
    <s v="E"/>
    <x v="1"/>
    <x v="72"/>
    <x v="41"/>
    <s v="SP80"/>
    <s v="R!"/>
    <n v="1"/>
    <s v="65"/>
    <n v="0.65"/>
  </r>
  <r>
    <n v="2019"/>
    <x v="2"/>
    <s v="TW"/>
    <x v="1"/>
    <x v="3"/>
    <s v="E"/>
    <x v="1"/>
    <x v="72"/>
    <x v="58"/>
    <s v="SP71"/>
    <s v="R!"/>
    <n v="1"/>
    <s v="65"/>
    <n v="0.65"/>
  </r>
  <r>
    <n v="2019"/>
    <x v="2"/>
    <s v="TW"/>
    <x v="1"/>
    <x v="3"/>
    <s v="E"/>
    <x v="1"/>
    <x v="72"/>
    <x v="15"/>
    <s v="SP18"/>
    <s v="S"/>
    <n v="25"/>
    <s v="65"/>
    <n v="16.25"/>
  </r>
  <r>
    <n v="2019"/>
    <x v="2"/>
    <s v="TW"/>
    <x v="1"/>
    <x v="3"/>
    <s v="E"/>
    <x v="1"/>
    <x v="72"/>
    <x v="43"/>
    <s v="SP6"/>
    <s v="R"/>
    <n v="5"/>
    <s v="65"/>
    <n v="3.25"/>
  </r>
  <r>
    <n v="2019"/>
    <x v="2"/>
    <s v="TW"/>
    <x v="1"/>
    <x v="3"/>
    <s v="E"/>
    <x v="1"/>
    <x v="72"/>
    <x v="16"/>
    <s v="SP39"/>
    <s v="S"/>
    <n v="25"/>
    <s v="65"/>
    <n v="16.25"/>
  </r>
  <r>
    <n v="2019"/>
    <x v="2"/>
    <s v="TW"/>
    <x v="1"/>
    <x v="3"/>
    <s v="E"/>
    <x v="1"/>
    <x v="72"/>
    <x v="14"/>
    <s v="SP24"/>
    <s v="R"/>
    <n v="5"/>
    <s v="65"/>
    <n v="3.25"/>
  </r>
  <r>
    <n v="2019"/>
    <x v="2"/>
    <s v="TW"/>
    <x v="1"/>
    <x v="3"/>
    <s v="E"/>
    <x v="1"/>
    <x v="72"/>
    <x v="60"/>
    <s v="SP31"/>
    <s v="R!"/>
    <n v="1"/>
    <s v="65"/>
    <n v="0.65"/>
  </r>
  <r>
    <n v="2019"/>
    <x v="2"/>
    <s v="TW"/>
    <x v="1"/>
    <x v="3"/>
    <s v="E"/>
    <x v="1"/>
    <x v="72"/>
    <x v="19"/>
    <s v="SP76"/>
    <s v="R"/>
    <n v="5"/>
    <s v="65"/>
    <n v="3.25"/>
  </r>
  <r>
    <n v="2019"/>
    <x v="2"/>
    <s v="TW"/>
    <x v="1"/>
    <x v="3"/>
    <s v="E"/>
    <x v="1"/>
    <x v="72"/>
    <x v="21"/>
    <s v="SP26"/>
    <s v="R!"/>
    <n v="1"/>
    <s v="65"/>
    <n v="0.65"/>
  </r>
  <r>
    <n v="2019"/>
    <x v="2"/>
    <s v="TW"/>
    <x v="1"/>
    <x v="3"/>
    <s v="E"/>
    <x v="1"/>
    <x v="72"/>
    <x v="44"/>
    <s v="SP56"/>
    <s v="R"/>
    <n v="5"/>
    <s v="65"/>
    <n v="3.25"/>
  </r>
  <r>
    <n v="2019"/>
    <x v="2"/>
    <s v="TW"/>
    <x v="1"/>
    <x v="3"/>
    <s v="E"/>
    <x v="0"/>
    <x v="73"/>
    <x v="10"/>
    <s v="SP12"/>
    <s v="D"/>
    <n v="75"/>
    <s v="80"/>
    <n v="60"/>
  </r>
  <r>
    <n v="2019"/>
    <x v="2"/>
    <s v="TW"/>
    <x v="1"/>
    <x v="3"/>
    <s v="E"/>
    <x v="0"/>
    <x v="73"/>
    <x v="0"/>
    <s v="SP42"/>
    <s v="D"/>
    <n v="75"/>
    <s v="80"/>
    <n v="60"/>
  </r>
  <r>
    <n v="2019"/>
    <x v="2"/>
    <s v="TW"/>
    <x v="1"/>
    <x v="3"/>
    <s v="E"/>
    <x v="0"/>
    <x v="73"/>
    <x v="31"/>
    <s v="SP69"/>
    <s v="R"/>
    <n v="5"/>
    <s v="80"/>
    <n v="4"/>
  </r>
  <r>
    <n v="2019"/>
    <x v="2"/>
    <s v="TW"/>
    <x v="1"/>
    <x v="3"/>
    <s v="E"/>
    <x v="0"/>
    <x v="73"/>
    <x v="15"/>
    <s v="SP18"/>
    <s v="R"/>
    <n v="5"/>
    <s v="80"/>
    <n v="4"/>
  </r>
  <r>
    <n v="2019"/>
    <x v="2"/>
    <s v="TW"/>
    <x v="1"/>
    <x v="3"/>
    <s v="E"/>
    <x v="0"/>
    <x v="73"/>
    <x v="16"/>
    <s v="SP39"/>
    <s v="S"/>
    <n v="25"/>
    <s v="80"/>
    <n v="20"/>
  </r>
  <r>
    <n v="2019"/>
    <x v="2"/>
    <s v="TW"/>
    <x v="1"/>
    <x v="3"/>
    <s v="E"/>
    <x v="0"/>
    <x v="73"/>
    <x v="1"/>
    <s v="SP36"/>
    <s v="S"/>
    <n v="25"/>
    <s v="80"/>
    <n v="20"/>
  </r>
  <r>
    <n v="2019"/>
    <x v="2"/>
    <s v="TW"/>
    <x v="1"/>
    <x v="3"/>
    <s v="E"/>
    <x v="0"/>
    <x v="73"/>
    <x v="27"/>
    <s v="SP62"/>
    <s v="S"/>
    <n v="25"/>
    <s v="80"/>
    <n v="20"/>
  </r>
  <r>
    <n v="2019"/>
    <x v="2"/>
    <s v="TW"/>
    <x v="1"/>
    <x v="3"/>
    <s v="E"/>
    <x v="0"/>
    <x v="73"/>
    <x v="19"/>
    <s v="SP76"/>
    <s v="R"/>
    <n v="5"/>
    <s v="80"/>
    <n v="4"/>
  </r>
  <r>
    <n v="2019"/>
    <x v="2"/>
    <s v="TW"/>
    <x v="1"/>
    <x v="3"/>
    <s v="E"/>
    <x v="0"/>
    <x v="73"/>
    <x v="2"/>
    <s v="SP32"/>
    <s v="S"/>
    <n v="25"/>
    <s v="80"/>
    <n v="20"/>
  </r>
  <r>
    <n v="2019"/>
    <x v="2"/>
    <s v="TW"/>
    <x v="1"/>
    <x v="3"/>
    <s v="E"/>
    <x v="0"/>
    <x v="73"/>
    <x v="41"/>
    <s v="SP80"/>
    <s v="R"/>
    <n v="5"/>
    <s v="80"/>
    <n v="4"/>
  </r>
  <r>
    <n v="2019"/>
    <x v="2"/>
    <s v="TW"/>
    <x v="1"/>
    <x v="3"/>
    <s v="E"/>
    <x v="0"/>
    <x v="73"/>
    <x v="14"/>
    <s v="SP24"/>
    <s v="S"/>
    <n v="25"/>
    <s v="80"/>
    <n v="20"/>
  </r>
  <r>
    <n v="2019"/>
    <x v="2"/>
    <s v="TW"/>
    <x v="1"/>
    <x v="3"/>
    <s v="E"/>
    <x v="0"/>
    <x v="73"/>
    <x v="60"/>
    <s v="SP31"/>
    <s v="R!"/>
    <n v="1"/>
    <s v="80"/>
    <n v="0.8"/>
  </r>
  <r>
    <n v="2019"/>
    <x v="2"/>
    <s v="TW"/>
    <x v="1"/>
    <x v="3"/>
    <s v="E"/>
    <x v="0"/>
    <x v="73"/>
    <x v="43"/>
    <s v="SP6"/>
    <s v="R"/>
    <n v="5"/>
    <s v="80"/>
    <n v="4"/>
  </r>
  <r>
    <n v="2019"/>
    <x v="2"/>
    <s v="TW"/>
    <x v="1"/>
    <x v="3"/>
    <s v="E"/>
    <x v="0"/>
    <x v="73"/>
    <x v="35"/>
    <s v="SP64"/>
    <s v="R"/>
    <n v="5"/>
    <s v="80"/>
    <n v="4"/>
  </r>
  <r>
    <n v="2019"/>
    <x v="2"/>
    <s v="TW"/>
    <x v="1"/>
    <x v="3"/>
    <s v="E"/>
    <x v="0"/>
    <x v="73"/>
    <x v="11"/>
    <s v="SP66"/>
    <s v="C"/>
    <n v="50"/>
    <s v="80"/>
    <n v="40"/>
  </r>
  <r>
    <n v="2019"/>
    <x v="2"/>
    <s v="TW"/>
    <x v="1"/>
    <x v="3"/>
    <s v="E"/>
    <x v="0"/>
    <x v="73"/>
    <x v="58"/>
    <s v="SP71"/>
    <s v="R"/>
    <n v="5"/>
    <s v="80"/>
    <n v="4"/>
  </r>
  <r>
    <n v="2019"/>
    <x v="2"/>
    <s v="TW"/>
    <x v="1"/>
    <x v="3"/>
    <s v="E"/>
    <x v="0"/>
    <x v="73"/>
    <x v="66"/>
    <s v="SP77"/>
    <s v="R!"/>
    <n v="1"/>
    <s v="80"/>
    <n v="0.8"/>
  </r>
  <r>
    <n v="2019"/>
    <x v="2"/>
    <s v="TW"/>
    <x v="1"/>
    <x v="3"/>
    <s v="S"/>
    <x v="5"/>
    <x v="74"/>
    <x v="0"/>
    <s v="SP42"/>
    <s v="D"/>
    <n v="75"/>
    <s v="40"/>
    <n v="30"/>
  </r>
  <r>
    <n v="2019"/>
    <x v="2"/>
    <s v="TW"/>
    <x v="1"/>
    <x v="3"/>
    <s v="S"/>
    <x v="5"/>
    <x v="74"/>
    <x v="10"/>
    <s v="SP12"/>
    <s v="D"/>
    <n v="75"/>
    <s v="40"/>
    <n v="30"/>
  </r>
  <r>
    <n v="2019"/>
    <x v="2"/>
    <s v="TW"/>
    <x v="1"/>
    <x v="3"/>
    <s v="S"/>
    <x v="5"/>
    <x v="74"/>
    <x v="2"/>
    <s v="SP32"/>
    <s v="S"/>
    <n v="25"/>
    <s v="40"/>
    <n v="10"/>
  </r>
  <r>
    <n v="2019"/>
    <x v="2"/>
    <s v="TW"/>
    <x v="1"/>
    <x v="3"/>
    <s v="S"/>
    <x v="5"/>
    <x v="74"/>
    <x v="43"/>
    <s v="SP6"/>
    <s v="S"/>
    <n v="25"/>
    <s v="40"/>
    <n v="10"/>
  </r>
  <r>
    <n v="2019"/>
    <x v="2"/>
    <s v="TW"/>
    <x v="1"/>
    <x v="3"/>
    <s v="S"/>
    <x v="5"/>
    <x v="74"/>
    <x v="11"/>
    <s v="SP66"/>
    <s v="C"/>
    <n v="50"/>
    <s v="40"/>
    <n v="20"/>
  </r>
  <r>
    <n v="2019"/>
    <x v="2"/>
    <s v="TW"/>
    <x v="1"/>
    <x v="3"/>
    <s v="S"/>
    <x v="5"/>
    <x v="74"/>
    <x v="31"/>
    <s v="SP69"/>
    <s v="S"/>
    <n v="25"/>
    <s v="40"/>
    <n v="10"/>
  </r>
  <r>
    <n v="2019"/>
    <x v="2"/>
    <s v="TW"/>
    <x v="1"/>
    <x v="3"/>
    <s v="S"/>
    <x v="5"/>
    <x v="74"/>
    <x v="67"/>
    <s v="SP79"/>
    <s v="R"/>
    <n v="5"/>
    <s v="40"/>
    <n v="2"/>
  </r>
  <r>
    <n v="2019"/>
    <x v="2"/>
    <s v="TW"/>
    <x v="1"/>
    <x v="3"/>
    <s v="S"/>
    <x v="5"/>
    <x v="74"/>
    <x v="19"/>
    <s v="SP76"/>
    <s v="R"/>
    <n v="5"/>
    <s v="40"/>
    <n v="2"/>
  </r>
  <r>
    <n v="2019"/>
    <x v="2"/>
    <s v="TW"/>
    <x v="1"/>
    <x v="3"/>
    <s v="S"/>
    <x v="5"/>
    <x v="74"/>
    <x v="12"/>
    <s v="SP68"/>
    <s v="R!"/>
    <n v="1"/>
    <s v="40"/>
    <n v="0.4"/>
  </r>
  <r>
    <n v="2019"/>
    <x v="2"/>
    <s v="TW"/>
    <x v="1"/>
    <x v="3"/>
    <s v="S"/>
    <x v="5"/>
    <x v="74"/>
    <x v="8"/>
    <s v="SP46"/>
    <s v="R"/>
    <n v="5"/>
    <s v="40"/>
    <n v="2"/>
  </r>
  <r>
    <n v="2019"/>
    <x v="2"/>
    <s v="TW"/>
    <x v="1"/>
    <x v="3"/>
    <s v="S"/>
    <x v="5"/>
    <x v="74"/>
    <x v="15"/>
    <s v="SP18"/>
    <s v="S"/>
    <n v="25"/>
    <s v="40"/>
    <n v="10"/>
  </r>
  <r>
    <n v="2019"/>
    <x v="2"/>
    <s v="TW"/>
    <x v="1"/>
    <x v="3"/>
    <s v="S"/>
    <x v="5"/>
    <x v="74"/>
    <x v="60"/>
    <s v="SP31"/>
    <s v="R"/>
    <n v="5"/>
    <s v="40"/>
    <n v="2"/>
  </r>
  <r>
    <n v="2019"/>
    <x v="2"/>
    <s v="TW"/>
    <x v="1"/>
    <x v="3"/>
    <s v="S"/>
    <x v="5"/>
    <x v="74"/>
    <x v="1"/>
    <s v="SP36"/>
    <s v="S"/>
    <n v="25"/>
    <s v="40"/>
    <n v="10"/>
  </r>
  <r>
    <n v="2019"/>
    <x v="2"/>
    <s v="TW"/>
    <x v="1"/>
    <x v="3"/>
    <s v="S"/>
    <x v="5"/>
    <x v="74"/>
    <x v="44"/>
    <s v="SP56"/>
    <s v="R"/>
    <n v="5"/>
    <s v="40"/>
    <n v="2"/>
  </r>
  <r>
    <n v="2019"/>
    <x v="2"/>
    <s v="TW"/>
    <x v="1"/>
    <x v="3"/>
    <s v="S"/>
    <x v="5"/>
    <x v="74"/>
    <x v="66"/>
    <s v="SP77"/>
    <s v="R!"/>
    <n v="1"/>
    <s v="40"/>
    <n v="0.4"/>
  </r>
  <r>
    <n v="2019"/>
    <x v="2"/>
    <s v="TW"/>
    <x v="1"/>
    <x v="3"/>
    <s v="S"/>
    <x v="5"/>
    <x v="74"/>
    <x v="16"/>
    <s v="SP39"/>
    <s v="S"/>
    <n v="25"/>
    <s v="40"/>
    <n v="10"/>
  </r>
  <r>
    <n v="2019"/>
    <x v="2"/>
    <s v="TW"/>
    <x v="1"/>
    <x v="3"/>
    <s v="S"/>
    <x v="5"/>
    <x v="74"/>
    <x v="7"/>
    <s v="SP23"/>
    <s v="R"/>
    <n v="5"/>
    <s v="40"/>
    <n v="2"/>
  </r>
  <r>
    <n v="2019"/>
    <x v="2"/>
    <s v="TW"/>
    <x v="1"/>
    <x v="3"/>
    <s v="S"/>
    <x v="5"/>
    <x v="74"/>
    <x v="41"/>
    <s v="SP80"/>
    <s v="R"/>
    <n v="5"/>
    <s v="40"/>
    <n v="2"/>
  </r>
  <r>
    <n v="2019"/>
    <x v="2"/>
    <s v="TW"/>
    <x v="1"/>
    <x v="3"/>
    <s v="S"/>
    <x v="4"/>
    <x v="75"/>
    <x v="0"/>
    <s v="SP42"/>
    <s v="D"/>
    <n v="75"/>
    <s v="65"/>
    <n v="48.75"/>
  </r>
  <r>
    <n v="2019"/>
    <x v="2"/>
    <s v="TW"/>
    <x v="1"/>
    <x v="3"/>
    <s v="S"/>
    <x v="4"/>
    <x v="75"/>
    <x v="10"/>
    <s v="SP12"/>
    <s v="C"/>
    <n v="50"/>
    <s v="65"/>
    <n v="32.5"/>
  </r>
  <r>
    <n v="2019"/>
    <x v="2"/>
    <s v="TW"/>
    <x v="1"/>
    <x v="3"/>
    <s v="S"/>
    <x v="4"/>
    <x v="75"/>
    <x v="68"/>
    <s v="SP15"/>
    <s v="R"/>
    <n v="5"/>
    <s v="65"/>
    <n v="3.25"/>
  </r>
  <r>
    <n v="2019"/>
    <x v="2"/>
    <s v="TW"/>
    <x v="1"/>
    <x v="3"/>
    <s v="S"/>
    <x v="4"/>
    <x v="75"/>
    <x v="19"/>
    <s v="SP76"/>
    <s v="R"/>
    <n v="5"/>
    <s v="65"/>
    <n v="3.25"/>
  </r>
  <r>
    <n v="2019"/>
    <x v="2"/>
    <s v="TW"/>
    <x v="1"/>
    <x v="3"/>
    <s v="S"/>
    <x v="4"/>
    <x v="75"/>
    <x v="43"/>
    <s v="SP6"/>
    <s v="S"/>
    <n v="25"/>
    <s v="65"/>
    <n v="16.25"/>
  </r>
  <r>
    <n v="2019"/>
    <x v="2"/>
    <s v="TW"/>
    <x v="1"/>
    <x v="3"/>
    <s v="S"/>
    <x v="4"/>
    <x v="75"/>
    <x v="15"/>
    <s v="SP18"/>
    <s v="S"/>
    <n v="25"/>
    <s v="65"/>
    <n v="16.25"/>
  </r>
  <r>
    <n v="2019"/>
    <x v="2"/>
    <s v="TW"/>
    <x v="1"/>
    <x v="3"/>
    <s v="S"/>
    <x v="4"/>
    <x v="75"/>
    <x v="2"/>
    <s v="SP32"/>
    <s v="S"/>
    <n v="25"/>
    <s v="65"/>
    <n v="16.25"/>
  </r>
  <r>
    <n v="2019"/>
    <x v="2"/>
    <s v="TW"/>
    <x v="1"/>
    <x v="3"/>
    <s v="S"/>
    <x v="4"/>
    <x v="75"/>
    <x v="42"/>
    <s v="SP67"/>
    <s v="R"/>
    <n v="5"/>
    <s v="65"/>
    <n v="3.25"/>
  </r>
  <r>
    <n v="2019"/>
    <x v="2"/>
    <s v="TW"/>
    <x v="1"/>
    <x v="3"/>
    <s v="S"/>
    <x v="4"/>
    <x v="75"/>
    <x v="11"/>
    <s v="SP66"/>
    <s v="S"/>
    <n v="25"/>
    <s v="65"/>
    <n v="16.25"/>
  </r>
  <r>
    <n v="2019"/>
    <x v="2"/>
    <s v="TW"/>
    <x v="1"/>
    <x v="3"/>
    <s v="S"/>
    <x v="4"/>
    <x v="75"/>
    <x v="12"/>
    <s v="SP68"/>
    <s v="R"/>
    <n v="5"/>
    <s v="65"/>
    <n v="3.25"/>
  </r>
  <r>
    <n v="2019"/>
    <x v="2"/>
    <s v="TW"/>
    <x v="1"/>
    <x v="3"/>
    <s v="S"/>
    <x v="4"/>
    <x v="75"/>
    <x v="31"/>
    <s v="SP69"/>
    <s v="S"/>
    <n v="25"/>
    <s v="65"/>
    <n v="16.25"/>
  </r>
  <r>
    <n v="2019"/>
    <x v="2"/>
    <s v="TW"/>
    <x v="1"/>
    <x v="3"/>
    <s v="S"/>
    <x v="4"/>
    <x v="75"/>
    <x v="35"/>
    <s v="SP64"/>
    <s v="R"/>
    <n v="5"/>
    <s v="65"/>
    <n v="3.25"/>
  </r>
  <r>
    <n v="2019"/>
    <x v="2"/>
    <s v="TW"/>
    <x v="1"/>
    <x v="3"/>
    <s v="S"/>
    <x v="4"/>
    <x v="75"/>
    <x v="67"/>
    <s v="SP79"/>
    <s v="R"/>
    <n v="5"/>
    <s v="65"/>
    <n v="3.25"/>
  </r>
  <r>
    <n v="2019"/>
    <x v="2"/>
    <s v="TW"/>
    <x v="1"/>
    <x v="3"/>
    <s v="S"/>
    <x v="4"/>
    <x v="75"/>
    <x v="21"/>
    <s v="SP26"/>
    <s v="R!"/>
    <n v="1"/>
    <s v="65"/>
    <n v="0.65"/>
  </r>
  <r>
    <n v="2019"/>
    <x v="2"/>
    <s v="TW"/>
    <x v="1"/>
    <x v="3"/>
    <s v="S"/>
    <x v="4"/>
    <x v="75"/>
    <x v="16"/>
    <s v="SP39"/>
    <s v="S"/>
    <n v="25"/>
    <s v="65"/>
    <n v="16.25"/>
  </r>
  <r>
    <n v="2019"/>
    <x v="2"/>
    <s v="TW"/>
    <x v="1"/>
    <x v="3"/>
    <s v="S"/>
    <x v="4"/>
    <x v="75"/>
    <x v="1"/>
    <s v="SP36"/>
    <s v="S"/>
    <n v="25"/>
    <s v="65"/>
    <n v="16.25"/>
  </r>
  <r>
    <n v="2019"/>
    <x v="2"/>
    <s v="TW"/>
    <x v="1"/>
    <x v="3"/>
    <s v="S"/>
    <x v="4"/>
    <x v="75"/>
    <x v="8"/>
    <s v="SP46"/>
    <s v="R!"/>
    <n v="1"/>
    <s v="65"/>
    <n v="0.65"/>
  </r>
  <r>
    <n v="2019"/>
    <x v="2"/>
    <s v="TW"/>
    <x v="1"/>
    <x v="3"/>
    <s v="N"/>
    <x v="3"/>
    <x v="76"/>
    <x v="10"/>
    <s v="SP12"/>
    <s v="D"/>
    <n v="75"/>
    <s v="75"/>
    <n v="56.25"/>
  </r>
  <r>
    <n v="2019"/>
    <x v="2"/>
    <s v="TW"/>
    <x v="1"/>
    <x v="3"/>
    <s v="N"/>
    <x v="3"/>
    <x v="76"/>
    <x v="11"/>
    <s v="SP66"/>
    <s v="S"/>
    <n v="25"/>
    <s v="75"/>
    <n v="18.75"/>
  </r>
  <r>
    <n v="2019"/>
    <x v="2"/>
    <s v="TW"/>
    <x v="1"/>
    <x v="3"/>
    <s v="N"/>
    <x v="3"/>
    <x v="76"/>
    <x v="0"/>
    <s v="SP42"/>
    <s v="D"/>
    <n v="75"/>
    <s v="75"/>
    <n v="56.25"/>
  </r>
  <r>
    <n v="2019"/>
    <x v="2"/>
    <s v="TW"/>
    <x v="1"/>
    <x v="3"/>
    <s v="N"/>
    <x v="3"/>
    <x v="76"/>
    <x v="2"/>
    <s v="SP32"/>
    <s v="C"/>
    <n v="50"/>
    <s v="75"/>
    <n v="37.5"/>
  </r>
  <r>
    <n v="2019"/>
    <x v="2"/>
    <s v="TW"/>
    <x v="1"/>
    <x v="3"/>
    <s v="N"/>
    <x v="3"/>
    <x v="76"/>
    <x v="60"/>
    <s v="SP31"/>
    <s v="R!"/>
    <n v="1"/>
    <s v="75"/>
    <n v="0.75"/>
  </r>
  <r>
    <n v="2019"/>
    <x v="2"/>
    <s v="TW"/>
    <x v="1"/>
    <x v="3"/>
    <s v="N"/>
    <x v="3"/>
    <x v="76"/>
    <x v="43"/>
    <s v="SP6"/>
    <s v="S"/>
    <n v="25"/>
    <s v="75"/>
    <n v="18.75"/>
  </r>
  <r>
    <n v="2019"/>
    <x v="2"/>
    <s v="TW"/>
    <x v="1"/>
    <x v="3"/>
    <s v="N"/>
    <x v="3"/>
    <x v="76"/>
    <x v="1"/>
    <s v="SP36"/>
    <s v="C"/>
    <n v="50"/>
    <s v="75"/>
    <n v="37.5"/>
  </r>
  <r>
    <n v="2019"/>
    <x v="2"/>
    <s v="TW"/>
    <x v="1"/>
    <x v="3"/>
    <s v="N"/>
    <x v="3"/>
    <x v="76"/>
    <x v="14"/>
    <s v="SP24"/>
    <s v="S"/>
    <n v="25"/>
    <s v="75"/>
    <n v="18.75"/>
  </r>
  <r>
    <n v="2019"/>
    <x v="2"/>
    <s v="TW"/>
    <x v="1"/>
    <x v="3"/>
    <s v="N"/>
    <x v="3"/>
    <x v="76"/>
    <x v="35"/>
    <s v="SP64"/>
    <s v="S"/>
    <n v="25"/>
    <s v="75"/>
    <n v="18.75"/>
  </r>
  <r>
    <n v="2019"/>
    <x v="2"/>
    <s v="TW"/>
    <x v="1"/>
    <x v="3"/>
    <s v="N"/>
    <x v="3"/>
    <x v="76"/>
    <x v="68"/>
    <s v="SP15"/>
    <s v="R!"/>
    <n v="1"/>
    <s v="75"/>
    <n v="0.75"/>
  </r>
  <r>
    <n v="2019"/>
    <x v="2"/>
    <s v="TW"/>
    <x v="1"/>
    <x v="3"/>
    <s v="N"/>
    <x v="3"/>
    <x v="76"/>
    <x v="16"/>
    <s v="SP39"/>
    <s v="R!"/>
    <n v="1"/>
    <s v="75"/>
    <n v="0.75"/>
  </r>
  <r>
    <n v="2019"/>
    <x v="2"/>
    <s v="TW"/>
    <x v="1"/>
    <x v="3"/>
    <s v="N"/>
    <x v="2"/>
    <x v="77"/>
    <x v="0"/>
    <s v="SP42"/>
    <s v="D"/>
    <n v="75"/>
    <s v="65"/>
    <n v="48.75"/>
  </r>
  <r>
    <n v="2019"/>
    <x v="2"/>
    <s v="TW"/>
    <x v="1"/>
    <x v="3"/>
    <s v="N"/>
    <x v="2"/>
    <x v="77"/>
    <x v="10"/>
    <s v="SP12"/>
    <s v="D"/>
    <n v="75"/>
    <s v="65"/>
    <n v="48.75"/>
  </r>
  <r>
    <n v="2019"/>
    <x v="2"/>
    <s v="TW"/>
    <x v="1"/>
    <x v="3"/>
    <s v="N"/>
    <x v="2"/>
    <x v="77"/>
    <x v="11"/>
    <s v="SP66"/>
    <s v="C"/>
    <n v="50"/>
    <s v="65"/>
    <n v="32.5"/>
  </r>
  <r>
    <n v="2019"/>
    <x v="2"/>
    <s v="TW"/>
    <x v="1"/>
    <x v="3"/>
    <s v="N"/>
    <x v="2"/>
    <x v="77"/>
    <x v="14"/>
    <s v="SP24"/>
    <s v="S"/>
    <n v="25"/>
    <s v="65"/>
    <n v="16.25"/>
  </r>
  <r>
    <n v="2019"/>
    <x v="2"/>
    <s v="TW"/>
    <x v="1"/>
    <x v="3"/>
    <s v="N"/>
    <x v="2"/>
    <x v="77"/>
    <x v="43"/>
    <s v="SP6"/>
    <s v="S"/>
    <n v="25"/>
    <s v="65"/>
    <n v="16.25"/>
  </r>
  <r>
    <n v="2019"/>
    <x v="2"/>
    <s v="TW"/>
    <x v="1"/>
    <x v="3"/>
    <s v="N"/>
    <x v="2"/>
    <x v="77"/>
    <x v="31"/>
    <s v="SP69"/>
    <s v="R!"/>
    <n v="1"/>
    <s v="65"/>
    <n v="0.65"/>
  </r>
  <r>
    <n v="2019"/>
    <x v="2"/>
    <s v="TW"/>
    <x v="1"/>
    <x v="3"/>
    <s v="N"/>
    <x v="2"/>
    <x v="77"/>
    <x v="2"/>
    <s v="SP32"/>
    <s v="R"/>
    <n v="5"/>
    <s v="65"/>
    <n v="3.25"/>
  </r>
  <r>
    <n v="2019"/>
    <x v="2"/>
    <s v="TW"/>
    <x v="1"/>
    <x v="3"/>
    <s v="N"/>
    <x v="2"/>
    <x v="77"/>
    <x v="35"/>
    <s v="SP64"/>
    <s v="R"/>
    <n v="5"/>
    <s v="65"/>
    <n v="3.25"/>
  </r>
  <r>
    <n v="2019"/>
    <x v="2"/>
    <s v="TW"/>
    <x v="1"/>
    <x v="3"/>
    <s v="N"/>
    <x v="2"/>
    <x v="77"/>
    <x v="19"/>
    <s v="SP76"/>
    <s v="R!"/>
    <n v="1"/>
    <s v="65"/>
    <n v="0.65"/>
  </r>
  <r>
    <n v="2019"/>
    <x v="2"/>
    <s v="TW"/>
    <x v="1"/>
    <x v="3"/>
    <s v="N"/>
    <x v="2"/>
    <x v="77"/>
    <x v="60"/>
    <s v="SP31"/>
    <s v="R!"/>
    <n v="1"/>
    <s v="65"/>
    <n v="0.65"/>
  </r>
  <r>
    <n v="2019"/>
    <x v="2"/>
    <s v="TW"/>
    <x v="1"/>
    <x v="3"/>
    <s v="W"/>
    <x v="7"/>
    <x v="78"/>
    <x v="0"/>
    <s v="SP42"/>
    <s v="D"/>
    <n v="75"/>
    <s v="45"/>
    <n v="33.75"/>
  </r>
  <r>
    <n v="2019"/>
    <x v="2"/>
    <s v="TW"/>
    <x v="1"/>
    <x v="3"/>
    <s v="W"/>
    <x v="7"/>
    <x v="78"/>
    <x v="11"/>
    <s v="SP66"/>
    <s v="D"/>
    <n v="75"/>
    <s v="45"/>
    <n v="33.75"/>
  </r>
  <r>
    <n v="2019"/>
    <x v="2"/>
    <s v="TW"/>
    <x v="1"/>
    <x v="3"/>
    <s v="W"/>
    <x v="7"/>
    <x v="78"/>
    <x v="10"/>
    <s v="SP12"/>
    <s v="C"/>
    <n v="50"/>
    <s v="45"/>
    <n v="22.5"/>
  </r>
  <r>
    <n v="2019"/>
    <x v="2"/>
    <s v="TW"/>
    <x v="1"/>
    <x v="3"/>
    <s v="W"/>
    <x v="7"/>
    <x v="78"/>
    <x v="2"/>
    <s v="SP32"/>
    <s v="S"/>
    <n v="25"/>
    <s v="45"/>
    <n v="11.25"/>
  </r>
  <r>
    <n v="2019"/>
    <x v="2"/>
    <s v="TW"/>
    <x v="1"/>
    <x v="3"/>
    <s v="W"/>
    <x v="7"/>
    <x v="78"/>
    <x v="1"/>
    <s v="SP36"/>
    <s v="S"/>
    <n v="25"/>
    <s v="45"/>
    <n v="11.25"/>
  </r>
  <r>
    <n v="2019"/>
    <x v="2"/>
    <s v="TW"/>
    <x v="1"/>
    <x v="3"/>
    <s v="W"/>
    <x v="7"/>
    <x v="78"/>
    <x v="43"/>
    <s v="SP6"/>
    <s v="R"/>
    <n v="5"/>
    <s v="45"/>
    <n v="2.25"/>
  </r>
  <r>
    <n v="2019"/>
    <x v="2"/>
    <s v="TW"/>
    <x v="1"/>
    <x v="3"/>
    <s v="W"/>
    <x v="7"/>
    <x v="78"/>
    <x v="69"/>
    <s v="SP84"/>
    <s v="R!"/>
    <n v="1"/>
    <s v="45"/>
    <n v="0.45"/>
  </r>
  <r>
    <n v="2019"/>
    <x v="2"/>
    <s v="TW"/>
    <x v="1"/>
    <x v="3"/>
    <s v="W"/>
    <x v="7"/>
    <x v="78"/>
    <x v="31"/>
    <s v="SP69"/>
    <s v="R"/>
    <n v="5"/>
    <s v="45"/>
    <n v="2.25"/>
  </r>
  <r>
    <n v="2019"/>
    <x v="2"/>
    <s v="TW"/>
    <x v="1"/>
    <x v="3"/>
    <s v="W"/>
    <x v="7"/>
    <x v="78"/>
    <x v="14"/>
    <s v="SP24"/>
    <s v="R!"/>
    <n v="1"/>
    <s v="45"/>
    <n v="0.45"/>
  </r>
  <r>
    <n v="2019"/>
    <x v="2"/>
    <s v="TW"/>
    <x v="1"/>
    <x v="3"/>
    <s v="W"/>
    <x v="6"/>
    <x v="79"/>
    <x v="0"/>
    <s v="SP42"/>
    <s v="D"/>
    <n v="75"/>
    <s v="50"/>
    <n v="37.5"/>
  </r>
  <r>
    <n v="2019"/>
    <x v="2"/>
    <s v="TW"/>
    <x v="1"/>
    <x v="3"/>
    <s v="W"/>
    <x v="6"/>
    <x v="79"/>
    <x v="35"/>
    <s v="SP64"/>
    <s v="R"/>
    <n v="5"/>
    <s v="50"/>
    <n v="2.5"/>
  </r>
  <r>
    <n v="2019"/>
    <x v="2"/>
    <s v="TW"/>
    <x v="1"/>
    <x v="3"/>
    <s v="W"/>
    <x v="6"/>
    <x v="79"/>
    <x v="10"/>
    <s v="SP12"/>
    <s v="S"/>
    <n v="25"/>
    <s v="50"/>
    <n v="12.5"/>
  </r>
  <r>
    <n v="2019"/>
    <x v="2"/>
    <s v="TW"/>
    <x v="1"/>
    <x v="3"/>
    <s v="W"/>
    <x v="6"/>
    <x v="79"/>
    <x v="31"/>
    <s v="SP69"/>
    <s v="C"/>
    <n v="50"/>
    <s v="50"/>
    <n v="25"/>
  </r>
  <r>
    <n v="2019"/>
    <x v="2"/>
    <s v="TW"/>
    <x v="1"/>
    <x v="3"/>
    <s v="W"/>
    <x v="6"/>
    <x v="79"/>
    <x v="43"/>
    <s v="SP6"/>
    <s v="S"/>
    <n v="25"/>
    <s v="50"/>
    <n v="12.5"/>
  </r>
  <r>
    <n v="2019"/>
    <x v="2"/>
    <s v="TW"/>
    <x v="1"/>
    <x v="3"/>
    <s v="W"/>
    <x v="6"/>
    <x v="79"/>
    <x v="16"/>
    <s v="SP39"/>
    <s v="R!"/>
    <n v="1"/>
    <s v="50"/>
    <n v="0.5"/>
  </r>
  <r>
    <n v="2019"/>
    <x v="2"/>
    <s v="TW"/>
    <x v="1"/>
    <x v="3"/>
    <s v="W"/>
    <x v="6"/>
    <x v="79"/>
    <x v="1"/>
    <s v="SP36"/>
    <s v="C"/>
    <n v="50"/>
    <s v="50"/>
    <n v="25"/>
  </r>
  <r>
    <n v="2019"/>
    <x v="2"/>
    <s v="TW"/>
    <x v="1"/>
    <x v="3"/>
    <s v="W"/>
    <x v="6"/>
    <x v="79"/>
    <x v="42"/>
    <s v="SP67"/>
    <s v="R!"/>
    <n v="1"/>
    <s v="50"/>
    <n v="0.5"/>
  </r>
  <r>
    <n v="2019"/>
    <x v="2"/>
    <s v="TW"/>
    <x v="1"/>
    <x v="3"/>
    <s v="W"/>
    <x v="6"/>
    <x v="79"/>
    <x v="11"/>
    <s v="SP66"/>
    <s v="C"/>
    <n v="50"/>
    <s v="50"/>
    <n v="25"/>
  </r>
  <r>
    <n v="2019"/>
    <x v="2"/>
    <s v="TW"/>
    <x v="1"/>
    <x v="3"/>
    <s v="W"/>
    <x v="6"/>
    <x v="79"/>
    <x v="2"/>
    <s v="SP32"/>
    <s v="C"/>
    <n v="50"/>
    <s v="50"/>
    <n v="25"/>
  </r>
  <r>
    <n v="2019"/>
    <x v="2"/>
    <s v="TW"/>
    <x v="1"/>
    <x v="4"/>
    <s v="E"/>
    <x v="1"/>
    <x v="80"/>
    <x v="0"/>
    <s v="SP42"/>
    <s v="D"/>
    <n v="75"/>
    <s v="65"/>
    <n v="48.75"/>
  </r>
  <r>
    <n v="2019"/>
    <x v="2"/>
    <s v="TW"/>
    <x v="1"/>
    <x v="4"/>
    <s v="E"/>
    <x v="1"/>
    <x v="80"/>
    <x v="2"/>
    <s v="SP32"/>
    <s v="C"/>
    <n v="50"/>
    <s v="65"/>
    <n v="32.5"/>
  </r>
  <r>
    <n v="2019"/>
    <x v="2"/>
    <s v="TW"/>
    <x v="1"/>
    <x v="4"/>
    <s v="E"/>
    <x v="1"/>
    <x v="80"/>
    <x v="58"/>
    <s v="SP71"/>
    <s v="S"/>
    <n v="25"/>
    <s v="65"/>
    <n v="16.25"/>
  </r>
  <r>
    <n v="2019"/>
    <x v="2"/>
    <s v="TW"/>
    <x v="1"/>
    <x v="4"/>
    <s v="E"/>
    <x v="1"/>
    <x v="80"/>
    <x v="67"/>
    <s v="SP79"/>
    <s v="R"/>
    <n v="5"/>
    <s v="65"/>
    <n v="3.25"/>
  </r>
  <r>
    <n v="2019"/>
    <x v="2"/>
    <s v="TW"/>
    <x v="1"/>
    <x v="4"/>
    <s v="E"/>
    <x v="1"/>
    <x v="80"/>
    <x v="70"/>
    <s v="SP65"/>
    <s v="C"/>
    <n v="50"/>
    <s v="65"/>
    <n v="32.5"/>
  </r>
  <r>
    <n v="2019"/>
    <x v="2"/>
    <s v="TW"/>
    <x v="1"/>
    <x v="4"/>
    <s v="E"/>
    <x v="1"/>
    <x v="80"/>
    <x v="28"/>
    <s v="SP86"/>
    <s v="R"/>
    <n v="5"/>
    <s v="65"/>
    <n v="3.25"/>
  </r>
  <r>
    <n v="2019"/>
    <x v="2"/>
    <s v="TW"/>
    <x v="1"/>
    <x v="4"/>
    <s v="E"/>
    <x v="1"/>
    <x v="80"/>
    <x v="15"/>
    <s v="SP18"/>
    <s v="C"/>
    <n v="50"/>
    <s v="65"/>
    <n v="32.5"/>
  </r>
  <r>
    <n v="2019"/>
    <x v="2"/>
    <s v="TW"/>
    <x v="1"/>
    <x v="4"/>
    <s v="E"/>
    <x v="1"/>
    <x v="80"/>
    <x v="43"/>
    <s v="SP6"/>
    <s v="R"/>
    <n v="5"/>
    <s v="65"/>
    <n v="3.25"/>
  </r>
  <r>
    <n v="2019"/>
    <x v="2"/>
    <s v="TW"/>
    <x v="1"/>
    <x v="4"/>
    <s v="E"/>
    <x v="1"/>
    <x v="80"/>
    <x v="18"/>
    <s v="SP11"/>
    <s v="C"/>
    <n v="50"/>
    <s v="65"/>
    <n v="32.5"/>
  </r>
  <r>
    <n v="2019"/>
    <x v="2"/>
    <s v="TW"/>
    <x v="1"/>
    <x v="4"/>
    <s v="E"/>
    <x v="1"/>
    <x v="80"/>
    <x v="68"/>
    <s v="SP15"/>
    <s v="R"/>
    <n v="5"/>
    <s v="65"/>
    <n v="3.25"/>
  </r>
  <r>
    <n v="2019"/>
    <x v="2"/>
    <s v="TW"/>
    <x v="1"/>
    <x v="4"/>
    <s v="E"/>
    <x v="1"/>
    <x v="80"/>
    <x v="19"/>
    <s v="SP76"/>
    <s v="R!"/>
    <n v="1"/>
    <s v="65"/>
    <n v="0.65"/>
  </r>
  <r>
    <n v="2019"/>
    <x v="2"/>
    <s v="TW"/>
    <x v="1"/>
    <x v="4"/>
    <s v="E"/>
    <x v="1"/>
    <x v="80"/>
    <x v="42"/>
    <s v="SP67"/>
    <s v="S"/>
    <n v="25"/>
    <s v="65"/>
    <n v="16.25"/>
  </r>
  <r>
    <n v="2019"/>
    <x v="2"/>
    <s v="TW"/>
    <x v="1"/>
    <x v="4"/>
    <s v="E"/>
    <x v="1"/>
    <x v="80"/>
    <x v="16"/>
    <s v="SP39"/>
    <s v="C"/>
    <n v="50"/>
    <s v="65"/>
    <n v="32.5"/>
  </r>
  <r>
    <n v="2019"/>
    <x v="2"/>
    <s v="TW"/>
    <x v="1"/>
    <x v="4"/>
    <s v="E"/>
    <x v="1"/>
    <x v="80"/>
    <x v="35"/>
    <s v="SP64"/>
    <s v="C"/>
    <n v="50"/>
    <s v="65"/>
    <n v="32.5"/>
  </r>
  <r>
    <n v="2019"/>
    <x v="2"/>
    <s v="TW"/>
    <x v="1"/>
    <x v="4"/>
    <s v="E"/>
    <x v="1"/>
    <x v="80"/>
    <x v="1"/>
    <s v="SP36"/>
    <s v="S"/>
    <n v="25"/>
    <s v="65"/>
    <n v="16.25"/>
  </r>
  <r>
    <n v="2019"/>
    <x v="2"/>
    <s v="TW"/>
    <x v="1"/>
    <x v="4"/>
    <s v="E"/>
    <x v="1"/>
    <x v="80"/>
    <x v="31"/>
    <s v="SP69"/>
    <s v="R"/>
    <n v="5"/>
    <s v="65"/>
    <n v="3.25"/>
  </r>
  <r>
    <n v="2019"/>
    <x v="2"/>
    <s v="TW"/>
    <x v="1"/>
    <x v="4"/>
    <s v="E"/>
    <x v="1"/>
    <x v="80"/>
    <x v="27"/>
    <s v="SP62"/>
    <s v="R!"/>
    <n v="1"/>
    <s v="65"/>
    <n v="0.65"/>
  </r>
  <r>
    <n v="2019"/>
    <x v="2"/>
    <s v="TW"/>
    <x v="1"/>
    <x v="4"/>
    <s v="E"/>
    <x v="1"/>
    <x v="80"/>
    <x v="71"/>
    <s v="SP73"/>
    <s v="R!"/>
    <n v="1"/>
    <s v="65"/>
    <n v="0.65"/>
  </r>
  <r>
    <n v="2019"/>
    <x v="2"/>
    <s v="TW"/>
    <x v="1"/>
    <x v="4"/>
    <s v="E"/>
    <x v="1"/>
    <x v="80"/>
    <x v="72"/>
    <s v="SP45"/>
    <s v="R!"/>
    <n v="1"/>
    <s v="65"/>
    <n v="0.65"/>
  </r>
  <r>
    <n v="2019"/>
    <x v="2"/>
    <s v="TW"/>
    <x v="1"/>
    <x v="4"/>
    <s v="E"/>
    <x v="1"/>
    <x v="80"/>
    <x v="41"/>
    <s v="SP80"/>
    <s v="R"/>
    <n v="5"/>
    <s v="65"/>
    <n v="3.25"/>
  </r>
  <r>
    <n v="2019"/>
    <x v="2"/>
    <s v="TW"/>
    <x v="1"/>
    <x v="4"/>
    <s v="E"/>
    <x v="1"/>
    <x v="80"/>
    <x v="73"/>
    <s v="SP50"/>
    <s v="R!"/>
    <n v="1"/>
    <s v="65"/>
    <n v="0.65"/>
  </r>
  <r>
    <n v="2019"/>
    <x v="2"/>
    <s v="TW"/>
    <x v="1"/>
    <x v="4"/>
    <s v="E"/>
    <x v="1"/>
    <x v="80"/>
    <x v="17"/>
    <s v="SP41"/>
    <s v="R!"/>
    <n v="1"/>
    <s v="65"/>
    <n v="0.65"/>
  </r>
  <r>
    <n v="2019"/>
    <x v="2"/>
    <s v="TW"/>
    <x v="1"/>
    <x v="4"/>
    <s v="E"/>
    <x v="1"/>
    <x v="80"/>
    <x v="65"/>
    <s v="SP49"/>
    <s v="R!"/>
    <n v="1"/>
    <s v="65"/>
    <n v="0.65"/>
  </r>
  <r>
    <n v="2019"/>
    <x v="2"/>
    <s v="TW"/>
    <x v="1"/>
    <x v="4"/>
    <s v="E"/>
    <x v="1"/>
    <x v="80"/>
    <x v="24"/>
    <s v="SP58"/>
    <s v="R!"/>
    <n v="1"/>
    <s v="65"/>
    <n v="0.65"/>
  </r>
  <r>
    <n v="2019"/>
    <x v="2"/>
    <s v="TW"/>
    <x v="1"/>
    <x v="4"/>
    <s v="E"/>
    <x v="0"/>
    <x v="81"/>
    <x v="0"/>
    <s v="SP42"/>
    <s v="D"/>
    <n v="75"/>
    <s v="75"/>
    <n v="56.25"/>
  </r>
  <r>
    <n v="2019"/>
    <x v="2"/>
    <s v="TW"/>
    <x v="1"/>
    <x v="4"/>
    <s v="E"/>
    <x v="0"/>
    <x v="81"/>
    <x v="18"/>
    <s v="SP11"/>
    <s v="C"/>
    <n v="50"/>
    <s v="75"/>
    <n v="37.5"/>
  </r>
  <r>
    <n v="2019"/>
    <x v="2"/>
    <s v="TW"/>
    <x v="1"/>
    <x v="4"/>
    <s v="E"/>
    <x v="0"/>
    <x v="81"/>
    <x v="35"/>
    <s v="SP64"/>
    <s v="C"/>
    <n v="50"/>
    <s v="75"/>
    <n v="37.5"/>
  </r>
  <r>
    <n v="2019"/>
    <x v="2"/>
    <s v="TW"/>
    <x v="1"/>
    <x v="4"/>
    <s v="E"/>
    <x v="0"/>
    <x v="81"/>
    <x v="70"/>
    <s v="SP65"/>
    <s v="R"/>
    <n v="5"/>
    <s v="75"/>
    <n v="3.75"/>
  </r>
  <r>
    <n v="2019"/>
    <x v="2"/>
    <s v="TW"/>
    <x v="1"/>
    <x v="4"/>
    <s v="E"/>
    <x v="0"/>
    <x v="81"/>
    <x v="2"/>
    <s v="SP32"/>
    <s v="C"/>
    <n v="50"/>
    <s v="75"/>
    <n v="37.5"/>
  </r>
  <r>
    <n v="2019"/>
    <x v="2"/>
    <s v="TW"/>
    <x v="1"/>
    <x v="4"/>
    <s v="E"/>
    <x v="0"/>
    <x v="81"/>
    <x v="16"/>
    <s v="SP39"/>
    <s v="C"/>
    <n v="50"/>
    <s v="75"/>
    <n v="37.5"/>
  </r>
  <r>
    <n v="2019"/>
    <x v="2"/>
    <s v="TW"/>
    <x v="1"/>
    <x v="4"/>
    <s v="E"/>
    <x v="0"/>
    <x v="81"/>
    <x v="43"/>
    <s v="SP6"/>
    <s v="S"/>
    <n v="25"/>
    <s v="75"/>
    <n v="18.75"/>
  </r>
  <r>
    <n v="2019"/>
    <x v="2"/>
    <s v="TW"/>
    <x v="1"/>
    <x v="4"/>
    <s v="E"/>
    <x v="0"/>
    <x v="81"/>
    <x v="68"/>
    <s v="SP15"/>
    <s v="R"/>
    <n v="5"/>
    <s v="75"/>
    <n v="3.75"/>
  </r>
  <r>
    <n v="2019"/>
    <x v="2"/>
    <s v="TW"/>
    <x v="1"/>
    <x v="4"/>
    <s v="E"/>
    <x v="0"/>
    <x v="81"/>
    <x v="42"/>
    <s v="SP67"/>
    <s v="S"/>
    <n v="25"/>
    <s v="75"/>
    <n v="18.75"/>
  </r>
  <r>
    <n v="2019"/>
    <x v="2"/>
    <s v="TW"/>
    <x v="1"/>
    <x v="4"/>
    <s v="E"/>
    <x v="0"/>
    <x v="81"/>
    <x v="58"/>
    <s v="SP71"/>
    <s v="S"/>
    <n v="25"/>
    <s v="75"/>
    <n v="18.75"/>
  </r>
  <r>
    <n v="2019"/>
    <x v="2"/>
    <s v="TW"/>
    <x v="1"/>
    <x v="4"/>
    <s v="E"/>
    <x v="0"/>
    <x v="81"/>
    <x v="31"/>
    <s v="SP69"/>
    <s v="R"/>
    <n v="5"/>
    <s v="75"/>
    <n v="3.75"/>
  </r>
  <r>
    <n v="2019"/>
    <x v="2"/>
    <s v="TW"/>
    <x v="1"/>
    <x v="4"/>
    <s v="E"/>
    <x v="0"/>
    <x v="81"/>
    <x v="71"/>
    <s v="SP73"/>
    <s v="R!"/>
    <n v="1"/>
    <s v="75"/>
    <n v="0.75"/>
  </r>
  <r>
    <n v="2019"/>
    <x v="2"/>
    <s v="TW"/>
    <x v="1"/>
    <x v="4"/>
    <s v="E"/>
    <x v="0"/>
    <x v="81"/>
    <x v="1"/>
    <s v="SP36"/>
    <s v="S"/>
    <n v="25"/>
    <s v="75"/>
    <n v="18.75"/>
  </r>
  <r>
    <n v="2019"/>
    <x v="2"/>
    <s v="TW"/>
    <x v="1"/>
    <x v="4"/>
    <s v="E"/>
    <x v="0"/>
    <x v="81"/>
    <x v="67"/>
    <s v="SP79"/>
    <s v="R!"/>
    <n v="1"/>
    <s v="75"/>
    <n v="0.75"/>
  </r>
  <r>
    <n v="2019"/>
    <x v="2"/>
    <s v="TW"/>
    <x v="1"/>
    <x v="4"/>
    <s v="E"/>
    <x v="0"/>
    <x v="81"/>
    <x v="44"/>
    <s v="SP56"/>
    <s v="R"/>
    <n v="5"/>
    <s v="75"/>
    <n v="3.75"/>
  </r>
  <r>
    <n v="2019"/>
    <x v="2"/>
    <s v="TW"/>
    <x v="1"/>
    <x v="4"/>
    <s v="E"/>
    <x v="0"/>
    <x v="81"/>
    <x v="19"/>
    <s v="SP76"/>
    <s v="R!"/>
    <n v="1"/>
    <s v="75"/>
    <n v="0.75"/>
  </r>
  <r>
    <n v="2019"/>
    <x v="2"/>
    <s v="TW"/>
    <x v="1"/>
    <x v="4"/>
    <s v="E"/>
    <x v="0"/>
    <x v="81"/>
    <x v="15"/>
    <s v="SP18"/>
    <s v="R"/>
    <n v="5"/>
    <s v="75"/>
    <n v="3.75"/>
  </r>
  <r>
    <n v="2019"/>
    <x v="2"/>
    <s v="TW"/>
    <x v="1"/>
    <x v="4"/>
    <s v="E"/>
    <x v="0"/>
    <x v="81"/>
    <x v="74"/>
    <s v="SP60"/>
    <s v="R!"/>
    <n v="1"/>
    <s v="75"/>
    <n v="0.75"/>
  </r>
  <r>
    <n v="2019"/>
    <x v="2"/>
    <s v="TW"/>
    <x v="1"/>
    <x v="4"/>
    <s v="S"/>
    <x v="5"/>
    <x v="82"/>
    <x v="0"/>
    <s v="SP42"/>
    <s v="D"/>
    <n v="75"/>
    <s v="50"/>
    <n v="37.5"/>
  </r>
  <r>
    <n v="2019"/>
    <x v="2"/>
    <s v="TW"/>
    <x v="1"/>
    <x v="4"/>
    <s v="S"/>
    <x v="5"/>
    <x v="82"/>
    <x v="42"/>
    <s v="SP67"/>
    <s v="C"/>
    <n v="50"/>
    <s v="50"/>
    <n v="25"/>
  </r>
  <r>
    <n v="2019"/>
    <x v="2"/>
    <s v="TW"/>
    <x v="1"/>
    <x v="4"/>
    <s v="S"/>
    <x v="5"/>
    <x v="82"/>
    <x v="0"/>
    <s v="SP42"/>
    <s v="C"/>
    <n v="50"/>
    <s v="50"/>
    <n v="25"/>
  </r>
  <r>
    <n v="2019"/>
    <x v="2"/>
    <s v="TW"/>
    <x v="1"/>
    <x v="4"/>
    <s v="S"/>
    <x v="5"/>
    <x v="82"/>
    <x v="31"/>
    <s v="SP69"/>
    <s v="R"/>
    <n v="5"/>
    <s v="50"/>
    <n v="2.5"/>
  </r>
  <r>
    <n v="2019"/>
    <x v="2"/>
    <s v="TW"/>
    <x v="1"/>
    <x v="4"/>
    <s v="S"/>
    <x v="5"/>
    <x v="82"/>
    <x v="43"/>
    <s v="SP6"/>
    <s v="S"/>
    <n v="25"/>
    <s v="50"/>
    <n v="12.5"/>
  </r>
  <r>
    <n v="2019"/>
    <x v="2"/>
    <s v="TW"/>
    <x v="1"/>
    <x v="4"/>
    <s v="S"/>
    <x v="5"/>
    <x v="82"/>
    <x v="35"/>
    <s v="SP64"/>
    <s v="S"/>
    <n v="25"/>
    <s v="50"/>
    <n v="12.5"/>
  </r>
  <r>
    <n v="2019"/>
    <x v="2"/>
    <s v="TW"/>
    <x v="1"/>
    <x v="4"/>
    <s v="S"/>
    <x v="5"/>
    <x v="82"/>
    <x v="16"/>
    <s v="SP39"/>
    <s v="S"/>
    <n v="25"/>
    <s v="50"/>
    <n v="12.5"/>
  </r>
  <r>
    <n v="2019"/>
    <x v="2"/>
    <s v="TW"/>
    <x v="1"/>
    <x v="4"/>
    <s v="S"/>
    <x v="5"/>
    <x v="82"/>
    <x v="2"/>
    <s v="SP32"/>
    <s v="S"/>
    <n v="25"/>
    <s v="50"/>
    <n v="12.5"/>
  </r>
  <r>
    <n v="2019"/>
    <x v="2"/>
    <s v="TW"/>
    <x v="1"/>
    <x v="4"/>
    <s v="S"/>
    <x v="5"/>
    <x v="82"/>
    <x v="19"/>
    <s v="SP76"/>
    <s v="R"/>
    <n v="5"/>
    <s v="50"/>
    <n v="2.5"/>
  </r>
  <r>
    <n v="2019"/>
    <x v="2"/>
    <s v="TW"/>
    <x v="1"/>
    <x v="4"/>
    <s v="S"/>
    <x v="5"/>
    <x v="82"/>
    <x v="1"/>
    <s v="SP36"/>
    <s v="S"/>
    <n v="25"/>
    <s v="50"/>
    <n v="12.5"/>
  </r>
  <r>
    <n v="2019"/>
    <x v="2"/>
    <s v="TW"/>
    <x v="1"/>
    <x v="4"/>
    <s v="S"/>
    <x v="5"/>
    <x v="82"/>
    <x v="27"/>
    <s v="SP62"/>
    <s v="R!"/>
    <n v="1"/>
    <s v="50"/>
    <n v="0.5"/>
  </r>
  <r>
    <n v="2019"/>
    <x v="2"/>
    <s v="TW"/>
    <x v="1"/>
    <x v="4"/>
    <s v="S"/>
    <x v="5"/>
    <x v="82"/>
    <x v="15"/>
    <s v="SP18"/>
    <s v="R"/>
    <n v="5"/>
    <s v="50"/>
    <n v="2.5"/>
  </r>
  <r>
    <n v="2019"/>
    <x v="2"/>
    <s v="TW"/>
    <x v="1"/>
    <x v="4"/>
    <s v="S"/>
    <x v="5"/>
    <x v="82"/>
    <x v="68"/>
    <s v="SP15"/>
    <s v="R"/>
    <n v="5"/>
    <s v="50"/>
    <n v="2.5"/>
  </r>
  <r>
    <n v="2019"/>
    <x v="2"/>
    <s v="TW"/>
    <x v="1"/>
    <x v="4"/>
    <s v="S"/>
    <x v="5"/>
    <x v="82"/>
    <x v="41"/>
    <s v="SP80"/>
    <s v="R"/>
    <n v="5"/>
    <s v="50"/>
    <n v="2.5"/>
  </r>
  <r>
    <n v="2019"/>
    <x v="2"/>
    <s v="TW"/>
    <x v="1"/>
    <x v="4"/>
    <s v="S"/>
    <x v="5"/>
    <x v="82"/>
    <x v="58"/>
    <s v="SP71"/>
    <s v="R"/>
    <n v="5"/>
    <s v="50"/>
    <n v="2.5"/>
  </r>
  <r>
    <n v="2019"/>
    <x v="2"/>
    <s v="TW"/>
    <x v="1"/>
    <x v="4"/>
    <s v="S"/>
    <x v="5"/>
    <x v="82"/>
    <x v="7"/>
    <s v="SP23"/>
    <s v="R!"/>
    <n v="1"/>
    <s v="50"/>
    <n v="0.5"/>
  </r>
  <r>
    <n v="2019"/>
    <x v="2"/>
    <s v="TW"/>
    <x v="1"/>
    <x v="4"/>
    <s v="S"/>
    <x v="5"/>
    <x v="82"/>
    <x v="75"/>
    <s v="SP2"/>
    <s v="R!"/>
    <n v="1"/>
    <s v="50"/>
    <n v="0.5"/>
  </r>
  <r>
    <n v="2019"/>
    <x v="2"/>
    <s v="TW"/>
    <x v="1"/>
    <x v="4"/>
    <s v="S"/>
    <x v="5"/>
    <x v="82"/>
    <x v="21"/>
    <s v="SP26"/>
    <s v="R"/>
    <n v="5"/>
    <s v="50"/>
    <n v="2.5"/>
  </r>
  <r>
    <n v="2019"/>
    <x v="2"/>
    <s v="TW"/>
    <x v="1"/>
    <x v="4"/>
    <s v="S"/>
    <x v="5"/>
    <x v="82"/>
    <x v="70"/>
    <s v="SP65"/>
    <s v="R"/>
    <n v="5"/>
    <s v="50"/>
    <n v="2.5"/>
  </r>
  <r>
    <n v="2019"/>
    <x v="2"/>
    <s v="TW"/>
    <x v="1"/>
    <x v="4"/>
    <s v="S"/>
    <x v="5"/>
    <x v="82"/>
    <x v="71"/>
    <s v="SP73"/>
    <s v="R!"/>
    <n v="1"/>
    <s v="50"/>
    <n v="0.5"/>
  </r>
  <r>
    <n v="2019"/>
    <x v="2"/>
    <s v="TW"/>
    <x v="1"/>
    <x v="4"/>
    <s v="S"/>
    <x v="4"/>
    <x v="83"/>
    <x v="0"/>
    <s v="SP42"/>
    <s v="D"/>
    <n v="75"/>
    <s v="40"/>
    <n v="30"/>
  </r>
  <r>
    <n v="2019"/>
    <x v="2"/>
    <s v="TW"/>
    <x v="1"/>
    <x v="4"/>
    <s v="S"/>
    <x v="4"/>
    <x v="83"/>
    <x v="42"/>
    <s v="SP67"/>
    <s v="C"/>
    <n v="50"/>
    <s v="40"/>
    <n v="20"/>
  </r>
  <r>
    <n v="2019"/>
    <x v="2"/>
    <s v="TW"/>
    <x v="1"/>
    <x v="4"/>
    <s v="S"/>
    <x v="4"/>
    <x v="83"/>
    <x v="18"/>
    <s v="SP11"/>
    <s v="C"/>
    <n v="50"/>
    <s v="40"/>
    <n v="20"/>
  </r>
  <r>
    <n v="2019"/>
    <x v="2"/>
    <s v="TW"/>
    <x v="1"/>
    <x v="4"/>
    <s v="S"/>
    <x v="4"/>
    <x v="83"/>
    <x v="68"/>
    <s v="SP15"/>
    <s v="S"/>
    <n v="25"/>
    <s v="40"/>
    <n v="10"/>
  </r>
  <r>
    <n v="2019"/>
    <x v="2"/>
    <s v="TW"/>
    <x v="1"/>
    <x v="4"/>
    <s v="S"/>
    <x v="4"/>
    <x v="83"/>
    <x v="35"/>
    <s v="SP64"/>
    <s v="C"/>
    <n v="50"/>
    <s v="40"/>
    <n v="20"/>
  </r>
  <r>
    <n v="2019"/>
    <x v="2"/>
    <s v="TW"/>
    <x v="1"/>
    <x v="4"/>
    <s v="S"/>
    <x v="4"/>
    <x v="83"/>
    <x v="2"/>
    <s v="SP32"/>
    <s v="C"/>
    <n v="50"/>
    <s v="40"/>
    <n v="20"/>
  </r>
  <r>
    <n v="2019"/>
    <x v="2"/>
    <s v="TW"/>
    <x v="1"/>
    <x v="4"/>
    <s v="S"/>
    <x v="4"/>
    <x v="83"/>
    <x v="31"/>
    <s v="SP69"/>
    <s v="R"/>
    <n v="5"/>
    <s v="40"/>
    <n v="2"/>
  </r>
  <r>
    <n v="2019"/>
    <x v="2"/>
    <s v="TW"/>
    <x v="1"/>
    <x v="4"/>
    <s v="S"/>
    <x v="4"/>
    <x v="83"/>
    <x v="16"/>
    <s v="SP39"/>
    <s v="R"/>
    <n v="5"/>
    <s v="40"/>
    <n v="2"/>
  </r>
  <r>
    <n v="2019"/>
    <x v="2"/>
    <s v="TW"/>
    <x v="1"/>
    <x v="4"/>
    <s v="S"/>
    <x v="4"/>
    <x v="83"/>
    <x v="43"/>
    <s v="SP6"/>
    <s v="S"/>
    <n v="25"/>
    <s v="40"/>
    <n v="10"/>
  </r>
  <r>
    <n v="2019"/>
    <x v="2"/>
    <s v="TW"/>
    <x v="1"/>
    <x v="4"/>
    <s v="S"/>
    <x v="4"/>
    <x v="83"/>
    <x v="58"/>
    <s v="SP71"/>
    <s v="R"/>
    <n v="5"/>
    <s v="40"/>
    <n v="2"/>
  </r>
  <r>
    <n v="2019"/>
    <x v="2"/>
    <s v="TW"/>
    <x v="1"/>
    <x v="4"/>
    <s v="S"/>
    <x v="4"/>
    <x v="83"/>
    <x v="70"/>
    <s v="SP65"/>
    <s v="S"/>
    <n v="25"/>
    <s v="40"/>
    <n v="10"/>
  </r>
  <r>
    <n v="2019"/>
    <x v="2"/>
    <s v="TW"/>
    <x v="1"/>
    <x v="4"/>
    <s v="S"/>
    <x v="4"/>
    <x v="83"/>
    <x v="41"/>
    <s v="SP80"/>
    <s v="R"/>
    <n v="5"/>
    <s v="40"/>
    <n v="2"/>
  </r>
  <r>
    <n v="2019"/>
    <x v="2"/>
    <s v="TW"/>
    <x v="1"/>
    <x v="4"/>
    <s v="S"/>
    <x v="4"/>
    <x v="83"/>
    <x v="74"/>
    <s v="SP60"/>
    <s v="R"/>
    <n v="5"/>
    <s v="40"/>
    <n v="2"/>
  </r>
  <r>
    <n v="2019"/>
    <x v="2"/>
    <s v="TW"/>
    <x v="1"/>
    <x v="4"/>
    <s v="S"/>
    <x v="4"/>
    <x v="83"/>
    <x v="28"/>
    <s v="SP86"/>
    <s v="R!"/>
    <n v="1"/>
    <s v="40"/>
    <n v="0.4"/>
  </r>
  <r>
    <n v="2019"/>
    <x v="2"/>
    <s v="TW"/>
    <x v="1"/>
    <x v="4"/>
    <s v="S"/>
    <x v="4"/>
    <x v="83"/>
    <x v="67"/>
    <s v="SP79"/>
    <s v="R!"/>
    <n v="1"/>
    <s v="40"/>
    <n v="0.4"/>
  </r>
  <r>
    <n v="2019"/>
    <x v="2"/>
    <s v="TW"/>
    <x v="1"/>
    <x v="4"/>
    <s v="S"/>
    <x v="4"/>
    <x v="83"/>
    <x v="15"/>
    <s v="SP18"/>
    <s v="S"/>
    <n v="25"/>
    <s v="40"/>
    <n v="10"/>
  </r>
  <r>
    <n v="2019"/>
    <x v="2"/>
    <s v="TW"/>
    <x v="1"/>
    <x v="4"/>
    <s v="S"/>
    <x v="4"/>
    <x v="83"/>
    <x v="19"/>
    <s v="SP76"/>
    <s v="R"/>
    <n v="5"/>
    <s v="40"/>
    <n v="2"/>
  </r>
  <r>
    <n v="2019"/>
    <x v="2"/>
    <s v="TW"/>
    <x v="1"/>
    <x v="4"/>
    <s v="S"/>
    <x v="4"/>
    <x v="83"/>
    <x v="29"/>
    <s v="SP51"/>
    <s v="R!"/>
    <n v="1"/>
    <s v="40"/>
    <n v="0.4"/>
  </r>
  <r>
    <n v="2019"/>
    <x v="2"/>
    <s v="TW"/>
    <x v="1"/>
    <x v="4"/>
    <s v="S"/>
    <x v="4"/>
    <x v="83"/>
    <x v="27"/>
    <s v="SP62"/>
    <s v="R!"/>
    <n v="1"/>
    <s v="40"/>
    <n v="0.4"/>
  </r>
  <r>
    <n v="2019"/>
    <x v="2"/>
    <s v="TW"/>
    <x v="1"/>
    <x v="4"/>
    <s v="S"/>
    <x v="4"/>
    <x v="83"/>
    <x v="64"/>
    <s v="SP54"/>
    <s v="R!"/>
    <n v="1"/>
    <s v="40"/>
    <n v="0.4"/>
  </r>
  <r>
    <n v="2019"/>
    <x v="2"/>
    <s v="TW"/>
    <x v="1"/>
    <x v="4"/>
    <s v="N"/>
    <x v="3"/>
    <x v="84"/>
    <x v="0"/>
    <s v="SP42"/>
    <s v="D"/>
    <n v="75"/>
    <s v="70"/>
    <n v="52.5"/>
  </r>
  <r>
    <n v="2019"/>
    <x v="2"/>
    <s v="TW"/>
    <x v="1"/>
    <x v="4"/>
    <s v="N"/>
    <x v="3"/>
    <x v="84"/>
    <x v="43"/>
    <s v="SP6"/>
    <s v="S"/>
    <n v="25"/>
    <s v="70"/>
    <n v="17.5"/>
  </r>
  <r>
    <n v="2019"/>
    <x v="2"/>
    <s v="TW"/>
    <x v="1"/>
    <x v="4"/>
    <s v="N"/>
    <x v="3"/>
    <x v="84"/>
    <x v="44"/>
    <s v="SP56"/>
    <s v="S"/>
    <n v="25"/>
    <s v="70"/>
    <n v="17.5"/>
  </r>
  <r>
    <n v="2019"/>
    <x v="2"/>
    <s v="TW"/>
    <x v="1"/>
    <x v="4"/>
    <s v="N"/>
    <x v="3"/>
    <x v="84"/>
    <x v="16"/>
    <s v="SP39"/>
    <s v="C"/>
    <n v="50"/>
    <s v="70"/>
    <n v="35"/>
  </r>
  <r>
    <n v="2019"/>
    <x v="2"/>
    <s v="TW"/>
    <x v="1"/>
    <x v="4"/>
    <s v="N"/>
    <x v="3"/>
    <x v="84"/>
    <x v="67"/>
    <s v="SP79"/>
    <s v="R"/>
    <n v="5"/>
    <s v="70"/>
    <n v="3.5"/>
  </r>
  <r>
    <n v="2019"/>
    <x v="2"/>
    <s v="TW"/>
    <x v="1"/>
    <x v="4"/>
    <s v="N"/>
    <x v="3"/>
    <x v="84"/>
    <x v="58"/>
    <s v="SP71"/>
    <s v="R!"/>
    <n v="1"/>
    <s v="70"/>
    <n v="0.7"/>
  </r>
  <r>
    <n v="2019"/>
    <x v="2"/>
    <s v="TW"/>
    <x v="1"/>
    <x v="4"/>
    <s v="N"/>
    <x v="3"/>
    <x v="84"/>
    <x v="2"/>
    <s v="SP32"/>
    <s v="C"/>
    <n v="50"/>
    <s v="70"/>
    <n v="35"/>
  </r>
  <r>
    <n v="2019"/>
    <x v="2"/>
    <s v="TW"/>
    <x v="1"/>
    <x v="4"/>
    <s v="N"/>
    <x v="3"/>
    <x v="84"/>
    <x v="1"/>
    <s v="SP36"/>
    <s v="C"/>
    <n v="50"/>
    <s v="70"/>
    <n v="35"/>
  </r>
  <r>
    <n v="2019"/>
    <x v="2"/>
    <s v="TW"/>
    <x v="1"/>
    <x v="4"/>
    <s v="N"/>
    <x v="3"/>
    <x v="84"/>
    <x v="15"/>
    <s v="SP18"/>
    <s v="S"/>
    <n v="25"/>
    <s v="70"/>
    <n v="17.5"/>
  </r>
  <r>
    <n v="2019"/>
    <x v="2"/>
    <s v="TW"/>
    <x v="1"/>
    <x v="4"/>
    <s v="N"/>
    <x v="3"/>
    <x v="84"/>
    <x v="41"/>
    <s v="SP80"/>
    <s v="R"/>
    <n v="5"/>
    <s v="70"/>
    <n v="3.5"/>
  </r>
  <r>
    <n v="2019"/>
    <x v="2"/>
    <s v="TW"/>
    <x v="1"/>
    <x v="4"/>
    <s v="N"/>
    <x v="3"/>
    <x v="84"/>
    <x v="42"/>
    <s v="SP67"/>
    <s v="R!"/>
    <n v="1"/>
    <s v="70"/>
    <n v="0.7"/>
  </r>
  <r>
    <n v="2019"/>
    <x v="2"/>
    <s v="TW"/>
    <x v="1"/>
    <x v="4"/>
    <s v="N"/>
    <x v="3"/>
    <x v="84"/>
    <x v="14"/>
    <s v="SP24"/>
    <s v="R!"/>
    <n v="1"/>
    <s v="70"/>
    <n v="0.7"/>
  </r>
  <r>
    <n v="2019"/>
    <x v="2"/>
    <s v="TW"/>
    <x v="1"/>
    <x v="4"/>
    <s v="N"/>
    <x v="3"/>
    <x v="84"/>
    <x v="18"/>
    <s v="SP11"/>
    <s v="R!"/>
    <n v="1"/>
    <s v="70"/>
    <n v="0.7"/>
  </r>
  <r>
    <n v="2019"/>
    <x v="2"/>
    <s v="TW"/>
    <x v="1"/>
    <x v="4"/>
    <s v="N"/>
    <x v="3"/>
    <x v="84"/>
    <x v="28"/>
    <s v="SP86"/>
    <s v="R!"/>
    <n v="1"/>
    <s v="70"/>
    <n v="0.7"/>
  </r>
  <r>
    <n v="2019"/>
    <x v="2"/>
    <s v="TW"/>
    <x v="1"/>
    <x v="4"/>
    <s v="N"/>
    <x v="3"/>
    <x v="84"/>
    <x v="76"/>
    <s v="SP33"/>
    <s v="R!"/>
    <n v="1"/>
    <s v="70"/>
    <n v="0.7"/>
  </r>
  <r>
    <n v="2019"/>
    <x v="2"/>
    <s v="TW"/>
    <x v="1"/>
    <x v="4"/>
    <s v="N"/>
    <x v="3"/>
    <x v="84"/>
    <x v="21"/>
    <s v="SP26"/>
    <s v="R"/>
    <n v="5"/>
    <s v="70"/>
    <n v="3.5"/>
  </r>
  <r>
    <n v="2019"/>
    <x v="2"/>
    <s v="TW"/>
    <x v="1"/>
    <x v="4"/>
    <s v="N"/>
    <x v="3"/>
    <x v="84"/>
    <x v="67"/>
    <s v="SP79"/>
    <s v="R"/>
    <n v="5"/>
    <s v="70"/>
    <n v="3.5"/>
  </r>
  <r>
    <n v="2019"/>
    <x v="2"/>
    <s v="TW"/>
    <x v="1"/>
    <x v="4"/>
    <s v="N"/>
    <x v="3"/>
    <x v="84"/>
    <x v="46"/>
    <s v="SP29"/>
    <s v="R!"/>
    <n v="1"/>
    <s v="70"/>
    <n v="0.7"/>
  </r>
  <r>
    <n v="2019"/>
    <x v="2"/>
    <s v="TW"/>
    <x v="1"/>
    <x v="4"/>
    <s v="N"/>
    <x v="3"/>
    <x v="84"/>
    <x v="71"/>
    <s v="SP73"/>
    <s v="R"/>
    <n v="5"/>
    <s v="70"/>
    <n v="3.5"/>
  </r>
  <r>
    <n v="2019"/>
    <x v="2"/>
    <s v="TW"/>
    <x v="1"/>
    <x v="4"/>
    <s v="N"/>
    <x v="3"/>
    <x v="84"/>
    <x v="35"/>
    <s v="SP64"/>
    <s v="R"/>
    <n v="5"/>
    <s v="70"/>
    <n v="3.5"/>
  </r>
  <r>
    <n v="2019"/>
    <x v="2"/>
    <s v="TW"/>
    <x v="1"/>
    <x v="4"/>
    <s v="N"/>
    <x v="3"/>
    <x v="84"/>
    <x v="27"/>
    <s v="SP62"/>
    <s v="R!"/>
    <n v="1"/>
    <s v="70"/>
    <n v="0.7"/>
  </r>
  <r>
    <n v="2019"/>
    <x v="2"/>
    <s v="TW"/>
    <x v="1"/>
    <x v="4"/>
    <s v="N"/>
    <x v="3"/>
    <x v="84"/>
    <x v="7"/>
    <s v="SP23"/>
    <s v="R!"/>
    <n v="1"/>
    <s v="70"/>
    <n v="0.7"/>
  </r>
  <r>
    <n v="2019"/>
    <x v="2"/>
    <s v="TW"/>
    <x v="1"/>
    <x v="4"/>
    <s v="N"/>
    <x v="3"/>
    <x v="84"/>
    <x v="20"/>
    <s v="SP91"/>
    <s v="R"/>
    <n v="5"/>
    <s v="70"/>
    <n v="3.5"/>
  </r>
  <r>
    <n v="2019"/>
    <x v="2"/>
    <s v="TW"/>
    <x v="1"/>
    <x v="4"/>
    <s v="N"/>
    <x v="3"/>
    <x v="84"/>
    <x v="65"/>
    <s v="SP49"/>
    <s v="R!"/>
    <n v="1"/>
    <s v="70"/>
    <n v="0.7"/>
  </r>
  <r>
    <n v="2019"/>
    <x v="2"/>
    <s v="TW"/>
    <x v="1"/>
    <x v="4"/>
    <s v="N"/>
    <x v="3"/>
    <x v="84"/>
    <x v="29"/>
    <s v="SP51"/>
    <s v="R!"/>
    <n v="1"/>
    <s v="70"/>
    <n v="0.7"/>
  </r>
  <r>
    <n v="2019"/>
    <x v="2"/>
    <s v="TW"/>
    <x v="1"/>
    <x v="4"/>
    <s v="N"/>
    <x v="3"/>
    <x v="84"/>
    <x v="17"/>
    <s v="SP41"/>
    <s v="R!"/>
    <n v="1"/>
    <s v="70"/>
    <n v="0.7"/>
  </r>
  <r>
    <n v="2019"/>
    <x v="2"/>
    <s v="TW"/>
    <x v="1"/>
    <x v="4"/>
    <s v="N"/>
    <x v="2"/>
    <x v="85"/>
    <x v="0"/>
    <s v="SP42"/>
    <s v="D"/>
    <n v="75"/>
    <s v="50"/>
    <n v="37.5"/>
  </r>
  <r>
    <n v="2019"/>
    <x v="2"/>
    <s v="TW"/>
    <x v="1"/>
    <x v="4"/>
    <s v="N"/>
    <x v="2"/>
    <x v="85"/>
    <x v="18"/>
    <s v="SP11"/>
    <s v="C"/>
    <n v="50"/>
    <s v="50"/>
    <n v="25"/>
  </r>
  <r>
    <n v="2019"/>
    <x v="2"/>
    <s v="TW"/>
    <x v="1"/>
    <x v="4"/>
    <s v="N"/>
    <x v="2"/>
    <x v="85"/>
    <x v="35"/>
    <s v="SP64"/>
    <s v="C"/>
    <n v="50"/>
    <s v="50"/>
    <n v="25"/>
  </r>
  <r>
    <n v="2019"/>
    <x v="2"/>
    <s v="TW"/>
    <x v="1"/>
    <x v="4"/>
    <s v="N"/>
    <x v="2"/>
    <x v="85"/>
    <x v="43"/>
    <s v="SP6"/>
    <s v="S"/>
    <n v="25"/>
    <s v="50"/>
    <n v="12.5"/>
  </r>
  <r>
    <n v="2019"/>
    <x v="2"/>
    <s v="TW"/>
    <x v="1"/>
    <x v="4"/>
    <s v="N"/>
    <x v="2"/>
    <x v="85"/>
    <x v="2"/>
    <s v="SP32"/>
    <s v="S"/>
    <n v="25"/>
    <s v="50"/>
    <n v="12.5"/>
  </r>
  <r>
    <n v="2019"/>
    <x v="2"/>
    <s v="TW"/>
    <x v="1"/>
    <x v="4"/>
    <s v="N"/>
    <x v="2"/>
    <x v="85"/>
    <x v="1"/>
    <s v="SP36"/>
    <s v="S"/>
    <n v="25"/>
    <s v="50"/>
    <n v="12.5"/>
  </r>
  <r>
    <n v="2019"/>
    <x v="2"/>
    <s v="TW"/>
    <x v="1"/>
    <x v="4"/>
    <s v="N"/>
    <x v="2"/>
    <x v="85"/>
    <x v="44"/>
    <s v="SP56"/>
    <s v="R"/>
    <n v="5"/>
    <s v="50"/>
    <n v="2.5"/>
  </r>
  <r>
    <n v="2019"/>
    <x v="2"/>
    <s v="TW"/>
    <x v="1"/>
    <x v="4"/>
    <s v="N"/>
    <x v="2"/>
    <x v="85"/>
    <x v="65"/>
    <s v="SP49"/>
    <s v="R!"/>
    <n v="1"/>
    <s v="50"/>
    <n v="0.5"/>
  </r>
  <r>
    <n v="2019"/>
    <x v="2"/>
    <s v="TW"/>
    <x v="1"/>
    <x v="4"/>
    <s v="N"/>
    <x v="2"/>
    <x v="85"/>
    <x v="68"/>
    <s v="SP15"/>
    <s v="R!"/>
    <n v="1"/>
    <s v="50"/>
    <n v="0.5"/>
  </r>
  <r>
    <n v="2019"/>
    <x v="2"/>
    <s v="TW"/>
    <x v="1"/>
    <x v="4"/>
    <s v="N"/>
    <x v="2"/>
    <x v="85"/>
    <x v="58"/>
    <s v="SP71"/>
    <s v="R"/>
    <n v="5"/>
    <s v="50"/>
    <n v="2.5"/>
  </r>
  <r>
    <n v="2019"/>
    <x v="2"/>
    <s v="TW"/>
    <x v="1"/>
    <x v="4"/>
    <s v="N"/>
    <x v="2"/>
    <x v="85"/>
    <x v="77"/>
    <s v="SP81"/>
    <s v="R!"/>
    <n v="1"/>
    <s v="50"/>
    <n v="0.5"/>
  </r>
  <r>
    <n v="2019"/>
    <x v="2"/>
    <s v="TW"/>
    <x v="1"/>
    <x v="4"/>
    <s v="N"/>
    <x v="2"/>
    <x v="85"/>
    <x v="67"/>
    <s v="SP79"/>
    <s v="S"/>
    <n v="25"/>
    <s v="50"/>
    <n v="12.5"/>
  </r>
  <r>
    <n v="2019"/>
    <x v="2"/>
    <s v="TW"/>
    <x v="1"/>
    <x v="4"/>
    <s v="N"/>
    <x v="2"/>
    <x v="85"/>
    <x v="19"/>
    <s v="SP76"/>
    <s v="R!"/>
    <n v="1"/>
    <s v="50"/>
    <n v="0.5"/>
  </r>
  <r>
    <n v="2019"/>
    <x v="2"/>
    <s v="TW"/>
    <x v="1"/>
    <x v="4"/>
    <s v="N"/>
    <x v="2"/>
    <x v="85"/>
    <x v="42"/>
    <s v="SP67"/>
    <s v="R!"/>
    <n v="1"/>
    <s v="50"/>
    <n v="0.5"/>
  </r>
  <r>
    <n v="2019"/>
    <x v="2"/>
    <s v="TW"/>
    <x v="1"/>
    <x v="4"/>
    <s v="N"/>
    <x v="2"/>
    <x v="85"/>
    <x v="78"/>
    <s v="SP85"/>
    <s v="R!"/>
    <n v="1"/>
    <s v="50"/>
    <n v="0.5"/>
  </r>
  <r>
    <n v="2019"/>
    <x v="2"/>
    <s v="TW"/>
    <x v="1"/>
    <x v="4"/>
    <s v="N"/>
    <x v="2"/>
    <x v="85"/>
    <x v="20"/>
    <s v="SP91"/>
    <s v="R!"/>
    <n v="1"/>
    <s v="50"/>
    <n v="0.5"/>
  </r>
  <r>
    <n v="2019"/>
    <x v="2"/>
    <s v="TW"/>
    <x v="1"/>
    <x v="4"/>
    <s v="N"/>
    <x v="2"/>
    <x v="85"/>
    <x v="16"/>
    <s v="SP39"/>
    <s v="C"/>
    <n v="50"/>
    <s v="50"/>
    <n v="25"/>
  </r>
  <r>
    <n v="2019"/>
    <x v="2"/>
    <s v="TW"/>
    <x v="1"/>
    <x v="4"/>
    <s v="N"/>
    <x v="2"/>
    <x v="85"/>
    <x v="74"/>
    <s v="SP60"/>
    <s v="R!"/>
    <n v="1"/>
    <s v="50"/>
    <n v="0.5"/>
  </r>
  <r>
    <n v="2019"/>
    <x v="2"/>
    <s v="TW"/>
    <x v="1"/>
    <x v="4"/>
    <s v="N"/>
    <x v="2"/>
    <x v="85"/>
    <x v="14"/>
    <s v="SP24"/>
    <s v="R"/>
    <n v="5"/>
    <s v="50"/>
    <n v="2.5"/>
  </r>
  <r>
    <n v="2019"/>
    <x v="2"/>
    <s v="TW"/>
    <x v="1"/>
    <x v="4"/>
    <s v="N"/>
    <x v="2"/>
    <x v="85"/>
    <x v="21"/>
    <s v="SP26"/>
    <s v="R"/>
    <n v="5"/>
    <s v="50"/>
    <n v="2.5"/>
  </r>
  <r>
    <n v="2019"/>
    <x v="2"/>
    <s v="TW"/>
    <x v="1"/>
    <x v="4"/>
    <s v="N"/>
    <x v="2"/>
    <x v="85"/>
    <x v="28"/>
    <s v="SP86"/>
    <s v="R!"/>
    <n v="1"/>
    <s v="50"/>
    <n v="0.5"/>
  </r>
  <r>
    <n v="2019"/>
    <x v="2"/>
    <s v="TW"/>
    <x v="1"/>
    <x v="4"/>
    <s v="N"/>
    <x v="2"/>
    <x v="85"/>
    <x v="41"/>
    <s v="SP80"/>
    <s v="R"/>
    <n v="5"/>
    <s v="50"/>
    <n v="2.5"/>
  </r>
  <r>
    <n v="2019"/>
    <x v="2"/>
    <s v="TW"/>
    <x v="1"/>
    <x v="4"/>
    <s v="N"/>
    <x v="2"/>
    <x v="85"/>
    <x v="17"/>
    <s v="SP41"/>
    <s v="R!"/>
    <n v="1"/>
    <s v="50"/>
    <n v="0.5"/>
  </r>
  <r>
    <n v="2019"/>
    <x v="2"/>
    <s v="TW"/>
    <x v="1"/>
    <x v="4"/>
    <s v="N"/>
    <x v="2"/>
    <x v="85"/>
    <x v="27"/>
    <s v="SP62"/>
    <s v="R!"/>
    <n v="1"/>
    <s v="50"/>
    <n v="0.5"/>
  </r>
  <r>
    <n v="2019"/>
    <x v="2"/>
    <s v="TW"/>
    <x v="1"/>
    <x v="4"/>
    <s v="N"/>
    <x v="2"/>
    <x v="85"/>
    <x v="79"/>
    <s v="SP40"/>
    <s v="R!"/>
    <n v="1"/>
    <s v="50"/>
    <n v="0.5"/>
  </r>
  <r>
    <n v="2019"/>
    <x v="2"/>
    <s v="TW"/>
    <x v="1"/>
    <x v="4"/>
    <s v="N"/>
    <x v="2"/>
    <x v="85"/>
    <x v="5"/>
    <s v="SP34"/>
    <s v="R!"/>
    <n v="1"/>
    <s v="50"/>
    <n v="0.5"/>
  </r>
  <r>
    <n v="2019"/>
    <x v="2"/>
    <s v="TW"/>
    <x v="1"/>
    <x v="4"/>
    <s v="W"/>
    <x v="7"/>
    <x v="86"/>
    <x v="0"/>
    <s v="SP42"/>
    <s v="D"/>
    <n v="75"/>
    <s v="64"/>
    <n v="48"/>
  </r>
  <r>
    <n v="2019"/>
    <x v="2"/>
    <s v="TW"/>
    <x v="1"/>
    <x v="4"/>
    <s v="W"/>
    <x v="7"/>
    <x v="86"/>
    <x v="58"/>
    <s v="SP71"/>
    <s v="S"/>
    <n v="25"/>
    <s v="64"/>
    <n v="16"/>
  </r>
  <r>
    <n v="2019"/>
    <x v="2"/>
    <s v="TW"/>
    <x v="1"/>
    <x v="4"/>
    <s v="W"/>
    <x v="7"/>
    <x v="86"/>
    <x v="71"/>
    <s v="SP73"/>
    <s v="R"/>
    <n v="5"/>
    <s v="64"/>
    <n v="3.2"/>
  </r>
  <r>
    <n v="2019"/>
    <x v="2"/>
    <s v="TW"/>
    <x v="1"/>
    <x v="4"/>
    <s v="W"/>
    <x v="7"/>
    <x v="86"/>
    <x v="43"/>
    <s v="SP6"/>
    <s v="S"/>
    <n v="25"/>
    <s v="64"/>
    <n v="16"/>
  </r>
  <r>
    <n v="2019"/>
    <x v="2"/>
    <s v="TW"/>
    <x v="1"/>
    <x v="4"/>
    <s v="W"/>
    <x v="7"/>
    <x v="86"/>
    <x v="2"/>
    <s v="SP32"/>
    <s v="C"/>
    <n v="50"/>
    <s v="64"/>
    <n v="32"/>
  </r>
  <r>
    <n v="2019"/>
    <x v="2"/>
    <s v="TW"/>
    <x v="1"/>
    <x v="4"/>
    <s v="W"/>
    <x v="7"/>
    <x v="86"/>
    <x v="1"/>
    <s v="SP36"/>
    <s v="C"/>
    <n v="50"/>
    <s v="64"/>
    <n v="32"/>
  </r>
  <r>
    <n v="2019"/>
    <x v="2"/>
    <s v="TW"/>
    <x v="1"/>
    <x v="4"/>
    <s v="W"/>
    <x v="7"/>
    <x v="86"/>
    <x v="16"/>
    <s v="SP39"/>
    <s v="C"/>
    <n v="50"/>
    <s v="64"/>
    <n v="32"/>
  </r>
  <r>
    <n v="2019"/>
    <x v="2"/>
    <s v="TW"/>
    <x v="1"/>
    <x v="4"/>
    <s v="W"/>
    <x v="7"/>
    <x v="86"/>
    <x v="18"/>
    <s v="SP11"/>
    <s v="S"/>
    <n v="25"/>
    <s v="64"/>
    <n v="16"/>
  </r>
  <r>
    <n v="2019"/>
    <x v="2"/>
    <s v="TW"/>
    <x v="1"/>
    <x v="4"/>
    <s v="W"/>
    <x v="7"/>
    <x v="86"/>
    <x v="19"/>
    <s v="SP76"/>
    <s v="R!"/>
    <n v="1"/>
    <s v="64"/>
    <n v="0.64"/>
  </r>
  <r>
    <n v="2019"/>
    <x v="2"/>
    <s v="TW"/>
    <x v="1"/>
    <x v="4"/>
    <s v="W"/>
    <x v="7"/>
    <x v="86"/>
    <x v="15"/>
    <s v="SP18"/>
    <s v="S"/>
    <n v="25"/>
    <s v="64"/>
    <n v="16"/>
  </r>
  <r>
    <n v="2019"/>
    <x v="2"/>
    <s v="TW"/>
    <x v="1"/>
    <x v="4"/>
    <s v="W"/>
    <x v="7"/>
    <x v="86"/>
    <x v="35"/>
    <s v="SP64"/>
    <s v="R"/>
    <n v="5"/>
    <s v="64"/>
    <n v="3.2"/>
  </r>
  <r>
    <n v="2019"/>
    <x v="2"/>
    <s v="TW"/>
    <x v="1"/>
    <x v="4"/>
    <s v="W"/>
    <x v="7"/>
    <x v="86"/>
    <x v="21"/>
    <s v="SP26"/>
    <s v="R"/>
    <n v="5"/>
    <s v="64"/>
    <n v="3.2"/>
  </r>
  <r>
    <n v="2019"/>
    <x v="2"/>
    <s v="TW"/>
    <x v="1"/>
    <x v="4"/>
    <s v="W"/>
    <x v="7"/>
    <x v="86"/>
    <x v="67"/>
    <s v="SP79"/>
    <s v="R"/>
    <n v="5"/>
    <s v="64"/>
    <n v="3.2"/>
  </r>
  <r>
    <n v="2019"/>
    <x v="2"/>
    <s v="TW"/>
    <x v="1"/>
    <x v="4"/>
    <s v="W"/>
    <x v="7"/>
    <x v="86"/>
    <x v="42"/>
    <s v="SP67"/>
    <s v="S"/>
    <n v="25"/>
    <s v="64"/>
    <n v="16"/>
  </r>
  <r>
    <n v="2019"/>
    <x v="2"/>
    <s v="TW"/>
    <x v="1"/>
    <x v="4"/>
    <s v="W"/>
    <x v="7"/>
    <x v="86"/>
    <x v="70"/>
    <s v="SP65"/>
    <s v="R"/>
    <n v="5"/>
    <s v="64"/>
    <n v="3.2"/>
  </r>
  <r>
    <n v="2019"/>
    <x v="2"/>
    <s v="TW"/>
    <x v="1"/>
    <x v="4"/>
    <s v="W"/>
    <x v="7"/>
    <x v="86"/>
    <x v="29"/>
    <s v="SP51"/>
    <s v="R!"/>
    <n v="1"/>
    <s v="64"/>
    <n v="0.64"/>
  </r>
  <r>
    <n v="2019"/>
    <x v="2"/>
    <s v="TW"/>
    <x v="1"/>
    <x v="4"/>
    <s v="W"/>
    <x v="7"/>
    <x v="86"/>
    <x v="28"/>
    <s v="SP86"/>
    <s v="R!"/>
    <n v="1"/>
    <s v="64"/>
    <n v="0.64"/>
  </r>
  <r>
    <n v="2019"/>
    <x v="2"/>
    <s v="TW"/>
    <x v="1"/>
    <x v="4"/>
    <s v="W"/>
    <x v="7"/>
    <x v="86"/>
    <x v="46"/>
    <s v="SP29"/>
    <s v="R!"/>
    <n v="1"/>
    <s v="64"/>
    <n v="0.64"/>
  </r>
  <r>
    <n v="2019"/>
    <x v="2"/>
    <s v="TW"/>
    <x v="1"/>
    <x v="4"/>
    <s v="W"/>
    <x v="7"/>
    <x v="86"/>
    <x v="31"/>
    <s v="SP69"/>
    <s v="R!"/>
    <n v="1"/>
    <s v="64"/>
    <n v="0.64"/>
  </r>
  <r>
    <n v="2019"/>
    <x v="2"/>
    <s v="TW"/>
    <x v="1"/>
    <x v="4"/>
    <s v="W"/>
    <x v="7"/>
    <x v="86"/>
    <x v="7"/>
    <s v="SP23"/>
    <s v="R!"/>
    <n v="1"/>
    <s v="64"/>
    <n v="0.64"/>
  </r>
  <r>
    <n v="2019"/>
    <x v="2"/>
    <s v="TW"/>
    <x v="1"/>
    <x v="4"/>
    <s v="W"/>
    <x v="7"/>
    <x v="86"/>
    <x v="14"/>
    <s v="SP24"/>
    <s v="R!"/>
    <n v="1"/>
    <s v="64"/>
    <n v="0.64"/>
  </r>
  <r>
    <n v="2019"/>
    <x v="2"/>
    <s v="TW"/>
    <x v="1"/>
    <x v="4"/>
    <s v="W"/>
    <x v="7"/>
    <x v="86"/>
    <x v="44"/>
    <s v="SP56"/>
    <s v="R"/>
    <n v="5"/>
    <s v="64"/>
    <n v="3.2"/>
  </r>
  <r>
    <n v="2019"/>
    <x v="2"/>
    <s v="TW"/>
    <x v="1"/>
    <x v="4"/>
    <s v="W"/>
    <x v="7"/>
    <x v="86"/>
    <x v="17"/>
    <s v="SP41"/>
    <s v="R!"/>
    <n v="1"/>
    <s v="64"/>
    <n v="0.64"/>
  </r>
  <r>
    <n v="2019"/>
    <x v="2"/>
    <s v="TW"/>
    <x v="1"/>
    <x v="4"/>
    <s v="W"/>
    <x v="7"/>
    <x v="86"/>
    <x v="65"/>
    <s v="SP49"/>
    <s v="R!"/>
    <n v="1"/>
    <s v="64"/>
    <n v="0.64"/>
  </r>
  <r>
    <n v="2019"/>
    <x v="2"/>
    <s v="TW"/>
    <x v="1"/>
    <x v="4"/>
    <s v="W"/>
    <x v="7"/>
    <x v="86"/>
    <x v="74"/>
    <s v="SP60"/>
    <s v="R!"/>
    <n v="1"/>
    <s v="64"/>
    <n v="0.64"/>
  </r>
  <r>
    <n v="2019"/>
    <x v="2"/>
    <s v="TW"/>
    <x v="1"/>
    <x v="4"/>
    <s v="W"/>
    <x v="7"/>
    <x v="86"/>
    <x v="41"/>
    <s v="SP80"/>
    <s v="R!"/>
    <n v="1"/>
    <s v="64"/>
    <n v="0.64"/>
  </r>
  <r>
    <n v="2019"/>
    <x v="2"/>
    <s v="TW"/>
    <x v="1"/>
    <x v="4"/>
    <s v="W"/>
    <x v="6"/>
    <x v="87"/>
    <x v="0"/>
    <s v="SP42"/>
    <s v="D"/>
    <n v="75"/>
    <s v="65"/>
    <n v="48.75"/>
  </r>
  <r>
    <n v="2019"/>
    <x v="2"/>
    <s v="TW"/>
    <x v="1"/>
    <x v="4"/>
    <s v="W"/>
    <x v="6"/>
    <x v="87"/>
    <x v="2"/>
    <s v="SP32"/>
    <s v="C"/>
    <n v="50"/>
    <s v="65"/>
    <n v="32.5"/>
  </r>
  <r>
    <n v="2019"/>
    <x v="2"/>
    <s v="TW"/>
    <x v="1"/>
    <x v="4"/>
    <s v="W"/>
    <x v="6"/>
    <x v="87"/>
    <x v="43"/>
    <s v="SP6"/>
    <s v="S"/>
    <n v="25"/>
    <s v="65"/>
    <n v="16.25"/>
  </r>
  <r>
    <n v="2019"/>
    <x v="2"/>
    <s v="TW"/>
    <x v="1"/>
    <x v="4"/>
    <s v="W"/>
    <x v="6"/>
    <x v="87"/>
    <x v="58"/>
    <s v="SP71"/>
    <s v="S"/>
    <n v="25"/>
    <s v="65"/>
    <n v="16.25"/>
  </r>
  <r>
    <n v="2019"/>
    <x v="2"/>
    <s v="TW"/>
    <x v="1"/>
    <x v="4"/>
    <s v="W"/>
    <x v="6"/>
    <x v="87"/>
    <x v="1"/>
    <s v="SP36"/>
    <s v="S"/>
    <n v="25"/>
    <s v="65"/>
    <n v="16.25"/>
  </r>
  <r>
    <n v="2019"/>
    <x v="2"/>
    <s v="TW"/>
    <x v="1"/>
    <x v="4"/>
    <s v="W"/>
    <x v="6"/>
    <x v="87"/>
    <x v="71"/>
    <s v="SP73"/>
    <s v="R"/>
    <n v="5"/>
    <s v="65"/>
    <n v="3.25"/>
  </r>
  <r>
    <n v="2019"/>
    <x v="2"/>
    <s v="TW"/>
    <x v="1"/>
    <x v="4"/>
    <s v="W"/>
    <x v="6"/>
    <x v="87"/>
    <x v="42"/>
    <s v="SP67"/>
    <s v="S"/>
    <n v="25"/>
    <s v="65"/>
    <n v="16.25"/>
  </r>
  <r>
    <n v="2019"/>
    <x v="2"/>
    <s v="TW"/>
    <x v="1"/>
    <x v="4"/>
    <s v="W"/>
    <x v="6"/>
    <x v="87"/>
    <x v="21"/>
    <s v="SP26"/>
    <s v="R"/>
    <n v="5"/>
    <s v="65"/>
    <n v="3.25"/>
  </r>
  <r>
    <n v="2019"/>
    <x v="2"/>
    <s v="TW"/>
    <x v="1"/>
    <x v="4"/>
    <s v="W"/>
    <x v="6"/>
    <x v="87"/>
    <x v="68"/>
    <s v="SP15"/>
    <s v="R!"/>
    <n v="1"/>
    <s v="65"/>
    <n v="0.65"/>
  </r>
  <r>
    <n v="2019"/>
    <x v="2"/>
    <s v="TW"/>
    <x v="1"/>
    <x v="4"/>
    <s v="W"/>
    <x v="6"/>
    <x v="87"/>
    <x v="35"/>
    <s v="SP64"/>
    <s v="S"/>
    <n v="25"/>
    <s v="65"/>
    <n v="16.25"/>
  </r>
  <r>
    <n v="2019"/>
    <x v="2"/>
    <s v="TW"/>
    <x v="1"/>
    <x v="4"/>
    <s v="W"/>
    <x v="6"/>
    <x v="87"/>
    <x v="16"/>
    <s v="SP39"/>
    <s v="C"/>
    <n v="50"/>
    <s v="65"/>
    <n v="32.5"/>
  </r>
  <r>
    <n v="2019"/>
    <x v="2"/>
    <s v="TW"/>
    <x v="1"/>
    <x v="4"/>
    <s v="W"/>
    <x v="6"/>
    <x v="87"/>
    <x v="70"/>
    <s v="SP65"/>
    <s v="R"/>
    <n v="5"/>
    <s v="65"/>
    <n v="3.25"/>
  </r>
  <r>
    <n v="2019"/>
    <x v="2"/>
    <s v="TW"/>
    <x v="1"/>
    <x v="4"/>
    <s v="W"/>
    <x v="6"/>
    <x v="87"/>
    <x v="31"/>
    <s v="SP69"/>
    <s v="R"/>
    <n v="5"/>
    <s v="65"/>
    <n v="3.25"/>
  </r>
  <r>
    <n v="2019"/>
    <x v="2"/>
    <s v="TW"/>
    <x v="1"/>
    <x v="4"/>
    <s v="W"/>
    <x v="6"/>
    <x v="87"/>
    <x v="29"/>
    <s v="SP51"/>
    <s v="R!"/>
    <n v="1"/>
    <s v="65"/>
    <n v="0.65"/>
  </r>
  <r>
    <n v="2019"/>
    <x v="2"/>
    <s v="TW"/>
    <x v="1"/>
    <x v="4"/>
    <s v="W"/>
    <x v="6"/>
    <x v="87"/>
    <x v="18"/>
    <s v="SP11"/>
    <s v="S"/>
    <n v="25"/>
    <s v="65"/>
    <n v="16.25"/>
  </r>
  <r>
    <n v="2019"/>
    <x v="2"/>
    <s v="TW"/>
    <x v="1"/>
    <x v="4"/>
    <s v="W"/>
    <x v="6"/>
    <x v="87"/>
    <x v="19"/>
    <s v="SP76"/>
    <s v="R!"/>
    <n v="1"/>
    <s v="65"/>
    <n v="0.65"/>
  </r>
  <r>
    <n v="2019"/>
    <x v="2"/>
    <s v="TW"/>
    <x v="1"/>
    <x v="4"/>
    <s v="W"/>
    <x v="6"/>
    <x v="87"/>
    <x v="67"/>
    <s v="SP79"/>
    <s v="R!"/>
    <n v="1"/>
    <s v="65"/>
    <n v="0.65"/>
  </r>
  <r>
    <n v="2019"/>
    <x v="2"/>
    <s v="TW"/>
    <x v="1"/>
    <x v="4"/>
    <s v="W"/>
    <x v="6"/>
    <x v="87"/>
    <x v="65"/>
    <s v="SP49"/>
    <s v="R!"/>
    <n v="1"/>
    <s v="65"/>
    <n v="0.65"/>
  </r>
  <r>
    <n v="2019"/>
    <x v="2"/>
    <s v="TW"/>
    <x v="1"/>
    <x v="4"/>
    <s v="W"/>
    <x v="6"/>
    <x v="87"/>
    <x v="74"/>
    <s v="SP60"/>
    <s v="S"/>
    <n v="25"/>
    <s v="65"/>
    <n v="16.25"/>
  </r>
  <r>
    <n v="2019"/>
    <x v="2"/>
    <s v="TW"/>
    <x v="1"/>
    <x v="4"/>
    <s v="W"/>
    <x v="6"/>
    <x v="87"/>
    <x v="44"/>
    <s v="SP56"/>
    <s v="R"/>
    <n v="5"/>
    <s v="65"/>
    <n v="3.25"/>
  </r>
  <r>
    <n v="2019"/>
    <x v="2"/>
    <s v="TW"/>
    <x v="1"/>
    <x v="4"/>
    <s v="W"/>
    <x v="6"/>
    <x v="87"/>
    <x v="15"/>
    <s v="SP18"/>
    <s v="S"/>
    <n v="25"/>
    <s v="65"/>
    <n v="16.25"/>
  </r>
  <r>
    <n v="2019"/>
    <x v="2"/>
    <s v="TW"/>
    <x v="1"/>
    <x v="4"/>
    <s v="W"/>
    <x v="6"/>
    <x v="87"/>
    <x v="46"/>
    <s v="SP29"/>
    <s v="R!"/>
    <n v="1"/>
    <s v="65"/>
    <n v="0.65"/>
  </r>
  <r>
    <n v="2019"/>
    <x v="2"/>
    <s v="TW"/>
    <x v="1"/>
    <x v="5"/>
    <s v="E"/>
    <x v="1"/>
    <x v="88"/>
    <x v="0"/>
    <s v="SP42"/>
    <s v="D"/>
    <n v="75"/>
    <s v="87"/>
    <n v="65.25"/>
  </r>
  <r>
    <n v="2019"/>
    <x v="2"/>
    <s v="TW"/>
    <x v="1"/>
    <x v="5"/>
    <s v="E"/>
    <x v="1"/>
    <x v="88"/>
    <x v="16"/>
    <s v="SP39"/>
    <s v="C"/>
    <n v="50"/>
    <s v="87"/>
    <n v="43.5"/>
  </r>
  <r>
    <n v="2019"/>
    <x v="2"/>
    <s v="TW"/>
    <x v="1"/>
    <x v="5"/>
    <s v="E"/>
    <x v="1"/>
    <x v="88"/>
    <x v="43"/>
    <s v="SP6"/>
    <s v="C"/>
    <n v="50"/>
    <s v="87"/>
    <n v="43.5"/>
  </r>
  <r>
    <n v="2019"/>
    <x v="2"/>
    <s v="TW"/>
    <x v="1"/>
    <x v="5"/>
    <s v="E"/>
    <x v="1"/>
    <x v="88"/>
    <x v="1"/>
    <s v="SP36"/>
    <s v="C"/>
    <n v="50"/>
    <s v="87"/>
    <n v="43.5"/>
  </r>
  <r>
    <n v="2019"/>
    <x v="2"/>
    <s v="TW"/>
    <x v="1"/>
    <x v="5"/>
    <s v="E"/>
    <x v="1"/>
    <x v="88"/>
    <x v="58"/>
    <s v="SP71"/>
    <s v="R"/>
    <n v="5"/>
    <s v="87"/>
    <n v="4.3499999999999996"/>
  </r>
  <r>
    <n v="2019"/>
    <x v="2"/>
    <s v="TW"/>
    <x v="1"/>
    <x v="5"/>
    <s v="E"/>
    <x v="1"/>
    <x v="88"/>
    <x v="29"/>
    <s v="SP51"/>
    <s v="S"/>
    <n v="25"/>
    <s v="87"/>
    <n v="21.75"/>
  </r>
  <r>
    <n v="2019"/>
    <x v="2"/>
    <s v="TW"/>
    <x v="1"/>
    <x v="5"/>
    <s v="E"/>
    <x v="1"/>
    <x v="88"/>
    <x v="65"/>
    <s v="SP49"/>
    <s v="R"/>
    <n v="5"/>
    <s v="87"/>
    <n v="4.3499999999999996"/>
  </r>
  <r>
    <n v="2019"/>
    <x v="2"/>
    <s v="TW"/>
    <x v="1"/>
    <x v="5"/>
    <s v="E"/>
    <x v="1"/>
    <x v="88"/>
    <x v="2"/>
    <s v="SP32"/>
    <s v="S"/>
    <n v="25"/>
    <s v="87"/>
    <n v="21.75"/>
  </r>
  <r>
    <n v="2019"/>
    <x v="2"/>
    <s v="TW"/>
    <x v="1"/>
    <x v="5"/>
    <s v="E"/>
    <x v="1"/>
    <x v="88"/>
    <x v="18"/>
    <s v="SP11"/>
    <s v="R!"/>
    <n v="1"/>
    <s v="87"/>
    <n v="0.87"/>
  </r>
  <r>
    <n v="2019"/>
    <x v="2"/>
    <s v="TW"/>
    <x v="1"/>
    <x v="5"/>
    <s v="E"/>
    <x v="1"/>
    <x v="88"/>
    <x v="44"/>
    <s v="SP56"/>
    <s v="R"/>
    <n v="5"/>
    <s v="87"/>
    <n v="4.3499999999999996"/>
  </r>
  <r>
    <n v="2019"/>
    <x v="2"/>
    <s v="TW"/>
    <x v="1"/>
    <x v="5"/>
    <s v="E"/>
    <x v="1"/>
    <x v="88"/>
    <x v="52"/>
    <s v="SP22"/>
    <s v="R"/>
    <n v="5"/>
    <s v="87"/>
    <n v="4.3499999999999996"/>
  </r>
  <r>
    <n v="2019"/>
    <x v="2"/>
    <s v="TW"/>
    <x v="1"/>
    <x v="5"/>
    <s v="E"/>
    <x v="1"/>
    <x v="88"/>
    <x v="21"/>
    <s v="SP26"/>
    <s v="R"/>
    <n v="5"/>
    <s v="87"/>
    <n v="4.3499999999999996"/>
  </r>
  <r>
    <n v="2019"/>
    <x v="2"/>
    <s v="TW"/>
    <x v="1"/>
    <x v="5"/>
    <s v="E"/>
    <x v="1"/>
    <x v="88"/>
    <x v="80"/>
    <s v="SP37"/>
    <s v="R!"/>
    <n v="1"/>
    <s v="87"/>
    <n v="0.87"/>
  </r>
  <r>
    <n v="2019"/>
    <x v="2"/>
    <s v="TW"/>
    <x v="1"/>
    <x v="5"/>
    <s v="E"/>
    <x v="1"/>
    <x v="88"/>
    <x v="17"/>
    <s v="SP41"/>
    <s v="R!"/>
    <n v="1"/>
    <s v="87"/>
    <n v="0.87"/>
  </r>
  <r>
    <n v="2019"/>
    <x v="2"/>
    <s v="TW"/>
    <x v="1"/>
    <x v="5"/>
    <s v="E"/>
    <x v="1"/>
    <x v="88"/>
    <x v="7"/>
    <s v="SP23"/>
    <s v="R"/>
    <n v="5"/>
    <s v="87"/>
    <n v="4.3499999999999996"/>
  </r>
  <r>
    <n v="2019"/>
    <x v="2"/>
    <s v="TW"/>
    <x v="1"/>
    <x v="5"/>
    <s v="E"/>
    <x v="1"/>
    <x v="88"/>
    <x v="41"/>
    <s v="SP80"/>
    <s v="R!"/>
    <n v="1"/>
    <s v="87"/>
    <n v="0.87"/>
  </r>
  <r>
    <n v="2019"/>
    <x v="2"/>
    <s v="TW"/>
    <x v="1"/>
    <x v="5"/>
    <s v="E"/>
    <x v="1"/>
    <x v="88"/>
    <x v="67"/>
    <s v="SP79"/>
    <s v="R"/>
    <n v="5"/>
    <s v="87"/>
    <n v="4.3499999999999996"/>
  </r>
  <r>
    <n v="2019"/>
    <x v="2"/>
    <s v="TW"/>
    <x v="1"/>
    <x v="5"/>
    <s v="E"/>
    <x v="1"/>
    <x v="88"/>
    <x v="15"/>
    <s v="SP18"/>
    <s v="S"/>
    <n v="25"/>
    <s v="87"/>
    <n v="21.75"/>
  </r>
  <r>
    <n v="2019"/>
    <x v="2"/>
    <s v="TW"/>
    <x v="1"/>
    <x v="5"/>
    <s v="E"/>
    <x v="1"/>
    <x v="88"/>
    <x v="27"/>
    <s v="SP62"/>
    <s v="R!"/>
    <n v="1"/>
    <s v="87"/>
    <n v="0.87"/>
  </r>
  <r>
    <n v="2019"/>
    <x v="2"/>
    <s v="TW"/>
    <x v="1"/>
    <x v="5"/>
    <s v="E"/>
    <x v="1"/>
    <x v="88"/>
    <x v="20"/>
    <s v="SP91"/>
    <s v="R!"/>
    <n v="1"/>
    <s v="87"/>
    <n v="0.87"/>
  </r>
  <r>
    <n v="2019"/>
    <x v="2"/>
    <s v="TW"/>
    <x v="1"/>
    <x v="5"/>
    <s v="E"/>
    <x v="0"/>
    <x v="89"/>
    <x v="0"/>
    <s v="SP42"/>
    <s v="D"/>
    <n v="75"/>
    <s v="80"/>
    <n v="60"/>
  </r>
  <r>
    <n v="2019"/>
    <x v="2"/>
    <s v="TW"/>
    <x v="1"/>
    <x v="5"/>
    <s v="E"/>
    <x v="0"/>
    <x v="89"/>
    <x v="43"/>
    <s v="SP6"/>
    <s v="C"/>
    <n v="50"/>
    <s v="80"/>
    <n v="40"/>
  </r>
  <r>
    <n v="2019"/>
    <x v="2"/>
    <s v="TW"/>
    <x v="1"/>
    <x v="5"/>
    <s v="E"/>
    <x v="0"/>
    <x v="89"/>
    <x v="29"/>
    <s v="SP51"/>
    <s v="S"/>
    <n v="25"/>
    <s v="80"/>
    <n v="20"/>
  </r>
  <r>
    <n v="2019"/>
    <x v="2"/>
    <s v="TW"/>
    <x v="1"/>
    <x v="5"/>
    <s v="E"/>
    <x v="0"/>
    <x v="89"/>
    <x v="58"/>
    <s v="SP71"/>
    <s v="S"/>
    <n v="25"/>
    <s v="80"/>
    <n v="20"/>
  </r>
  <r>
    <n v="2019"/>
    <x v="2"/>
    <s v="TW"/>
    <x v="1"/>
    <x v="5"/>
    <s v="E"/>
    <x v="0"/>
    <x v="89"/>
    <x v="67"/>
    <s v="SP79"/>
    <s v="S"/>
    <n v="25"/>
    <s v="80"/>
    <n v="20"/>
  </r>
  <r>
    <n v="2019"/>
    <x v="2"/>
    <s v="TW"/>
    <x v="1"/>
    <x v="5"/>
    <s v="E"/>
    <x v="0"/>
    <x v="89"/>
    <x v="16"/>
    <s v="SP39"/>
    <s v="S"/>
    <n v="25"/>
    <s v="80"/>
    <n v="20"/>
  </r>
  <r>
    <n v="2019"/>
    <x v="2"/>
    <s v="TW"/>
    <x v="1"/>
    <x v="5"/>
    <s v="E"/>
    <x v="0"/>
    <x v="89"/>
    <x v="21"/>
    <s v="SP26"/>
    <s v="S"/>
    <n v="25"/>
    <s v="80"/>
    <n v="20"/>
  </r>
  <r>
    <n v="2019"/>
    <x v="2"/>
    <s v="TW"/>
    <x v="1"/>
    <x v="5"/>
    <s v="E"/>
    <x v="0"/>
    <x v="89"/>
    <x v="1"/>
    <s v="SP36"/>
    <s v="S"/>
    <n v="25"/>
    <s v="80"/>
    <n v="20"/>
  </r>
  <r>
    <n v="2019"/>
    <x v="2"/>
    <s v="TW"/>
    <x v="1"/>
    <x v="5"/>
    <s v="E"/>
    <x v="0"/>
    <x v="89"/>
    <x v="17"/>
    <s v="SP41"/>
    <s v="R!"/>
    <n v="1"/>
    <s v="80"/>
    <n v="0.8"/>
  </r>
  <r>
    <n v="2019"/>
    <x v="2"/>
    <s v="TW"/>
    <x v="1"/>
    <x v="5"/>
    <s v="E"/>
    <x v="0"/>
    <x v="89"/>
    <x v="44"/>
    <s v="SP56"/>
    <s v="S"/>
    <n v="25"/>
    <s v="80"/>
    <n v="20"/>
  </r>
  <r>
    <n v="2019"/>
    <x v="2"/>
    <s v="TW"/>
    <x v="1"/>
    <x v="5"/>
    <s v="E"/>
    <x v="0"/>
    <x v="89"/>
    <x v="2"/>
    <s v="SP32"/>
    <s v="S"/>
    <n v="25"/>
    <s v="80"/>
    <n v="20"/>
  </r>
  <r>
    <n v="2019"/>
    <x v="2"/>
    <s v="TW"/>
    <x v="1"/>
    <x v="5"/>
    <s v="E"/>
    <x v="0"/>
    <x v="89"/>
    <x v="41"/>
    <s v="SP80"/>
    <s v="R!"/>
    <n v="1"/>
    <s v="80"/>
    <n v="0.8"/>
  </r>
  <r>
    <n v="2019"/>
    <x v="2"/>
    <s v="TW"/>
    <x v="1"/>
    <x v="5"/>
    <s v="E"/>
    <x v="0"/>
    <x v="89"/>
    <x v="52"/>
    <s v="SP22"/>
    <s v="C"/>
    <n v="50"/>
    <s v="80"/>
    <n v="40"/>
  </r>
  <r>
    <n v="2019"/>
    <x v="2"/>
    <s v="TW"/>
    <x v="1"/>
    <x v="5"/>
    <s v="E"/>
    <x v="0"/>
    <x v="89"/>
    <x v="15"/>
    <s v="SP18"/>
    <s v="S"/>
    <n v="25"/>
    <s v="80"/>
    <n v="20"/>
  </r>
  <r>
    <n v="2019"/>
    <x v="2"/>
    <s v="TW"/>
    <x v="1"/>
    <x v="5"/>
    <s v="E"/>
    <x v="0"/>
    <x v="89"/>
    <x v="71"/>
    <s v="SP73"/>
    <s v="R!"/>
    <n v="1"/>
    <s v="80"/>
    <n v="0.8"/>
  </r>
  <r>
    <n v="2019"/>
    <x v="2"/>
    <s v="TW"/>
    <x v="1"/>
    <x v="5"/>
    <s v="E"/>
    <x v="0"/>
    <x v="89"/>
    <x v="65"/>
    <s v="SP49"/>
    <s v="R"/>
    <n v="5"/>
    <s v="80"/>
    <n v="4"/>
  </r>
  <r>
    <n v="2019"/>
    <x v="2"/>
    <s v="TW"/>
    <x v="1"/>
    <x v="5"/>
    <s v="E"/>
    <x v="0"/>
    <x v="89"/>
    <x v="81"/>
    <s v="SP88"/>
    <s v="R"/>
    <n v="5"/>
    <s v="80"/>
    <n v="4"/>
  </r>
  <r>
    <n v="2019"/>
    <x v="2"/>
    <s v="TW"/>
    <x v="1"/>
    <x v="5"/>
    <s v="S"/>
    <x v="5"/>
    <x v="90"/>
    <x v="0"/>
    <s v="SP42"/>
    <s v="D"/>
    <n v="75"/>
    <s v="75"/>
    <n v="56.25"/>
  </r>
  <r>
    <n v="2019"/>
    <x v="2"/>
    <s v="TW"/>
    <x v="1"/>
    <x v="5"/>
    <s v="S"/>
    <x v="5"/>
    <x v="90"/>
    <x v="43"/>
    <s v="SP6"/>
    <s v="C"/>
    <n v="50"/>
    <s v="75"/>
    <n v="37.5"/>
  </r>
  <r>
    <n v="2019"/>
    <x v="2"/>
    <s v="TW"/>
    <x v="1"/>
    <x v="5"/>
    <s v="S"/>
    <x v="5"/>
    <x v="90"/>
    <x v="58"/>
    <s v="SP71"/>
    <s v="S"/>
    <n v="25"/>
    <s v="75"/>
    <n v="18.75"/>
  </r>
  <r>
    <n v="2019"/>
    <x v="2"/>
    <s v="TW"/>
    <x v="1"/>
    <x v="5"/>
    <s v="S"/>
    <x v="5"/>
    <x v="90"/>
    <x v="67"/>
    <s v="SP79"/>
    <s v="R"/>
    <n v="5"/>
    <s v="75"/>
    <n v="3.75"/>
  </r>
  <r>
    <n v="2019"/>
    <x v="2"/>
    <s v="TW"/>
    <x v="1"/>
    <x v="5"/>
    <s v="S"/>
    <x v="5"/>
    <x v="90"/>
    <x v="2"/>
    <s v="SP32"/>
    <s v="R"/>
    <n v="5"/>
    <s v="75"/>
    <n v="3.75"/>
  </r>
  <r>
    <n v="2019"/>
    <x v="2"/>
    <s v="TW"/>
    <x v="1"/>
    <x v="5"/>
    <s v="S"/>
    <x v="5"/>
    <x v="90"/>
    <x v="52"/>
    <s v="SP22"/>
    <s v="S"/>
    <n v="25"/>
    <s v="75"/>
    <n v="18.75"/>
  </r>
  <r>
    <n v="2019"/>
    <x v="2"/>
    <s v="TW"/>
    <x v="1"/>
    <x v="5"/>
    <s v="S"/>
    <x v="5"/>
    <x v="90"/>
    <x v="1"/>
    <s v="SP36"/>
    <s v="C"/>
    <n v="50"/>
    <s v="75"/>
    <n v="37.5"/>
  </r>
  <r>
    <n v="2019"/>
    <x v="2"/>
    <s v="TW"/>
    <x v="1"/>
    <x v="5"/>
    <s v="S"/>
    <x v="5"/>
    <x v="90"/>
    <x v="21"/>
    <s v="SP26"/>
    <s v="R"/>
    <n v="5"/>
    <s v="75"/>
    <n v="3.75"/>
  </r>
  <r>
    <n v="2019"/>
    <x v="2"/>
    <s v="TW"/>
    <x v="1"/>
    <x v="5"/>
    <s v="S"/>
    <x v="5"/>
    <x v="90"/>
    <x v="44"/>
    <s v="SP56"/>
    <s v="R"/>
    <n v="5"/>
    <s v="75"/>
    <n v="3.75"/>
  </r>
  <r>
    <n v="2019"/>
    <x v="2"/>
    <s v="TW"/>
    <x v="1"/>
    <x v="5"/>
    <s v="S"/>
    <x v="5"/>
    <x v="90"/>
    <x v="29"/>
    <s v="SP51"/>
    <s v="R!"/>
    <n v="1"/>
    <s v="75"/>
    <n v="0.75"/>
  </r>
  <r>
    <n v="2019"/>
    <x v="2"/>
    <s v="TW"/>
    <x v="1"/>
    <x v="5"/>
    <s v="S"/>
    <x v="5"/>
    <x v="90"/>
    <x v="71"/>
    <s v="SP73"/>
    <s v="R!"/>
    <n v="1"/>
    <s v="75"/>
    <n v="0.75"/>
  </r>
  <r>
    <n v="2019"/>
    <x v="2"/>
    <s v="TW"/>
    <x v="1"/>
    <x v="5"/>
    <s v="S"/>
    <x v="5"/>
    <x v="90"/>
    <x v="16"/>
    <s v="SP39"/>
    <s v="S"/>
    <n v="25"/>
    <s v="75"/>
    <n v="18.75"/>
  </r>
  <r>
    <n v="2019"/>
    <x v="2"/>
    <s v="TW"/>
    <x v="1"/>
    <x v="5"/>
    <s v="S"/>
    <x v="5"/>
    <x v="90"/>
    <x v="15"/>
    <s v="SP18"/>
    <s v="S"/>
    <n v="25"/>
    <s v="75"/>
    <n v="18.75"/>
  </r>
  <r>
    <n v="2019"/>
    <x v="2"/>
    <s v="TW"/>
    <x v="1"/>
    <x v="5"/>
    <s v="S"/>
    <x v="5"/>
    <x v="90"/>
    <x v="14"/>
    <s v="SP24"/>
    <s v="R"/>
    <n v="5"/>
    <s v="75"/>
    <n v="3.75"/>
  </r>
  <r>
    <n v="2019"/>
    <x v="2"/>
    <s v="TW"/>
    <x v="1"/>
    <x v="5"/>
    <s v="S"/>
    <x v="5"/>
    <x v="90"/>
    <x v="41"/>
    <s v="SP80"/>
    <s v="R"/>
    <n v="5"/>
    <s v="75"/>
    <n v="3.75"/>
  </r>
  <r>
    <n v="2019"/>
    <x v="2"/>
    <s v="TW"/>
    <x v="1"/>
    <x v="5"/>
    <s v="S"/>
    <x v="5"/>
    <x v="90"/>
    <x v="17"/>
    <s v="SP41"/>
    <s v="R!"/>
    <n v="1"/>
    <s v="75"/>
    <n v="0.75"/>
  </r>
  <r>
    <n v="2019"/>
    <x v="2"/>
    <s v="TW"/>
    <x v="1"/>
    <x v="5"/>
    <s v="S"/>
    <x v="5"/>
    <x v="90"/>
    <x v="60"/>
    <s v="SP31"/>
    <s v="R!"/>
    <n v="1"/>
    <s v="75"/>
    <n v="0.75"/>
  </r>
  <r>
    <n v="2019"/>
    <x v="2"/>
    <s v="TW"/>
    <x v="1"/>
    <x v="5"/>
    <s v="S"/>
    <x v="5"/>
    <x v="90"/>
    <x v="20"/>
    <s v="SP91"/>
    <s v="R!"/>
    <n v="1"/>
    <s v="75"/>
    <n v="0.75"/>
  </r>
  <r>
    <n v="2019"/>
    <x v="2"/>
    <s v="TW"/>
    <x v="1"/>
    <x v="5"/>
    <s v="S"/>
    <x v="4"/>
    <x v="91"/>
    <x v="0"/>
    <s v="SP42"/>
    <s v="D"/>
    <n v="75"/>
    <s v="60"/>
    <n v="45"/>
  </r>
  <r>
    <n v="2019"/>
    <x v="2"/>
    <s v="TW"/>
    <x v="1"/>
    <x v="5"/>
    <s v="S"/>
    <x v="4"/>
    <x v="91"/>
    <x v="43"/>
    <s v="SP6"/>
    <s v="S"/>
    <n v="25"/>
    <s v="60"/>
    <n v="15"/>
  </r>
  <r>
    <n v="2019"/>
    <x v="2"/>
    <s v="TW"/>
    <x v="1"/>
    <x v="5"/>
    <s v="S"/>
    <x v="4"/>
    <x v="91"/>
    <x v="58"/>
    <s v="SP71"/>
    <s v="R"/>
    <n v="5"/>
    <s v="60"/>
    <n v="3"/>
  </r>
  <r>
    <n v="2019"/>
    <x v="2"/>
    <s v="TW"/>
    <x v="1"/>
    <x v="5"/>
    <s v="S"/>
    <x v="4"/>
    <x v="91"/>
    <x v="44"/>
    <s v="SP56"/>
    <s v="R"/>
    <n v="5"/>
    <s v="60"/>
    <n v="3"/>
  </r>
  <r>
    <n v="2019"/>
    <x v="2"/>
    <s v="TW"/>
    <x v="1"/>
    <x v="5"/>
    <s v="S"/>
    <x v="4"/>
    <x v="91"/>
    <x v="1"/>
    <s v="SP36"/>
    <s v="C"/>
    <n v="50"/>
    <s v="60"/>
    <n v="30"/>
  </r>
  <r>
    <n v="2019"/>
    <x v="2"/>
    <s v="TW"/>
    <x v="1"/>
    <x v="5"/>
    <s v="S"/>
    <x v="4"/>
    <x v="91"/>
    <x v="67"/>
    <s v="SP79"/>
    <s v="R"/>
    <n v="5"/>
    <s v="60"/>
    <n v="3"/>
  </r>
  <r>
    <n v="2019"/>
    <x v="2"/>
    <s v="TW"/>
    <x v="1"/>
    <x v="5"/>
    <s v="S"/>
    <x v="4"/>
    <x v="91"/>
    <x v="41"/>
    <s v="SP80"/>
    <s v="R!"/>
    <n v="1"/>
    <s v="60"/>
    <n v="0.6"/>
  </r>
  <r>
    <n v="2019"/>
    <x v="2"/>
    <s v="TW"/>
    <x v="1"/>
    <x v="5"/>
    <s v="S"/>
    <x v="4"/>
    <x v="91"/>
    <x v="52"/>
    <s v="SP22"/>
    <s v="R"/>
    <n v="5"/>
    <s v="60"/>
    <n v="3"/>
  </r>
  <r>
    <n v="2019"/>
    <x v="2"/>
    <s v="TW"/>
    <x v="1"/>
    <x v="5"/>
    <s v="S"/>
    <x v="4"/>
    <x v="91"/>
    <x v="15"/>
    <s v="SP18"/>
    <s v="S"/>
    <n v="25"/>
    <s v="60"/>
    <n v="15"/>
  </r>
  <r>
    <n v="2019"/>
    <x v="2"/>
    <s v="TW"/>
    <x v="1"/>
    <x v="5"/>
    <s v="S"/>
    <x v="4"/>
    <x v="91"/>
    <x v="21"/>
    <s v="SP26"/>
    <s v="R!"/>
    <n v="1"/>
    <s v="60"/>
    <n v="0.6"/>
  </r>
  <r>
    <n v="2019"/>
    <x v="2"/>
    <s v="TW"/>
    <x v="1"/>
    <x v="5"/>
    <s v="S"/>
    <x v="4"/>
    <x v="91"/>
    <x v="16"/>
    <s v="SP39"/>
    <s v="S"/>
    <n v="25"/>
    <s v="60"/>
    <n v="15"/>
  </r>
  <r>
    <n v="2019"/>
    <x v="2"/>
    <s v="TW"/>
    <x v="1"/>
    <x v="5"/>
    <s v="S"/>
    <x v="4"/>
    <x v="91"/>
    <x v="18"/>
    <s v="SP11"/>
    <s v="R!"/>
    <n v="1"/>
    <s v="60"/>
    <n v="0.6"/>
  </r>
  <r>
    <n v="2019"/>
    <x v="2"/>
    <s v="TW"/>
    <x v="1"/>
    <x v="5"/>
    <s v="S"/>
    <x v="4"/>
    <x v="91"/>
    <x v="27"/>
    <s v="SP62"/>
    <s v="R!"/>
    <n v="1"/>
    <s v="60"/>
    <n v="0.6"/>
  </r>
  <r>
    <n v="2019"/>
    <x v="2"/>
    <s v="TW"/>
    <x v="1"/>
    <x v="5"/>
    <s v="S"/>
    <x v="4"/>
    <x v="91"/>
    <x v="29"/>
    <s v="SP51"/>
    <s v="R"/>
    <n v="5"/>
    <s v="60"/>
    <n v="3"/>
  </r>
  <r>
    <n v="2019"/>
    <x v="2"/>
    <s v="TW"/>
    <x v="1"/>
    <x v="5"/>
    <s v="S"/>
    <x v="4"/>
    <x v="91"/>
    <x v="17"/>
    <s v="SP41"/>
    <s v="R!"/>
    <n v="1"/>
    <s v="60"/>
    <n v="0.6"/>
  </r>
  <r>
    <n v="2019"/>
    <x v="2"/>
    <s v="TW"/>
    <x v="1"/>
    <x v="5"/>
    <s v="S"/>
    <x v="4"/>
    <x v="91"/>
    <x v="7"/>
    <s v="SP23"/>
    <s v="R!"/>
    <n v="1"/>
    <s v="60"/>
    <n v="0.6"/>
  </r>
  <r>
    <n v="2019"/>
    <x v="2"/>
    <s v="TW"/>
    <x v="1"/>
    <x v="5"/>
    <s v="N"/>
    <x v="3"/>
    <x v="92"/>
    <x v="0"/>
    <s v="SP42"/>
    <s v="D"/>
    <n v="75"/>
    <s v="70"/>
    <n v="52.5"/>
  </r>
  <r>
    <n v="2019"/>
    <x v="2"/>
    <s v="TW"/>
    <x v="1"/>
    <x v="5"/>
    <s v="N"/>
    <x v="3"/>
    <x v="92"/>
    <x v="43"/>
    <s v="SP6"/>
    <s v="C"/>
    <n v="50"/>
    <s v="70"/>
    <n v="35"/>
  </r>
  <r>
    <n v="2019"/>
    <x v="2"/>
    <s v="TW"/>
    <x v="1"/>
    <x v="5"/>
    <s v="N"/>
    <x v="3"/>
    <x v="92"/>
    <x v="1"/>
    <s v="SP36"/>
    <s v="C"/>
    <n v="50"/>
    <s v="70"/>
    <n v="35"/>
  </r>
  <r>
    <n v="2019"/>
    <x v="2"/>
    <s v="TW"/>
    <x v="1"/>
    <x v="5"/>
    <s v="N"/>
    <x v="3"/>
    <x v="92"/>
    <x v="14"/>
    <s v="SP24"/>
    <s v="S"/>
    <n v="25"/>
    <s v="70"/>
    <n v="17.5"/>
  </r>
  <r>
    <n v="2019"/>
    <x v="2"/>
    <s v="TW"/>
    <x v="1"/>
    <x v="5"/>
    <s v="N"/>
    <x v="3"/>
    <x v="92"/>
    <x v="21"/>
    <s v="SP26"/>
    <s v="S"/>
    <n v="25"/>
    <s v="70"/>
    <n v="17.5"/>
  </r>
  <r>
    <n v="2019"/>
    <x v="2"/>
    <s v="TW"/>
    <x v="1"/>
    <x v="5"/>
    <s v="N"/>
    <x v="3"/>
    <x v="92"/>
    <x v="29"/>
    <s v="SP51"/>
    <s v="R"/>
    <n v="5"/>
    <s v="70"/>
    <n v="3.5"/>
  </r>
  <r>
    <n v="2019"/>
    <x v="2"/>
    <s v="TW"/>
    <x v="1"/>
    <x v="5"/>
    <s v="N"/>
    <x v="3"/>
    <x v="92"/>
    <x v="44"/>
    <s v="SP56"/>
    <s v="R"/>
    <n v="5"/>
    <s v="70"/>
    <n v="3.5"/>
  </r>
  <r>
    <n v="2019"/>
    <x v="2"/>
    <s v="TW"/>
    <x v="1"/>
    <x v="5"/>
    <s v="N"/>
    <x v="3"/>
    <x v="92"/>
    <x v="58"/>
    <s v="SP71"/>
    <s v="R"/>
    <n v="5"/>
    <s v="70"/>
    <n v="3.5"/>
  </r>
  <r>
    <n v="2019"/>
    <x v="2"/>
    <s v="TW"/>
    <x v="1"/>
    <x v="5"/>
    <s v="N"/>
    <x v="3"/>
    <x v="92"/>
    <x v="52"/>
    <s v="SP22"/>
    <s v="S"/>
    <n v="25"/>
    <s v="70"/>
    <n v="17.5"/>
  </r>
  <r>
    <n v="2019"/>
    <x v="2"/>
    <s v="TW"/>
    <x v="1"/>
    <x v="5"/>
    <s v="N"/>
    <x v="3"/>
    <x v="92"/>
    <x v="2"/>
    <s v="SP32"/>
    <s v="C"/>
    <n v="50"/>
    <s v="70"/>
    <n v="35"/>
  </r>
  <r>
    <n v="2019"/>
    <x v="2"/>
    <s v="TW"/>
    <x v="1"/>
    <x v="5"/>
    <s v="N"/>
    <x v="3"/>
    <x v="92"/>
    <x v="67"/>
    <s v="SP79"/>
    <s v="R"/>
    <n v="5"/>
    <s v="70"/>
    <n v="3.5"/>
  </r>
  <r>
    <n v="2019"/>
    <x v="2"/>
    <s v="TW"/>
    <x v="1"/>
    <x v="5"/>
    <s v="N"/>
    <x v="3"/>
    <x v="92"/>
    <x v="41"/>
    <s v="SP80"/>
    <s v="R"/>
    <n v="5"/>
    <s v="70"/>
    <n v="3.5"/>
  </r>
  <r>
    <n v="2019"/>
    <x v="2"/>
    <s v="TW"/>
    <x v="1"/>
    <x v="5"/>
    <s v="N"/>
    <x v="3"/>
    <x v="92"/>
    <x v="35"/>
    <s v="SP64"/>
    <s v="S"/>
    <n v="25"/>
    <s v="70"/>
    <n v="17.5"/>
  </r>
  <r>
    <n v="2019"/>
    <x v="2"/>
    <s v="TW"/>
    <x v="1"/>
    <x v="5"/>
    <s v="N"/>
    <x v="3"/>
    <x v="92"/>
    <x v="27"/>
    <s v="SP62"/>
    <s v="R!"/>
    <n v="1"/>
    <s v="70"/>
    <n v="0.7"/>
  </r>
  <r>
    <n v="2019"/>
    <x v="2"/>
    <s v="TW"/>
    <x v="1"/>
    <x v="5"/>
    <s v="N"/>
    <x v="3"/>
    <x v="92"/>
    <x v="18"/>
    <s v="SP11"/>
    <s v="R"/>
    <n v="5"/>
    <s v="70"/>
    <n v="3.5"/>
  </r>
  <r>
    <n v="2019"/>
    <x v="2"/>
    <s v="TW"/>
    <x v="1"/>
    <x v="5"/>
    <s v="N"/>
    <x v="3"/>
    <x v="92"/>
    <x v="71"/>
    <s v="SP73"/>
    <s v="R!"/>
    <n v="1"/>
    <s v="70"/>
    <n v="0.7"/>
  </r>
  <r>
    <n v="2019"/>
    <x v="2"/>
    <s v="TW"/>
    <x v="1"/>
    <x v="5"/>
    <s v="N"/>
    <x v="3"/>
    <x v="92"/>
    <x v="15"/>
    <s v="SP18"/>
    <s v="S"/>
    <n v="25"/>
    <s v="70"/>
    <n v="17.5"/>
  </r>
  <r>
    <n v="2019"/>
    <x v="2"/>
    <s v="TW"/>
    <x v="1"/>
    <x v="5"/>
    <s v="N"/>
    <x v="3"/>
    <x v="92"/>
    <x v="16"/>
    <s v="SP39"/>
    <s v="R"/>
    <n v="5"/>
    <s v="70"/>
    <n v="3.5"/>
  </r>
  <r>
    <n v="2019"/>
    <x v="2"/>
    <s v="TW"/>
    <x v="1"/>
    <x v="5"/>
    <s v="N"/>
    <x v="3"/>
    <x v="92"/>
    <x v="70"/>
    <s v="SP65"/>
    <s v="R!"/>
    <n v="1"/>
    <s v="70"/>
    <n v="0.7"/>
  </r>
  <r>
    <n v="2019"/>
    <x v="2"/>
    <s v="TW"/>
    <x v="1"/>
    <x v="5"/>
    <s v="N"/>
    <x v="3"/>
    <x v="92"/>
    <x v="42"/>
    <s v="SP67"/>
    <s v="R!"/>
    <n v="1"/>
    <s v="70"/>
    <n v="0.7"/>
  </r>
  <r>
    <n v="2019"/>
    <x v="2"/>
    <s v="TW"/>
    <x v="1"/>
    <x v="5"/>
    <s v="N"/>
    <x v="3"/>
    <x v="92"/>
    <x v="17"/>
    <s v="SP41"/>
    <s v="R!"/>
    <n v="1"/>
    <s v="70"/>
    <n v="0.7"/>
  </r>
  <r>
    <n v="2019"/>
    <x v="2"/>
    <s v="TW"/>
    <x v="1"/>
    <x v="5"/>
    <s v="N"/>
    <x v="2"/>
    <x v="93"/>
    <x v="0"/>
    <s v="SP42"/>
    <s v="D"/>
    <n v="75"/>
    <s v="80"/>
    <n v="60"/>
  </r>
  <r>
    <n v="2019"/>
    <x v="2"/>
    <s v="TW"/>
    <x v="1"/>
    <x v="5"/>
    <s v="N"/>
    <x v="2"/>
    <x v="93"/>
    <x v="58"/>
    <s v="SP71"/>
    <s v="S"/>
    <n v="25"/>
    <s v="80"/>
    <n v="20"/>
  </r>
  <r>
    <n v="2019"/>
    <x v="2"/>
    <s v="TW"/>
    <x v="1"/>
    <x v="5"/>
    <s v="N"/>
    <x v="2"/>
    <x v="93"/>
    <x v="43"/>
    <s v="SP6"/>
    <s v="C"/>
    <n v="50"/>
    <s v="80"/>
    <n v="40"/>
  </r>
  <r>
    <n v="2019"/>
    <x v="2"/>
    <s v="TW"/>
    <x v="1"/>
    <x v="5"/>
    <s v="N"/>
    <x v="2"/>
    <x v="93"/>
    <x v="2"/>
    <s v="SP32"/>
    <s v="C"/>
    <n v="50"/>
    <s v="80"/>
    <n v="40"/>
  </r>
  <r>
    <n v="2019"/>
    <x v="2"/>
    <s v="TW"/>
    <x v="1"/>
    <x v="5"/>
    <s v="N"/>
    <x v="2"/>
    <x v="93"/>
    <x v="21"/>
    <s v="SP26"/>
    <s v="S"/>
    <n v="25"/>
    <s v="80"/>
    <n v="20"/>
  </r>
  <r>
    <n v="2019"/>
    <x v="2"/>
    <s v="TW"/>
    <x v="1"/>
    <x v="5"/>
    <s v="N"/>
    <x v="2"/>
    <x v="93"/>
    <x v="1"/>
    <s v="SP36"/>
    <s v="C"/>
    <n v="50"/>
    <s v="80"/>
    <n v="40"/>
  </r>
  <r>
    <n v="2019"/>
    <x v="2"/>
    <s v="TW"/>
    <x v="1"/>
    <x v="5"/>
    <s v="N"/>
    <x v="2"/>
    <x v="93"/>
    <x v="41"/>
    <s v="SP80"/>
    <s v="S"/>
    <n v="25"/>
    <s v="80"/>
    <n v="20"/>
  </r>
  <r>
    <n v="2019"/>
    <x v="2"/>
    <s v="TW"/>
    <x v="1"/>
    <x v="5"/>
    <s v="N"/>
    <x v="2"/>
    <x v="93"/>
    <x v="44"/>
    <s v="SP56"/>
    <s v="S"/>
    <n v="25"/>
    <s v="80"/>
    <n v="20"/>
  </r>
  <r>
    <n v="2019"/>
    <x v="2"/>
    <s v="TW"/>
    <x v="1"/>
    <x v="5"/>
    <s v="N"/>
    <x v="2"/>
    <x v="93"/>
    <x v="16"/>
    <s v="SP39"/>
    <s v="S"/>
    <n v="25"/>
    <s v="80"/>
    <n v="20"/>
  </r>
  <r>
    <n v="2019"/>
    <x v="2"/>
    <s v="TW"/>
    <x v="1"/>
    <x v="5"/>
    <s v="N"/>
    <x v="2"/>
    <x v="93"/>
    <x v="67"/>
    <s v="SP79"/>
    <s v="R"/>
    <n v="5"/>
    <s v="80"/>
    <n v="4"/>
  </r>
  <r>
    <n v="2019"/>
    <x v="2"/>
    <s v="TW"/>
    <x v="1"/>
    <x v="5"/>
    <s v="N"/>
    <x v="2"/>
    <x v="93"/>
    <x v="68"/>
    <s v="SP15"/>
    <s v="R!"/>
    <n v="1"/>
    <s v="80"/>
    <n v="0.8"/>
  </r>
  <r>
    <n v="2019"/>
    <x v="2"/>
    <s v="TW"/>
    <x v="1"/>
    <x v="5"/>
    <s v="N"/>
    <x v="2"/>
    <x v="93"/>
    <x v="20"/>
    <s v="SP91"/>
    <s v="R"/>
    <n v="5"/>
    <s v="80"/>
    <n v="4"/>
  </r>
  <r>
    <n v="2019"/>
    <x v="2"/>
    <s v="TW"/>
    <x v="1"/>
    <x v="5"/>
    <s v="N"/>
    <x v="2"/>
    <x v="93"/>
    <x v="29"/>
    <s v="SP51"/>
    <s v="S"/>
    <n v="25"/>
    <s v="80"/>
    <n v="20"/>
  </r>
  <r>
    <n v="2019"/>
    <x v="2"/>
    <s v="TW"/>
    <x v="1"/>
    <x v="5"/>
    <s v="N"/>
    <x v="2"/>
    <x v="93"/>
    <x v="15"/>
    <s v="SP18"/>
    <s v="S"/>
    <n v="25"/>
    <s v="80"/>
    <n v="20"/>
  </r>
  <r>
    <n v="2019"/>
    <x v="2"/>
    <s v="TW"/>
    <x v="1"/>
    <x v="5"/>
    <s v="N"/>
    <x v="2"/>
    <x v="93"/>
    <x v="52"/>
    <s v="SP22"/>
    <s v="R"/>
    <n v="5"/>
    <s v="80"/>
    <n v="4"/>
  </r>
  <r>
    <n v="2019"/>
    <x v="2"/>
    <s v="TW"/>
    <x v="1"/>
    <x v="5"/>
    <s v="N"/>
    <x v="2"/>
    <x v="93"/>
    <x v="46"/>
    <s v="SP29"/>
    <s v="R!"/>
    <n v="1"/>
    <s v="80"/>
    <n v="0.8"/>
  </r>
  <r>
    <n v="2019"/>
    <x v="2"/>
    <s v="TW"/>
    <x v="1"/>
    <x v="5"/>
    <s v="N"/>
    <x v="2"/>
    <x v="93"/>
    <x v="17"/>
    <s v="SP41"/>
    <s v="R!"/>
    <n v="1"/>
    <s v="80"/>
    <n v="0.8"/>
  </r>
  <r>
    <n v="2019"/>
    <x v="2"/>
    <s v="TW"/>
    <x v="1"/>
    <x v="5"/>
    <s v="N"/>
    <x v="2"/>
    <x v="93"/>
    <x v="27"/>
    <s v="SP62"/>
    <s v="R!"/>
    <n v="1"/>
    <s v="80"/>
    <n v="0.8"/>
  </r>
  <r>
    <n v="2019"/>
    <x v="2"/>
    <s v="TW"/>
    <x v="1"/>
    <x v="5"/>
    <s v="W"/>
    <x v="7"/>
    <x v="94"/>
    <x v="0"/>
    <s v="SP42"/>
    <s v="D"/>
    <n v="75"/>
    <s v="40"/>
    <n v="30"/>
  </r>
  <r>
    <n v="2019"/>
    <x v="2"/>
    <s v="TW"/>
    <x v="1"/>
    <x v="5"/>
    <s v="W"/>
    <x v="7"/>
    <x v="94"/>
    <x v="10"/>
    <s v="SP12"/>
    <s v="R"/>
    <n v="5"/>
    <s v="40"/>
    <n v="2"/>
  </r>
  <r>
    <n v="2019"/>
    <x v="2"/>
    <s v="TW"/>
    <x v="1"/>
    <x v="5"/>
    <s v="W"/>
    <x v="7"/>
    <x v="94"/>
    <x v="28"/>
    <s v="SP86"/>
    <s v="R!"/>
    <n v="1"/>
    <s v="40"/>
    <n v="0.4"/>
  </r>
  <r>
    <n v="2019"/>
    <x v="2"/>
    <s v="TW"/>
    <x v="1"/>
    <x v="5"/>
    <s v="W"/>
    <x v="7"/>
    <x v="94"/>
    <x v="81"/>
    <s v="SP88"/>
    <s v="R!"/>
    <n v="1"/>
    <s v="40"/>
    <n v="0.4"/>
  </r>
  <r>
    <n v="2019"/>
    <x v="2"/>
    <s v="TW"/>
    <x v="1"/>
    <x v="5"/>
    <s v="W"/>
    <x v="7"/>
    <x v="94"/>
    <x v="8"/>
    <s v="SP46"/>
    <s v="R!"/>
    <n v="1"/>
    <s v="40"/>
    <n v="0.4"/>
  </r>
  <r>
    <n v="2019"/>
    <x v="2"/>
    <s v="TW"/>
    <x v="1"/>
    <x v="5"/>
    <s v="W"/>
    <x v="7"/>
    <x v="94"/>
    <x v="2"/>
    <s v="SP32"/>
    <s v="C"/>
    <n v="50"/>
    <s v="40"/>
    <n v="20"/>
  </r>
  <r>
    <n v="2019"/>
    <x v="2"/>
    <s v="TW"/>
    <x v="1"/>
    <x v="5"/>
    <s v="W"/>
    <x v="7"/>
    <x v="94"/>
    <x v="18"/>
    <s v="SP11"/>
    <s v="R"/>
    <n v="5"/>
    <s v="40"/>
    <n v="2"/>
  </r>
  <r>
    <n v="2019"/>
    <x v="2"/>
    <s v="TW"/>
    <x v="1"/>
    <x v="5"/>
    <s v="W"/>
    <x v="7"/>
    <x v="94"/>
    <x v="14"/>
    <s v="SP24"/>
    <s v="S"/>
    <n v="25"/>
    <s v="40"/>
    <n v="10"/>
  </r>
  <r>
    <n v="2019"/>
    <x v="2"/>
    <s v="TW"/>
    <x v="1"/>
    <x v="5"/>
    <s v="W"/>
    <x v="7"/>
    <x v="94"/>
    <x v="20"/>
    <s v="SP91"/>
    <s v="R"/>
    <n v="5"/>
    <s v="40"/>
    <n v="2"/>
  </r>
  <r>
    <n v="2019"/>
    <x v="2"/>
    <s v="TW"/>
    <x v="1"/>
    <x v="5"/>
    <s v="W"/>
    <x v="7"/>
    <x v="94"/>
    <x v="15"/>
    <s v="SP18"/>
    <s v="S"/>
    <n v="25"/>
    <s v="40"/>
    <n v="10"/>
  </r>
  <r>
    <n v="2019"/>
    <x v="2"/>
    <s v="TW"/>
    <x v="1"/>
    <x v="5"/>
    <s v="W"/>
    <x v="7"/>
    <x v="94"/>
    <x v="1"/>
    <s v="SP36"/>
    <s v="S"/>
    <n v="25"/>
    <s v="40"/>
    <n v="10"/>
  </r>
  <r>
    <n v="2019"/>
    <x v="2"/>
    <s v="TW"/>
    <x v="1"/>
    <x v="5"/>
    <s v="W"/>
    <x v="7"/>
    <x v="94"/>
    <x v="21"/>
    <s v="SP26"/>
    <s v="R"/>
    <n v="5"/>
    <s v="40"/>
    <n v="2"/>
  </r>
  <r>
    <n v="2019"/>
    <x v="2"/>
    <s v="TW"/>
    <x v="1"/>
    <x v="5"/>
    <s v="W"/>
    <x v="7"/>
    <x v="94"/>
    <x v="60"/>
    <s v="SP31"/>
    <s v="S"/>
    <n v="25"/>
    <s v="40"/>
    <n v="10"/>
  </r>
  <r>
    <n v="2019"/>
    <x v="2"/>
    <s v="TW"/>
    <x v="1"/>
    <x v="5"/>
    <s v="W"/>
    <x v="7"/>
    <x v="94"/>
    <x v="43"/>
    <s v="SP6"/>
    <s v="R"/>
    <n v="5"/>
    <s v="40"/>
    <n v="2"/>
  </r>
  <r>
    <n v="2019"/>
    <x v="2"/>
    <s v="TW"/>
    <x v="1"/>
    <x v="5"/>
    <s v="W"/>
    <x v="7"/>
    <x v="94"/>
    <x v="52"/>
    <s v="SP22"/>
    <s v="R"/>
    <n v="5"/>
    <s v="40"/>
    <n v="2"/>
  </r>
  <r>
    <n v="2019"/>
    <x v="2"/>
    <s v="TW"/>
    <x v="1"/>
    <x v="5"/>
    <s v="W"/>
    <x v="7"/>
    <x v="94"/>
    <x v="42"/>
    <s v="SP67"/>
    <s v="R!"/>
    <n v="1"/>
    <s v="40"/>
    <n v="0.4"/>
  </r>
  <r>
    <n v="2019"/>
    <x v="2"/>
    <s v="TW"/>
    <x v="1"/>
    <x v="5"/>
    <s v="W"/>
    <x v="7"/>
    <x v="94"/>
    <x v="19"/>
    <s v="SP76"/>
    <s v="R!"/>
    <n v="1"/>
    <s v="40"/>
    <n v="0.4"/>
  </r>
  <r>
    <n v="2019"/>
    <x v="2"/>
    <s v="TW"/>
    <x v="1"/>
    <x v="5"/>
    <s v="W"/>
    <x v="7"/>
    <x v="94"/>
    <x v="67"/>
    <s v="SP79"/>
    <s v="R!"/>
    <n v="1"/>
    <s v="40"/>
    <n v="0.4"/>
  </r>
  <r>
    <n v="2019"/>
    <x v="2"/>
    <s v="TW"/>
    <x v="1"/>
    <x v="5"/>
    <s v="W"/>
    <x v="7"/>
    <x v="94"/>
    <x v="41"/>
    <s v="SP80"/>
    <s v="R"/>
    <n v="5"/>
    <s v="40"/>
    <n v="2"/>
  </r>
  <r>
    <n v="2019"/>
    <x v="2"/>
    <s v="TW"/>
    <x v="1"/>
    <x v="5"/>
    <s v="W"/>
    <x v="7"/>
    <x v="94"/>
    <x v="16"/>
    <s v="SP39"/>
    <s v="S"/>
    <n v="25"/>
    <s v="40"/>
    <n v="10"/>
  </r>
  <r>
    <n v="2019"/>
    <x v="2"/>
    <s v="TW"/>
    <x v="1"/>
    <x v="5"/>
    <s v="W"/>
    <x v="6"/>
    <x v="95"/>
    <x v="0"/>
    <s v="SP42"/>
    <s v="D"/>
    <n v="75"/>
    <s v="70"/>
    <n v="52.5"/>
  </r>
  <r>
    <n v="2019"/>
    <x v="2"/>
    <s v="TW"/>
    <x v="1"/>
    <x v="5"/>
    <s v="W"/>
    <x v="6"/>
    <x v="95"/>
    <x v="18"/>
    <s v="SP11"/>
    <s v="S"/>
    <n v="25"/>
    <s v="70"/>
    <n v="17.5"/>
  </r>
  <r>
    <n v="2019"/>
    <x v="2"/>
    <s v="TW"/>
    <x v="1"/>
    <x v="5"/>
    <s v="W"/>
    <x v="6"/>
    <x v="95"/>
    <x v="16"/>
    <s v="SP39"/>
    <s v="C"/>
    <n v="50"/>
    <s v="70"/>
    <n v="35"/>
  </r>
  <r>
    <n v="2019"/>
    <x v="2"/>
    <s v="TW"/>
    <x v="1"/>
    <x v="5"/>
    <s v="W"/>
    <x v="6"/>
    <x v="95"/>
    <x v="67"/>
    <s v="SP79"/>
    <s v="R"/>
    <n v="5"/>
    <s v="70"/>
    <n v="3.5"/>
  </r>
  <r>
    <n v="2019"/>
    <x v="2"/>
    <s v="TW"/>
    <x v="1"/>
    <x v="5"/>
    <s v="W"/>
    <x v="6"/>
    <x v="95"/>
    <x v="1"/>
    <s v="SP36"/>
    <s v="C"/>
    <n v="50"/>
    <s v="70"/>
    <n v="35"/>
  </r>
  <r>
    <n v="2019"/>
    <x v="2"/>
    <s v="TW"/>
    <x v="1"/>
    <x v="5"/>
    <s v="W"/>
    <x v="6"/>
    <x v="95"/>
    <x v="2"/>
    <s v="SP32"/>
    <s v="C"/>
    <n v="50"/>
    <s v="70"/>
    <n v="35"/>
  </r>
  <r>
    <n v="2019"/>
    <x v="2"/>
    <s v="TW"/>
    <x v="1"/>
    <x v="5"/>
    <s v="W"/>
    <x v="6"/>
    <x v="95"/>
    <x v="28"/>
    <s v="SP86"/>
    <s v="R!"/>
    <n v="1"/>
    <s v="70"/>
    <n v="0.7"/>
  </r>
  <r>
    <n v="2019"/>
    <x v="2"/>
    <s v="TW"/>
    <x v="1"/>
    <x v="5"/>
    <s v="W"/>
    <x v="6"/>
    <x v="95"/>
    <x v="41"/>
    <s v="SP80"/>
    <s v="R"/>
    <n v="5"/>
    <s v="70"/>
    <n v="3.5"/>
  </r>
  <r>
    <n v="2019"/>
    <x v="2"/>
    <s v="TW"/>
    <x v="1"/>
    <x v="5"/>
    <s v="W"/>
    <x v="6"/>
    <x v="95"/>
    <x v="81"/>
    <s v="SP88"/>
    <s v="R!"/>
    <n v="1"/>
    <s v="70"/>
    <n v="0.7"/>
  </r>
  <r>
    <n v="2019"/>
    <x v="2"/>
    <s v="TW"/>
    <x v="1"/>
    <x v="5"/>
    <s v="W"/>
    <x v="6"/>
    <x v="95"/>
    <x v="14"/>
    <s v="SP24"/>
    <s v="R!"/>
    <n v="1"/>
    <s v="70"/>
    <n v="0.7"/>
  </r>
  <r>
    <n v="2019"/>
    <x v="2"/>
    <s v="TW"/>
    <x v="1"/>
    <x v="5"/>
    <s v="W"/>
    <x v="6"/>
    <x v="95"/>
    <x v="21"/>
    <s v="SP26"/>
    <s v="R"/>
    <n v="5"/>
    <s v="70"/>
    <n v="3.5"/>
  </r>
  <r>
    <n v="2019"/>
    <x v="2"/>
    <s v="TW"/>
    <x v="1"/>
    <x v="5"/>
    <s v="W"/>
    <x v="6"/>
    <x v="95"/>
    <x v="43"/>
    <s v="SP6"/>
    <s v="R"/>
    <n v="5"/>
    <s v="70"/>
    <n v="3.5"/>
  </r>
  <r>
    <n v="2019"/>
    <x v="2"/>
    <s v="TW"/>
    <x v="1"/>
    <x v="5"/>
    <s v="W"/>
    <x v="6"/>
    <x v="95"/>
    <x v="52"/>
    <s v="SP22"/>
    <s v="R"/>
    <n v="5"/>
    <s v="70"/>
    <n v="3.5"/>
  </r>
  <r>
    <n v="2019"/>
    <x v="2"/>
    <s v="TW"/>
    <x v="1"/>
    <x v="5"/>
    <s v="W"/>
    <x v="6"/>
    <x v="95"/>
    <x v="44"/>
    <s v="SP56"/>
    <s v="R"/>
    <n v="5"/>
    <s v="70"/>
    <n v="3.5"/>
  </r>
  <r>
    <n v="2019"/>
    <x v="2"/>
    <s v="TW"/>
    <x v="1"/>
    <x v="5"/>
    <s v="W"/>
    <x v="6"/>
    <x v="95"/>
    <x v="20"/>
    <s v="SP91"/>
    <s v="R!"/>
    <n v="1"/>
    <s v="70"/>
    <n v="0.7"/>
  </r>
  <r>
    <n v="2019"/>
    <x v="2"/>
    <s v="TW"/>
    <x v="1"/>
    <x v="5"/>
    <s v="W"/>
    <x v="6"/>
    <x v="95"/>
    <x v="8"/>
    <s v="SP46"/>
    <s v="R!"/>
    <n v="1"/>
    <s v="70"/>
    <n v="0.7"/>
  </r>
  <r>
    <n v="2019"/>
    <x v="2"/>
    <s v="TW"/>
    <x v="1"/>
    <x v="5"/>
    <s v="W"/>
    <x v="6"/>
    <x v="95"/>
    <x v="29"/>
    <s v="SP51"/>
    <s v="R!"/>
    <n v="1"/>
    <s v="70"/>
    <n v="0.7"/>
  </r>
  <r>
    <n v="2019"/>
    <x v="2"/>
    <s v="TW"/>
    <x v="1"/>
    <x v="5"/>
    <s v="W"/>
    <x v="6"/>
    <x v="95"/>
    <x v="27"/>
    <s v="SP62"/>
    <s v="R"/>
    <n v="5"/>
    <s v="70"/>
    <n v="3.5"/>
  </r>
  <r>
    <n v="2013"/>
    <x v="1"/>
    <s v="TW"/>
    <x v="1"/>
    <x v="3"/>
    <s v="E"/>
    <x v="0"/>
    <x v="96"/>
    <x v="0"/>
    <s v="SP42"/>
    <s v="C"/>
    <n v="50"/>
    <n v="76"/>
    <n v="38"/>
  </r>
  <r>
    <n v="2013"/>
    <x v="1"/>
    <s v="TW"/>
    <x v="1"/>
    <x v="3"/>
    <s v="E"/>
    <x v="0"/>
    <x v="96"/>
    <x v="10"/>
    <s v="SP12"/>
    <s v="D"/>
    <n v="75"/>
    <n v="76"/>
    <n v="57"/>
  </r>
  <r>
    <n v="2013"/>
    <x v="1"/>
    <s v="TW"/>
    <x v="1"/>
    <x v="3"/>
    <s v="E"/>
    <x v="0"/>
    <x v="96"/>
    <x v="44"/>
    <s v="SP56"/>
    <s v="R"/>
    <n v="5"/>
    <n v="76"/>
    <n v="3.8"/>
  </r>
  <r>
    <n v="2013"/>
    <x v="1"/>
    <s v="TW"/>
    <x v="1"/>
    <x v="3"/>
    <s v="E"/>
    <x v="0"/>
    <x v="96"/>
    <x v="17"/>
    <s v="SP41"/>
    <s v="R"/>
    <n v="5"/>
    <n v="76"/>
    <n v="3.8"/>
  </r>
  <r>
    <n v="2013"/>
    <x v="1"/>
    <s v="TW"/>
    <x v="1"/>
    <x v="3"/>
    <s v="E"/>
    <x v="0"/>
    <x v="96"/>
    <x v="21"/>
    <s v="SP26"/>
    <s v="R"/>
    <n v="5"/>
    <n v="76"/>
    <n v="3.8"/>
  </r>
  <r>
    <n v="2013"/>
    <x v="1"/>
    <s v="TW"/>
    <x v="1"/>
    <x v="3"/>
    <s v="E"/>
    <x v="0"/>
    <x v="96"/>
    <x v="31"/>
    <s v="SP69"/>
    <s v="R"/>
    <n v="5"/>
    <n v="76"/>
    <n v="3.8"/>
  </r>
  <r>
    <n v="2013"/>
    <x v="1"/>
    <s v="TW"/>
    <x v="1"/>
    <x v="3"/>
    <s v="E"/>
    <x v="0"/>
    <x v="96"/>
    <x v="41"/>
    <s v="SP80"/>
    <s v="R"/>
    <n v="5"/>
    <n v="76"/>
    <n v="3.8"/>
  </r>
  <r>
    <n v="2013"/>
    <x v="1"/>
    <s v="TW"/>
    <x v="1"/>
    <x v="3"/>
    <s v="E"/>
    <x v="0"/>
    <x v="96"/>
    <x v="27"/>
    <s v="SP62"/>
    <s v="R"/>
    <n v="5"/>
    <n v="76"/>
    <n v="3.8"/>
  </r>
  <r>
    <n v="2013"/>
    <x v="1"/>
    <s v="TW"/>
    <x v="1"/>
    <x v="3"/>
    <s v="E"/>
    <x v="0"/>
    <x v="96"/>
    <x v="13"/>
    <s v="SP3"/>
    <s v="R"/>
    <n v="5"/>
    <n v="76"/>
    <n v="3.8"/>
  </r>
  <r>
    <n v="2013"/>
    <x v="1"/>
    <s v="TW"/>
    <x v="1"/>
    <x v="3"/>
    <s v="E"/>
    <x v="0"/>
    <x v="96"/>
    <x v="11"/>
    <s v="SP66"/>
    <s v="R"/>
    <n v="5"/>
    <n v="76"/>
    <n v="3.8"/>
  </r>
  <r>
    <n v="2013"/>
    <x v="1"/>
    <s v="TW"/>
    <x v="1"/>
    <x v="3"/>
    <s v="E"/>
    <x v="0"/>
    <x v="96"/>
    <x v="9"/>
    <s v="SP30"/>
    <s v="R"/>
    <n v="5"/>
    <n v="76"/>
    <n v="3.8"/>
  </r>
  <r>
    <n v="2013"/>
    <x v="1"/>
    <s v="TW"/>
    <x v="1"/>
    <x v="3"/>
    <s v="E"/>
    <x v="0"/>
    <x v="96"/>
    <x v="22"/>
    <s v="SP38"/>
    <s v="R"/>
    <n v="5"/>
    <n v="76"/>
    <n v="3.8"/>
  </r>
  <r>
    <n v="2013"/>
    <x v="1"/>
    <s v="TW"/>
    <x v="1"/>
    <x v="3"/>
    <s v="E"/>
    <x v="0"/>
    <x v="96"/>
    <x v="16"/>
    <s v="SP39"/>
    <s v="R"/>
    <n v="5"/>
    <n v="76"/>
    <n v="3.8"/>
  </r>
  <r>
    <n v="2013"/>
    <x v="1"/>
    <s v="TW"/>
    <x v="1"/>
    <x v="3"/>
    <s v="E"/>
    <x v="0"/>
    <x v="96"/>
    <x v="35"/>
    <s v="SP64"/>
    <s v="R"/>
    <n v="5"/>
    <n v="76"/>
    <n v="3.8"/>
  </r>
  <r>
    <n v="2013"/>
    <x v="1"/>
    <s v="TW"/>
    <x v="1"/>
    <x v="3"/>
    <s v="E"/>
    <x v="0"/>
    <x v="96"/>
    <x v="15"/>
    <s v="SP18"/>
    <s v="R"/>
    <n v="5"/>
    <n v="76"/>
    <n v="3.8"/>
  </r>
  <r>
    <n v="2013"/>
    <x v="1"/>
    <s v="TW"/>
    <x v="1"/>
    <x v="3"/>
    <s v="E"/>
    <x v="0"/>
    <x v="96"/>
    <x v="80"/>
    <s v="SP37"/>
    <s v="R"/>
    <n v="5"/>
    <n v="76"/>
    <n v="3.8"/>
  </r>
  <r>
    <n v="2013"/>
    <x v="1"/>
    <s v="TW"/>
    <x v="1"/>
    <x v="3"/>
    <s v="E"/>
    <x v="0"/>
    <x v="96"/>
    <x v="5"/>
    <s v="SP34"/>
    <s v="R!"/>
    <n v="1"/>
    <n v="76"/>
    <n v="0.76"/>
  </r>
  <r>
    <n v="2013"/>
    <x v="1"/>
    <s v="TW"/>
    <x v="1"/>
    <x v="3"/>
    <s v="E"/>
    <x v="0"/>
    <x v="96"/>
    <x v="8"/>
    <s v="SP46"/>
    <s v="R!"/>
    <n v="1"/>
    <n v="76"/>
    <n v="0.76"/>
  </r>
  <r>
    <n v="2013"/>
    <x v="1"/>
    <s v="TW"/>
    <x v="1"/>
    <x v="3"/>
    <s v="E"/>
    <x v="0"/>
    <x v="96"/>
    <x v="58"/>
    <s v="SP71"/>
    <s v="R!"/>
    <n v="1"/>
    <n v="76"/>
    <n v="0.76"/>
  </r>
  <r>
    <n v="2013"/>
    <x v="1"/>
    <s v="TW"/>
    <x v="1"/>
    <x v="3"/>
    <s v="E"/>
    <x v="0"/>
    <x v="96"/>
    <x v="50"/>
    <s v="SP89"/>
    <s v="R!"/>
    <n v="1"/>
    <n v="76"/>
    <n v="0.76"/>
  </r>
  <r>
    <n v="2013"/>
    <x v="1"/>
    <s v="TW"/>
    <x v="1"/>
    <x v="3"/>
    <s v="E"/>
    <x v="0"/>
    <x v="96"/>
    <x v="4"/>
    <s v="SP1"/>
    <s v="R!"/>
    <n v="1"/>
    <n v="76"/>
    <n v="0.76"/>
  </r>
  <r>
    <n v="2013"/>
    <x v="1"/>
    <s v="TW"/>
    <x v="1"/>
    <x v="3"/>
    <s v="E"/>
    <x v="0"/>
    <x v="96"/>
    <x v="42"/>
    <s v="SP67"/>
    <s v="R!"/>
    <n v="1"/>
    <n v="76"/>
    <n v="0.76"/>
  </r>
  <r>
    <n v="2013"/>
    <x v="1"/>
    <s v="TW"/>
    <x v="1"/>
    <x v="3"/>
    <s v="E"/>
    <x v="0"/>
    <x v="96"/>
    <x v="60"/>
    <s v="SP31"/>
    <s v="S"/>
    <n v="25"/>
    <n v="76"/>
    <n v="19"/>
  </r>
  <r>
    <n v="2013"/>
    <x v="1"/>
    <s v="TW"/>
    <x v="1"/>
    <x v="3"/>
    <s v="E"/>
    <x v="0"/>
    <x v="96"/>
    <x v="19"/>
    <s v="SP76"/>
    <s v="S"/>
    <n v="25"/>
    <n v="76"/>
    <n v="19"/>
  </r>
  <r>
    <n v="2013"/>
    <x v="1"/>
    <s v="TW"/>
    <x v="1"/>
    <x v="3"/>
    <s v="E"/>
    <x v="0"/>
    <x v="96"/>
    <x v="14"/>
    <s v="SP24"/>
    <s v="S"/>
    <n v="25"/>
    <n v="76"/>
    <n v="19"/>
  </r>
  <r>
    <n v="2013"/>
    <x v="1"/>
    <s v="TW"/>
    <x v="1"/>
    <x v="3"/>
    <s v="E"/>
    <x v="0"/>
    <x v="96"/>
    <x v="2"/>
    <s v="SP32"/>
    <s v="S"/>
    <n v="25"/>
    <n v="76"/>
    <n v="19"/>
  </r>
  <r>
    <n v="2013"/>
    <x v="1"/>
    <s v="TW"/>
    <x v="1"/>
    <x v="3"/>
    <s v="E"/>
    <x v="0"/>
    <x v="96"/>
    <x v="1"/>
    <s v="SP36"/>
    <s v="S"/>
    <n v="25"/>
    <n v="76"/>
    <n v="19"/>
  </r>
  <r>
    <n v="2013"/>
    <x v="1"/>
    <s v="TW"/>
    <x v="1"/>
    <x v="3"/>
    <s v="E"/>
    <x v="0"/>
    <x v="96"/>
    <x v="7"/>
    <s v="SP23"/>
    <s v="S"/>
    <n v="25"/>
    <n v="76"/>
    <n v="19"/>
  </r>
  <r>
    <n v="2013"/>
    <x v="1"/>
    <s v="TW"/>
    <x v="1"/>
    <x v="3"/>
    <s v="E"/>
    <x v="1"/>
    <x v="97"/>
    <x v="13"/>
    <s v="SP3"/>
    <s v="C"/>
    <n v="50"/>
    <n v="78"/>
    <n v="39"/>
  </r>
  <r>
    <n v="2013"/>
    <x v="1"/>
    <s v="TW"/>
    <x v="1"/>
    <x v="3"/>
    <s v="E"/>
    <x v="1"/>
    <x v="97"/>
    <x v="0"/>
    <s v="SP42"/>
    <s v="C"/>
    <n v="50"/>
    <n v="78"/>
    <n v="39"/>
  </r>
  <r>
    <n v="2013"/>
    <x v="1"/>
    <s v="TW"/>
    <x v="1"/>
    <x v="3"/>
    <s v="E"/>
    <x v="1"/>
    <x v="97"/>
    <x v="2"/>
    <s v="SP32"/>
    <s v="C"/>
    <n v="50"/>
    <n v="78"/>
    <n v="39"/>
  </r>
  <r>
    <n v="2013"/>
    <x v="1"/>
    <s v="TW"/>
    <x v="1"/>
    <x v="3"/>
    <s v="E"/>
    <x v="1"/>
    <x v="97"/>
    <x v="10"/>
    <s v="SP12"/>
    <s v="D"/>
    <n v="75"/>
    <n v="78"/>
    <n v="58.5"/>
  </r>
  <r>
    <n v="2013"/>
    <x v="1"/>
    <s v="TW"/>
    <x v="1"/>
    <x v="3"/>
    <s v="E"/>
    <x v="1"/>
    <x v="97"/>
    <x v="44"/>
    <s v="SP56"/>
    <s v="R"/>
    <n v="5"/>
    <n v="78"/>
    <n v="3.9"/>
  </r>
  <r>
    <n v="2013"/>
    <x v="1"/>
    <s v="TW"/>
    <x v="1"/>
    <x v="3"/>
    <s v="E"/>
    <x v="1"/>
    <x v="97"/>
    <x v="60"/>
    <s v="SP31"/>
    <s v="R"/>
    <n v="5"/>
    <n v="78"/>
    <n v="3.9"/>
  </r>
  <r>
    <n v="2013"/>
    <x v="1"/>
    <s v="TW"/>
    <x v="1"/>
    <x v="3"/>
    <s v="E"/>
    <x v="1"/>
    <x v="97"/>
    <x v="17"/>
    <s v="SP41"/>
    <s v="R"/>
    <n v="5"/>
    <n v="78"/>
    <n v="3.9"/>
  </r>
  <r>
    <n v="2013"/>
    <x v="1"/>
    <s v="TW"/>
    <x v="1"/>
    <x v="3"/>
    <s v="E"/>
    <x v="1"/>
    <x v="97"/>
    <x v="21"/>
    <s v="SP26"/>
    <s v="R"/>
    <n v="5"/>
    <n v="78"/>
    <n v="3.9"/>
  </r>
  <r>
    <n v="2013"/>
    <x v="1"/>
    <s v="TW"/>
    <x v="1"/>
    <x v="3"/>
    <s v="E"/>
    <x v="1"/>
    <x v="97"/>
    <x v="5"/>
    <s v="SP34"/>
    <s v="R"/>
    <n v="5"/>
    <n v="78"/>
    <n v="3.9"/>
  </r>
  <r>
    <n v="2013"/>
    <x v="1"/>
    <s v="TW"/>
    <x v="1"/>
    <x v="3"/>
    <s v="E"/>
    <x v="1"/>
    <x v="97"/>
    <x v="67"/>
    <s v="SP79"/>
    <s v="R"/>
    <n v="5"/>
    <n v="78"/>
    <n v="3.9"/>
  </r>
  <r>
    <n v="2013"/>
    <x v="1"/>
    <s v="TW"/>
    <x v="1"/>
    <x v="3"/>
    <s v="E"/>
    <x v="1"/>
    <x v="97"/>
    <x v="27"/>
    <s v="SP62"/>
    <s v="R"/>
    <n v="5"/>
    <n v="78"/>
    <n v="3.9"/>
  </r>
  <r>
    <n v="2013"/>
    <x v="1"/>
    <s v="TW"/>
    <x v="1"/>
    <x v="3"/>
    <s v="E"/>
    <x v="1"/>
    <x v="97"/>
    <x v="11"/>
    <s v="SP66"/>
    <s v="R"/>
    <n v="5"/>
    <n v="78"/>
    <n v="3.9"/>
  </r>
  <r>
    <n v="2013"/>
    <x v="1"/>
    <s v="TW"/>
    <x v="1"/>
    <x v="3"/>
    <s v="E"/>
    <x v="1"/>
    <x v="97"/>
    <x v="14"/>
    <s v="SP24"/>
    <s v="R"/>
    <n v="5"/>
    <n v="78"/>
    <n v="3.9"/>
  </r>
  <r>
    <n v="2013"/>
    <x v="1"/>
    <s v="TW"/>
    <x v="1"/>
    <x v="3"/>
    <s v="E"/>
    <x v="1"/>
    <x v="97"/>
    <x v="9"/>
    <s v="SP30"/>
    <s v="R"/>
    <n v="5"/>
    <n v="78"/>
    <n v="3.9"/>
  </r>
  <r>
    <n v="2013"/>
    <x v="1"/>
    <s v="TW"/>
    <x v="1"/>
    <x v="3"/>
    <s v="E"/>
    <x v="1"/>
    <x v="97"/>
    <x v="58"/>
    <s v="SP71"/>
    <s v="R"/>
    <n v="5"/>
    <n v="78"/>
    <n v="3.9"/>
  </r>
  <r>
    <n v="2013"/>
    <x v="1"/>
    <s v="TW"/>
    <x v="1"/>
    <x v="3"/>
    <s v="E"/>
    <x v="1"/>
    <x v="97"/>
    <x v="42"/>
    <s v="SP67"/>
    <s v="R"/>
    <n v="5"/>
    <n v="78"/>
    <n v="3.9"/>
  </r>
  <r>
    <n v="2013"/>
    <x v="1"/>
    <s v="TW"/>
    <x v="1"/>
    <x v="3"/>
    <s v="E"/>
    <x v="1"/>
    <x v="97"/>
    <x v="35"/>
    <s v="SP64"/>
    <s v="R"/>
    <n v="5"/>
    <n v="78"/>
    <n v="3.9"/>
  </r>
  <r>
    <n v="2013"/>
    <x v="1"/>
    <s v="TW"/>
    <x v="1"/>
    <x v="3"/>
    <s v="E"/>
    <x v="1"/>
    <x v="97"/>
    <x v="15"/>
    <s v="SP18"/>
    <s v="R"/>
    <n v="5"/>
    <n v="78"/>
    <n v="3.9"/>
  </r>
  <r>
    <n v="2013"/>
    <x v="1"/>
    <s v="TW"/>
    <x v="1"/>
    <x v="3"/>
    <s v="E"/>
    <x v="1"/>
    <x v="97"/>
    <x v="80"/>
    <s v="SP37"/>
    <s v="R"/>
    <n v="5"/>
    <n v="78"/>
    <n v="3.9"/>
  </r>
  <r>
    <n v="2013"/>
    <x v="1"/>
    <s v="TW"/>
    <x v="1"/>
    <x v="3"/>
    <s v="E"/>
    <x v="1"/>
    <x v="97"/>
    <x v="8"/>
    <s v="SP46"/>
    <s v="R!"/>
    <n v="1"/>
    <n v="78"/>
    <n v="0.78"/>
  </r>
  <r>
    <n v="2013"/>
    <x v="1"/>
    <s v="TW"/>
    <x v="1"/>
    <x v="3"/>
    <s v="E"/>
    <x v="1"/>
    <x v="97"/>
    <x v="41"/>
    <s v="SP80"/>
    <s v="R!"/>
    <n v="1"/>
    <n v="78"/>
    <n v="0.78"/>
  </r>
  <r>
    <n v="2013"/>
    <x v="1"/>
    <s v="TW"/>
    <x v="1"/>
    <x v="3"/>
    <s v="E"/>
    <x v="1"/>
    <x v="97"/>
    <x v="50"/>
    <s v="SP89"/>
    <s v="R!"/>
    <n v="1"/>
    <n v="78"/>
    <n v="0.78"/>
  </r>
  <r>
    <n v="2013"/>
    <x v="1"/>
    <s v="TW"/>
    <x v="1"/>
    <x v="3"/>
    <s v="E"/>
    <x v="1"/>
    <x v="97"/>
    <x v="4"/>
    <s v="SP1"/>
    <s v="R!"/>
    <n v="1"/>
    <n v="78"/>
    <n v="0.78"/>
  </r>
  <r>
    <n v="2013"/>
    <x v="1"/>
    <s v="TW"/>
    <x v="1"/>
    <x v="3"/>
    <s v="E"/>
    <x v="1"/>
    <x v="97"/>
    <x v="20"/>
    <s v="SP91"/>
    <s v="R!"/>
    <n v="1"/>
    <n v="78"/>
    <n v="0.78"/>
  </r>
  <r>
    <n v="2013"/>
    <x v="1"/>
    <s v="TW"/>
    <x v="1"/>
    <x v="3"/>
    <s v="E"/>
    <x v="1"/>
    <x v="97"/>
    <x v="19"/>
    <s v="SP76"/>
    <s v="S"/>
    <n v="25"/>
    <n v="78"/>
    <n v="19.5"/>
  </r>
  <r>
    <n v="2013"/>
    <x v="1"/>
    <s v="TW"/>
    <x v="1"/>
    <x v="3"/>
    <s v="E"/>
    <x v="1"/>
    <x v="97"/>
    <x v="1"/>
    <s v="SP36"/>
    <s v="S"/>
    <n v="25"/>
    <n v="78"/>
    <n v="19.5"/>
  </r>
  <r>
    <n v="2013"/>
    <x v="1"/>
    <s v="TW"/>
    <x v="1"/>
    <x v="3"/>
    <s v="E"/>
    <x v="1"/>
    <x v="97"/>
    <x v="16"/>
    <s v="SP39"/>
    <s v="S"/>
    <n v="25"/>
    <n v="78"/>
    <n v="19.5"/>
  </r>
  <r>
    <n v="2013"/>
    <x v="1"/>
    <s v="TW"/>
    <x v="1"/>
    <x v="3"/>
    <s v="E"/>
    <x v="1"/>
    <x v="97"/>
    <x v="7"/>
    <s v="SP23"/>
    <s v="S"/>
    <n v="25"/>
    <n v="78"/>
    <n v="19.5"/>
  </r>
  <r>
    <n v="2013"/>
    <x v="1"/>
    <s v="TW"/>
    <x v="1"/>
    <x v="3"/>
    <s v="N"/>
    <x v="2"/>
    <x v="98"/>
    <x v="11"/>
    <s v="SP66"/>
    <s v="C"/>
    <n v="50"/>
    <n v="63"/>
    <n v="31.5"/>
  </r>
  <r>
    <n v="2013"/>
    <x v="1"/>
    <s v="TW"/>
    <x v="1"/>
    <x v="3"/>
    <s v="N"/>
    <x v="2"/>
    <x v="98"/>
    <x v="0"/>
    <s v="SP42"/>
    <s v="C"/>
    <n v="50"/>
    <n v="63"/>
    <n v="31.5"/>
  </r>
  <r>
    <n v="2013"/>
    <x v="1"/>
    <s v="TW"/>
    <x v="1"/>
    <x v="3"/>
    <s v="N"/>
    <x v="2"/>
    <x v="98"/>
    <x v="2"/>
    <s v="SP32"/>
    <s v="C"/>
    <n v="50"/>
    <n v="63"/>
    <n v="31.5"/>
  </r>
  <r>
    <n v="2013"/>
    <x v="1"/>
    <s v="TW"/>
    <x v="1"/>
    <x v="3"/>
    <s v="N"/>
    <x v="2"/>
    <x v="98"/>
    <x v="10"/>
    <s v="SP12"/>
    <s v="D"/>
    <n v="75"/>
    <n v="63"/>
    <n v="47.25"/>
  </r>
  <r>
    <n v="2013"/>
    <x v="1"/>
    <s v="TW"/>
    <x v="1"/>
    <x v="3"/>
    <s v="N"/>
    <x v="2"/>
    <x v="98"/>
    <x v="31"/>
    <s v="SP69"/>
    <s v="R"/>
    <n v="5"/>
    <n v="63"/>
    <n v="3.15"/>
  </r>
  <r>
    <n v="2013"/>
    <x v="1"/>
    <s v="TW"/>
    <x v="1"/>
    <x v="3"/>
    <s v="N"/>
    <x v="2"/>
    <x v="98"/>
    <x v="19"/>
    <s v="SP76"/>
    <s v="R"/>
    <n v="5"/>
    <n v="63"/>
    <n v="3.15"/>
  </r>
  <r>
    <n v="2013"/>
    <x v="1"/>
    <s v="TW"/>
    <x v="1"/>
    <x v="3"/>
    <s v="N"/>
    <x v="2"/>
    <x v="98"/>
    <x v="9"/>
    <s v="SP30"/>
    <s v="R"/>
    <n v="5"/>
    <n v="63"/>
    <n v="3.15"/>
  </r>
  <r>
    <n v="2013"/>
    <x v="1"/>
    <s v="TW"/>
    <x v="1"/>
    <x v="3"/>
    <s v="N"/>
    <x v="2"/>
    <x v="98"/>
    <x v="42"/>
    <s v="SP67"/>
    <s v="R"/>
    <n v="5"/>
    <n v="63"/>
    <n v="3.15"/>
  </r>
  <r>
    <n v="2013"/>
    <x v="1"/>
    <s v="TW"/>
    <x v="1"/>
    <x v="3"/>
    <s v="N"/>
    <x v="2"/>
    <x v="98"/>
    <x v="15"/>
    <s v="SP18"/>
    <s v="R"/>
    <n v="5"/>
    <n v="63"/>
    <n v="3.15"/>
  </r>
  <r>
    <n v="2013"/>
    <x v="1"/>
    <s v="TW"/>
    <x v="1"/>
    <x v="3"/>
    <s v="N"/>
    <x v="2"/>
    <x v="98"/>
    <x v="44"/>
    <s v="SP56"/>
    <s v="R!"/>
    <n v="1"/>
    <n v="63"/>
    <n v="0.63"/>
  </r>
  <r>
    <n v="2013"/>
    <x v="1"/>
    <s v="TW"/>
    <x v="1"/>
    <x v="3"/>
    <s v="N"/>
    <x v="2"/>
    <x v="98"/>
    <x v="48"/>
    <s v="SP87"/>
    <s v="R!"/>
    <n v="1"/>
    <n v="63"/>
    <n v="0.63"/>
  </r>
  <r>
    <n v="2013"/>
    <x v="1"/>
    <s v="TW"/>
    <x v="1"/>
    <x v="3"/>
    <s v="N"/>
    <x v="2"/>
    <x v="98"/>
    <x v="58"/>
    <s v="SP71"/>
    <s v="R!"/>
    <n v="1"/>
    <n v="63"/>
    <n v="0.63"/>
  </r>
  <r>
    <n v="2013"/>
    <x v="1"/>
    <s v="TW"/>
    <x v="1"/>
    <x v="3"/>
    <s v="N"/>
    <x v="2"/>
    <x v="98"/>
    <x v="1"/>
    <s v="SP36"/>
    <s v="R!"/>
    <n v="1"/>
    <n v="63"/>
    <n v="0.63"/>
  </r>
  <r>
    <n v="2013"/>
    <x v="1"/>
    <s v="TW"/>
    <x v="1"/>
    <x v="3"/>
    <s v="N"/>
    <x v="2"/>
    <x v="98"/>
    <x v="18"/>
    <s v="SP11"/>
    <s v="R!"/>
    <n v="1"/>
    <n v="63"/>
    <n v="0.63"/>
  </r>
  <r>
    <n v="2013"/>
    <x v="1"/>
    <s v="TW"/>
    <x v="1"/>
    <x v="3"/>
    <s v="N"/>
    <x v="2"/>
    <x v="98"/>
    <x v="13"/>
    <s v="SP3"/>
    <s v="S"/>
    <n v="25"/>
    <n v="63"/>
    <n v="15.75"/>
  </r>
  <r>
    <n v="2013"/>
    <x v="1"/>
    <s v="TW"/>
    <x v="1"/>
    <x v="3"/>
    <s v="N"/>
    <x v="2"/>
    <x v="98"/>
    <x v="14"/>
    <s v="SP24"/>
    <s v="S"/>
    <n v="25"/>
    <n v="63"/>
    <n v="15.75"/>
  </r>
  <r>
    <n v="2013"/>
    <x v="1"/>
    <s v="TW"/>
    <x v="1"/>
    <x v="3"/>
    <s v="N"/>
    <x v="2"/>
    <x v="98"/>
    <x v="4"/>
    <s v="SP1"/>
    <s v="S"/>
    <n v="25"/>
    <n v="63"/>
    <n v="15.75"/>
  </r>
  <r>
    <n v="2013"/>
    <x v="1"/>
    <s v="TW"/>
    <x v="1"/>
    <x v="3"/>
    <s v="N"/>
    <x v="2"/>
    <x v="98"/>
    <x v="7"/>
    <s v="SP23"/>
    <s v="S"/>
    <n v="25"/>
    <n v="63"/>
    <n v="15.75"/>
  </r>
  <r>
    <n v="2013"/>
    <x v="1"/>
    <s v="TW"/>
    <x v="1"/>
    <x v="3"/>
    <s v="N"/>
    <x v="2"/>
    <x v="98"/>
    <x v="35"/>
    <s v="SP64"/>
    <s v="S"/>
    <n v="25"/>
    <n v="63"/>
    <n v="15.75"/>
  </r>
  <r>
    <n v="2013"/>
    <x v="1"/>
    <s v="TW"/>
    <x v="1"/>
    <x v="3"/>
    <s v="N"/>
    <x v="3"/>
    <x v="99"/>
    <x v="11"/>
    <s v="SP66"/>
    <s v="C"/>
    <n v="50"/>
    <n v="64"/>
    <n v="32"/>
  </r>
  <r>
    <n v="2013"/>
    <x v="1"/>
    <s v="TW"/>
    <x v="1"/>
    <x v="3"/>
    <s v="N"/>
    <x v="3"/>
    <x v="99"/>
    <x v="0"/>
    <s v="SP42"/>
    <s v="C"/>
    <n v="50"/>
    <n v="64"/>
    <n v="32"/>
  </r>
  <r>
    <n v="2013"/>
    <x v="1"/>
    <s v="TW"/>
    <x v="1"/>
    <x v="3"/>
    <s v="N"/>
    <x v="3"/>
    <x v="99"/>
    <x v="10"/>
    <s v="SP12"/>
    <s v="D"/>
    <n v="75"/>
    <n v="64"/>
    <n v="48"/>
  </r>
  <r>
    <n v="2013"/>
    <x v="1"/>
    <s v="TW"/>
    <x v="1"/>
    <x v="3"/>
    <s v="N"/>
    <x v="3"/>
    <x v="99"/>
    <x v="68"/>
    <s v="SP15"/>
    <s v="R"/>
    <n v="5"/>
    <n v="64"/>
    <n v="3.2"/>
  </r>
  <r>
    <n v="2013"/>
    <x v="1"/>
    <s v="TW"/>
    <x v="1"/>
    <x v="3"/>
    <s v="N"/>
    <x v="3"/>
    <x v="99"/>
    <x v="21"/>
    <s v="SP26"/>
    <s v="R"/>
    <n v="5"/>
    <n v="64"/>
    <n v="3.2"/>
  </r>
  <r>
    <n v="2013"/>
    <x v="1"/>
    <s v="TW"/>
    <x v="1"/>
    <x v="3"/>
    <s v="N"/>
    <x v="3"/>
    <x v="99"/>
    <x v="1"/>
    <s v="SP36"/>
    <s v="R"/>
    <n v="5"/>
    <n v="64"/>
    <n v="3.2"/>
  </r>
  <r>
    <n v="2013"/>
    <x v="1"/>
    <s v="TW"/>
    <x v="1"/>
    <x v="3"/>
    <s v="N"/>
    <x v="3"/>
    <x v="99"/>
    <x v="18"/>
    <s v="SP11"/>
    <s v="R"/>
    <n v="5"/>
    <n v="64"/>
    <n v="3.2"/>
  </r>
  <r>
    <n v="2013"/>
    <x v="1"/>
    <s v="TW"/>
    <x v="1"/>
    <x v="3"/>
    <s v="N"/>
    <x v="3"/>
    <x v="99"/>
    <x v="7"/>
    <s v="SP23"/>
    <s v="R"/>
    <n v="5"/>
    <n v="64"/>
    <n v="3.2"/>
  </r>
  <r>
    <n v="2013"/>
    <x v="1"/>
    <s v="TW"/>
    <x v="1"/>
    <x v="3"/>
    <s v="N"/>
    <x v="3"/>
    <x v="99"/>
    <x v="42"/>
    <s v="SP67"/>
    <s v="R"/>
    <n v="5"/>
    <n v="64"/>
    <n v="3.2"/>
  </r>
  <r>
    <n v="2013"/>
    <x v="1"/>
    <s v="TW"/>
    <x v="1"/>
    <x v="3"/>
    <s v="N"/>
    <x v="3"/>
    <x v="99"/>
    <x v="48"/>
    <s v="SP87"/>
    <s v="R!"/>
    <n v="1"/>
    <n v="64"/>
    <n v="0.64"/>
  </r>
  <r>
    <n v="2013"/>
    <x v="1"/>
    <s v="TW"/>
    <x v="1"/>
    <x v="3"/>
    <s v="N"/>
    <x v="3"/>
    <x v="99"/>
    <x v="80"/>
    <s v="SP37"/>
    <s v="R!"/>
    <n v="1"/>
    <n v="64"/>
    <n v="0.64"/>
  </r>
  <r>
    <n v="2013"/>
    <x v="1"/>
    <s v="TW"/>
    <x v="1"/>
    <x v="3"/>
    <s v="N"/>
    <x v="3"/>
    <x v="99"/>
    <x v="13"/>
    <s v="SP3"/>
    <s v="S"/>
    <n v="25"/>
    <n v="64"/>
    <n v="16"/>
  </r>
  <r>
    <n v="2013"/>
    <x v="1"/>
    <s v="TW"/>
    <x v="1"/>
    <x v="3"/>
    <s v="N"/>
    <x v="3"/>
    <x v="99"/>
    <x v="14"/>
    <s v="SP24"/>
    <s v="S"/>
    <n v="25"/>
    <n v="64"/>
    <n v="16"/>
  </r>
  <r>
    <n v="2013"/>
    <x v="1"/>
    <s v="TW"/>
    <x v="1"/>
    <x v="3"/>
    <s v="N"/>
    <x v="3"/>
    <x v="99"/>
    <x v="58"/>
    <s v="SP71"/>
    <s v="S"/>
    <n v="25"/>
    <n v="64"/>
    <n v="16"/>
  </r>
  <r>
    <n v="2013"/>
    <x v="1"/>
    <s v="TW"/>
    <x v="1"/>
    <x v="3"/>
    <s v="N"/>
    <x v="3"/>
    <x v="99"/>
    <x v="4"/>
    <s v="SP1"/>
    <s v="S"/>
    <n v="25"/>
    <n v="64"/>
    <n v="16"/>
  </r>
  <r>
    <n v="2013"/>
    <x v="1"/>
    <s v="TW"/>
    <x v="1"/>
    <x v="3"/>
    <s v="N"/>
    <x v="3"/>
    <x v="99"/>
    <x v="2"/>
    <s v="SP32"/>
    <s v="S"/>
    <n v="25"/>
    <n v="64"/>
    <n v="16"/>
  </r>
  <r>
    <n v="2013"/>
    <x v="1"/>
    <s v="TW"/>
    <x v="1"/>
    <x v="3"/>
    <s v="N"/>
    <x v="3"/>
    <x v="99"/>
    <x v="35"/>
    <s v="SP64"/>
    <s v="S"/>
    <n v="25"/>
    <n v="64"/>
    <n v="16"/>
  </r>
  <r>
    <n v="2013"/>
    <x v="1"/>
    <s v="TW"/>
    <x v="1"/>
    <x v="3"/>
    <s v="S"/>
    <x v="4"/>
    <x v="100"/>
    <x v="11"/>
    <s v="SP66"/>
    <s v="C"/>
    <n v="50"/>
    <n v="69"/>
    <n v="34.5"/>
  </r>
  <r>
    <n v="2013"/>
    <x v="1"/>
    <s v="TW"/>
    <x v="1"/>
    <x v="3"/>
    <s v="S"/>
    <x v="4"/>
    <x v="100"/>
    <x v="10"/>
    <s v="SP12"/>
    <s v="C"/>
    <n v="50"/>
    <n v="69"/>
    <n v="34.5"/>
  </r>
  <r>
    <n v="2013"/>
    <x v="1"/>
    <s v="TW"/>
    <x v="1"/>
    <x v="3"/>
    <s v="S"/>
    <x v="4"/>
    <x v="100"/>
    <x v="0"/>
    <s v="SP42"/>
    <s v="D"/>
    <n v="75"/>
    <n v="69"/>
    <n v="51.75"/>
  </r>
  <r>
    <n v="2013"/>
    <x v="1"/>
    <s v="TW"/>
    <x v="1"/>
    <x v="3"/>
    <s v="S"/>
    <x v="4"/>
    <x v="100"/>
    <x v="68"/>
    <s v="SP15"/>
    <s v="R"/>
    <n v="5"/>
    <n v="69"/>
    <n v="3.45"/>
  </r>
  <r>
    <n v="2013"/>
    <x v="1"/>
    <s v="TW"/>
    <x v="1"/>
    <x v="3"/>
    <s v="S"/>
    <x v="4"/>
    <x v="100"/>
    <x v="21"/>
    <s v="SP26"/>
    <s v="R"/>
    <n v="5"/>
    <n v="69"/>
    <n v="3.45"/>
  </r>
  <r>
    <n v="2013"/>
    <x v="1"/>
    <s v="TW"/>
    <x v="1"/>
    <x v="3"/>
    <s v="S"/>
    <x v="4"/>
    <x v="100"/>
    <x v="8"/>
    <s v="SP46"/>
    <s v="R"/>
    <n v="5"/>
    <n v="69"/>
    <n v="3.45"/>
  </r>
  <r>
    <n v="2013"/>
    <x v="1"/>
    <s v="TW"/>
    <x v="1"/>
    <x v="3"/>
    <s v="S"/>
    <x v="4"/>
    <x v="100"/>
    <x v="67"/>
    <s v="SP79"/>
    <s v="R"/>
    <n v="5"/>
    <n v="69"/>
    <n v="3.45"/>
  </r>
  <r>
    <n v="2013"/>
    <x v="1"/>
    <s v="TW"/>
    <x v="1"/>
    <x v="3"/>
    <s v="S"/>
    <x v="4"/>
    <x v="100"/>
    <x v="41"/>
    <s v="SP80"/>
    <s v="R"/>
    <n v="5"/>
    <n v="69"/>
    <n v="3.45"/>
  </r>
  <r>
    <n v="2013"/>
    <x v="1"/>
    <s v="TW"/>
    <x v="1"/>
    <x v="3"/>
    <s v="S"/>
    <x v="4"/>
    <x v="100"/>
    <x v="13"/>
    <s v="SP3"/>
    <s v="R"/>
    <n v="5"/>
    <n v="69"/>
    <n v="3.45"/>
  </r>
  <r>
    <n v="2013"/>
    <x v="1"/>
    <s v="TW"/>
    <x v="1"/>
    <x v="3"/>
    <s v="S"/>
    <x v="4"/>
    <x v="100"/>
    <x v="58"/>
    <s v="SP71"/>
    <s v="R"/>
    <n v="5"/>
    <n v="69"/>
    <n v="3.45"/>
  </r>
  <r>
    <n v="2013"/>
    <x v="1"/>
    <s v="TW"/>
    <x v="1"/>
    <x v="3"/>
    <s v="S"/>
    <x v="4"/>
    <x v="100"/>
    <x v="12"/>
    <s v="SP68"/>
    <s v="R"/>
    <n v="5"/>
    <n v="69"/>
    <n v="3.45"/>
  </r>
  <r>
    <n v="2013"/>
    <x v="1"/>
    <s v="TW"/>
    <x v="1"/>
    <x v="3"/>
    <s v="S"/>
    <x v="4"/>
    <x v="100"/>
    <x v="44"/>
    <s v="SP56"/>
    <s v="R!"/>
    <n v="1"/>
    <n v="69"/>
    <n v="0.69"/>
  </r>
  <r>
    <n v="2013"/>
    <x v="1"/>
    <s v="TW"/>
    <x v="1"/>
    <x v="3"/>
    <s v="S"/>
    <x v="4"/>
    <x v="100"/>
    <x v="23"/>
    <s v="SP78"/>
    <s v="R!"/>
    <n v="1"/>
    <n v="69"/>
    <n v="0.69"/>
  </r>
  <r>
    <n v="2013"/>
    <x v="1"/>
    <s v="TW"/>
    <x v="1"/>
    <x v="3"/>
    <s v="S"/>
    <x v="4"/>
    <x v="100"/>
    <x v="60"/>
    <s v="SP31"/>
    <s v="R!"/>
    <n v="1"/>
    <n v="69"/>
    <n v="0.69"/>
  </r>
  <r>
    <n v="2013"/>
    <x v="1"/>
    <s v="TW"/>
    <x v="1"/>
    <x v="3"/>
    <s v="S"/>
    <x v="4"/>
    <x v="100"/>
    <x v="43"/>
    <s v="SP6"/>
    <s v="R!"/>
    <n v="1"/>
    <n v="69"/>
    <n v="0.69"/>
  </r>
  <r>
    <n v="2013"/>
    <x v="1"/>
    <s v="TW"/>
    <x v="1"/>
    <x v="3"/>
    <s v="S"/>
    <x v="4"/>
    <x v="100"/>
    <x v="29"/>
    <s v="SP51"/>
    <s v="R!"/>
    <n v="1"/>
    <n v="69"/>
    <n v="0.69"/>
  </r>
  <r>
    <n v="2013"/>
    <x v="1"/>
    <s v="TW"/>
    <x v="1"/>
    <x v="3"/>
    <s v="S"/>
    <x v="4"/>
    <x v="100"/>
    <x v="31"/>
    <s v="SP69"/>
    <s v="S"/>
    <n v="25"/>
    <n v="69"/>
    <n v="17.25"/>
  </r>
  <r>
    <n v="2013"/>
    <x v="1"/>
    <s v="TW"/>
    <x v="1"/>
    <x v="3"/>
    <s v="S"/>
    <x v="4"/>
    <x v="100"/>
    <x v="19"/>
    <s v="SP76"/>
    <s v="S"/>
    <n v="25"/>
    <n v="69"/>
    <n v="17.25"/>
  </r>
  <r>
    <n v="2013"/>
    <x v="1"/>
    <s v="TW"/>
    <x v="1"/>
    <x v="3"/>
    <s v="S"/>
    <x v="4"/>
    <x v="100"/>
    <x v="4"/>
    <s v="SP1"/>
    <s v="S"/>
    <n v="25"/>
    <n v="69"/>
    <n v="17.25"/>
  </r>
  <r>
    <n v="2013"/>
    <x v="1"/>
    <s v="TW"/>
    <x v="1"/>
    <x v="3"/>
    <s v="S"/>
    <x v="4"/>
    <x v="100"/>
    <x v="2"/>
    <s v="SP32"/>
    <s v="S"/>
    <n v="25"/>
    <n v="69"/>
    <n v="17.25"/>
  </r>
  <r>
    <n v="2013"/>
    <x v="1"/>
    <s v="TW"/>
    <x v="1"/>
    <x v="3"/>
    <s v="S"/>
    <x v="4"/>
    <x v="100"/>
    <x v="1"/>
    <s v="SP36"/>
    <s v="S"/>
    <n v="25"/>
    <n v="69"/>
    <n v="17.25"/>
  </r>
  <r>
    <n v="2013"/>
    <x v="1"/>
    <s v="TW"/>
    <x v="1"/>
    <x v="3"/>
    <s v="S"/>
    <x v="4"/>
    <x v="100"/>
    <x v="16"/>
    <s v="SP39"/>
    <s v="S"/>
    <n v="25"/>
    <n v="69"/>
    <n v="17.25"/>
  </r>
  <r>
    <n v="2013"/>
    <x v="1"/>
    <s v="TW"/>
    <x v="1"/>
    <x v="3"/>
    <s v="S"/>
    <x v="4"/>
    <x v="100"/>
    <x v="7"/>
    <s v="SP23"/>
    <s v="S"/>
    <n v="25"/>
    <n v="69"/>
    <n v="17.25"/>
  </r>
  <r>
    <n v="2013"/>
    <x v="1"/>
    <s v="TW"/>
    <x v="1"/>
    <x v="3"/>
    <s v="S"/>
    <x v="4"/>
    <x v="100"/>
    <x v="42"/>
    <s v="SP67"/>
    <s v="S"/>
    <n v="25"/>
    <n v="69"/>
    <n v="17.25"/>
  </r>
  <r>
    <n v="2013"/>
    <x v="1"/>
    <s v="TW"/>
    <x v="1"/>
    <x v="3"/>
    <s v="S"/>
    <x v="4"/>
    <x v="100"/>
    <x v="15"/>
    <s v="SP18"/>
    <s v="S"/>
    <n v="25"/>
    <n v="69"/>
    <n v="17.25"/>
  </r>
  <r>
    <n v="2013"/>
    <x v="1"/>
    <s v="TW"/>
    <x v="1"/>
    <x v="3"/>
    <s v="S"/>
    <x v="5"/>
    <x v="101"/>
    <x v="0"/>
    <s v="SP42"/>
    <s v="D"/>
    <n v="75"/>
    <n v="18"/>
    <n v="13.5"/>
  </r>
  <r>
    <n v="2013"/>
    <x v="1"/>
    <s v="TW"/>
    <x v="1"/>
    <x v="3"/>
    <s v="S"/>
    <x v="5"/>
    <x v="101"/>
    <x v="41"/>
    <s v="SP80"/>
    <s v="R"/>
    <n v="5"/>
    <n v="18"/>
    <n v="0.9"/>
  </r>
  <r>
    <n v="2013"/>
    <x v="1"/>
    <s v="TW"/>
    <x v="1"/>
    <x v="3"/>
    <s v="S"/>
    <x v="5"/>
    <x v="101"/>
    <x v="13"/>
    <s v="SP3"/>
    <s v="R"/>
    <n v="5"/>
    <n v="18"/>
    <n v="0.9"/>
  </r>
  <r>
    <n v="2013"/>
    <x v="1"/>
    <s v="TW"/>
    <x v="1"/>
    <x v="3"/>
    <s v="S"/>
    <x v="5"/>
    <x v="101"/>
    <x v="9"/>
    <s v="SP30"/>
    <s v="R"/>
    <n v="5"/>
    <n v="18"/>
    <n v="0.9"/>
  </r>
  <r>
    <n v="2013"/>
    <x v="1"/>
    <s v="TW"/>
    <x v="1"/>
    <x v="3"/>
    <s v="S"/>
    <x v="5"/>
    <x v="101"/>
    <x v="50"/>
    <s v="SP89"/>
    <s v="R"/>
    <n v="5"/>
    <n v="18"/>
    <n v="0.9"/>
  </r>
  <r>
    <n v="2013"/>
    <x v="1"/>
    <s v="TW"/>
    <x v="1"/>
    <x v="3"/>
    <s v="S"/>
    <x v="5"/>
    <x v="101"/>
    <x v="82"/>
    <s v="SP21"/>
    <s v="R"/>
    <n v="5"/>
    <n v="18"/>
    <n v="0.9"/>
  </r>
  <r>
    <n v="2013"/>
    <x v="1"/>
    <s v="TW"/>
    <x v="1"/>
    <x v="3"/>
    <s v="S"/>
    <x v="5"/>
    <x v="101"/>
    <x v="20"/>
    <s v="SP91"/>
    <s v="R"/>
    <n v="5"/>
    <n v="18"/>
    <n v="0.9"/>
  </r>
  <r>
    <n v="2013"/>
    <x v="1"/>
    <s v="TW"/>
    <x v="1"/>
    <x v="3"/>
    <s v="S"/>
    <x v="5"/>
    <x v="101"/>
    <x v="23"/>
    <s v="SP78"/>
    <s v="R!"/>
    <n v="1"/>
    <n v="18"/>
    <n v="0.18"/>
  </r>
  <r>
    <n v="2013"/>
    <x v="1"/>
    <s v="TW"/>
    <x v="1"/>
    <x v="3"/>
    <s v="S"/>
    <x v="5"/>
    <x v="101"/>
    <x v="25"/>
    <s v="SP83"/>
    <s v="R!"/>
    <n v="1"/>
    <n v="18"/>
    <n v="0.18"/>
  </r>
  <r>
    <n v="2013"/>
    <x v="1"/>
    <s v="TW"/>
    <x v="1"/>
    <x v="3"/>
    <s v="S"/>
    <x v="5"/>
    <x v="101"/>
    <x v="33"/>
    <s v="SP8"/>
    <s v="R!"/>
    <n v="1"/>
    <n v="18"/>
    <n v="0.18"/>
  </r>
  <r>
    <n v="2013"/>
    <x v="1"/>
    <s v="TW"/>
    <x v="1"/>
    <x v="3"/>
    <s v="S"/>
    <x v="5"/>
    <x v="101"/>
    <x v="60"/>
    <s v="SP31"/>
    <s v="S"/>
    <n v="25"/>
    <n v="18"/>
    <n v="4.5"/>
  </r>
  <r>
    <n v="2013"/>
    <x v="1"/>
    <s v="TW"/>
    <x v="1"/>
    <x v="3"/>
    <s v="S"/>
    <x v="5"/>
    <x v="101"/>
    <x v="31"/>
    <s v="SP69"/>
    <s v="S"/>
    <n v="25"/>
    <n v="18"/>
    <n v="4.5"/>
  </r>
  <r>
    <n v="2013"/>
    <x v="1"/>
    <s v="TW"/>
    <x v="1"/>
    <x v="3"/>
    <s v="S"/>
    <x v="5"/>
    <x v="101"/>
    <x v="8"/>
    <s v="SP46"/>
    <s v="S"/>
    <n v="25"/>
    <n v="18"/>
    <n v="4.5"/>
  </r>
  <r>
    <n v="2013"/>
    <x v="1"/>
    <s v="TW"/>
    <x v="1"/>
    <x v="3"/>
    <s v="S"/>
    <x v="5"/>
    <x v="101"/>
    <x v="67"/>
    <s v="SP79"/>
    <s v="S"/>
    <n v="25"/>
    <n v="18"/>
    <n v="4.5"/>
  </r>
  <r>
    <n v="2013"/>
    <x v="1"/>
    <s v="TW"/>
    <x v="1"/>
    <x v="3"/>
    <s v="S"/>
    <x v="5"/>
    <x v="101"/>
    <x v="11"/>
    <s v="SP66"/>
    <s v="S"/>
    <n v="25"/>
    <n v="18"/>
    <n v="4.5"/>
  </r>
  <r>
    <n v="2013"/>
    <x v="1"/>
    <s v="TW"/>
    <x v="1"/>
    <x v="3"/>
    <s v="S"/>
    <x v="5"/>
    <x v="101"/>
    <x v="19"/>
    <s v="SP76"/>
    <s v="S"/>
    <n v="25"/>
    <n v="18"/>
    <n v="4.5"/>
  </r>
  <r>
    <n v="2013"/>
    <x v="1"/>
    <s v="TW"/>
    <x v="1"/>
    <x v="3"/>
    <s v="S"/>
    <x v="5"/>
    <x v="101"/>
    <x v="10"/>
    <s v="SP12"/>
    <s v="S"/>
    <n v="25"/>
    <n v="18"/>
    <n v="4.5"/>
  </r>
  <r>
    <n v="2013"/>
    <x v="1"/>
    <s v="TW"/>
    <x v="1"/>
    <x v="3"/>
    <s v="S"/>
    <x v="5"/>
    <x v="101"/>
    <x v="58"/>
    <s v="SP71"/>
    <s v="S"/>
    <n v="25"/>
    <n v="18"/>
    <n v="4.5"/>
  </r>
  <r>
    <n v="2013"/>
    <x v="1"/>
    <s v="TW"/>
    <x v="1"/>
    <x v="3"/>
    <s v="S"/>
    <x v="5"/>
    <x v="101"/>
    <x v="2"/>
    <s v="SP32"/>
    <s v="S"/>
    <n v="25"/>
    <n v="18"/>
    <n v="4.5"/>
  </r>
  <r>
    <n v="2013"/>
    <x v="1"/>
    <s v="TW"/>
    <x v="1"/>
    <x v="3"/>
    <s v="S"/>
    <x v="5"/>
    <x v="101"/>
    <x v="1"/>
    <s v="SP36"/>
    <s v="S"/>
    <n v="25"/>
    <n v="18"/>
    <n v="4.5"/>
  </r>
  <r>
    <n v="2013"/>
    <x v="1"/>
    <s v="TW"/>
    <x v="1"/>
    <x v="3"/>
    <s v="S"/>
    <x v="5"/>
    <x v="101"/>
    <x v="16"/>
    <s v="SP39"/>
    <s v="S"/>
    <n v="25"/>
    <n v="18"/>
    <n v="4.5"/>
  </r>
  <r>
    <n v="2013"/>
    <x v="1"/>
    <s v="TW"/>
    <x v="1"/>
    <x v="3"/>
    <s v="S"/>
    <x v="5"/>
    <x v="101"/>
    <x v="7"/>
    <s v="SP23"/>
    <s v="S"/>
    <n v="25"/>
    <n v="18"/>
    <n v="4.5"/>
  </r>
  <r>
    <n v="2013"/>
    <x v="1"/>
    <s v="TW"/>
    <x v="1"/>
    <x v="3"/>
    <s v="S"/>
    <x v="5"/>
    <x v="101"/>
    <x v="42"/>
    <s v="SP67"/>
    <s v="S"/>
    <n v="25"/>
    <n v="18"/>
    <n v="4.5"/>
  </r>
  <r>
    <n v="2013"/>
    <x v="1"/>
    <s v="TW"/>
    <x v="1"/>
    <x v="3"/>
    <s v="W"/>
    <x v="6"/>
    <x v="102"/>
    <x v="11"/>
    <s v="SP66"/>
    <s v="C"/>
    <n v="50"/>
    <n v="75"/>
    <n v="37.5"/>
  </r>
  <r>
    <n v="2013"/>
    <x v="1"/>
    <s v="TW"/>
    <x v="1"/>
    <x v="3"/>
    <s v="W"/>
    <x v="6"/>
    <x v="102"/>
    <x v="10"/>
    <s v="SP12"/>
    <s v="C"/>
    <n v="50"/>
    <n v="75"/>
    <n v="37.5"/>
  </r>
  <r>
    <n v="2013"/>
    <x v="1"/>
    <s v="TW"/>
    <x v="1"/>
    <x v="3"/>
    <s v="W"/>
    <x v="6"/>
    <x v="102"/>
    <x v="2"/>
    <s v="SP32"/>
    <s v="C"/>
    <n v="50"/>
    <n v="75"/>
    <n v="37.5"/>
  </r>
  <r>
    <n v="2013"/>
    <x v="1"/>
    <s v="TW"/>
    <x v="1"/>
    <x v="3"/>
    <s v="W"/>
    <x v="6"/>
    <x v="102"/>
    <x v="0"/>
    <s v="SP42"/>
    <s v="D"/>
    <n v="75"/>
    <n v="75"/>
    <n v="56.25"/>
  </r>
  <r>
    <n v="2013"/>
    <x v="1"/>
    <s v="TW"/>
    <x v="1"/>
    <x v="3"/>
    <s v="W"/>
    <x v="6"/>
    <x v="102"/>
    <x v="13"/>
    <s v="SP3"/>
    <s v="R"/>
    <n v="5"/>
    <n v="75"/>
    <n v="3.75"/>
  </r>
  <r>
    <n v="2013"/>
    <x v="1"/>
    <s v="TW"/>
    <x v="1"/>
    <x v="3"/>
    <s v="W"/>
    <x v="6"/>
    <x v="102"/>
    <x v="19"/>
    <s v="SP76"/>
    <s v="R"/>
    <n v="5"/>
    <n v="75"/>
    <n v="3.75"/>
  </r>
  <r>
    <n v="2013"/>
    <x v="1"/>
    <s v="TW"/>
    <x v="1"/>
    <x v="3"/>
    <s v="W"/>
    <x v="6"/>
    <x v="102"/>
    <x v="4"/>
    <s v="SP1"/>
    <s v="R"/>
    <n v="5"/>
    <n v="75"/>
    <n v="3.75"/>
  </r>
  <r>
    <n v="2013"/>
    <x v="1"/>
    <s v="TW"/>
    <x v="1"/>
    <x v="3"/>
    <s v="W"/>
    <x v="6"/>
    <x v="102"/>
    <x v="43"/>
    <s v="SP6"/>
    <s v="R"/>
    <n v="5"/>
    <n v="75"/>
    <n v="3.75"/>
  </r>
  <r>
    <n v="2013"/>
    <x v="1"/>
    <s v="TW"/>
    <x v="1"/>
    <x v="3"/>
    <s v="W"/>
    <x v="6"/>
    <x v="102"/>
    <x v="7"/>
    <s v="SP23"/>
    <s v="R"/>
    <n v="5"/>
    <n v="75"/>
    <n v="3.75"/>
  </r>
  <r>
    <n v="2013"/>
    <x v="1"/>
    <s v="TW"/>
    <x v="1"/>
    <x v="3"/>
    <s v="W"/>
    <x v="6"/>
    <x v="102"/>
    <x v="42"/>
    <s v="SP67"/>
    <s v="R"/>
    <n v="5"/>
    <n v="75"/>
    <n v="3.75"/>
  </r>
  <r>
    <n v="2013"/>
    <x v="1"/>
    <s v="TW"/>
    <x v="1"/>
    <x v="3"/>
    <s v="W"/>
    <x v="6"/>
    <x v="102"/>
    <x v="15"/>
    <s v="SP18"/>
    <s v="R"/>
    <n v="5"/>
    <n v="75"/>
    <n v="3.75"/>
  </r>
  <r>
    <n v="2013"/>
    <x v="1"/>
    <s v="TW"/>
    <x v="1"/>
    <x v="3"/>
    <s v="W"/>
    <x v="6"/>
    <x v="102"/>
    <x v="23"/>
    <s v="SP78"/>
    <s v="R!"/>
    <n v="1"/>
    <n v="75"/>
    <n v="0.75"/>
  </r>
  <r>
    <n v="2013"/>
    <x v="1"/>
    <s v="TW"/>
    <x v="1"/>
    <x v="3"/>
    <s v="W"/>
    <x v="6"/>
    <x v="102"/>
    <x v="17"/>
    <s v="SP41"/>
    <s v="R!"/>
    <n v="1"/>
    <n v="75"/>
    <n v="0.75"/>
  </r>
  <r>
    <n v="2013"/>
    <x v="1"/>
    <s v="TW"/>
    <x v="1"/>
    <x v="3"/>
    <s v="W"/>
    <x v="6"/>
    <x v="102"/>
    <x v="21"/>
    <s v="SP26"/>
    <s v="R!"/>
    <n v="1"/>
    <n v="75"/>
    <n v="0.75"/>
  </r>
  <r>
    <n v="2013"/>
    <x v="1"/>
    <s v="TW"/>
    <x v="1"/>
    <x v="3"/>
    <s v="W"/>
    <x v="6"/>
    <x v="102"/>
    <x v="25"/>
    <s v="SP83"/>
    <s v="R!"/>
    <n v="1"/>
    <n v="75"/>
    <n v="0.75"/>
  </r>
  <r>
    <n v="2013"/>
    <x v="1"/>
    <s v="TW"/>
    <x v="1"/>
    <x v="3"/>
    <s v="W"/>
    <x v="6"/>
    <x v="102"/>
    <x v="14"/>
    <s v="SP24"/>
    <s v="R!"/>
    <n v="1"/>
    <n v="75"/>
    <n v="0.75"/>
  </r>
  <r>
    <n v="2013"/>
    <x v="1"/>
    <s v="TW"/>
    <x v="1"/>
    <x v="3"/>
    <s v="W"/>
    <x v="6"/>
    <x v="102"/>
    <x v="50"/>
    <s v="SP89"/>
    <s v="R!"/>
    <n v="1"/>
    <n v="75"/>
    <n v="0.75"/>
  </r>
  <r>
    <n v="2013"/>
    <x v="1"/>
    <s v="TW"/>
    <x v="1"/>
    <x v="3"/>
    <s v="W"/>
    <x v="6"/>
    <x v="102"/>
    <x v="31"/>
    <s v="SP69"/>
    <s v="S"/>
    <n v="25"/>
    <n v="75"/>
    <n v="18.75"/>
  </r>
  <r>
    <n v="2013"/>
    <x v="1"/>
    <s v="TW"/>
    <x v="1"/>
    <x v="3"/>
    <s v="W"/>
    <x v="6"/>
    <x v="102"/>
    <x v="1"/>
    <s v="SP36"/>
    <s v="S"/>
    <n v="25"/>
    <n v="75"/>
    <n v="18.75"/>
  </r>
  <r>
    <n v="2013"/>
    <x v="1"/>
    <s v="TW"/>
    <x v="1"/>
    <x v="3"/>
    <s v="W"/>
    <x v="6"/>
    <x v="102"/>
    <x v="35"/>
    <s v="SP64"/>
    <s v="S"/>
    <n v="25"/>
    <n v="75"/>
    <n v="18.75"/>
  </r>
  <r>
    <n v="2013"/>
    <x v="1"/>
    <s v="TW"/>
    <x v="1"/>
    <x v="3"/>
    <s v="W"/>
    <x v="7"/>
    <x v="103"/>
    <x v="11"/>
    <s v="SP66"/>
    <s v="C"/>
    <n v="50"/>
    <n v="65"/>
    <n v="32.5"/>
  </r>
  <r>
    <n v="2013"/>
    <x v="1"/>
    <s v="TW"/>
    <x v="1"/>
    <x v="3"/>
    <s v="W"/>
    <x v="7"/>
    <x v="103"/>
    <x v="10"/>
    <s v="SP12"/>
    <s v="C"/>
    <n v="50"/>
    <n v="65"/>
    <n v="32.5"/>
  </r>
  <r>
    <n v="2013"/>
    <x v="1"/>
    <s v="TW"/>
    <x v="1"/>
    <x v="3"/>
    <s v="W"/>
    <x v="7"/>
    <x v="103"/>
    <x v="2"/>
    <s v="SP32"/>
    <s v="C"/>
    <n v="50"/>
    <n v="65"/>
    <n v="32.5"/>
  </r>
  <r>
    <n v="2013"/>
    <x v="1"/>
    <s v="TW"/>
    <x v="1"/>
    <x v="3"/>
    <s v="W"/>
    <x v="7"/>
    <x v="103"/>
    <x v="0"/>
    <s v="SP42"/>
    <s v="D"/>
    <n v="75"/>
    <n v="65"/>
    <n v="48.75"/>
  </r>
  <r>
    <n v="2013"/>
    <x v="1"/>
    <s v="TW"/>
    <x v="1"/>
    <x v="3"/>
    <s v="W"/>
    <x v="7"/>
    <x v="103"/>
    <x v="60"/>
    <s v="SP31"/>
    <s v="R"/>
    <n v="5"/>
    <n v="65"/>
    <n v="3.25"/>
  </r>
  <r>
    <n v="2013"/>
    <x v="1"/>
    <s v="TW"/>
    <x v="1"/>
    <x v="3"/>
    <s v="W"/>
    <x v="7"/>
    <x v="103"/>
    <x v="21"/>
    <s v="SP26"/>
    <s v="R"/>
    <n v="5"/>
    <n v="65"/>
    <n v="3.25"/>
  </r>
  <r>
    <n v="2013"/>
    <x v="1"/>
    <s v="TW"/>
    <x v="1"/>
    <x v="3"/>
    <s v="W"/>
    <x v="7"/>
    <x v="103"/>
    <x v="25"/>
    <s v="SP83"/>
    <s v="R"/>
    <n v="5"/>
    <n v="65"/>
    <n v="3.25"/>
  </r>
  <r>
    <n v="2013"/>
    <x v="1"/>
    <s v="TW"/>
    <x v="1"/>
    <x v="3"/>
    <s v="W"/>
    <x v="7"/>
    <x v="103"/>
    <x v="19"/>
    <s v="SP76"/>
    <s v="R"/>
    <n v="5"/>
    <n v="65"/>
    <n v="3.25"/>
  </r>
  <r>
    <n v="2013"/>
    <x v="1"/>
    <s v="TW"/>
    <x v="1"/>
    <x v="3"/>
    <s v="W"/>
    <x v="7"/>
    <x v="103"/>
    <x v="14"/>
    <s v="SP24"/>
    <s v="R"/>
    <n v="5"/>
    <n v="65"/>
    <n v="3.25"/>
  </r>
  <r>
    <n v="2013"/>
    <x v="1"/>
    <s v="TW"/>
    <x v="1"/>
    <x v="3"/>
    <s v="W"/>
    <x v="7"/>
    <x v="103"/>
    <x v="9"/>
    <s v="SP30"/>
    <s v="R"/>
    <n v="5"/>
    <n v="65"/>
    <n v="3.25"/>
  </r>
  <r>
    <n v="2013"/>
    <x v="1"/>
    <s v="TW"/>
    <x v="1"/>
    <x v="3"/>
    <s v="W"/>
    <x v="7"/>
    <x v="103"/>
    <x v="1"/>
    <s v="SP36"/>
    <s v="R"/>
    <n v="5"/>
    <n v="65"/>
    <n v="3.25"/>
  </r>
  <r>
    <n v="2013"/>
    <x v="1"/>
    <s v="TW"/>
    <x v="1"/>
    <x v="3"/>
    <s v="W"/>
    <x v="7"/>
    <x v="103"/>
    <x v="7"/>
    <s v="SP23"/>
    <s v="R"/>
    <n v="5"/>
    <n v="65"/>
    <n v="3.25"/>
  </r>
  <r>
    <n v="2013"/>
    <x v="1"/>
    <s v="TW"/>
    <x v="1"/>
    <x v="3"/>
    <s v="W"/>
    <x v="7"/>
    <x v="103"/>
    <x v="15"/>
    <s v="SP18"/>
    <s v="R"/>
    <n v="5"/>
    <n v="65"/>
    <n v="3.25"/>
  </r>
  <r>
    <n v="2013"/>
    <x v="1"/>
    <s v="TW"/>
    <x v="1"/>
    <x v="3"/>
    <s v="W"/>
    <x v="7"/>
    <x v="103"/>
    <x v="23"/>
    <s v="SP78"/>
    <s v="R!"/>
    <n v="1"/>
    <n v="65"/>
    <n v="0.65"/>
  </r>
  <r>
    <n v="2013"/>
    <x v="1"/>
    <s v="TW"/>
    <x v="1"/>
    <x v="3"/>
    <s v="W"/>
    <x v="7"/>
    <x v="103"/>
    <x v="8"/>
    <s v="SP46"/>
    <s v="R!"/>
    <n v="1"/>
    <n v="65"/>
    <n v="0.65"/>
  </r>
  <r>
    <n v="2013"/>
    <x v="1"/>
    <s v="TW"/>
    <x v="1"/>
    <x v="3"/>
    <s v="W"/>
    <x v="7"/>
    <x v="103"/>
    <x v="50"/>
    <s v="SP89"/>
    <s v="R!"/>
    <n v="1"/>
    <n v="65"/>
    <n v="0.65"/>
  </r>
  <r>
    <n v="2013"/>
    <x v="1"/>
    <s v="TW"/>
    <x v="1"/>
    <x v="3"/>
    <s v="W"/>
    <x v="7"/>
    <x v="103"/>
    <x v="12"/>
    <s v="SP68"/>
    <s v="R!"/>
    <n v="1"/>
    <n v="65"/>
    <n v="0.65"/>
  </r>
  <r>
    <n v="2013"/>
    <x v="1"/>
    <s v="TW"/>
    <x v="1"/>
    <x v="3"/>
    <s v="W"/>
    <x v="7"/>
    <x v="103"/>
    <x v="31"/>
    <s v="SP69"/>
    <s v="S"/>
    <n v="25"/>
    <n v="65"/>
    <n v="16.25"/>
  </r>
  <r>
    <n v="2013"/>
    <x v="1"/>
    <s v="TW"/>
    <x v="1"/>
    <x v="3"/>
    <s v="W"/>
    <x v="7"/>
    <x v="103"/>
    <x v="13"/>
    <s v="SP3"/>
    <s v="S"/>
    <n v="25"/>
    <n v="65"/>
    <n v="16.25"/>
  </r>
  <r>
    <n v="2013"/>
    <x v="1"/>
    <s v="TW"/>
    <x v="1"/>
    <x v="3"/>
    <s v="W"/>
    <x v="7"/>
    <x v="103"/>
    <x v="4"/>
    <s v="SP1"/>
    <s v="S"/>
    <n v="25"/>
    <n v="65"/>
    <n v="16.25"/>
  </r>
  <r>
    <n v="2013"/>
    <x v="1"/>
    <s v="TW"/>
    <x v="1"/>
    <x v="4"/>
    <s v="E"/>
    <x v="0"/>
    <x v="104"/>
    <x v="9"/>
    <s v="SP30"/>
    <s v="C"/>
    <n v="50"/>
    <n v="85"/>
    <n v="42.5"/>
  </r>
  <r>
    <n v="2013"/>
    <x v="1"/>
    <s v="TW"/>
    <x v="1"/>
    <x v="4"/>
    <s v="E"/>
    <x v="0"/>
    <x v="104"/>
    <x v="2"/>
    <s v="SP32"/>
    <s v="C"/>
    <n v="50"/>
    <n v="85"/>
    <n v="42.5"/>
  </r>
  <r>
    <n v="2013"/>
    <x v="1"/>
    <s v="TW"/>
    <x v="1"/>
    <x v="4"/>
    <s v="E"/>
    <x v="0"/>
    <x v="104"/>
    <x v="1"/>
    <s v="SP36"/>
    <s v="C"/>
    <n v="50"/>
    <n v="85"/>
    <n v="42.5"/>
  </r>
  <r>
    <n v="2013"/>
    <x v="1"/>
    <s v="TW"/>
    <x v="1"/>
    <x v="4"/>
    <s v="E"/>
    <x v="0"/>
    <x v="104"/>
    <x v="16"/>
    <s v="SP39"/>
    <s v="C"/>
    <n v="50"/>
    <n v="85"/>
    <n v="42.5"/>
  </r>
  <r>
    <n v="2013"/>
    <x v="1"/>
    <s v="TW"/>
    <x v="1"/>
    <x v="4"/>
    <s v="E"/>
    <x v="0"/>
    <x v="104"/>
    <x v="0"/>
    <s v="SP42"/>
    <s v="D"/>
    <n v="75"/>
    <n v="85"/>
    <n v="63.75"/>
  </r>
  <r>
    <n v="2013"/>
    <x v="1"/>
    <s v="TW"/>
    <x v="1"/>
    <x v="4"/>
    <s v="E"/>
    <x v="0"/>
    <x v="104"/>
    <x v="68"/>
    <s v="SP15"/>
    <s v="R"/>
    <n v="5"/>
    <n v="85"/>
    <n v="4.25"/>
  </r>
  <r>
    <n v="2013"/>
    <x v="1"/>
    <s v="TW"/>
    <x v="1"/>
    <x v="4"/>
    <s v="E"/>
    <x v="0"/>
    <x v="104"/>
    <x v="17"/>
    <s v="SP41"/>
    <s v="R"/>
    <n v="5"/>
    <n v="85"/>
    <n v="4.25"/>
  </r>
  <r>
    <n v="2013"/>
    <x v="1"/>
    <s v="TW"/>
    <x v="1"/>
    <x v="4"/>
    <s v="E"/>
    <x v="0"/>
    <x v="104"/>
    <x v="41"/>
    <s v="SP80"/>
    <s v="R"/>
    <n v="5"/>
    <n v="85"/>
    <n v="4.25"/>
  </r>
  <r>
    <n v="2013"/>
    <x v="1"/>
    <s v="TW"/>
    <x v="1"/>
    <x v="4"/>
    <s v="E"/>
    <x v="0"/>
    <x v="104"/>
    <x v="27"/>
    <s v="SP62"/>
    <s v="R"/>
    <n v="5"/>
    <n v="85"/>
    <n v="4.25"/>
  </r>
  <r>
    <n v="2013"/>
    <x v="1"/>
    <s v="TW"/>
    <x v="1"/>
    <x v="4"/>
    <s v="E"/>
    <x v="0"/>
    <x v="104"/>
    <x v="13"/>
    <s v="SP3"/>
    <s v="R"/>
    <n v="5"/>
    <n v="85"/>
    <n v="4.25"/>
  </r>
  <r>
    <n v="2013"/>
    <x v="1"/>
    <s v="TW"/>
    <x v="1"/>
    <x v="4"/>
    <s v="E"/>
    <x v="0"/>
    <x v="104"/>
    <x v="19"/>
    <s v="SP76"/>
    <s v="R"/>
    <n v="5"/>
    <n v="85"/>
    <n v="4.25"/>
  </r>
  <r>
    <n v="2013"/>
    <x v="1"/>
    <s v="TW"/>
    <x v="1"/>
    <x v="4"/>
    <s v="E"/>
    <x v="0"/>
    <x v="104"/>
    <x v="14"/>
    <s v="SP24"/>
    <s v="R"/>
    <n v="5"/>
    <n v="85"/>
    <n v="4.25"/>
  </r>
  <r>
    <n v="2013"/>
    <x v="1"/>
    <s v="TW"/>
    <x v="1"/>
    <x v="4"/>
    <s v="E"/>
    <x v="0"/>
    <x v="104"/>
    <x v="36"/>
    <s v="SP48"/>
    <s v="R"/>
    <n v="5"/>
    <n v="85"/>
    <n v="4.25"/>
  </r>
  <r>
    <n v="2013"/>
    <x v="1"/>
    <s v="TW"/>
    <x v="1"/>
    <x v="4"/>
    <s v="E"/>
    <x v="0"/>
    <x v="104"/>
    <x v="32"/>
    <s v="SP14"/>
    <s v="R"/>
    <n v="5"/>
    <n v="85"/>
    <n v="4.25"/>
  </r>
  <r>
    <n v="2013"/>
    <x v="1"/>
    <s v="TW"/>
    <x v="1"/>
    <x v="4"/>
    <s v="E"/>
    <x v="0"/>
    <x v="104"/>
    <x v="83"/>
    <s v="SP90"/>
    <s v="R!"/>
    <n v="1"/>
    <n v="85"/>
    <n v="0.85"/>
  </r>
  <r>
    <n v="2013"/>
    <x v="1"/>
    <s v="TW"/>
    <x v="1"/>
    <x v="4"/>
    <s v="E"/>
    <x v="0"/>
    <x v="104"/>
    <x v="73"/>
    <s v="SP50"/>
    <s v="R!"/>
    <n v="1"/>
    <n v="85"/>
    <n v="0.85"/>
  </r>
  <r>
    <n v="2013"/>
    <x v="1"/>
    <s v="TW"/>
    <x v="1"/>
    <x v="4"/>
    <s v="E"/>
    <x v="0"/>
    <x v="104"/>
    <x v="44"/>
    <s v="SP56"/>
    <s v="S"/>
    <n v="25"/>
    <n v="85"/>
    <n v="21.25"/>
  </r>
  <r>
    <n v="2013"/>
    <x v="1"/>
    <s v="TW"/>
    <x v="1"/>
    <x v="4"/>
    <s v="E"/>
    <x v="0"/>
    <x v="104"/>
    <x v="21"/>
    <s v="SP26"/>
    <s v="S"/>
    <n v="25"/>
    <n v="85"/>
    <n v="21.25"/>
  </r>
  <r>
    <n v="2013"/>
    <x v="1"/>
    <s v="TW"/>
    <x v="1"/>
    <x v="4"/>
    <s v="E"/>
    <x v="0"/>
    <x v="104"/>
    <x v="70"/>
    <s v="SP65"/>
    <s v="S"/>
    <n v="25"/>
    <n v="85"/>
    <n v="21.25"/>
  </r>
  <r>
    <n v="2013"/>
    <x v="1"/>
    <s v="TW"/>
    <x v="1"/>
    <x v="4"/>
    <s v="E"/>
    <x v="0"/>
    <x v="104"/>
    <x v="31"/>
    <s v="SP69"/>
    <s v="S"/>
    <n v="25"/>
    <n v="85"/>
    <n v="21.25"/>
  </r>
  <r>
    <n v="2013"/>
    <x v="1"/>
    <s v="TW"/>
    <x v="1"/>
    <x v="4"/>
    <s v="E"/>
    <x v="0"/>
    <x v="104"/>
    <x v="67"/>
    <s v="SP79"/>
    <s v="S"/>
    <n v="25"/>
    <n v="85"/>
    <n v="21.25"/>
  </r>
  <r>
    <n v="2013"/>
    <x v="1"/>
    <s v="TW"/>
    <x v="1"/>
    <x v="4"/>
    <s v="E"/>
    <x v="0"/>
    <x v="104"/>
    <x v="74"/>
    <s v="SP60"/>
    <s v="S"/>
    <n v="25"/>
    <n v="85"/>
    <n v="21.25"/>
  </r>
  <r>
    <n v="2013"/>
    <x v="1"/>
    <s v="TW"/>
    <x v="1"/>
    <x v="4"/>
    <s v="E"/>
    <x v="0"/>
    <x v="104"/>
    <x v="58"/>
    <s v="SP71"/>
    <s v="S"/>
    <n v="25"/>
    <n v="85"/>
    <n v="21.25"/>
  </r>
  <r>
    <n v="2013"/>
    <x v="1"/>
    <s v="TW"/>
    <x v="1"/>
    <x v="4"/>
    <s v="E"/>
    <x v="0"/>
    <x v="104"/>
    <x v="4"/>
    <s v="SP1"/>
    <s v="S"/>
    <n v="25"/>
    <n v="85"/>
    <n v="21.25"/>
  </r>
  <r>
    <n v="2013"/>
    <x v="1"/>
    <s v="TW"/>
    <x v="1"/>
    <x v="4"/>
    <s v="E"/>
    <x v="0"/>
    <x v="104"/>
    <x v="43"/>
    <s v="SP6"/>
    <s v="S"/>
    <n v="25"/>
    <n v="85"/>
    <n v="21.25"/>
  </r>
  <r>
    <n v="2013"/>
    <x v="1"/>
    <s v="TW"/>
    <x v="1"/>
    <x v="4"/>
    <s v="E"/>
    <x v="0"/>
    <x v="104"/>
    <x v="18"/>
    <s v="SP11"/>
    <s v="S"/>
    <n v="25"/>
    <n v="85"/>
    <n v="21.25"/>
  </r>
  <r>
    <n v="2013"/>
    <x v="1"/>
    <s v="TW"/>
    <x v="1"/>
    <x v="4"/>
    <s v="E"/>
    <x v="0"/>
    <x v="104"/>
    <x v="7"/>
    <s v="SP23"/>
    <s v="S"/>
    <n v="25"/>
    <n v="85"/>
    <n v="21.25"/>
  </r>
  <r>
    <n v="2013"/>
    <x v="1"/>
    <s v="TW"/>
    <x v="1"/>
    <x v="4"/>
    <s v="E"/>
    <x v="0"/>
    <x v="104"/>
    <x v="82"/>
    <s v="SP21"/>
    <s v="S"/>
    <n v="25"/>
    <n v="85"/>
    <n v="21.25"/>
  </r>
  <r>
    <n v="2013"/>
    <x v="1"/>
    <s v="TW"/>
    <x v="1"/>
    <x v="4"/>
    <s v="E"/>
    <x v="0"/>
    <x v="104"/>
    <x v="42"/>
    <s v="SP67"/>
    <s v="S"/>
    <n v="25"/>
    <n v="85"/>
    <n v="21.25"/>
  </r>
  <r>
    <n v="2013"/>
    <x v="1"/>
    <s v="TW"/>
    <x v="1"/>
    <x v="4"/>
    <s v="E"/>
    <x v="0"/>
    <x v="104"/>
    <x v="35"/>
    <s v="SP64"/>
    <s v="S"/>
    <n v="25"/>
    <n v="85"/>
    <n v="21.25"/>
  </r>
  <r>
    <n v="2013"/>
    <x v="1"/>
    <s v="TW"/>
    <x v="1"/>
    <x v="4"/>
    <s v="E"/>
    <x v="0"/>
    <x v="104"/>
    <x v="29"/>
    <s v="SP51"/>
    <s v="S"/>
    <n v="25"/>
    <n v="85"/>
    <n v="21.25"/>
  </r>
  <r>
    <n v="2013"/>
    <x v="1"/>
    <s v="TW"/>
    <x v="1"/>
    <x v="4"/>
    <s v="E"/>
    <x v="0"/>
    <x v="104"/>
    <x v="71"/>
    <s v="SP73"/>
    <s v="S"/>
    <n v="25"/>
    <n v="85"/>
    <n v="21.25"/>
  </r>
  <r>
    <n v="2013"/>
    <x v="1"/>
    <s v="TW"/>
    <x v="1"/>
    <x v="4"/>
    <s v="E"/>
    <x v="1"/>
    <x v="105"/>
    <x v="2"/>
    <s v="SP32"/>
    <s v="C"/>
    <n v="50"/>
    <n v="82"/>
    <n v="41"/>
  </r>
  <r>
    <n v="2013"/>
    <x v="1"/>
    <s v="TW"/>
    <x v="1"/>
    <x v="4"/>
    <s v="E"/>
    <x v="1"/>
    <x v="105"/>
    <x v="1"/>
    <s v="SP36"/>
    <s v="C"/>
    <n v="50"/>
    <n v="82"/>
    <n v="41"/>
  </r>
  <r>
    <n v="2013"/>
    <x v="1"/>
    <s v="TW"/>
    <x v="1"/>
    <x v="4"/>
    <s v="E"/>
    <x v="1"/>
    <x v="105"/>
    <x v="16"/>
    <s v="SP39"/>
    <s v="C"/>
    <n v="50"/>
    <n v="82"/>
    <n v="41"/>
  </r>
  <r>
    <n v="2013"/>
    <x v="1"/>
    <s v="TW"/>
    <x v="1"/>
    <x v="4"/>
    <s v="E"/>
    <x v="1"/>
    <x v="105"/>
    <x v="0"/>
    <s v="SP42"/>
    <s v="D"/>
    <n v="75"/>
    <n v="82"/>
    <n v="61.5"/>
  </r>
  <r>
    <n v="2013"/>
    <x v="1"/>
    <s v="TW"/>
    <x v="1"/>
    <x v="4"/>
    <s v="E"/>
    <x v="1"/>
    <x v="105"/>
    <x v="68"/>
    <s v="SP15"/>
    <s v="R"/>
    <n v="5"/>
    <n v="82"/>
    <n v="4.0999999999999996"/>
  </r>
  <r>
    <n v="2013"/>
    <x v="1"/>
    <s v="TW"/>
    <x v="1"/>
    <x v="4"/>
    <s v="E"/>
    <x v="1"/>
    <x v="105"/>
    <x v="17"/>
    <s v="SP41"/>
    <s v="R"/>
    <n v="5"/>
    <n v="82"/>
    <n v="4.0999999999999996"/>
  </r>
  <r>
    <n v="2013"/>
    <x v="1"/>
    <s v="TW"/>
    <x v="1"/>
    <x v="4"/>
    <s v="E"/>
    <x v="1"/>
    <x v="105"/>
    <x v="67"/>
    <s v="SP79"/>
    <s v="R"/>
    <n v="5"/>
    <n v="82"/>
    <n v="4.0999999999999996"/>
  </r>
  <r>
    <n v="2013"/>
    <x v="1"/>
    <s v="TW"/>
    <x v="1"/>
    <x v="4"/>
    <s v="E"/>
    <x v="1"/>
    <x v="105"/>
    <x v="27"/>
    <s v="SP62"/>
    <s v="R"/>
    <n v="5"/>
    <n v="82"/>
    <n v="4.0999999999999996"/>
  </r>
  <r>
    <n v="2013"/>
    <x v="1"/>
    <s v="TW"/>
    <x v="1"/>
    <x v="4"/>
    <s v="E"/>
    <x v="1"/>
    <x v="105"/>
    <x v="13"/>
    <s v="SP3"/>
    <s v="R"/>
    <n v="5"/>
    <n v="82"/>
    <n v="4.0999999999999996"/>
  </r>
  <r>
    <n v="2013"/>
    <x v="1"/>
    <s v="TW"/>
    <x v="1"/>
    <x v="4"/>
    <s v="E"/>
    <x v="1"/>
    <x v="105"/>
    <x v="72"/>
    <s v="SP45"/>
    <s v="R"/>
    <n v="5"/>
    <n v="82"/>
    <n v="4.0999999999999996"/>
  </r>
  <r>
    <n v="2013"/>
    <x v="1"/>
    <s v="TW"/>
    <x v="1"/>
    <x v="4"/>
    <s v="E"/>
    <x v="1"/>
    <x v="105"/>
    <x v="19"/>
    <s v="SP76"/>
    <s v="R"/>
    <n v="5"/>
    <n v="82"/>
    <n v="4.0999999999999996"/>
  </r>
  <r>
    <n v="2013"/>
    <x v="1"/>
    <s v="TW"/>
    <x v="1"/>
    <x v="4"/>
    <s v="E"/>
    <x v="1"/>
    <x v="105"/>
    <x v="28"/>
    <s v="SP86"/>
    <s v="R"/>
    <n v="5"/>
    <n v="82"/>
    <n v="4.0999999999999996"/>
  </r>
  <r>
    <n v="2013"/>
    <x v="1"/>
    <s v="TW"/>
    <x v="1"/>
    <x v="4"/>
    <s v="E"/>
    <x v="1"/>
    <x v="105"/>
    <x v="4"/>
    <s v="SP1"/>
    <s v="R"/>
    <n v="5"/>
    <n v="82"/>
    <n v="4.0999999999999996"/>
  </r>
  <r>
    <n v="2013"/>
    <x v="1"/>
    <s v="TW"/>
    <x v="1"/>
    <x v="4"/>
    <s v="E"/>
    <x v="1"/>
    <x v="105"/>
    <x v="43"/>
    <s v="SP6"/>
    <s v="R"/>
    <n v="5"/>
    <n v="82"/>
    <n v="4.0999999999999996"/>
  </r>
  <r>
    <n v="2013"/>
    <x v="1"/>
    <s v="TW"/>
    <x v="1"/>
    <x v="4"/>
    <s v="E"/>
    <x v="1"/>
    <x v="105"/>
    <x v="36"/>
    <s v="SP48"/>
    <s v="R"/>
    <n v="5"/>
    <n v="82"/>
    <n v="4.0999999999999996"/>
  </r>
  <r>
    <n v="2013"/>
    <x v="1"/>
    <s v="TW"/>
    <x v="1"/>
    <x v="4"/>
    <s v="E"/>
    <x v="1"/>
    <x v="105"/>
    <x v="73"/>
    <s v="SP50"/>
    <s v="R"/>
    <n v="5"/>
    <n v="82"/>
    <n v="4.0999999999999996"/>
  </r>
  <r>
    <n v="2013"/>
    <x v="1"/>
    <s v="TW"/>
    <x v="1"/>
    <x v="4"/>
    <s v="E"/>
    <x v="1"/>
    <x v="105"/>
    <x v="32"/>
    <s v="SP14"/>
    <s v="R"/>
    <n v="5"/>
    <n v="82"/>
    <n v="4.0999999999999996"/>
  </r>
  <r>
    <n v="2013"/>
    <x v="1"/>
    <s v="TW"/>
    <x v="1"/>
    <x v="4"/>
    <s v="E"/>
    <x v="1"/>
    <x v="105"/>
    <x v="71"/>
    <s v="SP73"/>
    <s v="R"/>
    <n v="5"/>
    <n v="82"/>
    <n v="4.0999999999999996"/>
  </r>
  <r>
    <n v="2013"/>
    <x v="1"/>
    <s v="TW"/>
    <x v="1"/>
    <x v="4"/>
    <s v="E"/>
    <x v="1"/>
    <x v="105"/>
    <x v="84"/>
    <s v="SP57"/>
    <s v="R!"/>
    <n v="1"/>
    <n v="82"/>
    <n v="0.82"/>
  </r>
  <r>
    <n v="2013"/>
    <x v="1"/>
    <s v="TW"/>
    <x v="1"/>
    <x v="4"/>
    <s v="E"/>
    <x v="1"/>
    <x v="105"/>
    <x v="62"/>
    <s v="SP7"/>
    <s v="R!"/>
    <n v="1"/>
    <n v="82"/>
    <n v="0.82"/>
  </r>
  <r>
    <n v="2013"/>
    <x v="1"/>
    <s v="TW"/>
    <x v="1"/>
    <x v="4"/>
    <s v="E"/>
    <x v="1"/>
    <x v="105"/>
    <x v="44"/>
    <s v="SP56"/>
    <s v="S"/>
    <n v="25"/>
    <n v="82"/>
    <n v="20.5"/>
  </r>
  <r>
    <n v="2013"/>
    <x v="1"/>
    <s v="TW"/>
    <x v="1"/>
    <x v="4"/>
    <s v="E"/>
    <x v="1"/>
    <x v="105"/>
    <x v="21"/>
    <s v="SP26"/>
    <s v="S"/>
    <n v="25"/>
    <n v="82"/>
    <n v="20.5"/>
  </r>
  <r>
    <n v="2013"/>
    <x v="1"/>
    <s v="TW"/>
    <x v="1"/>
    <x v="4"/>
    <s v="E"/>
    <x v="1"/>
    <x v="105"/>
    <x v="70"/>
    <s v="SP65"/>
    <s v="S"/>
    <n v="25"/>
    <n v="82"/>
    <n v="20.5"/>
  </r>
  <r>
    <n v="2013"/>
    <x v="1"/>
    <s v="TW"/>
    <x v="1"/>
    <x v="4"/>
    <s v="E"/>
    <x v="1"/>
    <x v="105"/>
    <x v="31"/>
    <s v="SP69"/>
    <s v="S"/>
    <n v="25"/>
    <n v="82"/>
    <n v="20.5"/>
  </r>
  <r>
    <n v="2013"/>
    <x v="1"/>
    <s v="TW"/>
    <x v="1"/>
    <x v="4"/>
    <s v="E"/>
    <x v="1"/>
    <x v="105"/>
    <x v="41"/>
    <s v="SP80"/>
    <s v="S"/>
    <n v="25"/>
    <n v="82"/>
    <n v="20.5"/>
  </r>
  <r>
    <n v="2013"/>
    <x v="1"/>
    <s v="TW"/>
    <x v="1"/>
    <x v="4"/>
    <s v="E"/>
    <x v="1"/>
    <x v="105"/>
    <x v="58"/>
    <s v="SP71"/>
    <s v="S"/>
    <n v="25"/>
    <n v="82"/>
    <n v="20.5"/>
  </r>
  <r>
    <n v="2013"/>
    <x v="1"/>
    <s v="TW"/>
    <x v="1"/>
    <x v="4"/>
    <s v="E"/>
    <x v="1"/>
    <x v="105"/>
    <x v="18"/>
    <s v="SP11"/>
    <s v="S"/>
    <n v="25"/>
    <n v="82"/>
    <n v="20.5"/>
  </r>
  <r>
    <n v="2013"/>
    <x v="1"/>
    <s v="TW"/>
    <x v="1"/>
    <x v="4"/>
    <s v="E"/>
    <x v="1"/>
    <x v="105"/>
    <x v="7"/>
    <s v="SP23"/>
    <s v="S"/>
    <n v="25"/>
    <n v="82"/>
    <n v="20.5"/>
  </r>
  <r>
    <n v="2013"/>
    <x v="1"/>
    <s v="TW"/>
    <x v="1"/>
    <x v="4"/>
    <s v="E"/>
    <x v="1"/>
    <x v="105"/>
    <x v="82"/>
    <s v="SP21"/>
    <s v="S"/>
    <n v="25"/>
    <n v="82"/>
    <n v="20.5"/>
  </r>
  <r>
    <n v="2013"/>
    <x v="1"/>
    <s v="TW"/>
    <x v="1"/>
    <x v="4"/>
    <s v="E"/>
    <x v="1"/>
    <x v="105"/>
    <x v="42"/>
    <s v="SP67"/>
    <s v="S"/>
    <n v="25"/>
    <n v="82"/>
    <n v="20.5"/>
  </r>
  <r>
    <n v="2013"/>
    <x v="1"/>
    <s v="TW"/>
    <x v="1"/>
    <x v="4"/>
    <s v="E"/>
    <x v="1"/>
    <x v="105"/>
    <x v="35"/>
    <s v="SP64"/>
    <s v="S"/>
    <n v="25"/>
    <n v="82"/>
    <n v="20.5"/>
  </r>
  <r>
    <n v="2013"/>
    <x v="1"/>
    <s v="TW"/>
    <x v="1"/>
    <x v="4"/>
    <s v="E"/>
    <x v="1"/>
    <x v="105"/>
    <x v="29"/>
    <s v="SP51"/>
    <s v="S"/>
    <n v="25"/>
    <n v="82"/>
    <n v="20.5"/>
  </r>
  <r>
    <n v="2013"/>
    <x v="1"/>
    <s v="TW"/>
    <x v="1"/>
    <x v="4"/>
    <s v="N"/>
    <x v="2"/>
    <x v="106"/>
    <x v="2"/>
    <s v="SP32"/>
    <s v="C"/>
    <n v="50"/>
    <n v="70"/>
    <n v="35"/>
  </r>
  <r>
    <n v="2013"/>
    <x v="1"/>
    <s v="TW"/>
    <x v="1"/>
    <x v="4"/>
    <s v="N"/>
    <x v="2"/>
    <x v="106"/>
    <x v="1"/>
    <s v="SP36"/>
    <s v="C"/>
    <n v="50"/>
    <n v="70"/>
    <n v="35"/>
  </r>
  <r>
    <n v="2013"/>
    <x v="1"/>
    <s v="TW"/>
    <x v="1"/>
    <x v="4"/>
    <s v="N"/>
    <x v="2"/>
    <x v="106"/>
    <x v="0"/>
    <s v="SP42"/>
    <s v="D"/>
    <n v="75"/>
    <n v="70"/>
    <n v="52.5"/>
  </r>
  <r>
    <n v="2013"/>
    <x v="1"/>
    <s v="TW"/>
    <x v="1"/>
    <x v="4"/>
    <s v="N"/>
    <x v="2"/>
    <x v="106"/>
    <x v="16"/>
    <s v="SP39"/>
    <s v="D"/>
    <n v="75"/>
    <n v="70"/>
    <n v="52.5"/>
  </r>
  <r>
    <n v="2013"/>
    <x v="1"/>
    <s v="TW"/>
    <x v="1"/>
    <x v="4"/>
    <s v="N"/>
    <x v="2"/>
    <x v="106"/>
    <x v="60"/>
    <s v="SP31"/>
    <s v="R"/>
    <n v="5"/>
    <n v="70"/>
    <n v="3.5"/>
  </r>
  <r>
    <n v="2013"/>
    <x v="1"/>
    <s v="TW"/>
    <x v="1"/>
    <x v="4"/>
    <s v="N"/>
    <x v="2"/>
    <x v="106"/>
    <x v="31"/>
    <s v="SP69"/>
    <s v="R"/>
    <n v="5"/>
    <n v="70"/>
    <n v="3.5"/>
  </r>
  <r>
    <n v="2013"/>
    <x v="1"/>
    <s v="TW"/>
    <x v="1"/>
    <x v="4"/>
    <s v="N"/>
    <x v="2"/>
    <x v="106"/>
    <x v="41"/>
    <s v="SP80"/>
    <s v="R"/>
    <n v="5"/>
    <n v="70"/>
    <n v="3.5"/>
  </r>
  <r>
    <n v="2013"/>
    <x v="1"/>
    <s v="TW"/>
    <x v="1"/>
    <x v="4"/>
    <s v="N"/>
    <x v="2"/>
    <x v="106"/>
    <x v="27"/>
    <s v="SP62"/>
    <s v="R"/>
    <n v="5"/>
    <n v="70"/>
    <n v="3.5"/>
  </r>
  <r>
    <n v="2013"/>
    <x v="1"/>
    <s v="TW"/>
    <x v="1"/>
    <x v="4"/>
    <s v="N"/>
    <x v="2"/>
    <x v="106"/>
    <x v="13"/>
    <s v="SP3"/>
    <s v="R"/>
    <n v="5"/>
    <n v="70"/>
    <n v="3.5"/>
  </r>
  <r>
    <n v="2013"/>
    <x v="1"/>
    <s v="TW"/>
    <x v="1"/>
    <x v="4"/>
    <s v="N"/>
    <x v="2"/>
    <x v="106"/>
    <x v="19"/>
    <s v="SP76"/>
    <s v="R"/>
    <n v="5"/>
    <n v="70"/>
    <n v="3.5"/>
  </r>
  <r>
    <n v="2013"/>
    <x v="1"/>
    <s v="TW"/>
    <x v="1"/>
    <x v="4"/>
    <s v="N"/>
    <x v="2"/>
    <x v="106"/>
    <x v="10"/>
    <s v="SP12"/>
    <s v="R"/>
    <n v="5"/>
    <n v="70"/>
    <n v="3.5"/>
  </r>
  <r>
    <n v="2013"/>
    <x v="1"/>
    <s v="TW"/>
    <x v="1"/>
    <x v="4"/>
    <s v="N"/>
    <x v="2"/>
    <x v="106"/>
    <x v="28"/>
    <s v="SP86"/>
    <s v="R"/>
    <n v="5"/>
    <n v="70"/>
    <n v="3.5"/>
  </r>
  <r>
    <n v="2013"/>
    <x v="1"/>
    <s v="TW"/>
    <x v="1"/>
    <x v="4"/>
    <s v="N"/>
    <x v="2"/>
    <x v="106"/>
    <x v="36"/>
    <s v="SP48"/>
    <s v="R"/>
    <n v="5"/>
    <n v="70"/>
    <n v="3.5"/>
  </r>
  <r>
    <n v="2013"/>
    <x v="1"/>
    <s v="TW"/>
    <x v="1"/>
    <x v="4"/>
    <s v="N"/>
    <x v="2"/>
    <x v="106"/>
    <x v="20"/>
    <s v="SP91"/>
    <s v="R"/>
    <n v="5"/>
    <n v="70"/>
    <n v="3.5"/>
  </r>
  <r>
    <n v="2013"/>
    <x v="1"/>
    <s v="TW"/>
    <x v="1"/>
    <x v="4"/>
    <s v="N"/>
    <x v="2"/>
    <x v="106"/>
    <x v="29"/>
    <s v="SP51"/>
    <s v="R"/>
    <n v="5"/>
    <n v="70"/>
    <n v="3.5"/>
  </r>
  <r>
    <n v="2013"/>
    <x v="1"/>
    <s v="TW"/>
    <x v="1"/>
    <x v="4"/>
    <s v="N"/>
    <x v="2"/>
    <x v="106"/>
    <x v="71"/>
    <s v="SP73"/>
    <s v="R"/>
    <n v="5"/>
    <n v="70"/>
    <n v="3.5"/>
  </r>
  <r>
    <n v="2013"/>
    <x v="1"/>
    <s v="TW"/>
    <x v="1"/>
    <x v="4"/>
    <s v="N"/>
    <x v="2"/>
    <x v="106"/>
    <x v="5"/>
    <s v="SP34"/>
    <s v="R!"/>
    <n v="1"/>
    <n v="70"/>
    <n v="0.7"/>
  </r>
  <r>
    <n v="2013"/>
    <x v="1"/>
    <s v="TW"/>
    <x v="1"/>
    <x v="4"/>
    <s v="N"/>
    <x v="2"/>
    <x v="106"/>
    <x v="14"/>
    <s v="SP24"/>
    <s v="R!"/>
    <n v="1"/>
    <n v="70"/>
    <n v="0.7"/>
  </r>
  <r>
    <n v="2013"/>
    <x v="1"/>
    <s v="TW"/>
    <x v="1"/>
    <x v="4"/>
    <s v="N"/>
    <x v="2"/>
    <x v="106"/>
    <x v="77"/>
    <s v="SP81"/>
    <s v="R!"/>
    <n v="1"/>
    <n v="70"/>
    <n v="0.7"/>
  </r>
  <r>
    <n v="2013"/>
    <x v="1"/>
    <s v="TW"/>
    <x v="1"/>
    <x v="4"/>
    <s v="N"/>
    <x v="2"/>
    <x v="106"/>
    <x v="85"/>
    <s v="SP28"/>
    <s v="R!"/>
    <n v="1"/>
    <n v="70"/>
    <n v="0.7"/>
  </r>
  <r>
    <n v="2013"/>
    <x v="1"/>
    <s v="TW"/>
    <x v="1"/>
    <x v="4"/>
    <s v="N"/>
    <x v="2"/>
    <x v="106"/>
    <x v="78"/>
    <s v="SP85"/>
    <s v="R!"/>
    <n v="1"/>
    <n v="70"/>
    <n v="0.7"/>
  </r>
  <r>
    <n v="2013"/>
    <x v="1"/>
    <s v="TW"/>
    <x v="1"/>
    <x v="4"/>
    <s v="N"/>
    <x v="2"/>
    <x v="106"/>
    <x v="55"/>
    <s v="SP9"/>
    <s v="R!"/>
    <n v="1"/>
    <n v="70"/>
    <n v="0.7"/>
  </r>
  <r>
    <n v="2013"/>
    <x v="1"/>
    <s v="TW"/>
    <x v="1"/>
    <x v="4"/>
    <s v="N"/>
    <x v="2"/>
    <x v="106"/>
    <x v="44"/>
    <s v="SP56"/>
    <s v="S"/>
    <n v="25"/>
    <n v="70"/>
    <n v="17.5"/>
  </r>
  <r>
    <n v="2013"/>
    <x v="1"/>
    <s v="TW"/>
    <x v="1"/>
    <x v="4"/>
    <s v="N"/>
    <x v="2"/>
    <x v="106"/>
    <x v="17"/>
    <s v="SP41"/>
    <s v="S"/>
    <n v="25"/>
    <n v="70"/>
    <n v="17.5"/>
  </r>
  <r>
    <n v="2013"/>
    <x v="1"/>
    <s v="TW"/>
    <x v="1"/>
    <x v="4"/>
    <s v="N"/>
    <x v="2"/>
    <x v="106"/>
    <x v="21"/>
    <s v="SP26"/>
    <s v="S"/>
    <n v="25"/>
    <n v="70"/>
    <n v="17.5"/>
  </r>
  <r>
    <n v="2013"/>
    <x v="1"/>
    <s v="TW"/>
    <x v="1"/>
    <x v="4"/>
    <s v="N"/>
    <x v="2"/>
    <x v="106"/>
    <x v="67"/>
    <s v="SP79"/>
    <s v="S"/>
    <n v="25"/>
    <n v="70"/>
    <n v="17.5"/>
  </r>
  <r>
    <n v="2013"/>
    <x v="1"/>
    <s v="TW"/>
    <x v="1"/>
    <x v="4"/>
    <s v="N"/>
    <x v="2"/>
    <x v="106"/>
    <x v="74"/>
    <s v="SP60"/>
    <s v="S"/>
    <n v="25"/>
    <n v="70"/>
    <n v="17.5"/>
  </r>
  <r>
    <n v="2013"/>
    <x v="1"/>
    <s v="TW"/>
    <x v="1"/>
    <x v="4"/>
    <s v="N"/>
    <x v="2"/>
    <x v="106"/>
    <x v="9"/>
    <s v="SP30"/>
    <s v="S"/>
    <n v="25"/>
    <n v="70"/>
    <n v="17.5"/>
  </r>
  <r>
    <n v="2013"/>
    <x v="1"/>
    <s v="TW"/>
    <x v="1"/>
    <x v="4"/>
    <s v="N"/>
    <x v="2"/>
    <x v="106"/>
    <x v="58"/>
    <s v="SP71"/>
    <s v="S"/>
    <n v="25"/>
    <n v="70"/>
    <n v="17.5"/>
  </r>
  <r>
    <n v="2013"/>
    <x v="1"/>
    <s v="TW"/>
    <x v="1"/>
    <x v="4"/>
    <s v="N"/>
    <x v="2"/>
    <x v="106"/>
    <x v="4"/>
    <s v="SP1"/>
    <s v="S"/>
    <n v="25"/>
    <n v="70"/>
    <n v="17.5"/>
  </r>
  <r>
    <n v="2013"/>
    <x v="1"/>
    <s v="TW"/>
    <x v="1"/>
    <x v="4"/>
    <s v="N"/>
    <x v="2"/>
    <x v="106"/>
    <x v="43"/>
    <s v="SP6"/>
    <s v="S"/>
    <n v="25"/>
    <n v="70"/>
    <n v="17.5"/>
  </r>
  <r>
    <n v="2013"/>
    <x v="1"/>
    <s v="TW"/>
    <x v="1"/>
    <x v="4"/>
    <s v="N"/>
    <x v="2"/>
    <x v="106"/>
    <x v="18"/>
    <s v="SP11"/>
    <s v="S"/>
    <n v="25"/>
    <n v="70"/>
    <n v="17.5"/>
  </r>
  <r>
    <n v="2013"/>
    <x v="1"/>
    <s v="TW"/>
    <x v="1"/>
    <x v="4"/>
    <s v="N"/>
    <x v="2"/>
    <x v="106"/>
    <x v="7"/>
    <s v="SP23"/>
    <s v="S"/>
    <n v="25"/>
    <n v="70"/>
    <n v="17.5"/>
  </r>
  <r>
    <n v="2013"/>
    <x v="1"/>
    <s v="TW"/>
    <x v="1"/>
    <x v="4"/>
    <s v="N"/>
    <x v="2"/>
    <x v="106"/>
    <x v="82"/>
    <s v="SP21"/>
    <s v="S"/>
    <n v="25"/>
    <n v="70"/>
    <n v="17.5"/>
  </r>
  <r>
    <n v="2013"/>
    <x v="1"/>
    <s v="TW"/>
    <x v="1"/>
    <x v="4"/>
    <s v="N"/>
    <x v="2"/>
    <x v="106"/>
    <x v="42"/>
    <s v="SP67"/>
    <s v="S"/>
    <n v="25"/>
    <n v="70"/>
    <n v="17.5"/>
  </r>
  <r>
    <n v="2013"/>
    <x v="1"/>
    <s v="TW"/>
    <x v="1"/>
    <x v="4"/>
    <s v="N"/>
    <x v="2"/>
    <x v="106"/>
    <x v="35"/>
    <s v="SP64"/>
    <s v="S"/>
    <n v="25"/>
    <n v="70"/>
    <n v="17.5"/>
  </r>
  <r>
    <n v="2013"/>
    <x v="1"/>
    <s v="TW"/>
    <x v="1"/>
    <x v="4"/>
    <s v="N"/>
    <x v="3"/>
    <x v="107"/>
    <x v="9"/>
    <s v="SP30"/>
    <s v="C"/>
    <n v="50"/>
    <n v="87"/>
    <n v="43.5"/>
  </r>
  <r>
    <n v="2013"/>
    <x v="1"/>
    <s v="TW"/>
    <x v="1"/>
    <x v="4"/>
    <s v="N"/>
    <x v="3"/>
    <x v="107"/>
    <x v="1"/>
    <s v="SP36"/>
    <s v="C"/>
    <n v="50"/>
    <n v="87"/>
    <n v="43.5"/>
  </r>
  <r>
    <n v="2013"/>
    <x v="1"/>
    <s v="TW"/>
    <x v="1"/>
    <x v="4"/>
    <s v="N"/>
    <x v="3"/>
    <x v="107"/>
    <x v="16"/>
    <s v="SP39"/>
    <s v="C"/>
    <n v="50"/>
    <n v="87"/>
    <n v="43.5"/>
  </r>
  <r>
    <n v="2013"/>
    <x v="1"/>
    <s v="TW"/>
    <x v="1"/>
    <x v="4"/>
    <s v="N"/>
    <x v="3"/>
    <x v="107"/>
    <x v="0"/>
    <s v="SP42"/>
    <s v="D"/>
    <n v="75"/>
    <n v="87"/>
    <n v="65.25"/>
  </r>
  <r>
    <n v="2013"/>
    <x v="1"/>
    <s v="TW"/>
    <x v="1"/>
    <x v="4"/>
    <s v="N"/>
    <x v="3"/>
    <x v="107"/>
    <x v="60"/>
    <s v="SP31"/>
    <s v="R"/>
    <n v="5"/>
    <n v="87"/>
    <n v="4.3499999999999996"/>
  </r>
  <r>
    <n v="2013"/>
    <x v="1"/>
    <s v="TW"/>
    <x v="1"/>
    <x v="4"/>
    <s v="N"/>
    <x v="3"/>
    <x v="107"/>
    <x v="17"/>
    <s v="SP41"/>
    <s v="R"/>
    <n v="5"/>
    <n v="87"/>
    <n v="4.3499999999999996"/>
  </r>
  <r>
    <n v="2013"/>
    <x v="1"/>
    <s v="TW"/>
    <x v="1"/>
    <x v="4"/>
    <s v="N"/>
    <x v="3"/>
    <x v="107"/>
    <x v="21"/>
    <s v="SP26"/>
    <s v="R"/>
    <n v="5"/>
    <n v="87"/>
    <n v="4.3499999999999996"/>
  </r>
  <r>
    <n v="2013"/>
    <x v="1"/>
    <s v="TW"/>
    <x v="1"/>
    <x v="4"/>
    <s v="N"/>
    <x v="3"/>
    <x v="107"/>
    <x v="67"/>
    <s v="SP79"/>
    <s v="R"/>
    <n v="5"/>
    <n v="87"/>
    <n v="4.3499999999999996"/>
  </r>
  <r>
    <n v="2013"/>
    <x v="1"/>
    <s v="TW"/>
    <x v="1"/>
    <x v="4"/>
    <s v="N"/>
    <x v="3"/>
    <x v="107"/>
    <x v="41"/>
    <s v="SP80"/>
    <s v="R"/>
    <n v="5"/>
    <n v="87"/>
    <n v="4.3499999999999996"/>
  </r>
  <r>
    <n v="2013"/>
    <x v="1"/>
    <s v="TW"/>
    <x v="1"/>
    <x v="4"/>
    <s v="N"/>
    <x v="3"/>
    <x v="107"/>
    <x v="27"/>
    <s v="SP62"/>
    <s v="R"/>
    <n v="5"/>
    <n v="87"/>
    <n v="4.3499999999999996"/>
  </r>
  <r>
    <n v="2013"/>
    <x v="1"/>
    <s v="TW"/>
    <x v="1"/>
    <x v="4"/>
    <s v="N"/>
    <x v="3"/>
    <x v="107"/>
    <x v="13"/>
    <s v="SP3"/>
    <s v="R"/>
    <n v="5"/>
    <n v="87"/>
    <n v="4.3499999999999996"/>
  </r>
  <r>
    <n v="2013"/>
    <x v="1"/>
    <s v="TW"/>
    <x v="1"/>
    <x v="4"/>
    <s v="N"/>
    <x v="3"/>
    <x v="107"/>
    <x v="14"/>
    <s v="SP24"/>
    <s v="R"/>
    <n v="5"/>
    <n v="87"/>
    <n v="4.3499999999999996"/>
  </r>
  <r>
    <n v="2013"/>
    <x v="1"/>
    <s v="TW"/>
    <x v="1"/>
    <x v="4"/>
    <s v="N"/>
    <x v="3"/>
    <x v="107"/>
    <x v="28"/>
    <s v="SP86"/>
    <s v="R"/>
    <n v="5"/>
    <n v="87"/>
    <n v="4.3499999999999996"/>
  </r>
  <r>
    <n v="2013"/>
    <x v="1"/>
    <s v="TW"/>
    <x v="1"/>
    <x v="4"/>
    <s v="N"/>
    <x v="3"/>
    <x v="107"/>
    <x v="4"/>
    <s v="SP1"/>
    <s v="R"/>
    <n v="5"/>
    <n v="87"/>
    <n v="4.3499999999999996"/>
  </r>
  <r>
    <n v="2013"/>
    <x v="1"/>
    <s v="TW"/>
    <x v="1"/>
    <x v="4"/>
    <s v="N"/>
    <x v="3"/>
    <x v="107"/>
    <x v="82"/>
    <s v="SP21"/>
    <s v="R"/>
    <n v="5"/>
    <n v="87"/>
    <n v="4.3499999999999996"/>
  </r>
  <r>
    <n v="2013"/>
    <x v="1"/>
    <s v="TW"/>
    <x v="1"/>
    <x v="4"/>
    <s v="N"/>
    <x v="3"/>
    <x v="107"/>
    <x v="36"/>
    <s v="SP48"/>
    <s v="R"/>
    <n v="5"/>
    <n v="87"/>
    <n v="4.3499999999999996"/>
  </r>
  <r>
    <n v="2013"/>
    <x v="1"/>
    <s v="TW"/>
    <x v="1"/>
    <x v="4"/>
    <s v="N"/>
    <x v="3"/>
    <x v="107"/>
    <x v="42"/>
    <s v="SP67"/>
    <s v="R"/>
    <n v="5"/>
    <n v="87"/>
    <n v="4.3499999999999996"/>
  </r>
  <r>
    <n v="2013"/>
    <x v="1"/>
    <s v="TW"/>
    <x v="1"/>
    <x v="4"/>
    <s v="N"/>
    <x v="3"/>
    <x v="107"/>
    <x v="29"/>
    <s v="SP51"/>
    <s v="R"/>
    <n v="5"/>
    <n v="87"/>
    <n v="4.3499999999999996"/>
  </r>
  <r>
    <n v="2013"/>
    <x v="1"/>
    <s v="TW"/>
    <x v="1"/>
    <x v="4"/>
    <s v="N"/>
    <x v="3"/>
    <x v="107"/>
    <x v="44"/>
    <s v="SP56"/>
    <s v="R!"/>
    <n v="1"/>
    <n v="87"/>
    <n v="0.87"/>
  </r>
  <r>
    <n v="2013"/>
    <x v="1"/>
    <s v="TW"/>
    <x v="1"/>
    <x v="4"/>
    <s v="N"/>
    <x v="3"/>
    <x v="107"/>
    <x v="19"/>
    <s v="SP76"/>
    <s v="R!"/>
    <n v="1"/>
    <n v="87"/>
    <n v="0.87"/>
  </r>
  <r>
    <n v="2013"/>
    <x v="1"/>
    <s v="TW"/>
    <x v="1"/>
    <x v="4"/>
    <s v="N"/>
    <x v="3"/>
    <x v="107"/>
    <x v="18"/>
    <s v="SP11"/>
    <s v="R!"/>
    <n v="1"/>
    <n v="87"/>
    <n v="0.87"/>
  </r>
  <r>
    <n v="2013"/>
    <x v="1"/>
    <s v="TW"/>
    <x v="1"/>
    <x v="4"/>
    <s v="N"/>
    <x v="3"/>
    <x v="107"/>
    <x v="33"/>
    <s v="SP8"/>
    <s v="R!"/>
    <n v="1"/>
    <n v="87"/>
    <n v="0.87"/>
  </r>
  <r>
    <n v="2013"/>
    <x v="1"/>
    <s v="TW"/>
    <x v="1"/>
    <x v="4"/>
    <s v="N"/>
    <x v="3"/>
    <x v="107"/>
    <x v="31"/>
    <s v="SP69"/>
    <s v="S"/>
    <n v="25"/>
    <n v="87"/>
    <n v="21.75"/>
  </r>
  <r>
    <n v="2013"/>
    <x v="1"/>
    <s v="TW"/>
    <x v="1"/>
    <x v="4"/>
    <s v="N"/>
    <x v="3"/>
    <x v="107"/>
    <x v="74"/>
    <s v="SP60"/>
    <s v="S"/>
    <n v="25"/>
    <n v="87"/>
    <n v="21.75"/>
  </r>
  <r>
    <n v="2013"/>
    <x v="1"/>
    <s v="TW"/>
    <x v="1"/>
    <x v="4"/>
    <s v="N"/>
    <x v="3"/>
    <x v="107"/>
    <x v="58"/>
    <s v="SP71"/>
    <s v="S"/>
    <n v="25"/>
    <n v="87"/>
    <n v="21.75"/>
  </r>
  <r>
    <n v="2013"/>
    <x v="1"/>
    <s v="TW"/>
    <x v="1"/>
    <x v="4"/>
    <s v="N"/>
    <x v="3"/>
    <x v="107"/>
    <x v="43"/>
    <s v="SP6"/>
    <s v="S"/>
    <n v="25"/>
    <n v="87"/>
    <n v="21.75"/>
  </r>
  <r>
    <n v="2013"/>
    <x v="1"/>
    <s v="TW"/>
    <x v="1"/>
    <x v="4"/>
    <s v="N"/>
    <x v="3"/>
    <x v="107"/>
    <x v="2"/>
    <s v="SP32"/>
    <s v="S"/>
    <n v="25"/>
    <n v="87"/>
    <n v="21.75"/>
  </r>
  <r>
    <n v="2013"/>
    <x v="1"/>
    <s v="TW"/>
    <x v="1"/>
    <x v="4"/>
    <s v="N"/>
    <x v="3"/>
    <x v="107"/>
    <x v="7"/>
    <s v="SP23"/>
    <s v="S"/>
    <n v="25"/>
    <n v="87"/>
    <n v="21.75"/>
  </r>
  <r>
    <n v="2013"/>
    <x v="1"/>
    <s v="TW"/>
    <x v="1"/>
    <x v="4"/>
    <s v="N"/>
    <x v="3"/>
    <x v="107"/>
    <x v="35"/>
    <s v="SP64"/>
    <s v="S"/>
    <n v="25"/>
    <n v="87"/>
    <n v="21.75"/>
  </r>
  <r>
    <n v="2013"/>
    <x v="1"/>
    <s v="TW"/>
    <x v="1"/>
    <x v="4"/>
    <s v="N"/>
    <x v="3"/>
    <x v="107"/>
    <x v="20"/>
    <s v="SP91"/>
    <s v="S"/>
    <n v="25"/>
    <n v="87"/>
    <n v="21.75"/>
  </r>
  <r>
    <n v="2013"/>
    <x v="1"/>
    <s v="TW"/>
    <x v="1"/>
    <x v="4"/>
    <s v="N"/>
    <x v="3"/>
    <x v="107"/>
    <x v="71"/>
    <s v="SP73"/>
    <s v="S"/>
    <n v="25"/>
    <n v="87"/>
    <n v="21.75"/>
  </r>
  <r>
    <n v="2013"/>
    <x v="1"/>
    <s v="TW"/>
    <x v="1"/>
    <x v="4"/>
    <s v="S"/>
    <x v="4"/>
    <x v="108"/>
    <x v="16"/>
    <s v="SP39"/>
    <s v="C"/>
    <n v="50"/>
    <n v="75"/>
    <n v="37.5"/>
  </r>
  <r>
    <n v="2013"/>
    <x v="1"/>
    <s v="TW"/>
    <x v="1"/>
    <x v="4"/>
    <s v="S"/>
    <x v="4"/>
    <x v="108"/>
    <x v="18"/>
    <s v="SP11"/>
    <s v="C"/>
    <n v="50"/>
    <n v="75"/>
    <n v="37.5"/>
  </r>
  <r>
    <n v="2013"/>
    <x v="1"/>
    <s v="TW"/>
    <x v="1"/>
    <x v="4"/>
    <s v="S"/>
    <x v="4"/>
    <x v="108"/>
    <x v="0"/>
    <s v="SP42"/>
    <s v="D"/>
    <n v="75"/>
    <n v="75"/>
    <n v="56.25"/>
  </r>
  <r>
    <n v="2013"/>
    <x v="1"/>
    <s v="TW"/>
    <x v="1"/>
    <x v="4"/>
    <s v="S"/>
    <x v="4"/>
    <x v="108"/>
    <x v="44"/>
    <s v="SP56"/>
    <s v="R"/>
    <n v="5"/>
    <n v="75"/>
    <n v="3.75"/>
  </r>
  <r>
    <n v="2013"/>
    <x v="1"/>
    <s v="TW"/>
    <x v="1"/>
    <x v="4"/>
    <s v="S"/>
    <x v="4"/>
    <x v="108"/>
    <x v="68"/>
    <s v="SP15"/>
    <s v="R"/>
    <n v="5"/>
    <n v="75"/>
    <n v="3.75"/>
  </r>
  <r>
    <n v="2013"/>
    <x v="1"/>
    <s v="TW"/>
    <x v="1"/>
    <x v="4"/>
    <s v="S"/>
    <x v="4"/>
    <x v="108"/>
    <x v="21"/>
    <s v="SP26"/>
    <s v="R"/>
    <n v="5"/>
    <n v="75"/>
    <n v="3.75"/>
  </r>
  <r>
    <n v="2013"/>
    <x v="1"/>
    <s v="TW"/>
    <x v="1"/>
    <x v="4"/>
    <s v="S"/>
    <x v="4"/>
    <x v="108"/>
    <x v="67"/>
    <s v="SP79"/>
    <s v="R"/>
    <n v="5"/>
    <n v="75"/>
    <n v="3.75"/>
  </r>
  <r>
    <n v="2013"/>
    <x v="1"/>
    <s v="TW"/>
    <x v="1"/>
    <x v="4"/>
    <s v="S"/>
    <x v="4"/>
    <x v="108"/>
    <x v="74"/>
    <s v="SP60"/>
    <s v="R"/>
    <n v="5"/>
    <n v="75"/>
    <n v="3.75"/>
  </r>
  <r>
    <n v="2013"/>
    <x v="1"/>
    <s v="TW"/>
    <x v="1"/>
    <x v="4"/>
    <s v="S"/>
    <x v="4"/>
    <x v="108"/>
    <x v="41"/>
    <s v="SP80"/>
    <s v="R"/>
    <n v="5"/>
    <n v="75"/>
    <n v="3.75"/>
  </r>
  <r>
    <n v="2013"/>
    <x v="1"/>
    <s v="TW"/>
    <x v="1"/>
    <x v="4"/>
    <s v="S"/>
    <x v="4"/>
    <x v="108"/>
    <x v="27"/>
    <s v="SP62"/>
    <s v="R"/>
    <n v="5"/>
    <n v="75"/>
    <n v="3.75"/>
  </r>
  <r>
    <n v="2013"/>
    <x v="1"/>
    <s v="TW"/>
    <x v="1"/>
    <x v="4"/>
    <s v="S"/>
    <x v="4"/>
    <x v="108"/>
    <x v="13"/>
    <s v="SP3"/>
    <s v="R"/>
    <n v="5"/>
    <n v="75"/>
    <n v="3.75"/>
  </r>
  <r>
    <n v="2013"/>
    <x v="1"/>
    <s v="TW"/>
    <x v="1"/>
    <x v="4"/>
    <s v="S"/>
    <x v="4"/>
    <x v="108"/>
    <x v="19"/>
    <s v="SP76"/>
    <s v="R"/>
    <n v="5"/>
    <n v="75"/>
    <n v="3.75"/>
  </r>
  <r>
    <n v="2013"/>
    <x v="1"/>
    <s v="TW"/>
    <x v="1"/>
    <x v="4"/>
    <s v="S"/>
    <x v="4"/>
    <x v="108"/>
    <x v="28"/>
    <s v="SP86"/>
    <s v="R"/>
    <n v="5"/>
    <n v="75"/>
    <n v="3.75"/>
  </r>
  <r>
    <n v="2013"/>
    <x v="1"/>
    <s v="TW"/>
    <x v="1"/>
    <x v="4"/>
    <s v="S"/>
    <x v="4"/>
    <x v="108"/>
    <x v="43"/>
    <s v="SP6"/>
    <s v="R"/>
    <n v="5"/>
    <n v="75"/>
    <n v="3.75"/>
  </r>
  <r>
    <n v="2013"/>
    <x v="1"/>
    <s v="TW"/>
    <x v="1"/>
    <x v="4"/>
    <s v="S"/>
    <x v="4"/>
    <x v="108"/>
    <x v="82"/>
    <s v="SP21"/>
    <s v="R"/>
    <n v="5"/>
    <n v="75"/>
    <n v="3.75"/>
  </r>
  <r>
    <n v="2013"/>
    <x v="1"/>
    <s v="TW"/>
    <x v="1"/>
    <x v="4"/>
    <s v="S"/>
    <x v="4"/>
    <x v="108"/>
    <x v="20"/>
    <s v="SP91"/>
    <s v="R"/>
    <n v="5"/>
    <n v="75"/>
    <n v="3.75"/>
  </r>
  <r>
    <n v="2013"/>
    <x v="1"/>
    <s v="TW"/>
    <x v="1"/>
    <x v="4"/>
    <s v="S"/>
    <x v="4"/>
    <x v="108"/>
    <x v="29"/>
    <s v="SP51"/>
    <s v="R"/>
    <n v="5"/>
    <n v="75"/>
    <n v="3.75"/>
  </r>
  <r>
    <n v="2013"/>
    <x v="1"/>
    <s v="TW"/>
    <x v="1"/>
    <x v="4"/>
    <s v="S"/>
    <x v="4"/>
    <x v="108"/>
    <x v="71"/>
    <s v="SP73"/>
    <s v="R"/>
    <n v="5"/>
    <n v="75"/>
    <n v="3.75"/>
  </r>
  <r>
    <n v="2013"/>
    <x v="1"/>
    <s v="TW"/>
    <x v="1"/>
    <x v="4"/>
    <s v="S"/>
    <x v="4"/>
    <x v="108"/>
    <x v="84"/>
    <s v="SP57"/>
    <s v="R!"/>
    <n v="1"/>
    <n v="75"/>
    <n v="0.75"/>
  </r>
  <r>
    <n v="2013"/>
    <x v="1"/>
    <s v="TW"/>
    <x v="1"/>
    <x v="4"/>
    <s v="S"/>
    <x v="4"/>
    <x v="108"/>
    <x v="8"/>
    <s v="SP46"/>
    <s v="R!"/>
    <n v="1"/>
    <n v="75"/>
    <n v="0.75"/>
  </r>
  <r>
    <n v="2013"/>
    <x v="1"/>
    <s v="TW"/>
    <x v="1"/>
    <x v="4"/>
    <s v="S"/>
    <x v="4"/>
    <x v="108"/>
    <x v="72"/>
    <s v="SP45"/>
    <s v="R!"/>
    <n v="1"/>
    <n v="75"/>
    <n v="0.75"/>
  </r>
  <r>
    <n v="2013"/>
    <x v="1"/>
    <s v="TW"/>
    <x v="1"/>
    <x v="4"/>
    <s v="S"/>
    <x v="4"/>
    <x v="108"/>
    <x v="86"/>
    <s v="SP10"/>
    <s v="R!"/>
    <n v="1"/>
    <n v="75"/>
    <n v="0.75"/>
  </r>
  <r>
    <n v="2013"/>
    <x v="1"/>
    <s v="TW"/>
    <x v="1"/>
    <x v="4"/>
    <s v="S"/>
    <x v="4"/>
    <x v="108"/>
    <x v="14"/>
    <s v="SP24"/>
    <s v="R!"/>
    <n v="1"/>
    <n v="75"/>
    <n v="0.75"/>
  </r>
  <r>
    <n v="2013"/>
    <x v="1"/>
    <s v="TW"/>
    <x v="1"/>
    <x v="4"/>
    <s v="S"/>
    <x v="4"/>
    <x v="108"/>
    <x v="73"/>
    <s v="SP50"/>
    <s v="R!"/>
    <n v="1"/>
    <n v="75"/>
    <n v="0.75"/>
  </r>
  <r>
    <n v="2013"/>
    <x v="1"/>
    <s v="TW"/>
    <x v="1"/>
    <x v="4"/>
    <s v="S"/>
    <x v="4"/>
    <x v="108"/>
    <x v="15"/>
    <s v="SP18"/>
    <s v="R!"/>
    <n v="1"/>
    <n v="75"/>
    <n v="0.75"/>
  </r>
  <r>
    <n v="2013"/>
    <x v="1"/>
    <s v="TW"/>
    <x v="1"/>
    <x v="4"/>
    <s v="S"/>
    <x v="4"/>
    <x v="108"/>
    <x v="32"/>
    <s v="SP14"/>
    <s v="R!"/>
    <n v="1"/>
    <n v="75"/>
    <n v="0.75"/>
  </r>
  <r>
    <n v="2013"/>
    <x v="1"/>
    <s v="TW"/>
    <x v="1"/>
    <x v="4"/>
    <s v="S"/>
    <x v="4"/>
    <x v="108"/>
    <x v="17"/>
    <s v="SP41"/>
    <s v="S"/>
    <n v="25"/>
    <n v="75"/>
    <n v="18.75"/>
  </r>
  <r>
    <n v="2013"/>
    <x v="1"/>
    <s v="TW"/>
    <x v="1"/>
    <x v="4"/>
    <s v="S"/>
    <x v="4"/>
    <x v="108"/>
    <x v="70"/>
    <s v="SP65"/>
    <s v="S"/>
    <n v="25"/>
    <n v="75"/>
    <n v="18.75"/>
  </r>
  <r>
    <n v="2013"/>
    <x v="1"/>
    <s v="TW"/>
    <x v="1"/>
    <x v="4"/>
    <s v="S"/>
    <x v="4"/>
    <x v="108"/>
    <x v="31"/>
    <s v="SP69"/>
    <s v="S"/>
    <n v="25"/>
    <n v="75"/>
    <n v="18.75"/>
  </r>
  <r>
    <n v="2013"/>
    <x v="1"/>
    <s v="TW"/>
    <x v="1"/>
    <x v="4"/>
    <s v="S"/>
    <x v="4"/>
    <x v="108"/>
    <x v="9"/>
    <s v="SP30"/>
    <s v="S"/>
    <n v="25"/>
    <n v="75"/>
    <n v="18.75"/>
  </r>
  <r>
    <n v="2013"/>
    <x v="1"/>
    <s v="TW"/>
    <x v="1"/>
    <x v="4"/>
    <s v="S"/>
    <x v="4"/>
    <x v="108"/>
    <x v="58"/>
    <s v="SP71"/>
    <s v="S"/>
    <n v="25"/>
    <n v="75"/>
    <n v="18.75"/>
  </r>
  <r>
    <n v="2013"/>
    <x v="1"/>
    <s v="TW"/>
    <x v="1"/>
    <x v="4"/>
    <s v="S"/>
    <x v="4"/>
    <x v="108"/>
    <x v="2"/>
    <s v="SP32"/>
    <s v="S"/>
    <n v="25"/>
    <n v="75"/>
    <n v="18.75"/>
  </r>
  <r>
    <n v="2013"/>
    <x v="1"/>
    <s v="TW"/>
    <x v="1"/>
    <x v="4"/>
    <s v="S"/>
    <x v="4"/>
    <x v="108"/>
    <x v="1"/>
    <s v="SP36"/>
    <s v="S"/>
    <n v="25"/>
    <n v="75"/>
    <n v="18.75"/>
  </r>
  <r>
    <n v="2013"/>
    <x v="1"/>
    <s v="TW"/>
    <x v="1"/>
    <x v="4"/>
    <s v="S"/>
    <x v="4"/>
    <x v="108"/>
    <x v="7"/>
    <s v="SP23"/>
    <s v="S"/>
    <n v="25"/>
    <n v="75"/>
    <n v="18.75"/>
  </r>
  <r>
    <n v="2013"/>
    <x v="1"/>
    <s v="TW"/>
    <x v="1"/>
    <x v="4"/>
    <s v="S"/>
    <x v="4"/>
    <x v="108"/>
    <x v="42"/>
    <s v="SP67"/>
    <s v="S"/>
    <n v="25"/>
    <n v="75"/>
    <n v="18.75"/>
  </r>
  <r>
    <n v="2013"/>
    <x v="1"/>
    <s v="TW"/>
    <x v="1"/>
    <x v="4"/>
    <s v="S"/>
    <x v="4"/>
    <x v="108"/>
    <x v="35"/>
    <s v="SP64"/>
    <s v="S"/>
    <n v="25"/>
    <n v="75"/>
    <n v="18.75"/>
  </r>
  <r>
    <n v="2013"/>
    <x v="1"/>
    <s v="TW"/>
    <x v="1"/>
    <x v="4"/>
    <s v="S"/>
    <x v="4"/>
    <x v="108"/>
    <x v="52"/>
    <s v="SP22"/>
    <s v="S"/>
    <n v="25"/>
    <n v="75"/>
    <n v="18.75"/>
  </r>
  <r>
    <n v="2013"/>
    <x v="1"/>
    <s v="TW"/>
    <x v="1"/>
    <x v="4"/>
    <s v="S"/>
    <x v="5"/>
    <x v="109"/>
    <x v="18"/>
    <s v="SP11"/>
    <s v="C"/>
    <n v="50"/>
    <n v="74"/>
    <n v="37"/>
  </r>
  <r>
    <n v="2013"/>
    <x v="1"/>
    <s v="TW"/>
    <x v="1"/>
    <x v="4"/>
    <s v="S"/>
    <x v="5"/>
    <x v="109"/>
    <x v="42"/>
    <s v="SP67"/>
    <s v="C"/>
    <n v="50"/>
    <n v="74"/>
    <n v="37"/>
  </r>
  <r>
    <n v="2013"/>
    <x v="1"/>
    <s v="TW"/>
    <x v="1"/>
    <x v="4"/>
    <s v="S"/>
    <x v="5"/>
    <x v="109"/>
    <x v="0"/>
    <s v="SP42"/>
    <s v="D"/>
    <n v="75"/>
    <n v="74"/>
    <n v="55.5"/>
  </r>
  <r>
    <n v="2013"/>
    <x v="1"/>
    <s v="TW"/>
    <x v="1"/>
    <x v="4"/>
    <s v="S"/>
    <x v="5"/>
    <x v="109"/>
    <x v="68"/>
    <s v="SP15"/>
    <s v="R"/>
    <n v="5"/>
    <n v="74"/>
    <n v="3.7"/>
  </r>
  <r>
    <n v="2013"/>
    <x v="1"/>
    <s v="TW"/>
    <x v="1"/>
    <x v="4"/>
    <s v="S"/>
    <x v="5"/>
    <x v="109"/>
    <x v="17"/>
    <s v="SP41"/>
    <s v="R"/>
    <n v="5"/>
    <n v="74"/>
    <n v="3.7"/>
  </r>
  <r>
    <n v="2013"/>
    <x v="1"/>
    <s v="TW"/>
    <x v="1"/>
    <x v="4"/>
    <s v="S"/>
    <x v="5"/>
    <x v="109"/>
    <x v="21"/>
    <s v="SP26"/>
    <s v="R"/>
    <n v="5"/>
    <n v="74"/>
    <n v="3.7"/>
  </r>
  <r>
    <n v="2013"/>
    <x v="1"/>
    <s v="TW"/>
    <x v="1"/>
    <x v="4"/>
    <s v="S"/>
    <x v="5"/>
    <x v="109"/>
    <x v="74"/>
    <s v="SP60"/>
    <s v="R"/>
    <n v="5"/>
    <n v="74"/>
    <n v="3.7"/>
  </r>
  <r>
    <n v="2013"/>
    <x v="1"/>
    <s v="TW"/>
    <x v="1"/>
    <x v="4"/>
    <s v="S"/>
    <x v="5"/>
    <x v="109"/>
    <x v="27"/>
    <s v="SP62"/>
    <s v="R"/>
    <n v="5"/>
    <n v="74"/>
    <n v="3.7"/>
  </r>
  <r>
    <n v="2013"/>
    <x v="1"/>
    <s v="TW"/>
    <x v="1"/>
    <x v="4"/>
    <s v="S"/>
    <x v="5"/>
    <x v="109"/>
    <x v="87"/>
    <s v="SP4"/>
    <s v="R"/>
    <n v="5"/>
    <n v="74"/>
    <n v="3.7"/>
  </r>
  <r>
    <n v="2013"/>
    <x v="1"/>
    <s v="TW"/>
    <x v="1"/>
    <x v="4"/>
    <s v="S"/>
    <x v="5"/>
    <x v="109"/>
    <x v="19"/>
    <s v="SP76"/>
    <s v="R"/>
    <n v="5"/>
    <n v="74"/>
    <n v="3.7"/>
  </r>
  <r>
    <n v="2013"/>
    <x v="1"/>
    <s v="TW"/>
    <x v="1"/>
    <x v="4"/>
    <s v="S"/>
    <x v="5"/>
    <x v="109"/>
    <x v="28"/>
    <s v="SP86"/>
    <s v="R"/>
    <n v="5"/>
    <n v="74"/>
    <n v="3.7"/>
  </r>
  <r>
    <n v="2013"/>
    <x v="1"/>
    <s v="TW"/>
    <x v="1"/>
    <x v="4"/>
    <s v="S"/>
    <x v="5"/>
    <x v="109"/>
    <x v="4"/>
    <s v="SP1"/>
    <s v="R"/>
    <n v="5"/>
    <n v="74"/>
    <n v="3.7"/>
  </r>
  <r>
    <n v="2013"/>
    <x v="1"/>
    <s v="TW"/>
    <x v="1"/>
    <x v="4"/>
    <s v="S"/>
    <x v="5"/>
    <x v="109"/>
    <x v="2"/>
    <s v="SP32"/>
    <s v="R"/>
    <n v="5"/>
    <n v="74"/>
    <n v="3.7"/>
  </r>
  <r>
    <n v="2013"/>
    <x v="1"/>
    <s v="TW"/>
    <x v="1"/>
    <x v="4"/>
    <s v="S"/>
    <x v="5"/>
    <x v="109"/>
    <x v="82"/>
    <s v="SP21"/>
    <s v="R"/>
    <n v="5"/>
    <n v="74"/>
    <n v="3.7"/>
  </r>
  <r>
    <n v="2013"/>
    <x v="1"/>
    <s v="TW"/>
    <x v="1"/>
    <x v="4"/>
    <s v="S"/>
    <x v="5"/>
    <x v="109"/>
    <x v="52"/>
    <s v="SP22"/>
    <s v="R"/>
    <n v="5"/>
    <n v="74"/>
    <n v="3.7"/>
  </r>
  <r>
    <n v="2013"/>
    <x v="1"/>
    <s v="TW"/>
    <x v="1"/>
    <x v="4"/>
    <s v="S"/>
    <x v="5"/>
    <x v="109"/>
    <x v="73"/>
    <s v="SP50"/>
    <s v="R"/>
    <n v="5"/>
    <n v="74"/>
    <n v="3.7"/>
  </r>
  <r>
    <n v="2013"/>
    <x v="1"/>
    <s v="TW"/>
    <x v="1"/>
    <x v="4"/>
    <s v="S"/>
    <x v="5"/>
    <x v="109"/>
    <x v="20"/>
    <s v="SP91"/>
    <s v="R"/>
    <n v="5"/>
    <n v="74"/>
    <n v="3.7"/>
  </r>
  <r>
    <n v="2013"/>
    <x v="1"/>
    <s v="TW"/>
    <x v="1"/>
    <x v="4"/>
    <s v="S"/>
    <x v="5"/>
    <x v="109"/>
    <x v="29"/>
    <s v="SP51"/>
    <s v="R"/>
    <n v="5"/>
    <n v="74"/>
    <n v="3.7"/>
  </r>
  <r>
    <n v="2013"/>
    <x v="1"/>
    <s v="TW"/>
    <x v="1"/>
    <x v="4"/>
    <s v="S"/>
    <x v="5"/>
    <x v="109"/>
    <x v="32"/>
    <s v="SP14"/>
    <s v="R"/>
    <n v="5"/>
    <n v="74"/>
    <n v="3.7"/>
  </r>
  <r>
    <n v="2013"/>
    <x v="1"/>
    <s v="TW"/>
    <x v="1"/>
    <x v="4"/>
    <s v="S"/>
    <x v="5"/>
    <x v="109"/>
    <x v="71"/>
    <s v="SP73"/>
    <s v="R"/>
    <n v="5"/>
    <n v="74"/>
    <n v="3.7"/>
  </r>
  <r>
    <n v="2013"/>
    <x v="1"/>
    <s v="TW"/>
    <x v="1"/>
    <x v="4"/>
    <s v="S"/>
    <x v="5"/>
    <x v="109"/>
    <x v="88"/>
    <s v="SP43"/>
    <s v="R!"/>
    <n v="1"/>
    <n v="74"/>
    <n v="0.74"/>
  </r>
  <r>
    <n v="2013"/>
    <x v="1"/>
    <s v="TW"/>
    <x v="1"/>
    <x v="4"/>
    <s v="S"/>
    <x v="5"/>
    <x v="109"/>
    <x v="44"/>
    <s v="SP56"/>
    <s v="S"/>
    <n v="25"/>
    <n v="74"/>
    <n v="18.5"/>
  </r>
  <r>
    <n v="2013"/>
    <x v="1"/>
    <s v="TW"/>
    <x v="1"/>
    <x v="4"/>
    <s v="S"/>
    <x v="5"/>
    <x v="109"/>
    <x v="70"/>
    <s v="SP65"/>
    <s v="S"/>
    <n v="25"/>
    <n v="74"/>
    <n v="18.5"/>
  </r>
  <r>
    <n v="2013"/>
    <x v="1"/>
    <s v="TW"/>
    <x v="1"/>
    <x v="4"/>
    <s v="S"/>
    <x v="5"/>
    <x v="109"/>
    <x v="31"/>
    <s v="SP69"/>
    <s v="S"/>
    <n v="25"/>
    <n v="74"/>
    <n v="18.5"/>
  </r>
  <r>
    <n v="2013"/>
    <x v="1"/>
    <s v="TW"/>
    <x v="1"/>
    <x v="4"/>
    <s v="S"/>
    <x v="5"/>
    <x v="109"/>
    <x v="67"/>
    <s v="SP79"/>
    <s v="S"/>
    <n v="25"/>
    <n v="74"/>
    <n v="18.5"/>
  </r>
  <r>
    <n v="2013"/>
    <x v="1"/>
    <s v="TW"/>
    <x v="1"/>
    <x v="4"/>
    <s v="S"/>
    <x v="5"/>
    <x v="109"/>
    <x v="41"/>
    <s v="SP80"/>
    <s v="S"/>
    <n v="25"/>
    <n v="74"/>
    <n v="18.5"/>
  </r>
  <r>
    <n v="2013"/>
    <x v="1"/>
    <s v="TW"/>
    <x v="1"/>
    <x v="4"/>
    <s v="S"/>
    <x v="5"/>
    <x v="109"/>
    <x v="9"/>
    <s v="SP30"/>
    <s v="S"/>
    <n v="25"/>
    <n v="74"/>
    <n v="18.5"/>
  </r>
  <r>
    <n v="2013"/>
    <x v="1"/>
    <s v="TW"/>
    <x v="1"/>
    <x v="4"/>
    <s v="S"/>
    <x v="5"/>
    <x v="109"/>
    <x v="58"/>
    <s v="SP71"/>
    <s v="S"/>
    <n v="25"/>
    <n v="74"/>
    <n v="18.5"/>
  </r>
  <r>
    <n v="2013"/>
    <x v="1"/>
    <s v="TW"/>
    <x v="1"/>
    <x v="4"/>
    <s v="S"/>
    <x v="5"/>
    <x v="109"/>
    <x v="43"/>
    <s v="SP6"/>
    <s v="S"/>
    <n v="25"/>
    <n v="74"/>
    <n v="18.5"/>
  </r>
  <r>
    <n v="2013"/>
    <x v="1"/>
    <s v="TW"/>
    <x v="1"/>
    <x v="4"/>
    <s v="S"/>
    <x v="5"/>
    <x v="109"/>
    <x v="1"/>
    <s v="SP36"/>
    <s v="S"/>
    <n v="25"/>
    <n v="74"/>
    <n v="18.5"/>
  </r>
  <r>
    <n v="2013"/>
    <x v="1"/>
    <s v="TW"/>
    <x v="1"/>
    <x v="4"/>
    <s v="S"/>
    <x v="5"/>
    <x v="109"/>
    <x v="7"/>
    <s v="SP23"/>
    <s v="S"/>
    <n v="25"/>
    <n v="74"/>
    <n v="18.5"/>
  </r>
  <r>
    <n v="2013"/>
    <x v="1"/>
    <s v="TW"/>
    <x v="1"/>
    <x v="4"/>
    <s v="S"/>
    <x v="5"/>
    <x v="109"/>
    <x v="35"/>
    <s v="SP64"/>
    <s v="S"/>
    <n v="25"/>
    <n v="74"/>
    <n v="18.5"/>
  </r>
  <r>
    <n v="2013"/>
    <x v="1"/>
    <s v="TW"/>
    <x v="1"/>
    <x v="4"/>
    <s v="S"/>
    <x v="5"/>
    <x v="109"/>
    <x v="16"/>
    <s v="SP39"/>
    <s v="S"/>
    <n v="25"/>
    <n v="74"/>
    <n v="18.5"/>
  </r>
  <r>
    <n v="2013"/>
    <x v="1"/>
    <s v="TW"/>
    <x v="1"/>
    <x v="4"/>
    <s v="W"/>
    <x v="6"/>
    <x v="110"/>
    <x v="1"/>
    <s v="SP36"/>
    <s v="C"/>
    <n v="50"/>
    <n v="69"/>
    <n v="34.5"/>
  </r>
  <r>
    <n v="2013"/>
    <x v="1"/>
    <s v="TW"/>
    <x v="1"/>
    <x v="4"/>
    <s v="W"/>
    <x v="6"/>
    <x v="110"/>
    <x v="16"/>
    <s v="SP39"/>
    <s v="C"/>
    <n v="50"/>
    <n v="69"/>
    <n v="34.5"/>
  </r>
  <r>
    <n v="2013"/>
    <x v="1"/>
    <s v="TW"/>
    <x v="1"/>
    <x v="4"/>
    <s v="W"/>
    <x v="6"/>
    <x v="110"/>
    <x v="0"/>
    <s v="SP42"/>
    <s v="D"/>
    <n v="75"/>
    <n v="69"/>
    <n v="51.75"/>
  </r>
  <r>
    <n v="2013"/>
    <x v="1"/>
    <s v="TW"/>
    <x v="1"/>
    <x v="4"/>
    <s v="W"/>
    <x v="6"/>
    <x v="110"/>
    <x v="44"/>
    <s v="SP56"/>
    <s v="R"/>
    <n v="5"/>
    <n v="69"/>
    <n v="3.45"/>
  </r>
  <r>
    <n v="2013"/>
    <x v="1"/>
    <s v="TW"/>
    <x v="1"/>
    <x v="4"/>
    <s v="W"/>
    <x v="6"/>
    <x v="110"/>
    <x v="21"/>
    <s v="SP26"/>
    <s v="R"/>
    <n v="5"/>
    <n v="69"/>
    <n v="3.45"/>
  </r>
  <r>
    <n v="2013"/>
    <x v="1"/>
    <s v="TW"/>
    <x v="1"/>
    <x v="4"/>
    <s v="W"/>
    <x v="6"/>
    <x v="110"/>
    <x v="31"/>
    <s v="SP69"/>
    <s v="R"/>
    <n v="5"/>
    <n v="69"/>
    <n v="3.45"/>
  </r>
  <r>
    <n v="2013"/>
    <x v="1"/>
    <s v="TW"/>
    <x v="1"/>
    <x v="4"/>
    <s v="W"/>
    <x v="6"/>
    <x v="110"/>
    <x v="41"/>
    <s v="SP80"/>
    <s v="R"/>
    <n v="5"/>
    <n v="69"/>
    <n v="3.45"/>
  </r>
  <r>
    <n v="2013"/>
    <x v="1"/>
    <s v="TW"/>
    <x v="1"/>
    <x v="4"/>
    <s v="W"/>
    <x v="6"/>
    <x v="110"/>
    <x v="27"/>
    <s v="SP62"/>
    <s v="R"/>
    <n v="5"/>
    <n v="69"/>
    <n v="3.45"/>
  </r>
  <r>
    <n v="2013"/>
    <x v="1"/>
    <s v="TW"/>
    <x v="1"/>
    <x v="4"/>
    <s v="W"/>
    <x v="6"/>
    <x v="110"/>
    <x v="19"/>
    <s v="SP76"/>
    <s v="R"/>
    <n v="5"/>
    <n v="69"/>
    <n v="3.45"/>
  </r>
  <r>
    <n v="2013"/>
    <x v="1"/>
    <s v="TW"/>
    <x v="1"/>
    <x v="4"/>
    <s v="W"/>
    <x v="6"/>
    <x v="110"/>
    <x v="14"/>
    <s v="SP24"/>
    <s v="R"/>
    <n v="5"/>
    <n v="69"/>
    <n v="3.45"/>
  </r>
  <r>
    <n v="2013"/>
    <x v="1"/>
    <s v="TW"/>
    <x v="1"/>
    <x v="4"/>
    <s v="W"/>
    <x v="6"/>
    <x v="110"/>
    <x v="58"/>
    <s v="SP71"/>
    <s v="R"/>
    <n v="5"/>
    <n v="69"/>
    <n v="3.45"/>
  </r>
  <r>
    <n v="2013"/>
    <x v="1"/>
    <s v="TW"/>
    <x v="1"/>
    <x v="4"/>
    <s v="W"/>
    <x v="6"/>
    <x v="110"/>
    <x v="4"/>
    <s v="SP1"/>
    <s v="R"/>
    <n v="5"/>
    <n v="69"/>
    <n v="3.45"/>
  </r>
  <r>
    <n v="2013"/>
    <x v="1"/>
    <s v="TW"/>
    <x v="1"/>
    <x v="4"/>
    <s v="W"/>
    <x v="6"/>
    <x v="110"/>
    <x v="18"/>
    <s v="SP11"/>
    <s v="R"/>
    <n v="5"/>
    <n v="69"/>
    <n v="3.45"/>
  </r>
  <r>
    <n v="2013"/>
    <x v="1"/>
    <s v="TW"/>
    <x v="1"/>
    <x v="4"/>
    <s v="W"/>
    <x v="6"/>
    <x v="110"/>
    <x v="36"/>
    <s v="SP48"/>
    <s v="R"/>
    <n v="5"/>
    <n v="69"/>
    <n v="3.45"/>
  </r>
  <r>
    <n v="2013"/>
    <x v="1"/>
    <s v="TW"/>
    <x v="1"/>
    <x v="4"/>
    <s v="W"/>
    <x v="6"/>
    <x v="110"/>
    <x v="35"/>
    <s v="SP64"/>
    <s v="R"/>
    <n v="5"/>
    <n v="69"/>
    <n v="3.45"/>
  </r>
  <r>
    <n v="2013"/>
    <x v="1"/>
    <s v="TW"/>
    <x v="1"/>
    <x v="4"/>
    <s v="W"/>
    <x v="6"/>
    <x v="110"/>
    <x v="20"/>
    <s v="SP91"/>
    <s v="R"/>
    <n v="5"/>
    <n v="69"/>
    <n v="3.45"/>
  </r>
  <r>
    <n v="2013"/>
    <x v="1"/>
    <s v="TW"/>
    <x v="1"/>
    <x v="4"/>
    <s v="W"/>
    <x v="6"/>
    <x v="110"/>
    <x v="29"/>
    <s v="SP51"/>
    <s v="R"/>
    <n v="5"/>
    <n v="69"/>
    <n v="3.45"/>
  </r>
  <r>
    <n v="2013"/>
    <x v="1"/>
    <s v="TW"/>
    <x v="1"/>
    <x v="4"/>
    <s v="W"/>
    <x v="6"/>
    <x v="110"/>
    <x v="71"/>
    <s v="SP73"/>
    <s v="R"/>
    <n v="5"/>
    <n v="69"/>
    <n v="3.45"/>
  </r>
  <r>
    <n v="2013"/>
    <x v="1"/>
    <s v="TW"/>
    <x v="1"/>
    <x v="4"/>
    <s v="W"/>
    <x v="6"/>
    <x v="110"/>
    <x v="17"/>
    <s v="SP41"/>
    <s v="R!"/>
    <n v="1"/>
    <n v="69"/>
    <n v="0.69"/>
  </r>
  <r>
    <n v="2013"/>
    <x v="1"/>
    <s v="TW"/>
    <x v="1"/>
    <x v="4"/>
    <s v="W"/>
    <x v="6"/>
    <x v="110"/>
    <x v="74"/>
    <s v="SP60"/>
    <s v="S"/>
    <n v="25"/>
    <n v="69"/>
    <n v="17.25"/>
  </r>
  <r>
    <n v="2013"/>
    <x v="1"/>
    <s v="TW"/>
    <x v="1"/>
    <x v="4"/>
    <s v="W"/>
    <x v="6"/>
    <x v="110"/>
    <x v="13"/>
    <s v="SP3"/>
    <s v="S"/>
    <n v="25"/>
    <n v="69"/>
    <n v="17.25"/>
  </r>
  <r>
    <n v="2013"/>
    <x v="1"/>
    <s v="TW"/>
    <x v="1"/>
    <x v="4"/>
    <s v="W"/>
    <x v="6"/>
    <x v="110"/>
    <x v="9"/>
    <s v="SP30"/>
    <s v="S"/>
    <n v="25"/>
    <n v="69"/>
    <n v="17.25"/>
  </r>
  <r>
    <n v="2013"/>
    <x v="1"/>
    <s v="TW"/>
    <x v="1"/>
    <x v="4"/>
    <s v="W"/>
    <x v="6"/>
    <x v="110"/>
    <x v="43"/>
    <s v="SP6"/>
    <s v="S"/>
    <n v="25"/>
    <n v="69"/>
    <n v="17.25"/>
  </r>
  <r>
    <n v="2013"/>
    <x v="1"/>
    <s v="TW"/>
    <x v="1"/>
    <x v="4"/>
    <s v="W"/>
    <x v="6"/>
    <x v="110"/>
    <x v="2"/>
    <s v="SP32"/>
    <s v="S"/>
    <n v="25"/>
    <n v="69"/>
    <n v="17.25"/>
  </r>
  <r>
    <n v="2013"/>
    <x v="1"/>
    <s v="TW"/>
    <x v="1"/>
    <x v="4"/>
    <s v="W"/>
    <x v="6"/>
    <x v="110"/>
    <x v="7"/>
    <s v="SP23"/>
    <s v="S"/>
    <n v="25"/>
    <n v="69"/>
    <n v="17.25"/>
  </r>
  <r>
    <n v="2013"/>
    <x v="1"/>
    <s v="TW"/>
    <x v="1"/>
    <x v="4"/>
    <s v="W"/>
    <x v="6"/>
    <x v="110"/>
    <x v="42"/>
    <s v="SP67"/>
    <s v="S"/>
    <n v="25"/>
    <n v="69"/>
    <n v="17.25"/>
  </r>
  <r>
    <n v="2013"/>
    <x v="1"/>
    <s v="TW"/>
    <x v="1"/>
    <x v="4"/>
    <s v="W"/>
    <x v="7"/>
    <x v="111"/>
    <x v="2"/>
    <s v="SP32"/>
    <s v="C"/>
    <n v="50"/>
    <n v="77"/>
    <n v="38.5"/>
  </r>
  <r>
    <n v="2013"/>
    <x v="1"/>
    <s v="TW"/>
    <x v="1"/>
    <x v="4"/>
    <s v="W"/>
    <x v="7"/>
    <x v="111"/>
    <x v="1"/>
    <s v="SP36"/>
    <s v="C"/>
    <n v="50"/>
    <n v="77"/>
    <n v="38.5"/>
  </r>
  <r>
    <n v="2013"/>
    <x v="1"/>
    <s v="TW"/>
    <x v="1"/>
    <x v="4"/>
    <s v="W"/>
    <x v="7"/>
    <x v="111"/>
    <x v="16"/>
    <s v="SP39"/>
    <s v="C"/>
    <n v="50"/>
    <n v="77"/>
    <n v="38.5"/>
  </r>
  <r>
    <n v="2013"/>
    <x v="1"/>
    <s v="TW"/>
    <x v="1"/>
    <x v="4"/>
    <s v="W"/>
    <x v="7"/>
    <x v="111"/>
    <x v="0"/>
    <s v="SP42"/>
    <s v="D"/>
    <n v="75"/>
    <n v="77"/>
    <n v="57.75"/>
  </r>
  <r>
    <n v="2013"/>
    <x v="1"/>
    <s v="TW"/>
    <x v="1"/>
    <x v="4"/>
    <s v="W"/>
    <x v="7"/>
    <x v="111"/>
    <x v="44"/>
    <s v="SP56"/>
    <s v="R"/>
    <n v="5"/>
    <n v="77"/>
    <n v="3.85"/>
  </r>
  <r>
    <n v="2013"/>
    <x v="1"/>
    <s v="TW"/>
    <x v="1"/>
    <x v="4"/>
    <s v="W"/>
    <x v="7"/>
    <x v="111"/>
    <x v="17"/>
    <s v="SP41"/>
    <s v="R"/>
    <n v="5"/>
    <n v="77"/>
    <n v="3.85"/>
  </r>
  <r>
    <n v="2013"/>
    <x v="1"/>
    <s v="TW"/>
    <x v="1"/>
    <x v="4"/>
    <s v="W"/>
    <x v="7"/>
    <x v="111"/>
    <x v="67"/>
    <s v="SP79"/>
    <s v="R"/>
    <n v="5"/>
    <n v="77"/>
    <n v="3.85"/>
  </r>
  <r>
    <n v="2013"/>
    <x v="1"/>
    <s v="TW"/>
    <x v="1"/>
    <x v="4"/>
    <s v="W"/>
    <x v="7"/>
    <x v="111"/>
    <x v="74"/>
    <s v="SP60"/>
    <s v="R"/>
    <n v="5"/>
    <n v="77"/>
    <n v="3.85"/>
  </r>
  <r>
    <n v="2013"/>
    <x v="1"/>
    <s v="TW"/>
    <x v="1"/>
    <x v="4"/>
    <s v="W"/>
    <x v="7"/>
    <x v="111"/>
    <x v="27"/>
    <s v="SP62"/>
    <s v="R"/>
    <n v="5"/>
    <n v="77"/>
    <n v="3.85"/>
  </r>
  <r>
    <n v="2013"/>
    <x v="1"/>
    <s v="TW"/>
    <x v="1"/>
    <x v="4"/>
    <s v="W"/>
    <x v="7"/>
    <x v="111"/>
    <x v="13"/>
    <s v="SP3"/>
    <s v="R"/>
    <n v="5"/>
    <n v="77"/>
    <n v="3.85"/>
  </r>
  <r>
    <n v="2013"/>
    <x v="1"/>
    <s v="TW"/>
    <x v="1"/>
    <x v="4"/>
    <s v="W"/>
    <x v="7"/>
    <x v="111"/>
    <x v="14"/>
    <s v="SP24"/>
    <s v="R"/>
    <n v="5"/>
    <n v="77"/>
    <n v="3.85"/>
  </r>
  <r>
    <n v="2013"/>
    <x v="1"/>
    <s v="TW"/>
    <x v="1"/>
    <x v="4"/>
    <s v="W"/>
    <x v="7"/>
    <x v="111"/>
    <x v="58"/>
    <s v="SP71"/>
    <s v="R"/>
    <n v="5"/>
    <n v="77"/>
    <n v="3.85"/>
  </r>
  <r>
    <n v="2013"/>
    <x v="1"/>
    <s v="TW"/>
    <x v="1"/>
    <x v="4"/>
    <s v="W"/>
    <x v="7"/>
    <x v="111"/>
    <x v="28"/>
    <s v="SP86"/>
    <s v="R"/>
    <n v="5"/>
    <n v="77"/>
    <n v="3.85"/>
  </r>
  <r>
    <n v="2013"/>
    <x v="1"/>
    <s v="TW"/>
    <x v="1"/>
    <x v="4"/>
    <s v="W"/>
    <x v="7"/>
    <x v="111"/>
    <x v="4"/>
    <s v="SP1"/>
    <s v="R"/>
    <n v="5"/>
    <n v="77"/>
    <n v="3.85"/>
  </r>
  <r>
    <n v="2013"/>
    <x v="1"/>
    <s v="TW"/>
    <x v="1"/>
    <x v="4"/>
    <s v="W"/>
    <x v="7"/>
    <x v="111"/>
    <x v="18"/>
    <s v="SP11"/>
    <s v="R"/>
    <n v="5"/>
    <n v="77"/>
    <n v="3.85"/>
  </r>
  <r>
    <n v="2013"/>
    <x v="1"/>
    <s v="TW"/>
    <x v="1"/>
    <x v="4"/>
    <s v="W"/>
    <x v="7"/>
    <x v="111"/>
    <x v="7"/>
    <s v="SP23"/>
    <s v="R"/>
    <n v="5"/>
    <n v="77"/>
    <n v="3.85"/>
  </r>
  <r>
    <n v="2013"/>
    <x v="1"/>
    <s v="TW"/>
    <x v="1"/>
    <x v="4"/>
    <s v="W"/>
    <x v="7"/>
    <x v="111"/>
    <x v="82"/>
    <s v="SP21"/>
    <s v="R"/>
    <n v="5"/>
    <n v="77"/>
    <n v="3.85"/>
  </r>
  <r>
    <n v="2013"/>
    <x v="1"/>
    <s v="TW"/>
    <x v="1"/>
    <x v="4"/>
    <s v="W"/>
    <x v="7"/>
    <x v="111"/>
    <x v="35"/>
    <s v="SP64"/>
    <s v="R"/>
    <n v="5"/>
    <n v="77"/>
    <n v="3.85"/>
  </r>
  <r>
    <n v="2013"/>
    <x v="1"/>
    <s v="TW"/>
    <x v="1"/>
    <x v="4"/>
    <s v="W"/>
    <x v="7"/>
    <x v="111"/>
    <x v="20"/>
    <s v="SP91"/>
    <s v="R"/>
    <n v="5"/>
    <n v="77"/>
    <n v="3.85"/>
  </r>
  <r>
    <n v="2013"/>
    <x v="1"/>
    <s v="TW"/>
    <x v="1"/>
    <x v="4"/>
    <s v="W"/>
    <x v="7"/>
    <x v="111"/>
    <x v="29"/>
    <s v="SP51"/>
    <s v="R"/>
    <n v="5"/>
    <n v="77"/>
    <n v="3.85"/>
  </r>
  <r>
    <n v="2013"/>
    <x v="1"/>
    <s v="TW"/>
    <x v="1"/>
    <x v="4"/>
    <s v="W"/>
    <x v="7"/>
    <x v="111"/>
    <x v="71"/>
    <s v="SP73"/>
    <s v="R"/>
    <n v="5"/>
    <n v="77"/>
    <n v="3.85"/>
  </r>
  <r>
    <n v="2013"/>
    <x v="1"/>
    <s v="TW"/>
    <x v="1"/>
    <x v="4"/>
    <s v="W"/>
    <x v="7"/>
    <x v="111"/>
    <x v="68"/>
    <s v="SP15"/>
    <s v="R!"/>
    <n v="1"/>
    <n v="77"/>
    <n v="0.77"/>
  </r>
  <r>
    <n v="2013"/>
    <x v="1"/>
    <s v="TW"/>
    <x v="1"/>
    <x v="4"/>
    <s v="W"/>
    <x v="7"/>
    <x v="111"/>
    <x v="70"/>
    <s v="SP65"/>
    <s v="R!"/>
    <n v="1"/>
    <n v="77"/>
    <n v="0.77"/>
  </r>
  <r>
    <n v="2013"/>
    <x v="1"/>
    <s v="TW"/>
    <x v="1"/>
    <x v="4"/>
    <s v="W"/>
    <x v="7"/>
    <x v="111"/>
    <x v="41"/>
    <s v="SP80"/>
    <s v="R!"/>
    <n v="1"/>
    <n v="77"/>
    <n v="0.77"/>
  </r>
  <r>
    <n v="2013"/>
    <x v="1"/>
    <s v="TW"/>
    <x v="1"/>
    <x v="4"/>
    <s v="W"/>
    <x v="7"/>
    <x v="111"/>
    <x v="19"/>
    <s v="SP76"/>
    <s v="R!"/>
    <n v="1"/>
    <n v="77"/>
    <n v="0.77"/>
  </r>
  <r>
    <n v="2013"/>
    <x v="1"/>
    <s v="TW"/>
    <x v="1"/>
    <x v="4"/>
    <s v="W"/>
    <x v="7"/>
    <x v="111"/>
    <x v="76"/>
    <s v="SP33"/>
    <s v="R!"/>
    <n v="1"/>
    <n v="77"/>
    <n v="0.77"/>
  </r>
  <r>
    <n v="2013"/>
    <x v="1"/>
    <s v="TW"/>
    <x v="1"/>
    <x v="4"/>
    <s v="W"/>
    <x v="7"/>
    <x v="111"/>
    <x v="21"/>
    <s v="SP26"/>
    <s v="S"/>
    <n v="25"/>
    <n v="77"/>
    <n v="19.25"/>
  </r>
  <r>
    <n v="2013"/>
    <x v="1"/>
    <s v="TW"/>
    <x v="1"/>
    <x v="4"/>
    <s v="W"/>
    <x v="7"/>
    <x v="111"/>
    <x v="43"/>
    <s v="SP6"/>
    <s v="S"/>
    <n v="25"/>
    <n v="77"/>
    <n v="19.25"/>
  </r>
  <r>
    <n v="2013"/>
    <x v="1"/>
    <s v="TW"/>
    <x v="1"/>
    <x v="4"/>
    <s v="W"/>
    <x v="7"/>
    <x v="111"/>
    <x v="42"/>
    <s v="SP67"/>
    <s v="S"/>
    <n v="25"/>
    <n v="77"/>
    <n v="19.25"/>
  </r>
  <r>
    <n v="2013"/>
    <x v="1"/>
    <s v="TW"/>
    <x v="1"/>
    <x v="5"/>
    <s v="E"/>
    <x v="0"/>
    <x v="112"/>
    <x v="1"/>
    <s v="SP36"/>
    <s v="C"/>
    <n v="50"/>
    <n v="92"/>
    <n v="46"/>
  </r>
  <r>
    <n v="2013"/>
    <x v="1"/>
    <s v="TW"/>
    <x v="1"/>
    <x v="5"/>
    <s v="E"/>
    <x v="0"/>
    <x v="112"/>
    <x v="16"/>
    <s v="SP39"/>
    <s v="C"/>
    <n v="50"/>
    <n v="92"/>
    <n v="46"/>
  </r>
  <r>
    <n v="2013"/>
    <x v="1"/>
    <s v="TW"/>
    <x v="1"/>
    <x v="5"/>
    <s v="E"/>
    <x v="0"/>
    <x v="112"/>
    <x v="7"/>
    <s v="SP23"/>
    <s v="C"/>
    <n v="50"/>
    <n v="92"/>
    <n v="46"/>
  </r>
  <r>
    <n v="2013"/>
    <x v="1"/>
    <s v="TW"/>
    <x v="1"/>
    <x v="5"/>
    <s v="E"/>
    <x v="0"/>
    <x v="112"/>
    <x v="0"/>
    <s v="SP42"/>
    <s v="D"/>
    <n v="75"/>
    <n v="92"/>
    <n v="69"/>
  </r>
  <r>
    <n v="2013"/>
    <x v="1"/>
    <s v="TW"/>
    <x v="1"/>
    <x v="5"/>
    <s v="E"/>
    <x v="0"/>
    <x v="112"/>
    <x v="31"/>
    <s v="SP69"/>
    <s v="R"/>
    <n v="5"/>
    <n v="92"/>
    <n v="4.5999999999999996"/>
  </r>
  <r>
    <n v="2013"/>
    <x v="1"/>
    <s v="TW"/>
    <x v="1"/>
    <x v="5"/>
    <s v="E"/>
    <x v="0"/>
    <x v="112"/>
    <x v="67"/>
    <s v="SP79"/>
    <s v="R"/>
    <n v="5"/>
    <n v="92"/>
    <n v="4.5999999999999996"/>
  </r>
  <r>
    <n v="2013"/>
    <x v="1"/>
    <s v="TW"/>
    <x v="1"/>
    <x v="5"/>
    <s v="E"/>
    <x v="0"/>
    <x v="112"/>
    <x v="27"/>
    <s v="SP62"/>
    <s v="R"/>
    <n v="5"/>
    <n v="92"/>
    <n v="4.5999999999999996"/>
  </r>
  <r>
    <n v="2013"/>
    <x v="1"/>
    <s v="TW"/>
    <x v="1"/>
    <x v="5"/>
    <s v="E"/>
    <x v="0"/>
    <x v="112"/>
    <x v="19"/>
    <s v="SP76"/>
    <s v="R"/>
    <n v="5"/>
    <n v="92"/>
    <n v="4.5999999999999996"/>
  </r>
  <r>
    <n v="2013"/>
    <x v="1"/>
    <s v="TW"/>
    <x v="1"/>
    <x v="5"/>
    <s v="E"/>
    <x v="0"/>
    <x v="112"/>
    <x v="58"/>
    <s v="SP71"/>
    <s v="R"/>
    <n v="5"/>
    <n v="92"/>
    <n v="4.5999999999999996"/>
  </r>
  <r>
    <n v="2013"/>
    <x v="1"/>
    <s v="TW"/>
    <x v="1"/>
    <x v="5"/>
    <s v="E"/>
    <x v="0"/>
    <x v="112"/>
    <x v="36"/>
    <s v="SP48"/>
    <s v="R"/>
    <n v="5"/>
    <n v="92"/>
    <n v="4.5999999999999996"/>
  </r>
  <r>
    <n v="2013"/>
    <x v="1"/>
    <s v="TW"/>
    <x v="1"/>
    <x v="5"/>
    <s v="E"/>
    <x v="0"/>
    <x v="112"/>
    <x v="20"/>
    <s v="SP91"/>
    <s v="R"/>
    <n v="5"/>
    <n v="92"/>
    <n v="4.5999999999999996"/>
  </r>
  <r>
    <n v="2013"/>
    <x v="1"/>
    <s v="TW"/>
    <x v="1"/>
    <x v="5"/>
    <s v="E"/>
    <x v="0"/>
    <x v="112"/>
    <x v="6"/>
    <s v="SP19"/>
    <s v="R"/>
    <n v="5"/>
    <n v="92"/>
    <n v="4.5999999999999996"/>
  </r>
  <r>
    <n v="2013"/>
    <x v="1"/>
    <s v="TW"/>
    <x v="1"/>
    <x v="5"/>
    <s v="E"/>
    <x v="0"/>
    <x v="112"/>
    <x v="71"/>
    <s v="SP73"/>
    <s v="R"/>
    <n v="5"/>
    <n v="92"/>
    <n v="4.5999999999999996"/>
  </r>
  <r>
    <n v="2013"/>
    <x v="1"/>
    <s v="TW"/>
    <x v="1"/>
    <x v="5"/>
    <s v="E"/>
    <x v="0"/>
    <x v="112"/>
    <x v="8"/>
    <s v="SP46"/>
    <s v="R!"/>
    <n v="1"/>
    <n v="92"/>
    <n v="0.92"/>
  </r>
  <r>
    <n v="2013"/>
    <x v="1"/>
    <s v="TW"/>
    <x v="1"/>
    <x v="5"/>
    <s v="E"/>
    <x v="0"/>
    <x v="112"/>
    <x v="44"/>
    <s v="SP56"/>
    <s v="S"/>
    <n v="25"/>
    <n v="92"/>
    <n v="23"/>
  </r>
  <r>
    <n v="2013"/>
    <x v="1"/>
    <s v="TW"/>
    <x v="1"/>
    <x v="5"/>
    <s v="E"/>
    <x v="0"/>
    <x v="112"/>
    <x v="17"/>
    <s v="SP41"/>
    <s v="S"/>
    <n v="25"/>
    <n v="92"/>
    <n v="23"/>
  </r>
  <r>
    <n v="2013"/>
    <x v="1"/>
    <s v="TW"/>
    <x v="1"/>
    <x v="5"/>
    <s v="E"/>
    <x v="0"/>
    <x v="112"/>
    <x v="21"/>
    <s v="SP26"/>
    <s v="S"/>
    <n v="25"/>
    <n v="92"/>
    <n v="23"/>
  </r>
  <r>
    <n v="2013"/>
    <x v="1"/>
    <s v="TW"/>
    <x v="1"/>
    <x v="5"/>
    <s v="E"/>
    <x v="0"/>
    <x v="112"/>
    <x v="41"/>
    <s v="SP80"/>
    <s v="S"/>
    <n v="25"/>
    <n v="92"/>
    <n v="23"/>
  </r>
  <r>
    <n v="2013"/>
    <x v="1"/>
    <s v="TW"/>
    <x v="1"/>
    <x v="5"/>
    <s v="E"/>
    <x v="0"/>
    <x v="112"/>
    <x v="9"/>
    <s v="SP30"/>
    <s v="S"/>
    <n v="25"/>
    <n v="92"/>
    <n v="23"/>
  </r>
  <r>
    <n v="2013"/>
    <x v="1"/>
    <s v="TW"/>
    <x v="1"/>
    <x v="5"/>
    <s v="E"/>
    <x v="0"/>
    <x v="112"/>
    <x v="4"/>
    <s v="SP1"/>
    <s v="S"/>
    <n v="25"/>
    <n v="92"/>
    <n v="23"/>
  </r>
  <r>
    <n v="2013"/>
    <x v="1"/>
    <s v="TW"/>
    <x v="1"/>
    <x v="5"/>
    <s v="E"/>
    <x v="0"/>
    <x v="112"/>
    <x v="43"/>
    <s v="SP6"/>
    <s v="S"/>
    <n v="25"/>
    <n v="92"/>
    <n v="23"/>
  </r>
  <r>
    <n v="2013"/>
    <x v="1"/>
    <s v="TW"/>
    <x v="1"/>
    <x v="5"/>
    <s v="E"/>
    <x v="0"/>
    <x v="112"/>
    <x v="2"/>
    <s v="SP32"/>
    <s v="S"/>
    <n v="25"/>
    <n v="92"/>
    <n v="23"/>
  </r>
  <r>
    <n v="2013"/>
    <x v="1"/>
    <s v="TW"/>
    <x v="1"/>
    <x v="5"/>
    <s v="E"/>
    <x v="0"/>
    <x v="112"/>
    <x v="29"/>
    <s v="SP51"/>
    <s v="S"/>
    <n v="25"/>
    <n v="92"/>
    <n v="23"/>
  </r>
  <r>
    <n v="2013"/>
    <x v="1"/>
    <s v="TW"/>
    <x v="1"/>
    <x v="5"/>
    <s v="E"/>
    <x v="0"/>
    <x v="112"/>
    <x v="15"/>
    <s v="SP18"/>
    <s v="S"/>
    <n v="25"/>
    <n v="92"/>
    <n v="23"/>
  </r>
  <r>
    <n v="2013"/>
    <x v="1"/>
    <s v="TW"/>
    <x v="1"/>
    <x v="5"/>
    <s v="E"/>
    <x v="1"/>
    <x v="113"/>
    <x v="1"/>
    <s v="SP36"/>
    <s v="C"/>
    <n v="50"/>
    <n v="94.5"/>
    <n v="47.25"/>
  </r>
  <r>
    <n v="2013"/>
    <x v="1"/>
    <s v="TW"/>
    <x v="1"/>
    <x v="5"/>
    <s v="E"/>
    <x v="1"/>
    <x v="113"/>
    <x v="16"/>
    <s v="SP39"/>
    <s v="C"/>
    <n v="50"/>
    <n v="94.5"/>
    <n v="47.25"/>
  </r>
  <r>
    <n v="2013"/>
    <x v="1"/>
    <s v="TW"/>
    <x v="1"/>
    <x v="5"/>
    <s v="E"/>
    <x v="1"/>
    <x v="113"/>
    <x v="0"/>
    <s v="SP42"/>
    <s v="D"/>
    <n v="75"/>
    <n v="94.5"/>
    <n v="70.875"/>
  </r>
  <r>
    <n v="2013"/>
    <x v="1"/>
    <s v="TW"/>
    <x v="1"/>
    <x v="5"/>
    <s v="E"/>
    <x v="1"/>
    <x v="113"/>
    <x v="17"/>
    <s v="SP41"/>
    <s v="R"/>
    <n v="5"/>
    <n v="94.5"/>
    <n v="4.7249999999999996"/>
  </r>
  <r>
    <n v="2013"/>
    <x v="1"/>
    <s v="TW"/>
    <x v="1"/>
    <x v="5"/>
    <s v="E"/>
    <x v="1"/>
    <x v="113"/>
    <x v="31"/>
    <s v="SP69"/>
    <s v="R"/>
    <n v="5"/>
    <n v="94.5"/>
    <n v="4.7249999999999996"/>
  </r>
  <r>
    <n v="2013"/>
    <x v="1"/>
    <s v="TW"/>
    <x v="1"/>
    <x v="5"/>
    <s v="E"/>
    <x v="1"/>
    <x v="113"/>
    <x v="5"/>
    <s v="SP34"/>
    <s v="R"/>
    <n v="5"/>
    <n v="94.5"/>
    <n v="4.7249999999999996"/>
  </r>
  <r>
    <n v="2013"/>
    <x v="1"/>
    <s v="TW"/>
    <x v="1"/>
    <x v="5"/>
    <s v="E"/>
    <x v="1"/>
    <x v="113"/>
    <x v="74"/>
    <s v="SP60"/>
    <s v="R"/>
    <n v="5"/>
    <n v="94.5"/>
    <n v="4.7249999999999996"/>
  </r>
  <r>
    <n v="2013"/>
    <x v="1"/>
    <s v="TW"/>
    <x v="1"/>
    <x v="5"/>
    <s v="E"/>
    <x v="1"/>
    <x v="113"/>
    <x v="41"/>
    <s v="SP80"/>
    <s v="R"/>
    <n v="5"/>
    <n v="94.5"/>
    <n v="4.7249999999999996"/>
  </r>
  <r>
    <n v="2013"/>
    <x v="1"/>
    <s v="TW"/>
    <x v="1"/>
    <x v="5"/>
    <s v="E"/>
    <x v="1"/>
    <x v="113"/>
    <x v="27"/>
    <s v="SP62"/>
    <s v="R"/>
    <n v="5"/>
    <n v="94.5"/>
    <n v="4.7249999999999996"/>
  </r>
  <r>
    <n v="2013"/>
    <x v="1"/>
    <s v="TW"/>
    <x v="1"/>
    <x v="5"/>
    <s v="E"/>
    <x v="1"/>
    <x v="113"/>
    <x v="19"/>
    <s v="SP76"/>
    <s v="R"/>
    <n v="5"/>
    <n v="94.5"/>
    <n v="4.7249999999999996"/>
  </r>
  <r>
    <n v="2013"/>
    <x v="1"/>
    <s v="TW"/>
    <x v="1"/>
    <x v="5"/>
    <s v="E"/>
    <x v="1"/>
    <x v="113"/>
    <x v="58"/>
    <s v="SP71"/>
    <s v="R"/>
    <n v="5"/>
    <n v="94.5"/>
    <n v="4.7249999999999996"/>
  </r>
  <r>
    <n v="2013"/>
    <x v="1"/>
    <s v="TW"/>
    <x v="1"/>
    <x v="5"/>
    <s v="E"/>
    <x v="1"/>
    <x v="113"/>
    <x v="36"/>
    <s v="SP48"/>
    <s v="R"/>
    <n v="5"/>
    <n v="94.5"/>
    <n v="4.7249999999999996"/>
  </r>
  <r>
    <n v="2013"/>
    <x v="1"/>
    <s v="TW"/>
    <x v="1"/>
    <x v="5"/>
    <s v="E"/>
    <x v="1"/>
    <x v="113"/>
    <x v="20"/>
    <s v="SP91"/>
    <s v="R"/>
    <n v="5"/>
    <n v="94.5"/>
    <n v="4.7249999999999996"/>
  </r>
  <r>
    <n v="2013"/>
    <x v="1"/>
    <s v="TW"/>
    <x v="1"/>
    <x v="5"/>
    <s v="E"/>
    <x v="1"/>
    <x v="113"/>
    <x v="29"/>
    <s v="SP51"/>
    <s v="R"/>
    <n v="5"/>
    <n v="94.5"/>
    <n v="4.7249999999999996"/>
  </r>
  <r>
    <n v="2013"/>
    <x v="1"/>
    <s v="TW"/>
    <x v="1"/>
    <x v="5"/>
    <s v="E"/>
    <x v="1"/>
    <x v="113"/>
    <x v="6"/>
    <s v="SP19"/>
    <s v="R"/>
    <n v="5"/>
    <n v="94.5"/>
    <n v="4.7249999999999996"/>
  </r>
  <r>
    <n v="2013"/>
    <x v="1"/>
    <s v="TW"/>
    <x v="1"/>
    <x v="5"/>
    <s v="E"/>
    <x v="1"/>
    <x v="113"/>
    <x v="71"/>
    <s v="SP73"/>
    <s v="R"/>
    <n v="5"/>
    <n v="94.5"/>
    <n v="4.7249999999999996"/>
  </r>
  <r>
    <n v="2013"/>
    <x v="1"/>
    <s v="TW"/>
    <x v="1"/>
    <x v="5"/>
    <s v="E"/>
    <x v="1"/>
    <x v="113"/>
    <x v="68"/>
    <s v="SP15"/>
    <s v="R!"/>
    <n v="1"/>
    <n v="94.5"/>
    <n v="0.94499999999999995"/>
  </r>
  <r>
    <n v="2013"/>
    <x v="1"/>
    <s v="TW"/>
    <x v="1"/>
    <x v="5"/>
    <s v="E"/>
    <x v="1"/>
    <x v="113"/>
    <x v="14"/>
    <s v="SP24"/>
    <s v="R!"/>
    <n v="1"/>
    <n v="94.5"/>
    <n v="0.94499999999999995"/>
  </r>
  <r>
    <n v="2013"/>
    <x v="1"/>
    <s v="TW"/>
    <x v="1"/>
    <x v="5"/>
    <s v="E"/>
    <x v="1"/>
    <x v="113"/>
    <x v="18"/>
    <s v="SP11"/>
    <s v="R!"/>
    <n v="1"/>
    <n v="94.5"/>
    <n v="0.94499999999999995"/>
  </r>
  <r>
    <n v="2013"/>
    <x v="1"/>
    <s v="TW"/>
    <x v="1"/>
    <x v="5"/>
    <s v="E"/>
    <x v="1"/>
    <x v="113"/>
    <x v="44"/>
    <s v="SP56"/>
    <s v="S"/>
    <n v="25"/>
    <n v="94.5"/>
    <n v="23.625"/>
  </r>
  <r>
    <n v="2013"/>
    <x v="1"/>
    <s v="TW"/>
    <x v="1"/>
    <x v="5"/>
    <s v="E"/>
    <x v="1"/>
    <x v="113"/>
    <x v="21"/>
    <s v="SP26"/>
    <s v="S"/>
    <n v="25"/>
    <n v="94.5"/>
    <n v="23.625"/>
  </r>
  <r>
    <n v="2013"/>
    <x v="1"/>
    <s v="TW"/>
    <x v="1"/>
    <x v="5"/>
    <s v="E"/>
    <x v="1"/>
    <x v="113"/>
    <x v="67"/>
    <s v="SP79"/>
    <s v="S"/>
    <n v="25"/>
    <n v="94.5"/>
    <n v="23.625"/>
  </r>
  <r>
    <n v="2013"/>
    <x v="1"/>
    <s v="TW"/>
    <x v="1"/>
    <x v="5"/>
    <s v="E"/>
    <x v="1"/>
    <x v="113"/>
    <x v="9"/>
    <s v="SP30"/>
    <s v="S"/>
    <n v="25"/>
    <n v="94.5"/>
    <n v="23.625"/>
  </r>
  <r>
    <n v="2013"/>
    <x v="1"/>
    <s v="TW"/>
    <x v="1"/>
    <x v="5"/>
    <s v="E"/>
    <x v="1"/>
    <x v="113"/>
    <x v="4"/>
    <s v="SP1"/>
    <s v="S"/>
    <n v="25"/>
    <n v="94.5"/>
    <n v="23.625"/>
  </r>
  <r>
    <n v="2013"/>
    <x v="1"/>
    <s v="TW"/>
    <x v="1"/>
    <x v="5"/>
    <s v="E"/>
    <x v="1"/>
    <x v="113"/>
    <x v="43"/>
    <s v="SP6"/>
    <s v="S"/>
    <n v="25"/>
    <n v="94.5"/>
    <n v="23.625"/>
  </r>
  <r>
    <n v="2013"/>
    <x v="1"/>
    <s v="TW"/>
    <x v="1"/>
    <x v="5"/>
    <s v="E"/>
    <x v="1"/>
    <x v="113"/>
    <x v="2"/>
    <s v="SP32"/>
    <s v="S"/>
    <n v="25"/>
    <n v="94.5"/>
    <n v="23.625"/>
  </r>
  <r>
    <n v="2013"/>
    <x v="1"/>
    <s v="TW"/>
    <x v="1"/>
    <x v="5"/>
    <s v="E"/>
    <x v="1"/>
    <x v="113"/>
    <x v="7"/>
    <s v="SP23"/>
    <s v="S"/>
    <n v="25"/>
    <n v="94.5"/>
    <n v="23.625"/>
  </r>
  <r>
    <n v="2013"/>
    <x v="1"/>
    <s v="TW"/>
    <x v="1"/>
    <x v="5"/>
    <s v="N"/>
    <x v="2"/>
    <x v="114"/>
    <x v="2"/>
    <s v="SP32"/>
    <s v="C"/>
    <n v="50"/>
    <n v="85"/>
    <n v="42.5"/>
  </r>
  <r>
    <n v="2013"/>
    <x v="1"/>
    <s v="TW"/>
    <x v="1"/>
    <x v="5"/>
    <s v="N"/>
    <x v="2"/>
    <x v="114"/>
    <x v="1"/>
    <s v="SP36"/>
    <s v="C"/>
    <n v="50"/>
    <n v="85"/>
    <n v="42.5"/>
  </r>
  <r>
    <n v="2013"/>
    <x v="1"/>
    <s v="TW"/>
    <x v="1"/>
    <x v="5"/>
    <s v="N"/>
    <x v="2"/>
    <x v="114"/>
    <x v="7"/>
    <s v="SP23"/>
    <s v="C"/>
    <n v="50"/>
    <n v="85"/>
    <n v="42.5"/>
  </r>
  <r>
    <n v="2013"/>
    <x v="1"/>
    <s v="TW"/>
    <x v="1"/>
    <x v="5"/>
    <s v="N"/>
    <x v="2"/>
    <x v="114"/>
    <x v="16"/>
    <s v="SP39"/>
    <s v="C"/>
    <n v="50"/>
    <n v="85"/>
    <n v="42.5"/>
  </r>
  <r>
    <n v="2013"/>
    <x v="1"/>
    <s v="TW"/>
    <x v="1"/>
    <x v="5"/>
    <s v="N"/>
    <x v="2"/>
    <x v="114"/>
    <x v="0"/>
    <s v="SP42"/>
    <s v="D"/>
    <n v="75"/>
    <n v="85"/>
    <n v="63.75"/>
  </r>
  <r>
    <n v="2013"/>
    <x v="1"/>
    <s v="TW"/>
    <x v="1"/>
    <x v="5"/>
    <s v="N"/>
    <x v="2"/>
    <x v="114"/>
    <x v="17"/>
    <s v="SP41"/>
    <s v="R"/>
    <n v="5"/>
    <n v="85"/>
    <n v="4.25"/>
  </r>
  <r>
    <n v="2013"/>
    <x v="1"/>
    <s v="TW"/>
    <x v="1"/>
    <x v="5"/>
    <s v="N"/>
    <x v="2"/>
    <x v="114"/>
    <x v="27"/>
    <s v="SP62"/>
    <s v="R"/>
    <n v="5"/>
    <n v="85"/>
    <n v="4.25"/>
  </r>
  <r>
    <n v="2013"/>
    <x v="1"/>
    <s v="TW"/>
    <x v="1"/>
    <x v="5"/>
    <s v="N"/>
    <x v="2"/>
    <x v="114"/>
    <x v="58"/>
    <s v="SP71"/>
    <s v="R"/>
    <n v="5"/>
    <n v="85"/>
    <n v="4.25"/>
  </r>
  <r>
    <n v="2013"/>
    <x v="1"/>
    <s v="TW"/>
    <x v="1"/>
    <x v="5"/>
    <s v="N"/>
    <x v="2"/>
    <x v="114"/>
    <x v="15"/>
    <s v="SP18"/>
    <s v="R"/>
    <n v="5"/>
    <n v="85"/>
    <n v="4.25"/>
  </r>
  <r>
    <n v="2013"/>
    <x v="1"/>
    <s v="TW"/>
    <x v="1"/>
    <x v="5"/>
    <s v="N"/>
    <x v="2"/>
    <x v="114"/>
    <x v="71"/>
    <s v="SP73"/>
    <s v="R"/>
    <n v="5"/>
    <n v="85"/>
    <n v="4.25"/>
  </r>
  <r>
    <n v="2013"/>
    <x v="1"/>
    <s v="TW"/>
    <x v="1"/>
    <x v="5"/>
    <s v="N"/>
    <x v="2"/>
    <x v="114"/>
    <x v="60"/>
    <s v="SP31"/>
    <s v="R!"/>
    <n v="1"/>
    <n v="85"/>
    <n v="0.85"/>
  </r>
  <r>
    <n v="2013"/>
    <x v="1"/>
    <s v="TW"/>
    <x v="1"/>
    <x v="5"/>
    <s v="N"/>
    <x v="2"/>
    <x v="114"/>
    <x v="68"/>
    <s v="SP15"/>
    <s v="R!"/>
    <n v="1"/>
    <n v="85"/>
    <n v="0.85"/>
  </r>
  <r>
    <n v="2013"/>
    <x v="1"/>
    <s v="TW"/>
    <x v="1"/>
    <x v="5"/>
    <s v="N"/>
    <x v="2"/>
    <x v="114"/>
    <x v="5"/>
    <s v="SP34"/>
    <s v="R!"/>
    <n v="1"/>
    <n v="85"/>
    <n v="0.85"/>
  </r>
  <r>
    <n v="2013"/>
    <x v="1"/>
    <s v="TW"/>
    <x v="1"/>
    <x v="5"/>
    <s v="N"/>
    <x v="2"/>
    <x v="114"/>
    <x v="8"/>
    <s v="SP46"/>
    <s v="R!"/>
    <n v="1"/>
    <n v="85"/>
    <n v="0.85"/>
  </r>
  <r>
    <n v="2013"/>
    <x v="1"/>
    <s v="TW"/>
    <x v="1"/>
    <x v="5"/>
    <s v="N"/>
    <x v="2"/>
    <x v="114"/>
    <x v="14"/>
    <s v="SP24"/>
    <s v="R!"/>
    <n v="1"/>
    <n v="85"/>
    <n v="0.85"/>
  </r>
  <r>
    <n v="2013"/>
    <x v="1"/>
    <s v="TW"/>
    <x v="1"/>
    <x v="5"/>
    <s v="N"/>
    <x v="2"/>
    <x v="114"/>
    <x v="36"/>
    <s v="SP48"/>
    <s v="R!"/>
    <n v="1"/>
    <n v="85"/>
    <n v="0.85"/>
  </r>
  <r>
    <n v="2013"/>
    <x v="1"/>
    <s v="TW"/>
    <x v="1"/>
    <x v="5"/>
    <s v="N"/>
    <x v="2"/>
    <x v="114"/>
    <x v="44"/>
    <s v="SP56"/>
    <s v="S"/>
    <n v="25"/>
    <n v="85"/>
    <n v="21.25"/>
  </r>
  <r>
    <n v="2013"/>
    <x v="1"/>
    <s v="TW"/>
    <x v="1"/>
    <x v="5"/>
    <s v="N"/>
    <x v="2"/>
    <x v="114"/>
    <x v="21"/>
    <s v="SP26"/>
    <s v="S"/>
    <n v="25"/>
    <n v="85"/>
    <n v="21.25"/>
  </r>
  <r>
    <n v="2013"/>
    <x v="1"/>
    <s v="TW"/>
    <x v="1"/>
    <x v="5"/>
    <s v="N"/>
    <x v="2"/>
    <x v="114"/>
    <x v="67"/>
    <s v="SP79"/>
    <s v="S"/>
    <n v="25"/>
    <n v="85"/>
    <n v="21.25"/>
  </r>
  <r>
    <n v="2013"/>
    <x v="1"/>
    <s v="TW"/>
    <x v="1"/>
    <x v="5"/>
    <s v="N"/>
    <x v="2"/>
    <x v="114"/>
    <x v="41"/>
    <s v="SP80"/>
    <s v="S"/>
    <n v="25"/>
    <n v="85"/>
    <n v="21.25"/>
  </r>
  <r>
    <n v="2013"/>
    <x v="1"/>
    <s v="TW"/>
    <x v="1"/>
    <x v="5"/>
    <s v="N"/>
    <x v="2"/>
    <x v="114"/>
    <x v="19"/>
    <s v="SP76"/>
    <s v="S"/>
    <n v="25"/>
    <n v="85"/>
    <n v="21.25"/>
  </r>
  <r>
    <n v="2013"/>
    <x v="1"/>
    <s v="TW"/>
    <x v="1"/>
    <x v="5"/>
    <s v="N"/>
    <x v="2"/>
    <x v="114"/>
    <x v="9"/>
    <s v="SP30"/>
    <s v="S"/>
    <n v="25"/>
    <n v="85"/>
    <n v="21.25"/>
  </r>
  <r>
    <n v="2013"/>
    <x v="1"/>
    <s v="TW"/>
    <x v="1"/>
    <x v="5"/>
    <s v="N"/>
    <x v="2"/>
    <x v="114"/>
    <x v="4"/>
    <s v="SP1"/>
    <s v="S"/>
    <n v="25"/>
    <n v="85"/>
    <n v="21.25"/>
  </r>
  <r>
    <n v="2013"/>
    <x v="1"/>
    <s v="TW"/>
    <x v="1"/>
    <x v="5"/>
    <s v="N"/>
    <x v="2"/>
    <x v="114"/>
    <x v="43"/>
    <s v="SP6"/>
    <s v="S"/>
    <n v="25"/>
    <n v="85"/>
    <n v="21.25"/>
  </r>
  <r>
    <n v="2013"/>
    <x v="1"/>
    <s v="TW"/>
    <x v="1"/>
    <x v="5"/>
    <s v="N"/>
    <x v="2"/>
    <x v="114"/>
    <x v="20"/>
    <s v="SP91"/>
    <s v="S"/>
    <n v="25"/>
    <n v="85"/>
    <n v="21.25"/>
  </r>
  <r>
    <n v="2013"/>
    <x v="1"/>
    <s v="TW"/>
    <x v="1"/>
    <x v="5"/>
    <s v="N"/>
    <x v="2"/>
    <x v="114"/>
    <x v="29"/>
    <s v="SP51"/>
    <s v="S"/>
    <n v="25"/>
    <n v="85"/>
    <n v="21.25"/>
  </r>
  <r>
    <n v="2013"/>
    <x v="1"/>
    <s v="TW"/>
    <x v="1"/>
    <x v="5"/>
    <s v="N"/>
    <x v="3"/>
    <x v="115"/>
    <x v="44"/>
    <s v="SP56"/>
    <s v="C"/>
    <n v="50"/>
    <n v="73"/>
    <n v="36.5"/>
  </r>
  <r>
    <n v="2013"/>
    <x v="1"/>
    <s v="TW"/>
    <x v="1"/>
    <x v="5"/>
    <s v="N"/>
    <x v="3"/>
    <x v="115"/>
    <x v="14"/>
    <s v="SP24"/>
    <s v="C"/>
    <n v="50"/>
    <n v="73"/>
    <n v="36.5"/>
  </r>
  <r>
    <n v="2013"/>
    <x v="1"/>
    <s v="TW"/>
    <x v="1"/>
    <x v="5"/>
    <s v="N"/>
    <x v="3"/>
    <x v="115"/>
    <x v="43"/>
    <s v="SP6"/>
    <s v="C"/>
    <n v="50"/>
    <n v="73"/>
    <n v="36.5"/>
  </r>
  <r>
    <n v="2013"/>
    <x v="1"/>
    <s v="TW"/>
    <x v="1"/>
    <x v="5"/>
    <s v="N"/>
    <x v="3"/>
    <x v="115"/>
    <x v="2"/>
    <s v="SP32"/>
    <s v="C"/>
    <n v="50"/>
    <n v="73"/>
    <n v="36.5"/>
  </r>
  <r>
    <n v="2013"/>
    <x v="1"/>
    <s v="TW"/>
    <x v="1"/>
    <x v="5"/>
    <s v="N"/>
    <x v="3"/>
    <x v="115"/>
    <x v="1"/>
    <s v="SP36"/>
    <s v="C"/>
    <n v="50"/>
    <n v="73"/>
    <n v="36.5"/>
  </r>
  <r>
    <n v="2013"/>
    <x v="1"/>
    <s v="TW"/>
    <x v="1"/>
    <x v="5"/>
    <s v="N"/>
    <x v="3"/>
    <x v="115"/>
    <x v="35"/>
    <s v="SP64"/>
    <s v="C"/>
    <n v="50"/>
    <n v="73"/>
    <n v="36.5"/>
  </r>
  <r>
    <n v="2013"/>
    <x v="1"/>
    <s v="TW"/>
    <x v="1"/>
    <x v="5"/>
    <s v="N"/>
    <x v="3"/>
    <x v="115"/>
    <x v="0"/>
    <s v="SP42"/>
    <s v="D"/>
    <n v="75"/>
    <n v="73"/>
    <n v="54.75"/>
  </r>
  <r>
    <n v="2013"/>
    <x v="1"/>
    <s v="TW"/>
    <x v="1"/>
    <x v="5"/>
    <s v="N"/>
    <x v="3"/>
    <x v="115"/>
    <x v="16"/>
    <s v="SP39"/>
    <s v="D"/>
    <n v="75"/>
    <n v="73"/>
    <n v="54.75"/>
  </r>
  <r>
    <n v="2013"/>
    <x v="1"/>
    <s v="TW"/>
    <x v="1"/>
    <x v="5"/>
    <s v="N"/>
    <x v="3"/>
    <x v="115"/>
    <x v="68"/>
    <s v="SP15"/>
    <s v="R"/>
    <n v="5"/>
    <n v="73"/>
    <n v="3.65"/>
  </r>
  <r>
    <n v="2013"/>
    <x v="1"/>
    <s v="TW"/>
    <x v="1"/>
    <x v="5"/>
    <s v="N"/>
    <x v="3"/>
    <x v="115"/>
    <x v="31"/>
    <s v="SP69"/>
    <s v="R"/>
    <n v="5"/>
    <n v="73"/>
    <n v="3.65"/>
  </r>
  <r>
    <n v="2013"/>
    <x v="1"/>
    <s v="TW"/>
    <x v="1"/>
    <x v="5"/>
    <s v="N"/>
    <x v="3"/>
    <x v="115"/>
    <x v="74"/>
    <s v="SP60"/>
    <s v="R"/>
    <n v="5"/>
    <n v="73"/>
    <n v="3.65"/>
  </r>
  <r>
    <n v="2013"/>
    <x v="1"/>
    <s v="TW"/>
    <x v="1"/>
    <x v="5"/>
    <s v="N"/>
    <x v="3"/>
    <x v="115"/>
    <x v="41"/>
    <s v="SP80"/>
    <s v="R"/>
    <n v="5"/>
    <n v="73"/>
    <n v="3.65"/>
  </r>
  <r>
    <n v="2013"/>
    <x v="1"/>
    <s v="TW"/>
    <x v="1"/>
    <x v="5"/>
    <s v="N"/>
    <x v="3"/>
    <x v="115"/>
    <x v="27"/>
    <s v="SP62"/>
    <s v="R"/>
    <n v="5"/>
    <n v="73"/>
    <n v="3.65"/>
  </r>
  <r>
    <n v="2013"/>
    <x v="1"/>
    <s v="TW"/>
    <x v="1"/>
    <x v="5"/>
    <s v="N"/>
    <x v="3"/>
    <x v="115"/>
    <x v="58"/>
    <s v="SP71"/>
    <s v="R"/>
    <n v="5"/>
    <n v="73"/>
    <n v="3.65"/>
  </r>
  <r>
    <n v="2013"/>
    <x v="1"/>
    <s v="TW"/>
    <x v="1"/>
    <x v="5"/>
    <s v="N"/>
    <x v="3"/>
    <x v="115"/>
    <x v="36"/>
    <s v="SP48"/>
    <s v="R"/>
    <n v="5"/>
    <n v="73"/>
    <n v="3.65"/>
  </r>
  <r>
    <n v="2013"/>
    <x v="1"/>
    <s v="TW"/>
    <x v="1"/>
    <x v="5"/>
    <s v="N"/>
    <x v="3"/>
    <x v="115"/>
    <x v="42"/>
    <s v="SP67"/>
    <s v="R"/>
    <n v="5"/>
    <n v="73"/>
    <n v="3.65"/>
  </r>
  <r>
    <n v="2013"/>
    <x v="1"/>
    <s v="TW"/>
    <x v="1"/>
    <x v="5"/>
    <s v="N"/>
    <x v="3"/>
    <x v="115"/>
    <x v="17"/>
    <s v="SP41"/>
    <s v="S"/>
    <n v="25"/>
    <n v="73"/>
    <n v="18.25"/>
  </r>
  <r>
    <n v="2013"/>
    <x v="1"/>
    <s v="TW"/>
    <x v="1"/>
    <x v="5"/>
    <s v="N"/>
    <x v="3"/>
    <x v="115"/>
    <x v="21"/>
    <s v="SP26"/>
    <s v="S"/>
    <n v="25"/>
    <n v="73"/>
    <n v="18.25"/>
  </r>
  <r>
    <n v="2013"/>
    <x v="1"/>
    <s v="TW"/>
    <x v="1"/>
    <x v="5"/>
    <s v="N"/>
    <x v="3"/>
    <x v="115"/>
    <x v="67"/>
    <s v="SP79"/>
    <s v="S"/>
    <n v="25"/>
    <n v="73"/>
    <n v="18.25"/>
  </r>
  <r>
    <n v="2013"/>
    <x v="1"/>
    <s v="TW"/>
    <x v="1"/>
    <x v="5"/>
    <s v="N"/>
    <x v="3"/>
    <x v="115"/>
    <x v="13"/>
    <s v="SP3"/>
    <s v="S"/>
    <n v="25"/>
    <n v="73"/>
    <n v="18.25"/>
  </r>
  <r>
    <n v="2013"/>
    <x v="1"/>
    <s v="TW"/>
    <x v="1"/>
    <x v="5"/>
    <s v="N"/>
    <x v="3"/>
    <x v="115"/>
    <x v="19"/>
    <s v="SP76"/>
    <s v="S"/>
    <n v="25"/>
    <n v="73"/>
    <n v="18.25"/>
  </r>
  <r>
    <n v="2013"/>
    <x v="1"/>
    <s v="TW"/>
    <x v="1"/>
    <x v="5"/>
    <s v="N"/>
    <x v="3"/>
    <x v="115"/>
    <x v="9"/>
    <s v="SP30"/>
    <s v="S"/>
    <n v="25"/>
    <n v="73"/>
    <n v="18.25"/>
  </r>
  <r>
    <n v="2013"/>
    <x v="1"/>
    <s v="TW"/>
    <x v="1"/>
    <x v="5"/>
    <s v="N"/>
    <x v="3"/>
    <x v="115"/>
    <x v="4"/>
    <s v="SP1"/>
    <s v="S"/>
    <n v="25"/>
    <n v="73"/>
    <n v="18.25"/>
  </r>
  <r>
    <n v="2013"/>
    <x v="1"/>
    <s v="TW"/>
    <x v="1"/>
    <x v="5"/>
    <s v="N"/>
    <x v="3"/>
    <x v="115"/>
    <x v="18"/>
    <s v="SP11"/>
    <s v="S"/>
    <n v="25"/>
    <n v="73"/>
    <n v="18.25"/>
  </r>
  <r>
    <n v="2013"/>
    <x v="1"/>
    <s v="TW"/>
    <x v="1"/>
    <x v="5"/>
    <s v="N"/>
    <x v="3"/>
    <x v="115"/>
    <x v="7"/>
    <s v="SP23"/>
    <s v="S"/>
    <n v="25"/>
    <n v="73"/>
    <n v="18.25"/>
  </r>
  <r>
    <n v="2013"/>
    <x v="1"/>
    <s v="TW"/>
    <x v="1"/>
    <x v="5"/>
    <s v="N"/>
    <x v="3"/>
    <x v="115"/>
    <x v="20"/>
    <s v="SP91"/>
    <s v="S"/>
    <n v="25"/>
    <n v="73"/>
    <n v="18.25"/>
  </r>
  <r>
    <n v="2013"/>
    <x v="1"/>
    <s v="TW"/>
    <x v="1"/>
    <x v="5"/>
    <s v="N"/>
    <x v="3"/>
    <x v="115"/>
    <x v="29"/>
    <s v="SP51"/>
    <s v="S"/>
    <n v="25"/>
    <n v="73"/>
    <n v="18.25"/>
  </r>
  <r>
    <n v="2013"/>
    <x v="1"/>
    <s v="TW"/>
    <x v="1"/>
    <x v="5"/>
    <s v="N"/>
    <x v="3"/>
    <x v="115"/>
    <x v="15"/>
    <s v="SP18"/>
    <s v="S"/>
    <n v="25"/>
    <n v="73"/>
    <n v="18.25"/>
  </r>
  <r>
    <n v="2013"/>
    <x v="1"/>
    <s v="TW"/>
    <x v="1"/>
    <x v="5"/>
    <s v="N"/>
    <x v="3"/>
    <x v="115"/>
    <x v="71"/>
    <s v="SP73"/>
    <s v="S"/>
    <n v="25"/>
    <n v="73"/>
    <n v="18.25"/>
  </r>
  <r>
    <n v="2013"/>
    <x v="1"/>
    <s v="TW"/>
    <x v="1"/>
    <x v="5"/>
    <s v="S"/>
    <x v="4"/>
    <x v="116"/>
    <x v="9"/>
    <s v="SP30"/>
    <s v="C"/>
    <n v="50"/>
    <n v="85.8"/>
    <n v="42.9"/>
  </r>
  <r>
    <n v="2013"/>
    <x v="1"/>
    <s v="TW"/>
    <x v="1"/>
    <x v="5"/>
    <s v="S"/>
    <x v="4"/>
    <x v="116"/>
    <x v="1"/>
    <s v="SP36"/>
    <s v="C"/>
    <n v="50"/>
    <n v="85.8"/>
    <n v="42.9"/>
  </r>
  <r>
    <n v="2013"/>
    <x v="1"/>
    <s v="TW"/>
    <x v="1"/>
    <x v="5"/>
    <s v="S"/>
    <x v="4"/>
    <x v="116"/>
    <x v="16"/>
    <s v="SP39"/>
    <s v="C"/>
    <n v="50"/>
    <n v="85.8"/>
    <n v="42.9"/>
  </r>
  <r>
    <n v="2013"/>
    <x v="1"/>
    <s v="TW"/>
    <x v="1"/>
    <x v="5"/>
    <s v="S"/>
    <x v="4"/>
    <x v="116"/>
    <x v="7"/>
    <s v="SP23"/>
    <s v="C"/>
    <n v="50"/>
    <n v="85.8"/>
    <n v="42.9"/>
  </r>
  <r>
    <n v="2013"/>
    <x v="1"/>
    <s v="TW"/>
    <x v="1"/>
    <x v="5"/>
    <s v="S"/>
    <x v="4"/>
    <x v="116"/>
    <x v="0"/>
    <s v="SP42"/>
    <s v="D"/>
    <n v="75"/>
    <n v="85.8"/>
    <n v="64.349999999999994"/>
  </r>
  <r>
    <n v="2013"/>
    <x v="1"/>
    <s v="TW"/>
    <x v="1"/>
    <x v="5"/>
    <s v="S"/>
    <x v="4"/>
    <x v="116"/>
    <x v="89"/>
    <s v="SP47"/>
    <s v="R"/>
    <n v="5"/>
    <n v="85.8"/>
    <n v="4.29"/>
  </r>
  <r>
    <n v="2013"/>
    <x v="1"/>
    <s v="TW"/>
    <x v="1"/>
    <x v="5"/>
    <s v="S"/>
    <x v="4"/>
    <x v="116"/>
    <x v="60"/>
    <s v="SP31"/>
    <s v="R"/>
    <n v="5"/>
    <n v="85.8"/>
    <n v="4.29"/>
  </r>
  <r>
    <n v="2013"/>
    <x v="1"/>
    <s v="TW"/>
    <x v="1"/>
    <x v="5"/>
    <s v="S"/>
    <x v="4"/>
    <x v="116"/>
    <x v="17"/>
    <s v="SP41"/>
    <s v="R"/>
    <n v="5"/>
    <n v="85.8"/>
    <n v="4.29"/>
  </r>
  <r>
    <n v="2013"/>
    <x v="1"/>
    <s v="TW"/>
    <x v="1"/>
    <x v="5"/>
    <s v="S"/>
    <x v="4"/>
    <x v="116"/>
    <x v="31"/>
    <s v="SP69"/>
    <s v="R"/>
    <n v="5"/>
    <n v="85.8"/>
    <n v="4.29"/>
  </r>
  <r>
    <n v="2013"/>
    <x v="1"/>
    <s v="TW"/>
    <x v="1"/>
    <x v="5"/>
    <s v="S"/>
    <x v="4"/>
    <x v="116"/>
    <x v="5"/>
    <s v="SP34"/>
    <s v="R"/>
    <n v="5"/>
    <n v="85.8"/>
    <n v="4.29"/>
  </r>
  <r>
    <n v="2013"/>
    <x v="1"/>
    <s v="TW"/>
    <x v="1"/>
    <x v="5"/>
    <s v="S"/>
    <x v="4"/>
    <x v="116"/>
    <x v="8"/>
    <s v="SP46"/>
    <s v="R"/>
    <n v="5"/>
    <n v="85.8"/>
    <n v="4.29"/>
  </r>
  <r>
    <n v="2013"/>
    <x v="1"/>
    <s v="TW"/>
    <x v="1"/>
    <x v="5"/>
    <s v="S"/>
    <x v="4"/>
    <x v="116"/>
    <x v="27"/>
    <s v="SP62"/>
    <s v="R"/>
    <n v="5"/>
    <n v="85.8"/>
    <n v="4.29"/>
  </r>
  <r>
    <n v="2013"/>
    <x v="1"/>
    <s v="TW"/>
    <x v="1"/>
    <x v="5"/>
    <s v="S"/>
    <x v="4"/>
    <x v="116"/>
    <x v="19"/>
    <s v="SP76"/>
    <s v="R"/>
    <n v="5"/>
    <n v="85.8"/>
    <n v="4.29"/>
  </r>
  <r>
    <n v="2013"/>
    <x v="1"/>
    <s v="TW"/>
    <x v="1"/>
    <x v="5"/>
    <s v="S"/>
    <x v="4"/>
    <x v="116"/>
    <x v="58"/>
    <s v="SP71"/>
    <s v="R"/>
    <n v="5"/>
    <n v="85.8"/>
    <n v="4.29"/>
  </r>
  <r>
    <n v="2013"/>
    <x v="1"/>
    <s v="TW"/>
    <x v="1"/>
    <x v="5"/>
    <s v="S"/>
    <x v="4"/>
    <x v="116"/>
    <x v="20"/>
    <s v="SP91"/>
    <s v="R"/>
    <n v="5"/>
    <n v="85.8"/>
    <n v="4.29"/>
  </r>
  <r>
    <n v="2013"/>
    <x v="1"/>
    <s v="TW"/>
    <x v="1"/>
    <x v="5"/>
    <s v="S"/>
    <x v="4"/>
    <x v="116"/>
    <x v="29"/>
    <s v="SP51"/>
    <s v="R"/>
    <n v="5"/>
    <n v="85.8"/>
    <n v="4.29"/>
  </r>
  <r>
    <n v="2013"/>
    <x v="1"/>
    <s v="TW"/>
    <x v="1"/>
    <x v="5"/>
    <s v="S"/>
    <x v="4"/>
    <x v="116"/>
    <x v="6"/>
    <s v="SP19"/>
    <s v="R"/>
    <n v="5"/>
    <n v="85.8"/>
    <n v="4.29"/>
  </r>
  <r>
    <n v="2013"/>
    <x v="1"/>
    <s v="TW"/>
    <x v="1"/>
    <x v="5"/>
    <s v="S"/>
    <x v="4"/>
    <x v="116"/>
    <x v="71"/>
    <s v="SP73"/>
    <s v="R"/>
    <n v="5"/>
    <n v="85.8"/>
    <n v="4.29"/>
  </r>
  <r>
    <n v="2013"/>
    <x v="1"/>
    <s v="TW"/>
    <x v="1"/>
    <x v="5"/>
    <s v="S"/>
    <x v="4"/>
    <x v="116"/>
    <x v="44"/>
    <s v="SP56"/>
    <s v="S"/>
    <n v="25"/>
    <n v="85.8"/>
    <n v="21.45"/>
  </r>
  <r>
    <n v="2013"/>
    <x v="1"/>
    <s v="TW"/>
    <x v="1"/>
    <x v="5"/>
    <s v="S"/>
    <x v="4"/>
    <x v="116"/>
    <x v="21"/>
    <s v="SP26"/>
    <s v="S"/>
    <n v="25"/>
    <n v="85.8"/>
    <n v="21.45"/>
  </r>
  <r>
    <n v="2013"/>
    <x v="1"/>
    <s v="TW"/>
    <x v="1"/>
    <x v="5"/>
    <s v="S"/>
    <x v="4"/>
    <x v="116"/>
    <x v="67"/>
    <s v="SP79"/>
    <s v="S"/>
    <n v="25"/>
    <n v="85.8"/>
    <n v="21.45"/>
  </r>
  <r>
    <n v="2013"/>
    <x v="1"/>
    <s v="TW"/>
    <x v="1"/>
    <x v="5"/>
    <s v="S"/>
    <x v="4"/>
    <x v="116"/>
    <x v="41"/>
    <s v="SP80"/>
    <s v="S"/>
    <n v="25"/>
    <n v="85.8"/>
    <n v="21.45"/>
  </r>
  <r>
    <n v="2013"/>
    <x v="1"/>
    <s v="TW"/>
    <x v="1"/>
    <x v="5"/>
    <s v="S"/>
    <x v="4"/>
    <x v="116"/>
    <x v="13"/>
    <s v="SP3"/>
    <s v="S"/>
    <n v="25"/>
    <n v="85.8"/>
    <n v="21.45"/>
  </r>
  <r>
    <n v="2013"/>
    <x v="1"/>
    <s v="TW"/>
    <x v="1"/>
    <x v="5"/>
    <s v="S"/>
    <x v="4"/>
    <x v="116"/>
    <x v="43"/>
    <s v="SP6"/>
    <s v="S"/>
    <n v="25"/>
    <n v="85.8"/>
    <n v="21.45"/>
  </r>
  <r>
    <n v="2013"/>
    <x v="1"/>
    <s v="TW"/>
    <x v="1"/>
    <x v="5"/>
    <s v="S"/>
    <x v="4"/>
    <x v="116"/>
    <x v="2"/>
    <s v="SP32"/>
    <s v="S"/>
    <n v="25"/>
    <n v="85.8"/>
    <n v="21.45"/>
  </r>
  <r>
    <n v="2013"/>
    <x v="1"/>
    <s v="TW"/>
    <x v="1"/>
    <x v="5"/>
    <s v="S"/>
    <x v="5"/>
    <x v="117"/>
    <x v="9"/>
    <s v="SP30"/>
    <s v="C"/>
    <n v="50"/>
    <n v="92"/>
    <n v="46"/>
  </r>
  <r>
    <n v="2013"/>
    <x v="1"/>
    <s v="TW"/>
    <x v="1"/>
    <x v="5"/>
    <s v="S"/>
    <x v="5"/>
    <x v="117"/>
    <x v="1"/>
    <s v="SP36"/>
    <s v="C"/>
    <n v="50"/>
    <n v="92"/>
    <n v="46"/>
  </r>
  <r>
    <n v="2013"/>
    <x v="1"/>
    <s v="TW"/>
    <x v="1"/>
    <x v="5"/>
    <s v="S"/>
    <x v="5"/>
    <x v="117"/>
    <x v="16"/>
    <s v="SP39"/>
    <s v="C"/>
    <n v="50"/>
    <n v="92"/>
    <n v="46"/>
  </r>
  <r>
    <n v="2013"/>
    <x v="1"/>
    <s v="TW"/>
    <x v="1"/>
    <x v="5"/>
    <s v="S"/>
    <x v="5"/>
    <x v="117"/>
    <x v="0"/>
    <s v="SP42"/>
    <s v="D"/>
    <n v="75"/>
    <n v="92"/>
    <n v="69"/>
  </r>
  <r>
    <n v="2013"/>
    <x v="1"/>
    <s v="TW"/>
    <x v="1"/>
    <x v="5"/>
    <s v="S"/>
    <x v="5"/>
    <x v="117"/>
    <x v="44"/>
    <s v="SP56"/>
    <s v="R"/>
    <n v="5"/>
    <n v="92"/>
    <n v="4.5999999999999996"/>
  </r>
  <r>
    <n v="2013"/>
    <x v="1"/>
    <s v="TW"/>
    <x v="1"/>
    <x v="5"/>
    <s v="S"/>
    <x v="5"/>
    <x v="117"/>
    <x v="60"/>
    <s v="SP31"/>
    <s v="R"/>
    <n v="5"/>
    <n v="92"/>
    <n v="4.5999999999999996"/>
  </r>
  <r>
    <n v="2013"/>
    <x v="1"/>
    <s v="TW"/>
    <x v="1"/>
    <x v="5"/>
    <s v="S"/>
    <x v="5"/>
    <x v="117"/>
    <x v="17"/>
    <s v="SP41"/>
    <s v="R"/>
    <n v="5"/>
    <n v="92"/>
    <n v="4.5999999999999996"/>
  </r>
  <r>
    <n v="2013"/>
    <x v="1"/>
    <s v="TW"/>
    <x v="1"/>
    <x v="5"/>
    <s v="S"/>
    <x v="5"/>
    <x v="117"/>
    <x v="21"/>
    <s v="SP26"/>
    <s v="R"/>
    <n v="5"/>
    <n v="92"/>
    <n v="4.5999999999999996"/>
  </r>
  <r>
    <n v="2013"/>
    <x v="1"/>
    <s v="TW"/>
    <x v="1"/>
    <x v="5"/>
    <s v="S"/>
    <x v="5"/>
    <x v="117"/>
    <x v="31"/>
    <s v="SP69"/>
    <s v="R"/>
    <n v="5"/>
    <n v="92"/>
    <n v="4.5999999999999996"/>
  </r>
  <r>
    <n v="2013"/>
    <x v="1"/>
    <s v="TW"/>
    <x v="1"/>
    <x v="5"/>
    <s v="S"/>
    <x v="5"/>
    <x v="117"/>
    <x v="5"/>
    <s v="SP34"/>
    <s v="R"/>
    <n v="5"/>
    <n v="92"/>
    <n v="4.5999999999999996"/>
  </r>
  <r>
    <n v="2013"/>
    <x v="1"/>
    <s v="TW"/>
    <x v="1"/>
    <x v="5"/>
    <s v="S"/>
    <x v="5"/>
    <x v="117"/>
    <x v="8"/>
    <s v="SP46"/>
    <s v="R"/>
    <n v="5"/>
    <n v="92"/>
    <n v="4.5999999999999996"/>
  </r>
  <r>
    <n v="2013"/>
    <x v="1"/>
    <s v="TW"/>
    <x v="1"/>
    <x v="5"/>
    <s v="S"/>
    <x v="5"/>
    <x v="117"/>
    <x v="41"/>
    <s v="SP80"/>
    <s v="R"/>
    <n v="5"/>
    <n v="92"/>
    <n v="4.5999999999999996"/>
  </r>
  <r>
    <n v="2013"/>
    <x v="1"/>
    <s v="TW"/>
    <x v="1"/>
    <x v="5"/>
    <s v="S"/>
    <x v="5"/>
    <x v="117"/>
    <x v="13"/>
    <s v="SP3"/>
    <s v="R"/>
    <n v="5"/>
    <n v="92"/>
    <n v="4.5999999999999996"/>
  </r>
  <r>
    <n v="2013"/>
    <x v="1"/>
    <s v="TW"/>
    <x v="1"/>
    <x v="5"/>
    <s v="S"/>
    <x v="5"/>
    <x v="117"/>
    <x v="19"/>
    <s v="SP76"/>
    <s v="R"/>
    <n v="5"/>
    <n v="92"/>
    <n v="4.5999999999999996"/>
  </r>
  <r>
    <n v="2013"/>
    <x v="1"/>
    <s v="TW"/>
    <x v="1"/>
    <x v="5"/>
    <s v="S"/>
    <x v="5"/>
    <x v="117"/>
    <x v="14"/>
    <s v="SP24"/>
    <s v="R"/>
    <n v="5"/>
    <n v="92"/>
    <n v="4.5999999999999996"/>
  </r>
  <r>
    <n v="2013"/>
    <x v="1"/>
    <s v="TW"/>
    <x v="1"/>
    <x v="5"/>
    <s v="S"/>
    <x v="5"/>
    <x v="117"/>
    <x v="58"/>
    <s v="SP71"/>
    <s v="R"/>
    <n v="5"/>
    <n v="92"/>
    <n v="4.5999999999999996"/>
  </r>
  <r>
    <n v="2013"/>
    <x v="1"/>
    <s v="TW"/>
    <x v="1"/>
    <x v="5"/>
    <s v="S"/>
    <x v="5"/>
    <x v="117"/>
    <x v="2"/>
    <s v="SP32"/>
    <s v="R"/>
    <n v="5"/>
    <n v="92"/>
    <n v="4.5999999999999996"/>
  </r>
  <r>
    <n v="2013"/>
    <x v="1"/>
    <s v="TW"/>
    <x v="1"/>
    <x v="5"/>
    <s v="S"/>
    <x v="5"/>
    <x v="117"/>
    <x v="20"/>
    <s v="SP91"/>
    <s v="R"/>
    <n v="5"/>
    <n v="92"/>
    <n v="4.5999999999999996"/>
  </r>
  <r>
    <n v="2013"/>
    <x v="1"/>
    <s v="TW"/>
    <x v="1"/>
    <x v="5"/>
    <s v="S"/>
    <x v="5"/>
    <x v="117"/>
    <x v="71"/>
    <s v="SP73"/>
    <s v="R"/>
    <n v="5"/>
    <n v="92"/>
    <n v="4.5999999999999996"/>
  </r>
  <r>
    <n v="2013"/>
    <x v="1"/>
    <s v="TW"/>
    <x v="1"/>
    <x v="5"/>
    <s v="S"/>
    <x v="5"/>
    <x v="117"/>
    <x v="36"/>
    <s v="SP48"/>
    <s v="R!"/>
    <n v="1"/>
    <n v="92"/>
    <n v="0.92"/>
  </r>
  <r>
    <n v="2013"/>
    <x v="1"/>
    <s v="TW"/>
    <x v="1"/>
    <x v="5"/>
    <s v="S"/>
    <x v="5"/>
    <x v="117"/>
    <x v="67"/>
    <s v="SP79"/>
    <s v="S"/>
    <n v="25"/>
    <n v="92"/>
    <n v="23"/>
  </r>
  <r>
    <n v="2013"/>
    <x v="1"/>
    <s v="TW"/>
    <x v="1"/>
    <x v="5"/>
    <s v="S"/>
    <x v="5"/>
    <x v="117"/>
    <x v="43"/>
    <s v="SP6"/>
    <s v="S"/>
    <n v="25"/>
    <n v="92"/>
    <n v="23"/>
  </r>
  <r>
    <n v="2013"/>
    <x v="1"/>
    <s v="TW"/>
    <x v="1"/>
    <x v="5"/>
    <s v="S"/>
    <x v="5"/>
    <x v="117"/>
    <x v="7"/>
    <s v="SP23"/>
    <s v="S"/>
    <n v="25"/>
    <n v="92"/>
    <n v="23"/>
  </r>
  <r>
    <n v="2013"/>
    <x v="1"/>
    <s v="TW"/>
    <x v="1"/>
    <x v="5"/>
    <s v="S"/>
    <x v="5"/>
    <x v="117"/>
    <x v="29"/>
    <s v="SP51"/>
    <s v="S"/>
    <n v="25"/>
    <n v="92"/>
    <n v="23"/>
  </r>
  <r>
    <n v="2013"/>
    <x v="1"/>
    <s v="TW"/>
    <x v="1"/>
    <x v="5"/>
    <s v="S"/>
    <x v="5"/>
    <x v="117"/>
    <x v="6"/>
    <s v="SP19"/>
    <s v="S"/>
    <n v="25"/>
    <n v="92"/>
    <n v="23"/>
  </r>
  <r>
    <n v="2013"/>
    <x v="1"/>
    <s v="TW"/>
    <x v="1"/>
    <x v="5"/>
    <s v="W"/>
    <x v="6"/>
    <x v="118"/>
    <x v="1"/>
    <s v="SP36"/>
    <s v="C"/>
    <n v="50"/>
    <n v="69"/>
    <n v="34.5"/>
  </r>
  <r>
    <n v="2013"/>
    <x v="1"/>
    <s v="TW"/>
    <x v="1"/>
    <x v="5"/>
    <s v="W"/>
    <x v="6"/>
    <x v="118"/>
    <x v="0"/>
    <s v="SP42"/>
    <s v="D"/>
    <n v="75"/>
    <n v="69"/>
    <n v="51.75"/>
  </r>
  <r>
    <n v="2013"/>
    <x v="1"/>
    <s v="TW"/>
    <x v="1"/>
    <x v="5"/>
    <s v="W"/>
    <x v="6"/>
    <x v="118"/>
    <x v="44"/>
    <s v="SP56"/>
    <s v="R"/>
    <n v="5"/>
    <n v="69"/>
    <n v="3.45"/>
  </r>
  <r>
    <n v="2013"/>
    <x v="1"/>
    <s v="TW"/>
    <x v="1"/>
    <x v="5"/>
    <s v="W"/>
    <x v="6"/>
    <x v="118"/>
    <x v="60"/>
    <s v="SP31"/>
    <s v="R"/>
    <n v="5"/>
    <n v="69"/>
    <n v="3.45"/>
  </r>
  <r>
    <n v="2013"/>
    <x v="1"/>
    <s v="TW"/>
    <x v="1"/>
    <x v="5"/>
    <s v="W"/>
    <x v="6"/>
    <x v="118"/>
    <x v="21"/>
    <s v="SP26"/>
    <s v="R"/>
    <n v="5"/>
    <n v="69"/>
    <n v="3.45"/>
  </r>
  <r>
    <n v="2013"/>
    <x v="1"/>
    <s v="TW"/>
    <x v="1"/>
    <x v="5"/>
    <s v="W"/>
    <x v="6"/>
    <x v="118"/>
    <x v="5"/>
    <s v="SP34"/>
    <s v="R"/>
    <n v="5"/>
    <n v="69"/>
    <n v="3.45"/>
  </r>
  <r>
    <n v="2013"/>
    <x v="1"/>
    <s v="TW"/>
    <x v="1"/>
    <x v="5"/>
    <s v="W"/>
    <x v="6"/>
    <x v="118"/>
    <x v="8"/>
    <s v="SP46"/>
    <s v="R"/>
    <n v="5"/>
    <n v="69"/>
    <n v="3.45"/>
  </r>
  <r>
    <n v="2013"/>
    <x v="1"/>
    <s v="TW"/>
    <x v="1"/>
    <x v="5"/>
    <s v="W"/>
    <x v="6"/>
    <x v="118"/>
    <x v="67"/>
    <s v="SP79"/>
    <s v="R"/>
    <n v="5"/>
    <n v="69"/>
    <n v="3.45"/>
  </r>
  <r>
    <n v="2013"/>
    <x v="1"/>
    <s v="TW"/>
    <x v="1"/>
    <x v="5"/>
    <s v="W"/>
    <x v="6"/>
    <x v="118"/>
    <x v="19"/>
    <s v="SP76"/>
    <s v="R"/>
    <n v="5"/>
    <n v="69"/>
    <n v="3.45"/>
  </r>
  <r>
    <n v="2013"/>
    <x v="1"/>
    <s v="TW"/>
    <x v="1"/>
    <x v="5"/>
    <s v="W"/>
    <x v="6"/>
    <x v="118"/>
    <x v="14"/>
    <s v="SP24"/>
    <s v="R"/>
    <n v="5"/>
    <n v="69"/>
    <n v="3.45"/>
  </r>
  <r>
    <n v="2013"/>
    <x v="1"/>
    <s v="TW"/>
    <x v="1"/>
    <x v="5"/>
    <s v="W"/>
    <x v="6"/>
    <x v="118"/>
    <x v="50"/>
    <s v="SP89"/>
    <s v="R"/>
    <n v="5"/>
    <n v="69"/>
    <n v="3.45"/>
  </r>
  <r>
    <n v="2013"/>
    <x v="1"/>
    <s v="TW"/>
    <x v="1"/>
    <x v="5"/>
    <s v="W"/>
    <x v="6"/>
    <x v="118"/>
    <x v="7"/>
    <s v="SP23"/>
    <s v="R"/>
    <n v="5"/>
    <n v="69"/>
    <n v="3.45"/>
  </r>
  <r>
    <n v="2013"/>
    <x v="1"/>
    <s v="TW"/>
    <x v="1"/>
    <x v="5"/>
    <s v="W"/>
    <x v="6"/>
    <x v="118"/>
    <x v="82"/>
    <s v="SP21"/>
    <s v="R"/>
    <n v="5"/>
    <n v="69"/>
    <n v="3.45"/>
  </r>
  <r>
    <n v="2013"/>
    <x v="1"/>
    <s v="TW"/>
    <x v="1"/>
    <x v="5"/>
    <s v="W"/>
    <x v="6"/>
    <x v="118"/>
    <x v="20"/>
    <s v="SP91"/>
    <s v="R"/>
    <n v="5"/>
    <n v="69"/>
    <n v="3.45"/>
  </r>
  <r>
    <n v="2013"/>
    <x v="1"/>
    <s v="TW"/>
    <x v="1"/>
    <x v="5"/>
    <s v="W"/>
    <x v="6"/>
    <x v="118"/>
    <x v="29"/>
    <s v="SP51"/>
    <s v="R"/>
    <n v="5"/>
    <n v="69"/>
    <n v="3.45"/>
  </r>
  <r>
    <n v="2013"/>
    <x v="1"/>
    <s v="TW"/>
    <x v="1"/>
    <x v="5"/>
    <s v="W"/>
    <x v="6"/>
    <x v="118"/>
    <x v="13"/>
    <s v="SP3"/>
    <s v="R!"/>
    <n v="1"/>
    <n v="69"/>
    <n v="0.69"/>
  </r>
  <r>
    <n v="2013"/>
    <x v="1"/>
    <s v="TW"/>
    <x v="1"/>
    <x v="5"/>
    <s v="W"/>
    <x v="6"/>
    <x v="118"/>
    <x v="28"/>
    <s v="SP86"/>
    <s v="R!"/>
    <n v="1"/>
    <n v="69"/>
    <n v="0.69"/>
  </r>
  <r>
    <n v="2013"/>
    <x v="1"/>
    <s v="TW"/>
    <x v="1"/>
    <x v="5"/>
    <s v="W"/>
    <x v="6"/>
    <x v="118"/>
    <x v="4"/>
    <s v="SP1"/>
    <s v="R!"/>
    <n v="1"/>
    <n v="69"/>
    <n v="0.69"/>
  </r>
  <r>
    <n v="2013"/>
    <x v="1"/>
    <s v="TW"/>
    <x v="1"/>
    <x v="5"/>
    <s v="W"/>
    <x v="6"/>
    <x v="118"/>
    <x v="17"/>
    <s v="SP41"/>
    <s v="S"/>
    <n v="25"/>
    <n v="69"/>
    <n v="17.25"/>
  </r>
  <r>
    <n v="2013"/>
    <x v="1"/>
    <s v="TW"/>
    <x v="1"/>
    <x v="5"/>
    <s v="W"/>
    <x v="6"/>
    <x v="118"/>
    <x v="41"/>
    <s v="SP80"/>
    <s v="S"/>
    <n v="25"/>
    <n v="69"/>
    <n v="17.25"/>
  </r>
  <r>
    <n v="2013"/>
    <x v="1"/>
    <s v="TW"/>
    <x v="1"/>
    <x v="5"/>
    <s v="W"/>
    <x v="6"/>
    <x v="118"/>
    <x v="27"/>
    <s v="SP62"/>
    <s v="S"/>
    <n v="25"/>
    <n v="69"/>
    <n v="17.25"/>
  </r>
  <r>
    <n v="2013"/>
    <x v="1"/>
    <s v="TW"/>
    <x v="1"/>
    <x v="5"/>
    <s v="W"/>
    <x v="6"/>
    <x v="118"/>
    <x v="9"/>
    <s v="SP30"/>
    <s v="S"/>
    <n v="25"/>
    <n v="69"/>
    <n v="17.25"/>
  </r>
  <r>
    <n v="2013"/>
    <x v="1"/>
    <s v="TW"/>
    <x v="1"/>
    <x v="5"/>
    <s v="W"/>
    <x v="6"/>
    <x v="118"/>
    <x v="2"/>
    <s v="SP32"/>
    <s v="S"/>
    <n v="25"/>
    <n v="69"/>
    <n v="17.25"/>
  </r>
  <r>
    <n v="2013"/>
    <x v="1"/>
    <s v="TW"/>
    <x v="1"/>
    <x v="5"/>
    <s v="W"/>
    <x v="6"/>
    <x v="118"/>
    <x v="16"/>
    <s v="SP39"/>
    <s v="S"/>
    <n v="25"/>
    <n v="69"/>
    <n v="17.25"/>
  </r>
  <r>
    <n v="2013"/>
    <x v="1"/>
    <s v="TW"/>
    <x v="1"/>
    <x v="5"/>
    <s v="W"/>
    <x v="6"/>
    <x v="118"/>
    <x v="18"/>
    <s v="SP11"/>
    <s v="S"/>
    <n v="25"/>
    <n v="69"/>
    <n v="17.25"/>
  </r>
  <r>
    <n v="2013"/>
    <x v="1"/>
    <s v="TW"/>
    <x v="1"/>
    <x v="5"/>
    <s v="W"/>
    <x v="6"/>
    <x v="118"/>
    <x v="15"/>
    <s v="SP18"/>
    <s v="S"/>
    <n v="25"/>
    <n v="69"/>
    <n v="17.25"/>
  </r>
  <r>
    <n v="2013"/>
    <x v="1"/>
    <s v="TW"/>
    <x v="1"/>
    <x v="5"/>
    <s v="W"/>
    <x v="6"/>
    <x v="118"/>
    <x v="6"/>
    <s v="SP19"/>
    <s v="S"/>
    <n v="25"/>
    <n v="69"/>
    <n v="17.25"/>
  </r>
  <r>
    <n v="2013"/>
    <x v="1"/>
    <s v="TW"/>
    <x v="1"/>
    <x v="5"/>
    <s v="W"/>
    <x v="7"/>
    <x v="119"/>
    <x v="0"/>
    <s v="SP42"/>
    <s v="C"/>
    <n v="50"/>
    <n v="18"/>
    <n v="9"/>
  </r>
  <r>
    <n v="2013"/>
    <x v="1"/>
    <s v="TW"/>
    <x v="1"/>
    <x v="5"/>
    <s v="W"/>
    <x v="7"/>
    <x v="119"/>
    <x v="44"/>
    <s v="SP56"/>
    <s v="R"/>
    <n v="5"/>
    <n v="18"/>
    <n v="0.9"/>
  </r>
  <r>
    <n v="2013"/>
    <x v="1"/>
    <s v="TW"/>
    <x v="1"/>
    <x v="5"/>
    <s v="W"/>
    <x v="7"/>
    <x v="119"/>
    <x v="17"/>
    <s v="SP41"/>
    <s v="R"/>
    <n v="5"/>
    <n v="18"/>
    <n v="0.9"/>
  </r>
  <r>
    <n v="2013"/>
    <x v="1"/>
    <s v="TW"/>
    <x v="1"/>
    <x v="5"/>
    <s v="W"/>
    <x v="7"/>
    <x v="119"/>
    <x v="21"/>
    <s v="SP26"/>
    <s v="R"/>
    <n v="5"/>
    <n v="18"/>
    <n v="0.9"/>
  </r>
  <r>
    <n v="2013"/>
    <x v="1"/>
    <s v="TW"/>
    <x v="1"/>
    <x v="5"/>
    <s v="W"/>
    <x v="7"/>
    <x v="119"/>
    <x v="8"/>
    <s v="SP46"/>
    <s v="R"/>
    <n v="5"/>
    <n v="18"/>
    <n v="0.9"/>
  </r>
  <r>
    <n v="2013"/>
    <x v="1"/>
    <s v="TW"/>
    <x v="1"/>
    <x v="5"/>
    <s v="W"/>
    <x v="7"/>
    <x v="119"/>
    <x v="67"/>
    <s v="SP79"/>
    <s v="R"/>
    <n v="5"/>
    <n v="18"/>
    <n v="0.9"/>
  </r>
  <r>
    <n v="2013"/>
    <x v="1"/>
    <s v="TW"/>
    <x v="1"/>
    <x v="5"/>
    <s v="W"/>
    <x v="7"/>
    <x v="119"/>
    <x v="41"/>
    <s v="SP80"/>
    <s v="R"/>
    <n v="5"/>
    <n v="18"/>
    <n v="0.9"/>
  </r>
  <r>
    <n v="2013"/>
    <x v="1"/>
    <s v="TW"/>
    <x v="1"/>
    <x v="5"/>
    <s v="W"/>
    <x v="7"/>
    <x v="119"/>
    <x v="27"/>
    <s v="SP62"/>
    <s v="R"/>
    <n v="5"/>
    <n v="18"/>
    <n v="0.9"/>
  </r>
  <r>
    <n v="2013"/>
    <x v="1"/>
    <s v="TW"/>
    <x v="1"/>
    <x v="5"/>
    <s v="W"/>
    <x v="7"/>
    <x v="119"/>
    <x v="19"/>
    <s v="SP76"/>
    <s v="R"/>
    <n v="5"/>
    <n v="18"/>
    <n v="0.9"/>
  </r>
  <r>
    <n v="2013"/>
    <x v="1"/>
    <s v="TW"/>
    <x v="1"/>
    <x v="5"/>
    <s v="W"/>
    <x v="7"/>
    <x v="119"/>
    <x v="50"/>
    <s v="SP89"/>
    <s v="R"/>
    <n v="5"/>
    <n v="18"/>
    <n v="0.9"/>
  </r>
  <r>
    <n v="2013"/>
    <x v="1"/>
    <s v="TW"/>
    <x v="1"/>
    <x v="5"/>
    <s v="W"/>
    <x v="7"/>
    <x v="119"/>
    <x v="4"/>
    <s v="SP1"/>
    <s v="R"/>
    <n v="5"/>
    <n v="18"/>
    <n v="0.9"/>
  </r>
  <r>
    <n v="2013"/>
    <x v="1"/>
    <s v="TW"/>
    <x v="1"/>
    <x v="5"/>
    <s v="W"/>
    <x v="7"/>
    <x v="119"/>
    <x v="43"/>
    <s v="SP6"/>
    <s v="R"/>
    <n v="5"/>
    <n v="18"/>
    <n v="0.9"/>
  </r>
  <r>
    <n v="2013"/>
    <x v="1"/>
    <s v="TW"/>
    <x v="1"/>
    <x v="5"/>
    <s v="W"/>
    <x v="7"/>
    <x v="119"/>
    <x v="16"/>
    <s v="SP39"/>
    <s v="R"/>
    <n v="5"/>
    <n v="18"/>
    <n v="0.9"/>
  </r>
  <r>
    <n v="2013"/>
    <x v="1"/>
    <s v="TW"/>
    <x v="1"/>
    <x v="5"/>
    <s v="W"/>
    <x v="7"/>
    <x v="119"/>
    <x v="18"/>
    <s v="SP11"/>
    <s v="R"/>
    <n v="5"/>
    <n v="18"/>
    <n v="0.9"/>
  </r>
  <r>
    <n v="2013"/>
    <x v="1"/>
    <s v="TW"/>
    <x v="1"/>
    <x v="5"/>
    <s v="W"/>
    <x v="7"/>
    <x v="119"/>
    <x v="7"/>
    <s v="SP23"/>
    <s v="R"/>
    <n v="5"/>
    <n v="18"/>
    <n v="0.9"/>
  </r>
  <r>
    <n v="2013"/>
    <x v="1"/>
    <s v="TW"/>
    <x v="1"/>
    <x v="5"/>
    <s v="W"/>
    <x v="7"/>
    <x v="119"/>
    <x v="36"/>
    <s v="SP48"/>
    <s v="R"/>
    <n v="5"/>
    <n v="18"/>
    <n v="0.9"/>
  </r>
  <r>
    <n v="2013"/>
    <x v="1"/>
    <s v="TW"/>
    <x v="1"/>
    <x v="5"/>
    <s v="W"/>
    <x v="7"/>
    <x v="119"/>
    <x v="20"/>
    <s v="SP91"/>
    <s v="R"/>
    <n v="5"/>
    <n v="18"/>
    <n v="0.9"/>
  </r>
  <r>
    <n v="2013"/>
    <x v="1"/>
    <s v="TW"/>
    <x v="1"/>
    <x v="5"/>
    <s v="W"/>
    <x v="7"/>
    <x v="119"/>
    <x v="29"/>
    <s v="SP51"/>
    <s v="R"/>
    <n v="5"/>
    <n v="18"/>
    <n v="0.9"/>
  </r>
  <r>
    <n v="2013"/>
    <x v="1"/>
    <s v="TW"/>
    <x v="1"/>
    <x v="5"/>
    <s v="W"/>
    <x v="7"/>
    <x v="119"/>
    <x v="15"/>
    <s v="SP18"/>
    <s v="R"/>
    <n v="5"/>
    <n v="18"/>
    <n v="0.9"/>
  </r>
  <r>
    <n v="2013"/>
    <x v="1"/>
    <s v="TW"/>
    <x v="1"/>
    <x v="5"/>
    <s v="W"/>
    <x v="7"/>
    <x v="119"/>
    <x v="71"/>
    <s v="SP73"/>
    <s v="R"/>
    <n v="5"/>
    <n v="18"/>
    <n v="0.9"/>
  </r>
  <r>
    <n v="2013"/>
    <x v="1"/>
    <s v="TW"/>
    <x v="1"/>
    <x v="5"/>
    <s v="W"/>
    <x v="7"/>
    <x v="119"/>
    <x v="5"/>
    <s v="SP34"/>
    <s v="R!"/>
    <n v="1"/>
    <n v="18"/>
    <n v="0.18"/>
  </r>
  <r>
    <n v="2013"/>
    <x v="1"/>
    <s v="TW"/>
    <x v="1"/>
    <x v="5"/>
    <s v="W"/>
    <x v="7"/>
    <x v="119"/>
    <x v="13"/>
    <s v="SP3"/>
    <s v="R!"/>
    <n v="1"/>
    <n v="18"/>
    <n v="0.18"/>
  </r>
  <r>
    <n v="2013"/>
    <x v="1"/>
    <s v="TW"/>
    <x v="1"/>
    <x v="5"/>
    <s v="W"/>
    <x v="7"/>
    <x v="119"/>
    <x v="10"/>
    <s v="SP12"/>
    <s v="R!"/>
    <n v="1"/>
    <n v="18"/>
    <n v="0.18"/>
  </r>
  <r>
    <n v="2013"/>
    <x v="1"/>
    <s v="TW"/>
    <x v="1"/>
    <x v="5"/>
    <s v="W"/>
    <x v="7"/>
    <x v="119"/>
    <x v="58"/>
    <s v="SP71"/>
    <s v="R!"/>
    <n v="1"/>
    <n v="18"/>
    <n v="0.18"/>
  </r>
  <r>
    <n v="2013"/>
    <x v="1"/>
    <s v="TW"/>
    <x v="1"/>
    <x v="5"/>
    <s v="W"/>
    <x v="7"/>
    <x v="119"/>
    <x v="22"/>
    <s v="SP38"/>
    <s v="R!"/>
    <n v="1"/>
    <n v="18"/>
    <n v="0.18"/>
  </r>
  <r>
    <n v="2013"/>
    <x v="1"/>
    <s v="TW"/>
    <x v="1"/>
    <x v="5"/>
    <s v="W"/>
    <x v="7"/>
    <x v="119"/>
    <x v="42"/>
    <s v="SP67"/>
    <s v="R!"/>
    <n v="1"/>
    <n v="18"/>
    <n v="0.18"/>
  </r>
  <r>
    <n v="2013"/>
    <x v="1"/>
    <s v="TW"/>
    <x v="1"/>
    <x v="5"/>
    <s v="W"/>
    <x v="7"/>
    <x v="119"/>
    <x v="60"/>
    <s v="SP31"/>
    <s v="S"/>
    <n v="25"/>
    <n v="18"/>
    <n v="4.5"/>
  </r>
  <r>
    <n v="2013"/>
    <x v="1"/>
    <s v="TW"/>
    <x v="1"/>
    <x v="5"/>
    <s v="W"/>
    <x v="7"/>
    <x v="119"/>
    <x v="14"/>
    <s v="SP24"/>
    <s v="S"/>
    <n v="25"/>
    <n v="18"/>
    <n v="4.5"/>
  </r>
  <r>
    <n v="2013"/>
    <x v="1"/>
    <s v="TW"/>
    <x v="1"/>
    <x v="5"/>
    <s v="W"/>
    <x v="7"/>
    <x v="119"/>
    <x v="9"/>
    <s v="SP30"/>
    <s v="S"/>
    <n v="25"/>
    <n v="18"/>
    <n v="4.5"/>
  </r>
  <r>
    <n v="2013"/>
    <x v="1"/>
    <s v="TW"/>
    <x v="1"/>
    <x v="5"/>
    <s v="W"/>
    <x v="7"/>
    <x v="119"/>
    <x v="2"/>
    <s v="SP32"/>
    <s v="S"/>
    <n v="25"/>
    <n v="18"/>
    <n v="4.5"/>
  </r>
  <r>
    <n v="2013"/>
    <x v="1"/>
    <s v="TW"/>
    <x v="1"/>
    <x v="5"/>
    <s v="W"/>
    <x v="7"/>
    <x v="119"/>
    <x v="1"/>
    <s v="SP36"/>
    <s v="S"/>
    <n v="25"/>
    <n v="18"/>
    <n v="4.5"/>
  </r>
  <r>
    <n v="2013"/>
    <x v="1"/>
    <s v="TW"/>
    <x v="1"/>
    <x v="5"/>
    <s v="W"/>
    <x v="7"/>
    <x v="119"/>
    <x v="6"/>
    <s v="SP19"/>
    <s v="S"/>
    <n v="25"/>
    <n v="18"/>
    <n v="4.5"/>
  </r>
  <r>
    <n v="2008"/>
    <x v="0"/>
    <s v="TW"/>
    <x v="1"/>
    <x v="4"/>
    <s v="E"/>
    <x v="0"/>
    <x v="120"/>
    <x v="27"/>
    <s v="SP62"/>
    <s v="R"/>
    <n v="5"/>
    <n v="72.5"/>
    <n v="3.625"/>
  </r>
  <r>
    <n v="2008"/>
    <x v="0"/>
    <s v="TW"/>
    <x v="1"/>
    <x v="4"/>
    <s v="E"/>
    <x v="0"/>
    <x v="120"/>
    <x v="13"/>
    <s v="SP3"/>
    <s v="R"/>
    <n v="5"/>
    <n v="72.5"/>
    <n v="3.625"/>
  </r>
  <r>
    <n v="2008"/>
    <x v="0"/>
    <s v="TW"/>
    <x v="1"/>
    <x v="4"/>
    <s v="E"/>
    <x v="0"/>
    <x v="120"/>
    <x v="4"/>
    <s v="SP1"/>
    <s v="S"/>
    <n v="25"/>
    <n v="72.5"/>
    <n v="18.125"/>
  </r>
  <r>
    <n v="2008"/>
    <x v="0"/>
    <s v="TW"/>
    <x v="1"/>
    <x v="4"/>
    <s v="E"/>
    <x v="0"/>
    <x v="120"/>
    <x v="43"/>
    <s v="SP6"/>
    <s v="R"/>
    <n v="5"/>
    <n v="72.5"/>
    <n v="3.625"/>
  </r>
  <r>
    <n v="2008"/>
    <x v="0"/>
    <s v="TW"/>
    <x v="1"/>
    <x v="4"/>
    <s v="E"/>
    <x v="0"/>
    <x v="120"/>
    <x v="17"/>
    <s v="SP41"/>
    <s v="S"/>
    <n v="25"/>
    <n v="72.5"/>
    <n v="18.125"/>
  </r>
  <r>
    <n v="2008"/>
    <x v="0"/>
    <s v="TW"/>
    <x v="1"/>
    <x v="4"/>
    <s v="E"/>
    <x v="0"/>
    <x v="120"/>
    <x v="0"/>
    <s v="SP42"/>
    <s v="D"/>
    <n v="75"/>
    <n v="72.5"/>
    <n v="54.375"/>
  </r>
  <r>
    <n v="2008"/>
    <x v="0"/>
    <s v="TW"/>
    <x v="1"/>
    <x v="4"/>
    <s v="E"/>
    <x v="0"/>
    <x v="120"/>
    <x v="80"/>
    <s v="SP37"/>
    <s v="R"/>
    <n v="5"/>
    <n v="72.5"/>
    <n v="3.625"/>
  </r>
  <r>
    <n v="2008"/>
    <x v="0"/>
    <s v="TW"/>
    <x v="1"/>
    <x v="4"/>
    <s v="E"/>
    <x v="0"/>
    <x v="120"/>
    <x v="1"/>
    <s v="SP36"/>
    <s v="C"/>
    <n v="50"/>
    <n v="72.5"/>
    <n v="36.25"/>
  </r>
  <r>
    <n v="2008"/>
    <x v="0"/>
    <s v="TW"/>
    <x v="1"/>
    <x v="4"/>
    <s v="E"/>
    <x v="0"/>
    <x v="120"/>
    <x v="16"/>
    <s v="SP39"/>
    <s v="D"/>
    <n v="75"/>
    <n v="72.5"/>
    <n v="54.375"/>
  </r>
  <r>
    <n v="2008"/>
    <x v="0"/>
    <s v="TW"/>
    <x v="1"/>
    <x v="4"/>
    <s v="E"/>
    <x v="0"/>
    <x v="120"/>
    <x v="76"/>
    <s v="SP33"/>
    <s v="R!"/>
    <n v="1"/>
    <n v="72.5"/>
    <n v="0.72499999999999998"/>
  </r>
  <r>
    <n v="2008"/>
    <x v="0"/>
    <s v="TW"/>
    <x v="1"/>
    <x v="4"/>
    <s v="E"/>
    <x v="0"/>
    <x v="120"/>
    <x v="2"/>
    <s v="SP32"/>
    <s v="S"/>
    <n v="25"/>
    <n v="72.5"/>
    <n v="18.125"/>
  </r>
  <r>
    <n v="2008"/>
    <x v="0"/>
    <s v="TW"/>
    <x v="1"/>
    <x v="4"/>
    <s v="E"/>
    <x v="0"/>
    <x v="120"/>
    <x v="9"/>
    <s v="SP30"/>
    <s v="C"/>
    <n v="50"/>
    <n v="72.5"/>
    <n v="36.25"/>
  </r>
  <r>
    <n v="2008"/>
    <x v="0"/>
    <s v="TW"/>
    <x v="1"/>
    <x v="4"/>
    <s v="E"/>
    <x v="0"/>
    <x v="120"/>
    <x v="67"/>
    <s v="SP79"/>
    <s v="S"/>
    <n v="25"/>
    <n v="72.5"/>
    <n v="18.125"/>
  </r>
  <r>
    <n v="2008"/>
    <x v="0"/>
    <s v="TW"/>
    <x v="1"/>
    <x v="4"/>
    <s v="E"/>
    <x v="0"/>
    <x v="120"/>
    <x v="35"/>
    <s v="SP64"/>
    <s v="C"/>
    <n v="50"/>
    <n v="72.5"/>
    <n v="36.25"/>
  </r>
  <r>
    <n v="2008"/>
    <x v="0"/>
    <s v="TW"/>
    <x v="1"/>
    <x v="4"/>
    <s v="E"/>
    <x v="0"/>
    <x v="120"/>
    <x v="42"/>
    <s v="SP67"/>
    <s v="C"/>
    <n v="50"/>
    <n v="72.5"/>
    <n v="36.25"/>
  </r>
  <r>
    <n v="2008"/>
    <x v="0"/>
    <s v="TW"/>
    <x v="1"/>
    <x v="4"/>
    <s v="E"/>
    <x v="0"/>
    <x v="120"/>
    <x v="70"/>
    <s v="SP65"/>
    <s v="S"/>
    <n v="25"/>
    <n v="72.5"/>
    <n v="18.125"/>
  </r>
  <r>
    <n v="2008"/>
    <x v="0"/>
    <s v="TW"/>
    <x v="1"/>
    <x v="4"/>
    <s v="E"/>
    <x v="0"/>
    <x v="120"/>
    <x v="68"/>
    <s v="SP15"/>
    <s v="R"/>
    <n v="5"/>
    <n v="72.5"/>
    <n v="3.625"/>
  </r>
  <r>
    <n v="2008"/>
    <x v="0"/>
    <s v="TW"/>
    <x v="1"/>
    <x v="4"/>
    <s v="E"/>
    <x v="0"/>
    <x v="120"/>
    <x v="32"/>
    <s v="SP14"/>
    <s v="S"/>
    <n v="25"/>
    <n v="72.5"/>
    <n v="18.125"/>
  </r>
  <r>
    <n v="2008"/>
    <x v="0"/>
    <s v="TW"/>
    <x v="1"/>
    <x v="4"/>
    <s v="E"/>
    <x v="0"/>
    <x v="120"/>
    <x v="18"/>
    <s v="SP11"/>
    <s v="C"/>
    <n v="50"/>
    <n v="72.5"/>
    <n v="36.25"/>
  </r>
  <r>
    <n v="2008"/>
    <x v="0"/>
    <s v="TW"/>
    <x v="1"/>
    <x v="4"/>
    <s v="E"/>
    <x v="0"/>
    <x v="120"/>
    <x v="7"/>
    <s v="SP23"/>
    <s v="C"/>
    <n v="50"/>
    <n v="72.5"/>
    <n v="36.25"/>
  </r>
  <r>
    <n v="2008"/>
    <x v="0"/>
    <s v="TW"/>
    <x v="1"/>
    <x v="4"/>
    <s v="E"/>
    <x v="0"/>
    <x v="120"/>
    <x v="82"/>
    <s v="SP21"/>
    <s v="R"/>
    <n v="5"/>
    <n v="72.5"/>
    <n v="3.625"/>
  </r>
  <r>
    <n v="2008"/>
    <x v="0"/>
    <s v="TW"/>
    <x v="1"/>
    <x v="4"/>
    <s v="E"/>
    <x v="0"/>
    <x v="120"/>
    <x v="44"/>
    <s v="SP56"/>
    <s v="S"/>
    <n v="25"/>
    <n v="72.5"/>
    <n v="18.125"/>
  </r>
  <r>
    <n v="2008"/>
    <x v="0"/>
    <s v="TW"/>
    <x v="1"/>
    <x v="4"/>
    <s v="E"/>
    <x v="0"/>
    <x v="120"/>
    <x v="29"/>
    <s v="SP51"/>
    <s v="S"/>
    <n v="25"/>
    <n v="72.5"/>
    <n v="18.125"/>
  </r>
  <r>
    <n v="2008"/>
    <x v="0"/>
    <s v="TW"/>
    <x v="1"/>
    <x v="4"/>
    <s v="E"/>
    <x v="0"/>
    <x v="120"/>
    <x v="73"/>
    <s v="SP50"/>
    <s v="R!"/>
    <n v="1"/>
    <n v="72.5"/>
    <n v="0.72499999999999998"/>
  </r>
  <r>
    <n v="2008"/>
    <x v="0"/>
    <s v="TW"/>
    <x v="1"/>
    <x v="4"/>
    <s v="E"/>
    <x v="0"/>
    <x v="120"/>
    <x v="36"/>
    <s v="SP48"/>
    <s v="R"/>
    <n v="5"/>
    <n v="72.5"/>
    <n v="3.625"/>
  </r>
  <r>
    <n v="2008"/>
    <x v="0"/>
    <s v="TW"/>
    <x v="1"/>
    <x v="4"/>
    <s v="E"/>
    <x v="0"/>
    <x v="120"/>
    <x v="20"/>
    <s v="SP91"/>
    <s v="S"/>
    <n v="25"/>
    <n v="72.5"/>
    <n v="18.125"/>
  </r>
  <r>
    <n v="2008"/>
    <x v="0"/>
    <s v="TW"/>
    <x v="1"/>
    <x v="4"/>
    <s v="E"/>
    <x v="0"/>
    <x v="120"/>
    <x v="21"/>
    <s v="SP26"/>
    <s v="R"/>
    <n v="5"/>
    <n v="72.5"/>
    <n v="3.625"/>
  </r>
  <r>
    <n v="2008"/>
    <x v="0"/>
    <s v="TW"/>
    <x v="1"/>
    <x v="4"/>
    <s v="E"/>
    <x v="0"/>
    <x v="120"/>
    <x v="71"/>
    <s v="SP73"/>
    <s v="S"/>
    <n v="25"/>
    <n v="72.5"/>
    <n v="18.125"/>
  </r>
  <r>
    <n v="2008"/>
    <x v="0"/>
    <s v="TW"/>
    <x v="1"/>
    <x v="4"/>
    <s v="E"/>
    <x v="0"/>
    <x v="120"/>
    <x v="31"/>
    <s v="SP69"/>
    <s v="S"/>
    <n v="25"/>
    <n v="72.5"/>
    <n v="18.125"/>
  </r>
  <r>
    <n v="2008"/>
    <x v="0"/>
    <s v="TW"/>
    <x v="1"/>
    <x v="4"/>
    <s v="E"/>
    <x v="0"/>
    <x v="120"/>
    <x v="58"/>
    <s v="SP71"/>
    <s v="S"/>
    <n v="25"/>
    <n v="72.5"/>
    <n v="18.125"/>
  </r>
  <r>
    <n v="2008"/>
    <x v="0"/>
    <s v="TW"/>
    <x v="1"/>
    <x v="4"/>
    <s v="E"/>
    <x v="0"/>
    <x v="120"/>
    <x v="28"/>
    <s v="SP86"/>
    <s v="S"/>
    <n v="25"/>
    <n v="72.5"/>
    <n v="18.125"/>
  </r>
  <r>
    <n v="2008"/>
    <x v="0"/>
    <s v="TW"/>
    <x v="1"/>
    <x v="4"/>
    <s v="E"/>
    <x v="0"/>
    <x v="120"/>
    <x v="74"/>
    <s v="SP60"/>
    <s v="C"/>
    <n v="50"/>
    <n v="72.5"/>
    <n v="36.25"/>
  </r>
  <r>
    <n v="2008"/>
    <x v="0"/>
    <s v="TW"/>
    <x v="1"/>
    <x v="4"/>
    <s v="E"/>
    <x v="1"/>
    <x v="121"/>
    <x v="84"/>
    <s v="SP57"/>
    <s v="R"/>
    <n v="5"/>
    <n v="59"/>
    <n v="2.95"/>
  </r>
  <r>
    <n v="2008"/>
    <x v="0"/>
    <s v="TW"/>
    <x v="1"/>
    <x v="4"/>
    <s v="E"/>
    <x v="1"/>
    <x v="121"/>
    <x v="27"/>
    <s v="SP62"/>
    <s v="S"/>
    <n v="25"/>
    <n v="59"/>
    <n v="14.75"/>
  </r>
  <r>
    <n v="2008"/>
    <x v="0"/>
    <s v="TW"/>
    <x v="1"/>
    <x v="4"/>
    <s v="E"/>
    <x v="1"/>
    <x v="121"/>
    <x v="13"/>
    <s v="SP3"/>
    <s v="S"/>
    <n v="25"/>
    <n v="59"/>
    <n v="14.75"/>
  </r>
  <r>
    <n v="2008"/>
    <x v="0"/>
    <s v="TW"/>
    <x v="1"/>
    <x v="4"/>
    <s v="E"/>
    <x v="1"/>
    <x v="121"/>
    <x v="17"/>
    <s v="SP41"/>
    <s v="S"/>
    <n v="25"/>
    <n v="59"/>
    <n v="14.75"/>
  </r>
  <r>
    <n v="2008"/>
    <x v="0"/>
    <s v="TW"/>
    <x v="1"/>
    <x v="4"/>
    <s v="E"/>
    <x v="1"/>
    <x v="121"/>
    <x v="0"/>
    <s v="SP42"/>
    <s v="D"/>
    <n v="75"/>
    <n v="59"/>
    <n v="44.25"/>
  </r>
  <r>
    <n v="2008"/>
    <x v="0"/>
    <s v="TW"/>
    <x v="1"/>
    <x v="4"/>
    <s v="E"/>
    <x v="1"/>
    <x v="121"/>
    <x v="80"/>
    <s v="SP37"/>
    <s v="R!"/>
    <n v="1"/>
    <n v="59"/>
    <n v="0.59"/>
  </r>
  <r>
    <n v="2008"/>
    <x v="0"/>
    <s v="TW"/>
    <x v="1"/>
    <x v="4"/>
    <s v="E"/>
    <x v="1"/>
    <x v="121"/>
    <x v="1"/>
    <s v="SP36"/>
    <s v="C"/>
    <n v="50"/>
    <n v="59"/>
    <n v="29.5"/>
  </r>
  <r>
    <n v="2008"/>
    <x v="0"/>
    <s v="TW"/>
    <x v="1"/>
    <x v="4"/>
    <s v="E"/>
    <x v="1"/>
    <x v="121"/>
    <x v="16"/>
    <s v="SP39"/>
    <s v="C"/>
    <n v="50"/>
    <n v="59"/>
    <n v="29.5"/>
  </r>
  <r>
    <n v="2008"/>
    <x v="0"/>
    <s v="TW"/>
    <x v="1"/>
    <x v="4"/>
    <s v="E"/>
    <x v="1"/>
    <x v="121"/>
    <x v="2"/>
    <s v="SP32"/>
    <s v="S"/>
    <n v="25"/>
    <n v="59"/>
    <n v="14.75"/>
  </r>
  <r>
    <n v="2008"/>
    <x v="0"/>
    <s v="TW"/>
    <x v="1"/>
    <x v="4"/>
    <s v="E"/>
    <x v="1"/>
    <x v="121"/>
    <x v="9"/>
    <s v="SP30"/>
    <s v="C"/>
    <n v="50"/>
    <n v="59"/>
    <n v="29.5"/>
  </r>
  <r>
    <n v="2008"/>
    <x v="0"/>
    <s v="TW"/>
    <x v="1"/>
    <x v="4"/>
    <s v="E"/>
    <x v="1"/>
    <x v="121"/>
    <x v="67"/>
    <s v="SP79"/>
    <s v="S"/>
    <n v="25"/>
    <n v="59"/>
    <n v="14.75"/>
  </r>
  <r>
    <n v="2008"/>
    <x v="0"/>
    <s v="TW"/>
    <x v="1"/>
    <x v="4"/>
    <s v="E"/>
    <x v="1"/>
    <x v="121"/>
    <x v="35"/>
    <s v="SP64"/>
    <s v="C"/>
    <n v="50"/>
    <n v="59"/>
    <n v="29.5"/>
  </r>
  <r>
    <n v="2008"/>
    <x v="0"/>
    <s v="TW"/>
    <x v="1"/>
    <x v="4"/>
    <s v="E"/>
    <x v="1"/>
    <x v="121"/>
    <x v="42"/>
    <s v="SP67"/>
    <s v="C"/>
    <n v="50"/>
    <n v="59"/>
    <n v="29.5"/>
  </r>
  <r>
    <n v="2008"/>
    <x v="0"/>
    <s v="TW"/>
    <x v="1"/>
    <x v="4"/>
    <s v="E"/>
    <x v="1"/>
    <x v="121"/>
    <x v="70"/>
    <s v="SP65"/>
    <s v="C"/>
    <n v="50"/>
    <n v="59"/>
    <n v="29.5"/>
  </r>
  <r>
    <n v="2008"/>
    <x v="0"/>
    <s v="TW"/>
    <x v="1"/>
    <x v="4"/>
    <s v="E"/>
    <x v="1"/>
    <x v="121"/>
    <x v="41"/>
    <s v="SP80"/>
    <s v="S"/>
    <n v="25"/>
    <n v="59"/>
    <n v="14.75"/>
  </r>
  <r>
    <n v="2008"/>
    <x v="0"/>
    <s v="TW"/>
    <x v="1"/>
    <x v="4"/>
    <s v="E"/>
    <x v="1"/>
    <x v="121"/>
    <x v="68"/>
    <s v="SP15"/>
    <s v="S"/>
    <n v="25"/>
    <n v="59"/>
    <n v="14.75"/>
  </r>
  <r>
    <n v="2008"/>
    <x v="0"/>
    <s v="TW"/>
    <x v="1"/>
    <x v="4"/>
    <s v="E"/>
    <x v="1"/>
    <x v="121"/>
    <x v="32"/>
    <s v="SP14"/>
    <s v="S"/>
    <n v="25"/>
    <n v="59"/>
    <n v="14.75"/>
  </r>
  <r>
    <n v="2008"/>
    <x v="0"/>
    <s v="TW"/>
    <x v="1"/>
    <x v="4"/>
    <s v="E"/>
    <x v="1"/>
    <x v="121"/>
    <x v="19"/>
    <s v="SP76"/>
    <s v="R"/>
    <n v="5"/>
    <n v="59"/>
    <n v="2.95"/>
  </r>
  <r>
    <n v="2008"/>
    <x v="0"/>
    <s v="TW"/>
    <x v="1"/>
    <x v="4"/>
    <s v="E"/>
    <x v="1"/>
    <x v="121"/>
    <x v="18"/>
    <s v="SP11"/>
    <s v="C"/>
    <n v="50"/>
    <n v="59"/>
    <n v="29.5"/>
  </r>
  <r>
    <n v="2008"/>
    <x v="0"/>
    <s v="TW"/>
    <x v="1"/>
    <x v="4"/>
    <s v="E"/>
    <x v="1"/>
    <x v="121"/>
    <x v="14"/>
    <s v="SP24"/>
    <s v="R"/>
    <n v="5"/>
    <n v="59"/>
    <n v="2.95"/>
  </r>
  <r>
    <n v="2008"/>
    <x v="0"/>
    <s v="TW"/>
    <x v="1"/>
    <x v="4"/>
    <s v="E"/>
    <x v="1"/>
    <x v="121"/>
    <x v="7"/>
    <s v="SP23"/>
    <s v="C"/>
    <n v="50"/>
    <n v="59"/>
    <n v="29.5"/>
  </r>
  <r>
    <n v="2008"/>
    <x v="0"/>
    <s v="TW"/>
    <x v="1"/>
    <x v="4"/>
    <s v="E"/>
    <x v="1"/>
    <x v="121"/>
    <x v="82"/>
    <s v="SP21"/>
    <s v="R"/>
    <n v="5"/>
    <n v="59"/>
    <n v="2.95"/>
  </r>
  <r>
    <n v="2008"/>
    <x v="0"/>
    <s v="TW"/>
    <x v="1"/>
    <x v="4"/>
    <s v="E"/>
    <x v="1"/>
    <x v="121"/>
    <x v="44"/>
    <s v="SP56"/>
    <s v="S"/>
    <n v="25"/>
    <n v="59"/>
    <n v="14.75"/>
  </r>
  <r>
    <n v="2008"/>
    <x v="0"/>
    <s v="TW"/>
    <x v="1"/>
    <x v="4"/>
    <s v="E"/>
    <x v="1"/>
    <x v="121"/>
    <x v="73"/>
    <s v="SP50"/>
    <s v="R"/>
    <n v="5"/>
    <n v="59"/>
    <n v="2.95"/>
  </r>
  <r>
    <n v="2008"/>
    <x v="0"/>
    <s v="TW"/>
    <x v="1"/>
    <x v="4"/>
    <s v="E"/>
    <x v="1"/>
    <x v="121"/>
    <x v="36"/>
    <s v="SP48"/>
    <s v="S"/>
    <n v="25"/>
    <n v="59"/>
    <n v="14.75"/>
  </r>
  <r>
    <n v="2008"/>
    <x v="0"/>
    <s v="TW"/>
    <x v="1"/>
    <x v="4"/>
    <s v="E"/>
    <x v="1"/>
    <x v="121"/>
    <x v="72"/>
    <s v="SP45"/>
    <s v="R"/>
    <n v="5"/>
    <n v="59"/>
    <n v="2.95"/>
  </r>
  <r>
    <n v="2008"/>
    <x v="0"/>
    <s v="TW"/>
    <x v="1"/>
    <x v="4"/>
    <s v="E"/>
    <x v="1"/>
    <x v="121"/>
    <x v="71"/>
    <s v="SP73"/>
    <s v="C"/>
    <n v="50"/>
    <n v="59"/>
    <n v="29.5"/>
  </r>
  <r>
    <n v="2008"/>
    <x v="0"/>
    <s v="TW"/>
    <x v="1"/>
    <x v="4"/>
    <s v="E"/>
    <x v="1"/>
    <x v="121"/>
    <x v="31"/>
    <s v="SP69"/>
    <s v="S"/>
    <n v="25"/>
    <n v="59"/>
    <n v="14.75"/>
  </r>
  <r>
    <n v="2008"/>
    <x v="0"/>
    <s v="TW"/>
    <x v="1"/>
    <x v="4"/>
    <s v="E"/>
    <x v="1"/>
    <x v="121"/>
    <x v="50"/>
    <s v="SP89"/>
    <s v="R!"/>
    <n v="1"/>
    <n v="59"/>
    <n v="0.59"/>
  </r>
  <r>
    <n v="2008"/>
    <x v="0"/>
    <s v="TW"/>
    <x v="1"/>
    <x v="4"/>
    <s v="E"/>
    <x v="1"/>
    <x v="121"/>
    <x v="28"/>
    <s v="SP86"/>
    <s v="S"/>
    <n v="25"/>
    <n v="59"/>
    <n v="14.75"/>
  </r>
  <r>
    <n v="2008"/>
    <x v="0"/>
    <s v="TW"/>
    <x v="1"/>
    <x v="4"/>
    <s v="S"/>
    <x v="4"/>
    <x v="122"/>
    <x v="27"/>
    <s v="SP62"/>
    <s v="R"/>
    <n v="5"/>
    <n v="45.7"/>
    <n v="2.2850000000000001"/>
  </r>
  <r>
    <n v="2008"/>
    <x v="0"/>
    <s v="TW"/>
    <x v="1"/>
    <x v="4"/>
    <s v="S"/>
    <x v="4"/>
    <x v="122"/>
    <x v="4"/>
    <s v="SP1"/>
    <s v="R"/>
    <n v="5"/>
    <n v="45.7"/>
    <n v="2.2850000000000001"/>
  </r>
  <r>
    <n v="2008"/>
    <x v="0"/>
    <s v="TW"/>
    <x v="1"/>
    <x v="4"/>
    <s v="S"/>
    <x v="4"/>
    <x v="122"/>
    <x v="43"/>
    <s v="SP6"/>
    <s v="S"/>
    <n v="25"/>
    <n v="45.7"/>
    <n v="11.425000000000001"/>
  </r>
  <r>
    <n v="2008"/>
    <x v="0"/>
    <s v="TW"/>
    <x v="1"/>
    <x v="4"/>
    <s v="S"/>
    <x v="4"/>
    <x v="122"/>
    <x v="17"/>
    <s v="SP41"/>
    <s v="R"/>
    <n v="5"/>
    <n v="45.7"/>
    <n v="2.2850000000000001"/>
  </r>
  <r>
    <n v="2008"/>
    <x v="0"/>
    <s v="TW"/>
    <x v="1"/>
    <x v="4"/>
    <s v="S"/>
    <x v="4"/>
    <x v="122"/>
    <x v="0"/>
    <s v="SP42"/>
    <s v="C"/>
    <n v="50"/>
    <n v="45.7"/>
    <n v="22.85"/>
  </r>
  <r>
    <n v="2008"/>
    <x v="0"/>
    <s v="TW"/>
    <x v="1"/>
    <x v="4"/>
    <s v="S"/>
    <x v="4"/>
    <x v="122"/>
    <x v="80"/>
    <s v="SP37"/>
    <s v="R"/>
    <n v="5"/>
    <n v="45.7"/>
    <n v="2.2850000000000001"/>
  </r>
  <r>
    <n v="2008"/>
    <x v="0"/>
    <s v="TW"/>
    <x v="1"/>
    <x v="4"/>
    <s v="S"/>
    <x v="4"/>
    <x v="122"/>
    <x v="1"/>
    <s v="SP36"/>
    <s v="C"/>
    <n v="50"/>
    <n v="45.7"/>
    <n v="22.85"/>
  </r>
  <r>
    <n v="2008"/>
    <x v="0"/>
    <s v="TW"/>
    <x v="1"/>
    <x v="4"/>
    <s v="S"/>
    <x v="4"/>
    <x v="122"/>
    <x v="16"/>
    <s v="SP39"/>
    <s v="C"/>
    <n v="50"/>
    <n v="45.7"/>
    <n v="22.85"/>
  </r>
  <r>
    <n v="2008"/>
    <x v="0"/>
    <s v="TW"/>
    <x v="1"/>
    <x v="4"/>
    <s v="S"/>
    <x v="4"/>
    <x v="122"/>
    <x v="76"/>
    <s v="SP33"/>
    <s v="S"/>
    <n v="25"/>
    <n v="45.7"/>
    <n v="11.425000000000001"/>
  </r>
  <r>
    <n v="2008"/>
    <x v="0"/>
    <s v="TW"/>
    <x v="1"/>
    <x v="4"/>
    <s v="S"/>
    <x v="4"/>
    <x v="122"/>
    <x v="2"/>
    <s v="SP32"/>
    <s v="R"/>
    <n v="5"/>
    <n v="45.7"/>
    <n v="2.2850000000000001"/>
  </r>
  <r>
    <n v="2008"/>
    <x v="0"/>
    <s v="TW"/>
    <x v="1"/>
    <x v="4"/>
    <s v="S"/>
    <x v="4"/>
    <x v="122"/>
    <x v="9"/>
    <s v="SP30"/>
    <s v="C"/>
    <n v="50"/>
    <n v="45.7"/>
    <n v="22.85"/>
  </r>
  <r>
    <n v="2008"/>
    <x v="0"/>
    <s v="TW"/>
    <x v="1"/>
    <x v="4"/>
    <s v="S"/>
    <x v="4"/>
    <x v="122"/>
    <x v="67"/>
    <s v="SP79"/>
    <s v="S"/>
    <n v="25"/>
    <n v="45.7"/>
    <n v="11.425000000000001"/>
  </r>
  <r>
    <n v="2008"/>
    <x v="0"/>
    <s v="TW"/>
    <x v="1"/>
    <x v="4"/>
    <s v="S"/>
    <x v="4"/>
    <x v="122"/>
    <x v="35"/>
    <s v="SP64"/>
    <s v="C"/>
    <n v="50"/>
    <n v="45.7"/>
    <n v="22.85"/>
  </r>
  <r>
    <n v="2008"/>
    <x v="0"/>
    <s v="TW"/>
    <x v="1"/>
    <x v="4"/>
    <s v="S"/>
    <x v="4"/>
    <x v="122"/>
    <x v="42"/>
    <s v="SP67"/>
    <s v="C"/>
    <n v="50"/>
    <n v="45.7"/>
    <n v="22.85"/>
  </r>
  <r>
    <n v="2008"/>
    <x v="0"/>
    <s v="TW"/>
    <x v="1"/>
    <x v="4"/>
    <s v="S"/>
    <x v="4"/>
    <x v="122"/>
    <x v="70"/>
    <s v="SP65"/>
    <s v="C"/>
    <n v="50"/>
    <n v="45.7"/>
    <n v="22.85"/>
  </r>
  <r>
    <n v="2008"/>
    <x v="0"/>
    <s v="TW"/>
    <x v="1"/>
    <x v="4"/>
    <s v="S"/>
    <x v="4"/>
    <x v="122"/>
    <x v="41"/>
    <s v="SP80"/>
    <s v="R"/>
    <n v="5"/>
    <n v="45.7"/>
    <n v="2.2850000000000001"/>
  </r>
  <r>
    <n v="2008"/>
    <x v="0"/>
    <s v="TW"/>
    <x v="1"/>
    <x v="4"/>
    <s v="S"/>
    <x v="4"/>
    <x v="122"/>
    <x v="68"/>
    <s v="SP15"/>
    <s v="S"/>
    <n v="25"/>
    <n v="45.7"/>
    <n v="11.425000000000001"/>
  </r>
  <r>
    <n v="2008"/>
    <x v="0"/>
    <s v="TW"/>
    <x v="1"/>
    <x v="4"/>
    <s v="S"/>
    <x v="4"/>
    <x v="122"/>
    <x v="32"/>
    <s v="SP14"/>
    <s v="S"/>
    <n v="25"/>
    <n v="45.7"/>
    <n v="11.425000000000001"/>
  </r>
  <r>
    <n v="2008"/>
    <x v="0"/>
    <s v="TW"/>
    <x v="1"/>
    <x v="4"/>
    <s v="S"/>
    <x v="4"/>
    <x v="122"/>
    <x v="19"/>
    <s v="SP76"/>
    <s v="S"/>
    <n v="25"/>
    <n v="45.7"/>
    <n v="11.425000000000001"/>
  </r>
  <r>
    <n v="2008"/>
    <x v="0"/>
    <s v="TW"/>
    <x v="1"/>
    <x v="4"/>
    <s v="S"/>
    <x v="4"/>
    <x v="122"/>
    <x v="18"/>
    <s v="SP11"/>
    <s v="C"/>
    <n v="50"/>
    <n v="45.7"/>
    <n v="22.85"/>
  </r>
  <r>
    <n v="2008"/>
    <x v="0"/>
    <s v="TW"/>
    <x v="1"/>
    <x v="4"/>
    <s v="S"/>
    <x v="4"/>
    <x v="122"/>
    <x v="7"/>
    <s v="SP23"/>
    <s v="C"/>
    <n v="50"/>
    <n v="45.7"/>
    <n v="22.85"/>
  </r>
  <r>
    <n v="2008"/>
    <x v="0"/>
    <s v="TW"/>
    <x v="1"/>
    <x v="4"/>
    <s v="S"/>
    <x v="4"/>
    <x v="122"/>
    <x v="82"/>
    <s v="SP21"/>
    <s v="R!"/>
    <n v="1"/>
    <n v="45.7"/>
    <n v="0.45700000000000002"/>
  </r>
  <r>
    <n v="2008"/>
    <x v="0"/>
    <s v="TW"/>
    <x v="1"/>
    <x v="4"/>
    <s v="S"/>
    <x v="4"/>
    <x v="122"/>
    <x v="44"/>
    <s v="SP56"/>
    <s v="S"/>
    <n v="25"/>
    <n v="45.7"/>
    <n v="11.425000000000001"/>
  </r>
  <r>
    <n v="2008"/>
    <x v="0"/>
    <s v="TW"/>
    <x v="1"/>
    <x v="4"/>
    <s v="S"/>
    <x v="4"/>
    <x v="122"/>
    <x v="29"/>
    <s v="SP51"/>
    <s v="R"/>
    <n v="5"/>
    <n v="45.7"/>
    <n v="2.2850000000000001"/>
  </r>
  <r>
    <n v="2008"/>
    <x v="0"/>
    <s v="TW"/>
    <x v="1"/>
    <x v="4"/>
    <s v="S"/>
    <x v="4"/>
    <x v="122"/>
    <x v="73"/>
    <s v="SP50"/>
    <s v="R"/>
    <n v="5"/>
    <n v="45.7"/>
    <n v="2.2850000000000001"/>
  </r>
  <r>
    <n v="2008"/>
    <x v="0"/>
    <s v="TW"/>
    <x v="1"/>
    <x v="4"/>
    <s v="S"/>
    <x v="4"/>
    <x v="122"/>
    <x v="72"/>
    <s v="SP45"/>
    <s v="R"/>
    <n v="5"/>
    <n v="45.7"/>
    <n v="2.2850000000000001"/>
  </r>
  <r>
    <n v="2008"/>
    <x v="0"/>
    <s v="TW"/>
    <x v="1"/>
    <x v="4"/>
    <s v="S"/>
    <x v="4"/>
    <x v="122"/>
    <x v="20"/>
    <s v="SP91"/>
    <s v="R"/>
    <n v="5"/>
    <n v="45.7"/>
    <n v="2.2850000000000001"/>
  </r>
  <r>
    <n v="2008"/>
    <x v="0"/>
    <s v="TW"/>
    <x v="1"/>
    <x v="4"/>
    <s v="S"/>
    <x v="4"/>
    <x v="122"/>
    <x v="21"/>
    <s v="SP26"/>
    <s v="R"/>
    <n v="5"/>
    <n v="45.7"/>
    <n v="2.2850000000000001"/>
  </r>
  <r>
    <n v="2008"/>
    <x v="0"/>
    <s v="TW"/>
    <x v="1"/>
    <x v="4"/>
    <s v="S"/>
    <x v="4"/>
    <x v="122"/>
    <x v="71"/>
    <s v="SP73"/>
    <s v="S"/>
    <n v="25"/>
    <n v="45.7"/>
    <n v="11.425000000000001"/>
  </r>
  <r>
    <n v="2008"/>
    <x v="0"/>
    <s v="TW"/>
    <x v="1"/>
    <x v="4"/>
    <s v="S"/>
    <x v="4"/>
    <x v="122"/>
    <x v="31"/>
    <s v="SP69"/>
    <s v="S"/>
    <n v="25"/>
    <n v="45.7"/>
    <n v="11.425000000000001"/>
  </r>
  <r>
    <n v="2008"/>
    <x v="0"/>
    <s v="TW"/>
    <x v="1"/>
    <x v="4"/>
    <s v="S"/>
    <x v="4"/>
    <x v="122"/>
    <x v="58"/>
    <s v="SP71"/>
    <s v="S"/>
    <n v="25"/>
    <n v="45.7"/>
    <n v="11.425000000000001"/>
  </r>
  <r>
    <n v="2008"/>
    <x v="0"/>
    <s v="TW"/>
    <x v="1"/>
    <x v="4"/>
    <s v="S"/>
    <x v="4"/>
    <x v="122"/>
    <x v="78"/>
    <s v="SP85"/>
    <s v="S"/>
    <n v="25"/>
    <n v="45.7"/>
    <n v="11.425000000000001"/>
  </r>
  <r>
    <n v="2008"/>
    <x v="0"/>
    <s v="TW"/>
    <x v="1"/>
    <x v="4"/>
    <s v="S"/>
    <x v="4"/>
    <x v="122"/>
    <x v="28"/>
    <s v="SP86"/>
    <s v="S"/>
    <n v="25"/>
    <n v="45.7"/>
    <n v="11.425000000000001"/>
  </r>
  <r>
    <n v="2008"/>
    <x v="0"/>
    <s v="TW"/>
    <x v="1"/>
    <x v="4"/>
    <s v="S"/>
    <x v="4"/>
    <x v="122"/>
    <x v="74"/>
    <s v="SP60"/>
    <s v="S"/>
    <n v="25"/>
    <n v="45.7"/>
    <n v="11.425000000000001"/>
  </r>
  <r>
    <n v="2008"/>
    <x v="0"/>
    <s v="TW"/>
    <x v="1"/>
    <x v="4"/>
    <s v="S"/>
    <x v="5"/>
    <x v="123"/>
    <x v="27"/>
    <s v="SP62"/>
    <s v="R"/>
    <n v="5"/>
    <n v="58.2"/>
    <n v="2.91"/>
  </r>
  <r>
    <n v="2008"/>
    <x v="0"/>
    <s v="TW"/>
    <x v="1"/>
    <x v="4"/>
    <s v="S"/>
    <x v="5"/>
    <x v="123"/>
    <x v="87"/>
    <s v="SP4"/>
    <s v="R!"/>
    <n v="1"/>
    <n v="58.2"/>
    <n v="0.58200000000000007"/>
  </r>
  <r>
    <n v="2008"/>
    <x v="0"/>
    <s v="TW"/>
    <x v="1"/>
    <x v="4"/>
    <s v="S"/>
    <x v="5"/>
    <x v="123"/>
    <x v="4"/>
    <s v="SP1"/>
    <s v="R"/>
    <n v="5"/>
    <n v="58.2"/>
    <n v="2.91"/>
  </r>
  <r>
    <n v="2008"/>
    <x v="0"/>
    <s v="TW"/>
    <x v="1"/>
    <x v="4"/>
    <s v="S"/>
    <x v="5"/>
    <x v="123"/>
    <x v="43"/>
    <s v="SP6"/>
    <s v="S"/>
    <n v="25"/>
    <n v="58.2"/>
    <n v="14.55"/>
  </r>
  <r>
    <n v="2008"/>
    <x v="0"/>
    <s v="TW"/>
    <x v="1"/>
    <x v="4"/>
    <s v="S"/>
    <x v="5"/>
    <x v="123"/>
    <x v="17"/>
    <s v="SP41"/>
    <s v="R"/>
    <n v="5"/>
    <n v="58.2"/>
    <n v="2.91"/>
  </r>
  <r>
    <n v="2008"/>
    <x v="0"/>
    <s v="TW"/>
    <x v="1"/>
    <x v="4"/>
    <s v="S"/>
    <x v="5"/>
    <x v="123"/>
    <x v="0"/>
    <s v="SP42"/>
    <s v="C"/>
    <n v="50"/>
    <n v="58.2"/>
    <n v="29.1"/>
  </r>
  <r>
    <n v="2008"/>
    <x v="0"/>
    <s v="TW"/>
    <x v="1"/>
    <x v="4"/>
    <s v="S"/>
    <x v="5"/>
    <x v="123"/>
    <x v="80"/>
    <s v="SP37"/>
    <s v="R"/>
    <n v="5"/>
    <n v="58.2"/>
    <n v="2.91"/>
  </r>
  <r>
    <n v="2008"/>
    <x v="0"/>
    <s v="TW"/>
    <x v="1"/>
    <x v="4"/>
    <s v="S"/>
    <x v="5"/>
    <x v="123"/>
    <x v="1"/>
    <s v="SP36"/>
    <s v="C"/>
    <n v="50"/>
    <n v="58.2"/>
    <n v="29.1"/>
  </r>
  <r>
    <n v="2008"/>
    <x v="0"/>
    <s v="TW"/>
    <x v="1"/>
    <x v="4"/>
    <s v="S"/>
    <x v="5"/>
    <x v="123"/>
    <x v="16"/>
    <s v="SP39"/>
    <s v="C"/>
    <n v="50"/>
    <n v="58.2"/>
    <n v="29.1"/>
  </r>
  <r>
    <n v="2008"/>
    <x v="0"/>
    <s v="TW"/>
    <x v="1"/>
    <x v="4"/>
    <s v="S"/>
    <x v="5"/>
    <x v="123"/>
    <x v="9"/>
    <s v="SP30"/>
    <s v="C"/>
    <n v="50"/>
    <n v="58.2"/>
    <n v="29.1"/>
  </r>
  <r>
    <n v="2008"/>
    <x v="0"/>
    <s v="TW"/>
    <x v="1"/>
    <x v="4"/>
    <s v="S"/>
    <x v="5"/>
    <x v="123"/>
    <x v="67"/>
    <s v="SP79"/>
    <s v="R"/>
    <n v="5"/>
    <n v="58.2"/>
    <n v="2.91"/>
  </r>
  <r>
    <n v="2008"/>
    <x v="0"/>
    <s v="TW"/>
    <x v="1"/>
    <x v="4"/>
    <s v="S"/>
    <x v="5"/>
    <x v="123"/>
    <x v="35"/>
    <s v="SP64"/>
    <s v="C"/>
    <n v="50"/>
    <n v="58.2"/>
    <n v="29.1"/>
  </r>
  <r>
    <n v="2008"/>
    <x v="0"/>
    <s v="TW"/>
    <x v="1"/>
    <x v="4"/>
    <s v="S"/>
    <x v="5"/>
    <x v="123"/>
    <x v="42"/>
    <s v="SP67"/>
    <s v="C"/>
    <n v="50"/>
    <n v="58.2"/>
    <n v="29.1"/>
  </r>
  <r>
    <n v="2008"/>
    <x v="0"/>
    <s v="TW"/>
    <x v="1"/>
    <x v="4"/>
    <s v="S"/>
    <x v="5"/>
    <x v="123"/>
    <x v="70"/>
    <s v="SP65"/>
    <s v="C"/>
    <n v="50"/>
    <n v="58.2"/>
    <n v="29.1"/>
  </r>
  <r>
    <n v="2008"/>
    <x v="0"/>
    <s v="TW"/>
    <x v="1"/>
    <x v="4"/>
    <s v="S"/>
    <x v="5"/>
    <x v="123"/>
    <x v="41"/>
    <s v="SP80"/>
    <s v="R"/>
    <n v="5"/>
    <n v="58.2"/>
    <n v="2.91"/>
  </r>
  <r>
    <n v="2008"/>
    <x v="0"/>
    <s v="TW"/>
    <x v="1"/>
    <x v="4"/>
    <s v="S"/>
    <x v="5"/>
    <x v="123"/>
    <x v="68"/>
    <s v="SP15"/>
    <s v="S"/>
    <n v="25"/>
    <n v="58.2"/>
    <n v="14.55"/>
  </r>
  <r>
    <n v="2008"/>
    <x v="0"/>
    <s v="TW"/>
    <x v="1"/>
    <x v="4"/>
    <s v="S"/>
    <x v="5"/>
    <x v="123"/>
    <x v="19"/>
    <s v="SP76"/>
    <s v="R"/>
    <n v="5"/>
    <n v="58.2"/>
    <n v="2.91"/>
  </r>
  <r>
    <n v="2008"/>
    <x v="0"/>
    <s v="TW"/>
    <x v="1"/>
    <x v="4"/>
    <s v="S"/>
    <x v="5"/>
    <x v="123"/>
    <x v="18"/>
    <s v="SP11"/>
    <s v="C"/>
    <n v="50"/>
    <n v="58.2"/>
    <n v="29.1"/>
  </r>
  <r>
    <n v="2008"/>
    <x v="0"/>
    <s v="TW"/>
    <x v="1"/>
    <x v="4"/>
    <s v="S"/>
    <x v="5"/>
    <x v="123"/>
    <x v="14"/>
    <s v="SP24"/>
    <s v="R"/>
    <n v="5"/>
    <n v="58.2"/>
    <n v="2.91"/>
  </r>
  <r>
    <n v="2008"/>
    <x v="0"/>
    <s v="TW"/>
    <x v="1"/>
    <x v="4"/>
    <s v="S"/>
    <x v="5"/>
    <x v="123"/>
    <x v="7"/>
    <s v="SP23"/>
    <s v="C"/>
    <n v="50"/>
    <n v="58.2"/>
    <n v="29.1"/>
  </r>
  <r>
    <n v="2008"/>
    <x v="0"/>
    <s v="TW"/>
    <x v="1"/>
    <x v="4"/>
    <s v="S"/>
    <x v="5"/>
    <x v="123"/>
    <x v="44"/>
    <s v="SP56"/>
    <s v="S"/>
    <n v="25"/>
    <n v="58.2"/>
    <n v="14.55"/>
  </r>
  <r>
    <n v="2008"/>
    <x v="0"/>
    <s v="TW"/>
    <x v="1"/>
    <x v="4"/>
    <s v="S"/>
    <x v="5"/>
    <x v="123"/>
    <x v="29"/>
    <s v="SP51"/>
    <s v="R"/>
    <n v="5"/>
    <n v="58.2"/>
    <n v="2.91"/>
  </r>
  <r>
    <n v="2008"/>
    <x v="0"/>
    <s v="TW"/>
    <x v="1"/>
    <x v="4"/>
    <s v="S"/>
    <x v="5"/>
    <x v="123"/>
    <x v="73"/>
    <s v="SP50"/>
    <s v="R"/>
    <n v="5"/>
    <n v="58.2"/>
    <n v="2.91"/>
  </r>
  <r>
    <n v="2008"/>
    <x v="0"/>
    <s v="TW"/>
    <x v="1"/>
    <x v="4"/>
    <s v="S"/>
    <x v="5"/>
    <x v="123"/>
    <x v="36"/>
    <s v="SP48"/>
    <s v="R!"/>
    <n v="1"/>
    <n v="58.2"/>
    <n v="0.58200000000000007"/>
  </r>
  <r>
    <n v="2008"/>
    <x v="0"/>
    <s v="TW"/>
    <x v="1"/>
    <x v="4"/>
    <s v="S"/>
    <x v="5"/>
    <x v="123"/>
    <x v="72"/>
    <s v="SP45"/>
    <s v="R"/>
    <n v="5"/>
    <n v="58.2"/>
    <n v="2.91"/>
  </r>
  <r>
    <n v="2008"/>
    <x v="0"/>
    <s v="TW"/>
    <x v="1"/>
    <x v="4"/>
    <s v="S"/>
    <x v="5"/>
    <x v="123"/>
    <x v="20"/>
    <s v="SP91"/>
    <s v="R"/>
    <n v="5"/>
    <n v="58.2"/>
    <n v="2.91"/>
  </r>
  <r>
    <n v="2008"/>
    <x v="0"/>
    <s v="TW"/>
    <x v="1"/>
    <x v="4"/>
    <s v="S"/>
    <x v="5"/>
    <x v="123"/>
    <x v="71"/>
    <s v="SP73"/>
    <s v="S"/>
    <n v="25"/>
    <n v="58.2"/>
    <n v="14.55"/>
  </r>
  <r>
    <n v="2008"/>
    <x v="0"/>
    <s v="TW"/>
    <x v="1"/>
    <x v="4"/>
    <s v="S"/>
    <x v="5"/>
    <x v="123"/>
    <x v="31"/>
    <s v="SP69"/>
    <s v="S"/>
    <n v="25"/>
    <n v="58.2"/>
    <n v="14.55"/>
  </r>
  <r>
    <n v="2008"/>
    <x v="0"/>
    <s v="TW"/>
    <x v="1"/>
    <x v="4"/>
    <s v="S"/>
    <x v="5"/>
    <x v="123"/>
    <x v="58"/>
    <s v="SP71"/>
    <s v="R"/>
    <n v="5"/>
    <n v="58.2"/>
    <n v="2.91"/>
  </r>
  <r>
    <n v="2008"/>
    <x v="0"/>
    <s v="TW"/>
    <x v="1"/>
    <x v="4"/>
    <s v="S"/>
    <x v="5"/>
    <x v="123"/>
    <x v="50"/>
    <s v="SP89"/>
    <s v="R!"/>
    <n v="1"/>
    <n v="58.2"/>
    <n v="0.58200000000000007"/>
  </r>
  <r>
    <n v="2008"/>
    <x v="0"/>
    <s v="TW"/>
    <x v="1"/>
    <x v="4"/>
    <s v="S"/>
    <x v="5"/>
    <x v="123"/>
    <x v="28"/>
    <s v="SP86"/>
    <s v="S"/>
    <n v="25"/>
    <n v="58.2"/>
    <n v="14.55"/>
  </r>
  <r>
    <n v="2008"/>
    <x v="0"/>
    <s v="TW"/>
    <x v="1"/>
    <x v="4"/>
    <s v="S"/>
    <x v="5"/>
    <x v="123"/>
    <x v="74"/>
    <s v="SP60"/>
    <s v="S"/>
    <n v="25"/>
    <n v="58.2"/>
    <n v="14.55"/>
  </r>
  <r>
    <n v="2008"/>
    <x v="0"/>
    <s v="TW"/>
    <x v="1"/>
    <x v="4"/>
    <s v="W"/>
    <x v="6"/>
    <x v="124"/>
    <x v="27"/>
    <s v="SP62"/>
    <s v="R!"/>
    <n v="1"/>
    <n v="78"/>
    <n v="0.78"/>
  </r>
  <r>
    <n v="2008"/>
    <x v="0"/>
    <s v="TW"/>
    <x v="1"/>
    <x v="4"/>
    <s v="W"/>
    <x v="6"/>
    <x v="124"/>
    <x v="13"/>
    <s v="SP3"/>
    <s v="R"/>
    <n v="5"/>
    <n v="78"/>
    <n v="3.9"/>
  </r>
  <r>
    <n v="2008"/>
    <x v="0"/>
    <s v="TW"/>
    <x v="1"/>
    <x v="4"/>
    <s v="W"/>
    <x v="6"/>
    <x v="124"/>
    <x v="4"/>
    <s v="SP1"/>
    <s v="R"/>
    <n v="5"/>
    <n v="78"/>
    <n v="3.9"/>
  </r>
  <r>
    <n v="2008"/>
    <x v="0"/>
    <s v="TW"/>
    <x v="1"/>
    <x v="4"/>
    <s v="W"/>
    <x v="6"/>
    <x v="124"/>
    <x v="43"/>
    <s v="SP6"/>
    <s v="R"/>
    <n v="5"/>
    <n v="78"/>
    <n v="3.9"/>
  </r>
  <r>
    <n v="2008"/>
    <x v="0"/>
    <s v="TW"/>
    <x v="1"/>
    <x v="4"/>
    <s v="W"/>
    <x v="6"/>
    <x v="124"/>
    <x v="17"/>
    <s v="SP41"/>
    <s v="R"/>
    <n v="5"/>
    <n v="78"/>
    <n v="3.9"/>
  </r>
  <r>
    <n v="2008"/>
    <x v="0"/>
    <s v="TW"/>
    <x v="1"/>
    <x v="4"/>
    <s v="W"/>
    <x v="6"/>
    <x v="124"/>
    <x v="0"/>
    <s v="SP42"/>
    <s v="D"/>
    <n v="75"/>
    <n v="78"/>
    <n v="58.5"/>
  </r>
  <r>
    <n v="2008"/>
    <x v="0"/>
    <s v="TW"/>
    <x v="1"/>
    <x v="4"/>
    <s v="W"/>
    <x v="6"/>
    <x v="124"/>
    <x v="80"/>
    <s v="SP37"/>
    <s v="R"/>
    <n v="5"/>
    <n v="78"/>
    <n v="3.9"/>
  </r>
  <r>
    <n v="2008"/>
    <x v="0"/>
    <s v="TW"/>
    <x v="1"/>
    <x v="4"/>
    <s v="W"/>
    <x v="6"/>
    <x v="124"/>
    <x v="1"/>
    <s v="SP36"/>
    <s v="C"/>
    <n v="50"/>
    <n v="78"/>
    <n v="39"/>
  </r>
  <r>
    <n v="2008"/>
    <x v="0"/>
    <s v="TW"/>
    <x v="1"/>
    <x v="4"/>
    <s v="W"/>
    <x v="6"/>
    <x v="124"/>
    <x v="16"/>
    <s v="SP39"/>
    <s v="C"/>
    <n v="50"/>
    <n v="78"/>
    <n v="39"/>
  </r>
  <r>
    <n v="2008"/>
    <x v="0"/>
    <s v="TW"/>
    <x v="1"/>
    <x v="4"/>
    <s v="W"/>
    <x v="6"/>
    <x v="124"/>
    <x v="2"/>
    <s v="SP32"/>
    <s v="C"/>
    <n v="50"/>
    <n v="78"/>
    <n v="39"/>
  </r>
  <r>
    <n v="2008"/>
    <x v="0"/>
    <s v="TW"/>
    <x v="1"/>
    <x v="4"/>
    <s v="W"/>
    <x v="6"/>
    <x v="124"/>
    <x v="9"/>
    <s v="SP30"/>
    <s v="C"/>
    <n v="50"/>
    <n v="78"/>
    <n v="39"/>
  </r>
  <r>
    <n v="2008"/>
    <x v="0"/>
    <s v="TW"/>
    <x v="1"/>
    <x v="4"/>
    <s v="W"/>
    <x v="6"/>
    <x v="124"/>
    <x v="67"/>
    <s v="SP79"/>
    <s v="S"/>
    <n v="25"/>
    <n v="78"/>
    <n v="19.5"/>
  </r>
  <r>
    <n v="2008"/>
    <x v="0"/>
    <s v="TW"/>
    <x v="1"/>
    <x v="4"/>
    <s v="W"/>
    <x v="6"/>
    <x v="124"/>
    <x v="35"/>
    <s v="SP64"/>
    <s v="R"/>
    <n v="5"/>
    <n v="78"/>
    <n v="3.9"/>
  </r>
  <r>
    <n v="2008"/>
    <x v="0"/>
    <s v="TW"/>
    <x v="1"/>
    <x v="4"/>
    <s v="W"/>
    <x v="6"/>
    <x v="124"/>
    <x v="11"/>
    <s v="SP66"/>
    <s v="R"/>
    <n v="5"/>
    <n v="78"/>
    <n v="3.9"/>
  </r>
  <r>
    <n v="2008"/>
    <x v="0"/>
    <s v="TW"/>
    <x v="1"/>
    <x v="4"/>
    <s v="W"/>
    <x v="6"/>
    <x v="124"/>
    <x v="42"/>
    <s v="SP67"/>
    <s v="R"/>
    <n v="5"/>
    <n v="78"/>
    <n v="3.9"/>
  </r>
  <r>
    <n v="2008"/>
    <x v="0"/>
    <s v="TW"/>
    <x v="1"/>
    <x v="4"/>
    <s v="W"/>
    <x v="6"/>
    <x v="124"/>
    <x v="18"/>
    <s v="SP11"/>
    <s v="R"/>
    <n v="5"/>
    <n v="78"/>
    <n v="3.9"/>
  </r>
  <r>
    <n v="2008"/>
    <x v="0"/>
    <s v="TW"/>
    <x v="1"/>
    <x v="4"/>
    <s v="W"/>
    <x v="6"/>
    <x v="124"/>
    <x v="14"/>
    <s v="SP24"/>
    <s v="R"/>
    <n v="5"/>
    <n v="78"/>
    <n v="3.9"/>
  </r>
  <r>
    <n v="2008"/>
    <x v="0"/>
    <s v="TW"/>
    <x v="1"/>
    <x v="4"/>
    <s v="W"/>
    <x v="6"/>
    <x v="124"/>
    <x v="7"/>
    <s v="SP23"/>
    <s v="C"/>
    <n v="50"/>
    <n v="78"/>
    <n v="39"/>
  </r>
  <r>
    <n v="2008"/>
    <x v="0"/>
    <s v="TW"/>
    <x v="1"/>
    <x v="4"/>
    <s v="W"/>
    <x v="6"/>
    <x v="124"/>
    <x v="82"/>
    <s v="SP21"/>
    <s v="R"/>
    <n v="5"/>
    <n v="78"/>
    <n v="3.9"/>
  </r>
  <r>
    <n v="2008"/>
    <x v="0"/>
    <s v="TW"/>
    <x v="1"/>
    <x v="4"/>
    <s v="W"/>
    <x v="6"/>
    <x v="124"/>
    <x v="44"/>
    <s v="SP56"/>
    <s v="R"/>
    <n v="5"/>
    <n v="78"/>
    <n v="3.9"/>
  </r>
  <r>
    <n v="2008"/>
    <x v="0"/>
    <s v="TW"/>
    <x v="1"/>
    <x v="4"/>
    <s v="W"/>
    <x v="6"/>
    <x v="124"/>
    <x v="29"/>
    <s v="SP51"/>
    <s v="R!"/>
    <n v="1"/>
    <n v="78"/>
    <n v="0.78"/>
  </r>
  <r>
    <n v="2008"/>
    <x v="0"/>
    <s v="TW"/>
    <x v="1"/>
    <x v="4"/>
    <s v="W"/>
    <x v="6"/>
    <x v="124"/>
    <x v="36"/>
    <s v="SP48"/>
    <s v="R!"/>
    <n v="1"/>
    <n v="78"/>
    <n v="0.78"/>
  </r>
  <r>
    <n v="2008"/>
    <x v="0"/>
    <s v="TW"/>
    <x v="1"/>
    <x v="4"/>
    <s v="W"/>
    <x v="6"/>
    <x v="124"/>
    <x v="20"/>
    <s v="SP91"/>
    <s v="R"/>
    <n v="5"/>
    <n v="78"/>
    <n v="3.9"/>
  </r>
  <r>
    <n v="2008"/>
    <x v="0"/>
    <s v="TW"/>
    <x v="1"/>
    <x v="4"/>
    <s v="W"/>
    <x v="6"/>
    <x v="124"/>
    <x v="21"/>
    <s v="SP26"/>
    <s v="R!"/>
    <n v="1"/>
    <n v="78"/>
    <n v="0.78"/>
  </r>
  <r>
    <n v="2008"/>
    <x v="0"/>
    <s v="TW"/>
    <x v="1"/>
    <x v="4"/>
    <s v="W"/>
    <x v="6"/>
    <x v="124"/>
    <x v="71"/>
    <s v="SP73"/>
    <s v="S"/>
    <n v="25"/>
    <n v="78"/>
    <n v="19.5"/>
  </r>
  <r>
    <n v="2008"/>
    <x v="0"/>
    <s v="TW"/>
    <x v="1"/>
    <x v="4"/>
    <s v="W"/>
    <x v="6"/>
    <x v="124"/>
    <x v="31"/>
    <s v="SP69"/>
    <s v="R!"/>
    <n v="1"/>
    <n v="78"/>
    <n v="0.78"/>
  </r>
  <r>
    <n v="2008"/>
    <x v="0"/>
    <s v="TW"/>
    <x v="1"/>
    <x v="4"/>
    <s v="W"/>
    <x v="6"/>
    <x v="124"/>
    <x v="28"/>
    <s v="SP86"/>
    <s v="R!"/>
    <n v="1"/>
    <n v="78"/>
    <n v="0.78"/>
  </r>
  <r>
    <n v="2008"/>
    <x v="0"/>
    <s v="TW"/>
    <x v="1"/>
    <x v="4"/>
    <s v="W"/>
    <x v="6"/>
    <x v="124"/>
    <x v="74"/>
    <s v="SP60"/>
    <s v="S"/>
    <n v="25"/>
    <n v="78"/>
    <n v="19.5"/>
  </r>
  <r>
    <n v="2008"/>
    <x v="0"/>
    <s v="TW"/>
    <x v="1"/>
    <x v="4"/>
    <s v="W"/>
    <x v="7"/>
    <x v="125"/>
    <x v="27"/>
    <s v="SP62"/>
    <s v="R!"/>
    <n v="1"/>
    <n v="85"/>
    <n v="0.85"/>
  </r>
  <r>
    <n v="2008"/>
    <x v="0"/>
    <s v="TW"/>
    <x v="1"/>
    <x v="4"/>
    <s v="W"/>
    <x v="7"/>
    <x v="125"/>
    <x v="13"/>
    <s v="SP3"/>
    <s v="R"/>
    <n v="5"/>
    <n v="85"/>
    <n v="4.25"/>
  </r>
  <r>
    <n v="2008"/>
    <x v="0"/>
    <s v="TW"/>
    <x v="1"/>
    <x v="4"/>
    <s v="W"/>
    <x v="7"/>
    <x v="125"/>
    <x v="4"/>
    <s v="SP1"/>
    <s v="R!"/>
    <n v="1"/>
    <n v="85"/>
    <n v="0.85"/>
  </r>
  <r>
    <n v="2008"/>
    <x v="0"/>
    <s v="TW"/>
    <x v="1"/>
    <x v="4"/>
    <s v="W"/>
    <x v="7"/>
    <x v="125"/>
    <x v="43"/>
    <s v="SP6"/>
    <s v="S"/>
    <n v="25"/>
    <n v="85"/>
    <n v="21.25"/>
  </r>
  <r>
    <n v="2008"/>
    <x v="0"/>
    <s v="TW"/>
    <x v="1"/>
    <x v="4"/>
    <s v="W"/>
    <x v="7"/>
    <x v="125"/>
    <x v="17"/>
    <s v="SP41"/>
    <s v="R"/>
    <n v="5"/>
    <n v="85"/>
    <n v="4.25"/>
  </r>
  <r>
    <n v="2008"/>
    <x v="0"/>
    <s v="TW"/>
    <x v="1"/>
    <x v="4"/>
    <s v="W"/>
    <x v="7"/>
    <x v="125"/>
    <x v="0"/>
    <s v="SP42"/>
    <s v="D"/>
    <n v="75"/>
    <n v="85"/>
    <n v="63.75"/>
  </r>
  <r>
    <n v="2008"/>
    <x v="0"/>
    <s v="TW"/>
    <x v="1"/>
    <x v="4"/>
    <s v="W"/>
    <x v="7"/>
    <x v="125"/>
    <x v="1"/>
    <s v="SP36"/>
    <s v="C"/>
    <n v="50"/>
    <n v="85"/>
    <n v="42.5"/>
  </r>
  <r>
    <n v="2008"/>
    <x v="0"/>
    <s v="TW"/>
    <x v="1"/>
    <x v="4"/>
    <s v="W"/>
    <x v="7"/>
    <x v="125"/>
    <x v="16"/>
    <s v="SP39"/>
    <s v="C"/>
    <n v="50"/>
    <n v="85"/>
    <n v="42.5"/>
  </r>
  <r>
    <n v="2008"/>
    <x v="0"/>
    <s v="TW"/>
    <x v="1"/>
    <x v="4"/>
    <s v="W"/>
    <x v="7"/>
    <x v="125"/>
    <x v="2"/>
    <s v="SP32"/>
    <s v="S"/>
    <n v="25"/>
    <n v="85"/>
    <n v="21.25"/>
  </r>
  <r>
    <n v="2008"/>
    <x v="0"/>
    <s v="TW"/>
    <x v="1"/>
    <x v="4"/>
    <s v="W"/>
    <x v="7"/>
    <x v="125"/>
    <x v="9"/>
    <s v="SP30"/>
    <s v="C"/>
    <n v="50"/>
    <n v="85"/>
    <n v="42.5"/>
  </r>
  <r>
    <n v="2008"/>
    <x v="0"/>
    <s v="TW"/>
    <x v="1"/>
    <x v="4"/>
    <s v="W"/>
    <x v="7"/>
    <x v="125"/>
    <x v="5"/>
    <s v="SP34"/>
    <s v="R!"/>
    <n v="1"/>
    <n v="85"/>
    <n v="0.85"/>
  </r>
  <r>
    <n v="2008"/>
    <x v="0"/>
    <s v="TW"/>
    <x v="1"/>
    <x v="4"/>
    <s v="W"/>
    <x v="7"/>
    <x v="125"/>
    <x v="67"/>
    <s v="SP79"/>
    <s v="R"/>
    <n v="5"/>
    <n v="85"/>
    <n v="4.25"/>
  </r>
  <r>
    <n v="2008"/>
    <x v="0"/>
    <s v="TW"/>
    <x v="1"/>
    <x v="4"/>
    <s v="W"/>
    <x v="7"/>
    <x v="125"/>
    <x v="35"/>
    <s v="SP64"/>
    <s v="R"/>
    <n v="5"/>
    <n v="85"/>
    <n v="4.25"/>
  </r>
  <r>
    <n v="2008"/>
    <x v="0"/>
    <s v="TW"/>
    <x v="1"/>
    <x v="4"/>
    <s v="W"/>
    <x v="7"/>
    <x v="125"/>
    <x v="42"/>
    <s v="SP67"/>
    <s v="R"/>
    <n v="5"/>
    <n v="85"/>
    <n v="4.25"/>
  </r>
  <r>
    <n v="2008"/>
    <x v="0"/>
    <s v="TW"/>
    <x v="1"/>
    <x v="4"/>
    <s v="W"/>
    <x v="7"/>
    <x v="125"/>
    <x v="70"/>
    <s v="SP65"/>
    <s v="R!"/>
    <n v="1"/>
    <n v="85"/>
    <n v="0.85"/>
  </r>
  <r>
    <n v="2008"/>
    <x v="0"/>
    <s v="TW"/>
    <x v="1"/>
    <x v="4"/>
    <s v="W"/>
    <x v="7"/>
    <x v="125"/>
    <x v="68"/>
    <s v="SP15"/>
    <s v="R!"/>
    <n v="1"/>
    <n v="85"/>
    <n v="0.85"/>
  </r>
  <r>
    <n v="2008"/>
    <x v="0"/>
    <s v="TW"/>
    <x v="1"/>
    <x v="4"/>
    <s v="W"/>
    <x v="7"/>
    <x v="125"/>
    <x v="18"/>
    <s v="SP11"/>
    <s v="R"/>
    <n v="5"/>
    <n v="85"/>
    <n v="4.25"/>
  </r>
  <r>
    <n v="2008"/>
    <x v="0"/>
    <s v="TW"/>
    <x v="1"/>
    <x v="4"/>
    <s v="W"/>
    <x v="7"/>
    <x v="125"/>
    <x v="14"/>
    <s v="SP24"/>
    <s v="R"/>
    <n v="5"/>
    <n v="85"/>
    <n v="4.25"/>
  </r>
  <r>
    <n v="2008"/>
    <x v="0"/>
    <s v="TW"/>
    <x v="1"/>
    <x v="4"/>
    <s v="W"/>
    <x v="7"/>
    <x v="125"/>
    <x v="7"/>
    <s v="SP23"/>
    <s v="S"/>
    <n v="25"/>
    <n v="85"/>
    <n v="21.25"/>
  </r>
  <r>
    <n v="2008"/>
    <x v="0"/>
    <s v="TW"/>
    <x v="1"/>
    <x v="4"/>
    <s v="W"/>
    <x v="7"/>
    <x v="125"/>
    <x v="82"/>
    <s v="SP21"/>
    <s v="R"/>
    <n v="5"/>
    <n v="85"/>
    <n v="4.25"/>
  </r>
  <r>
    <n v="2008"/>
    <x v="0"/>
    <s v="TW"/>
    <x v="1"/>
    <x v="4"/>
    <s v="W"/>
    <x v="7"/>
    <x v="125"/>
    <x v="44"/>
    <s v="SP56"/>
    <s v="R"/>
    <n v="5"/>
    <n v="85"/>
    <n v="4.25"/>
  </r>
  <r>
    <n v="2008"/>
    <x v="0"/>
    <s v="TW"/>
    <x v="1"/>
    <x v="4"/>
    <s v="W"/>
    <x v="7"/>
    <x v="125"/>
    <x v="29"/>
    <s v="SP51"/>
    <s v="R"/>
    <n v="5"/>
    <n v="85"/>
    <n v="4.25"/>
  </r>
  <r>
    <n v="2008"/>
    <x v="0"/>
    <s v="TW"/>
    <x v="1"/>
    <x v="4"/>
    <s v="W"/>
    <x v="7"/>
    <x v="125"/>
    <x v="20"/>
    <s v="SP91"/>
    <s v="R"/>
    <n v="5"/>
    <n v="85"/>
    <n v="4.25"/>
  </r>
  <r>
    <n v="2008"/>
    <x v="0"/>
    <s v="TW"/>
    <x v="1"/>
    <x v="4"/>
    <s v="W"/>
    <x v="7"/>
    <x v="125"/>
    <x v="21"/>
    <s v="SP26"/>
    <s v="R"/>
    <n v="5"/>
    <n v="85"/>
    <n v="4.25"/>
  </r>
  <r>
    <n v="2008"/>
    <x v="0"/>
    <s v="TW"/>
    <x v="1"/>
    <x v="4"/>
    <s v="W"/>
    <x v="7"/>
    <x v="125"/>
    <x v="71"/>
    <s v="SP73"/>
    <s v="C"/>
    <n v="50"/>
    <n v="85"/>
    <n v="42.5"/>
  </r>
  <r>
    <n v="2008"/>
    <x v="0"/>
    <s v="TW"/>
    <x v="1"/>
    <x v="4"/>
    <s v="W"/>
    <x v="7"/>
    <x v="125"/>
    <x v="31"/>
    <s v="SP69"/>
    <s v="R!"/>
    <n v="1"/>
    <n v="85"/>
    <n v="0.85"/>
  </r>
  <r>
    <n v="2008"/>
    <x v="0"/>
    <s v="TW"/>
    <x v="1"/>
    <x v="4"/>
    <s v="W"/>
    <x v="7"/>
    <x v="125"/>
    <x v="58"/>
    <s v="SP71"/>
    <s v="R"/>
    <n v="5"/>
    <n v="85"/>
    <n v="4.25"/>
  </r>
  <r>
    <n v="2008"/>
    <x v="0"/>
    <s v="TW"/>
    <x v="1"/>
    <x v="4"/>
    <s v="W"/>
    <x v="7"/>
    <x v="125"/>
    <x v="28"/>
    <s v="SP86"/>
    <s v="R!"/>
    <n v="1"/>
    <n v="85"/>
    <n v="0.85"/>
  </r>
  <r>
    <n v="2008"/>
    <x v="0"/>
    <s v="TW"/>
    <x v="1"/>
    <x v="4"/>
    <s v="W"/>
    <x v="7"/>
    <x v="125"/>
    <x v="74"/>
    <s v="SP60"/>
    <s v="R"/>
    <n v="5"/>
    <n v="85"/>
    <n v="4.25"/>
  </r>
  <r>
    <n v="2008"/>
    <x v="0"/>
    <s v="TW"/>
    <x v="1"/>
    <x v="4"/>
    <s v="N"/>
    <x v="2"/>
    <x v="126"/>
    <x v="27"/>
    <s v="SP62"/>
    <s v="R"/>
    <n v="5"/>
    <n v="74.5"/>
    <n v="3.7250000000000001"/>
  </r>
  <r>
    <n v="2008"/>
    <x v="0"/>
    <s v="TW"/>
    <x v="1"/>
    <x v="4"/>
    <s v="N"/>
    <x v="2"/>
    <x v="126"/>
    <x v="13"/>
    <s v="SP3"/>
    <s v="R!"/>
    <n v="1"/>
    <n v="74.5"/>
    <n v="0.745"/>
  </r>
  <r>
    <n v="2008"/>
    <x v="0"/>
    <s v="TW"/>
    <x v="1"/>
    <x v="4"/>
    <s v="N"/>
    <x v="2"/>
    <x v="126"/>
    <x v="4"/>
    <s v="SP1"/>
    <s v="R"/>
    <n v="5"/>
    <n v="74.5"/>
    <n v="3.7250000000000001"/>
  </r>
  <r>
    <n v="2008"/>
    <x v="0"/>
    <s v="TW"/>
    <x v="1"/>
    <x v="4"/>
    <s v="N"/>
    <x v="2"/>
    <x v="126"/>
    <x v="43"/>
    <s v="SP6"/>
    <s v="S"/>
    <n v="25"/>
    <n v="74.5"/>
    <n v="18.625"/>
  </r>
  <r>
    <n v="2008"/>
    <x v="0"/>
    <s v="TW"/>
    <x v="1"/>
    <x v="4"/>
    <s v="N"/>
    <x v="2"/>
    <x v="126"/>
    <x v="17"/>
    <s v="SP41"/>
    <s v="R"/>
    <n v="5"/>
    <n v="74.5"/>
    <n v="3.7250000000000001"/>
  </r>
  <r>
    <n v="2008"/>
    <x v="0"/>
    <s v="TW"/>
    <x v="1"/>
    <x v="4"/>
    <s v="N"/>
    <x v="2"/>
    <x v="126"/>
    <x v="0"/>
    <s v="SP42"/>
    <s v="D"/>
    <n v="75"/>
    <n v="74.5"/>
    <n v="55.875"/>
  </r>
  <r>
    <n v="2008"/>
    <x v="0"/>
    <s v="TW"/>
    <x v="1"/>
    <x v="4"/>
    <s v="N"/>
    <x v="2"/>
    <x v="126"/>
    <x v="1"/>
    <s v="SP36"/>
    <s v="C"/>
    <n v="50"/>
    <n v="74.5"/>
    <n v="37.25"/>
  </r>
  <r>
    <n v="2008"/>
    <x v="0"/>
    <s v="TW"/>
    <x v="1"/>
    <x v="4"/>
    <s v="N"/>
    <x v="2"/>
    <x v="126"/>
    <x v="16"/>
    <s v="SP39"/>
    <s v="C"/>
    <n v="50"/>
    <n v="74.5"/>
    <n v="37.25"/>
  </r>
  <r>
    <n v="2008"/>
    <x v="0"/>
    <s v="TW"/>
    <x v="1"/>
    <x v="4"/>
    <s v="N"/>
    <x v="2"/>
    <x v="126"/>
    <x v="60"/>
    <s v="SP31"/>
    <s v="R!"/>
    <n v="1"/>
    <n v="74.5"/>
    <n v="0.745"/>
  </r>
  <r>
    <n v="2008"/>
    <x v="0"/>
    <s v="TW"/>
    <x v="1"/>
    <x v="4"/>
    <s v="N"/>
    <x v="2"/>
    <x v="126"/>
    <x v="2"/>
    <s v="SP32"/>
    <s v="R"/>
    <n v="5"/>
    <n v="74.5"/>
    <n v="3.7250000000000001"/>
  </r>
  <r>
    <n v="2008"/>
    <x v="0"/>
    <s v="TW"/>
    <x v="1"/>
    <x v="4"/>
    <s v="N"/>
    <x v="2"/>
    <x v="126"/>
    <x v="9"/>
    <s v="SP30"/>
    <s v="C"/>
    <n v="50"/>
    <n v="74.5"/>
    <n v="37.25"/>
  </r>
  <r>
    <n v="2008"/>
    <x v="0"/>
    <s v="TW"/>
    <x v="1"/>
    <x v="4"/>
    <s v="N"/>
    <x v="2"/>
    <x v="126"/>
    <x v="5"/>
    <s v="SP34"/>
    <s v="R!"/>
    <n v="1"/>
    <n v="74.5"/>
    <n v="0.745"/>
  </r>
  <r>
    <n v="2008"/>
    <x v="0"/>
    <s v="TW"/>
    <x v="1"/>
    <x v="4"/>
    <s v="N"/>
    <x v="2"/>
    <x v="126"/>
    <x v="67"/>
    <s v="SP79"/>
    <s v="R"/>
    <n v="5"/>
    <n v="74.5"/>
    <n v="3.7250000000000001"/>
  </r>
  <r>
    <n v="2008"/>
    <x v="0"/>
    <s v="TW"/>
    <x v="1"/>
    <x v="4"/>
    <s v="N"/>
    <x v="2"/>
    <x v="126"/>
    <x v="35"/>
    <s v="SP64"/>
    <s v="R"/>
    <n v="5"/>
    <n v="74.5"/>
    <n v="3.7250000000000001"/>
  </r>
  <r>
    <n v="2008"/>
    <x v="0"/>
    <s v="TW"/>
    <x v="1"/>
    <x v="4"/>
    <s v="N"/>
    <x v="2"/>
    <x v="126"/>
    <x v="42"/>
    <s v="SP67"/>
    <s v="R"/>
    <n v="5"/>
    <n v="74.5"/>
    <n v="3.7250000000000001"/>
  </r>
  <r>
    <n v="2008"/>
    <x v="0"/>
    <s v="TW"/>
    <x v="1"/>
    <x v="4"/>
    <s v="N"/>
    <x v="2"/>
    <x v="126"/>
    <x v="41"/>
    <s v="SP80"/>
    <s v="R!"/>
    <n v="1"/>
    <n v="74.5"/>
    <n v="0.745"/>
  </r>
  <r>
    <n v="2008"/>
    <x v="0"/>
    <s v="TW"/>
    <x v="1"/>
    <x v="4"/>
    <s v="N"/>
    <x v="2"/>
    <x v="126"/>
    <x v="68"/>
    <s v="SP15"/>
    <s v="R!"/>
    <n v="1"/>
    <n v="74.5"/>
    <n v="0.745"/>
  </r>
  <r>
    <n v="2008"/>
    <x v="0"/>
    <s v="TW"/>
    <x v="1"/>
    <x v="4"/>
    <s v="N"/>
    <x v="2"/>
    <x v="126"/>
    <x v="19"/>
    <s v="SP76"/>
    <s v="R!"/>
    <n v="1"/>
    <n v="74.5"/>
    <n v="0.745"/>
  </r>
  <r>
    <n v="2008"/>
    <x v="0"/>
    <s v="TW"/>
    <x v="1"/>
    <x v="4"/>
    <s v="N"/>
    <x v="2"/>
    <x v="126"/>
    <x v="18"/>
    <s v="SP11"/>
    <s v="R"/>
    <n v="5"/>
    <n v="74.5"/>
    <n v="3.7250000000000001"/>
  </r>
  <r>
    <n v="2008"/>
    <x v="0"/>
    <s v="TW"/>
    <x v="1"/>
    <x v="4"/>
    <s v="N"/>
    <x v="2"/>
    <x v="126"/>
    <x v="10"/>
    <s v="SP12"/>
    <s v="R!"/>
    <n v="1"/>
    <n v="74.5"/>
    <n v="0.745"/>
  </r>
  <r>
    <n v="2008"/>
    <x v="0"/>
    <s v="TW"/>
    <x v="1"/>
    <x v="4"/>
    <s v="N"/>
    <x v="2"/>
    <x v="126"/>
    <x v="14"/>
    <s v="SP24"/>
    <s v="R"/>
    <n v="5"/>
    <n v="74.5"/>
    <n v="3.7250000000000001"/>
  </r>
  <r>
    <n v="2008"/>
    <x v="0"/>
    <s v="TW"/>
    <x v="1"/>
    <x v="4"/>
    <s v="N"/>
    <x v="2"/>
    <x v="126"/>
    <x v="7"/>
    <s v="SP23"/>
    <s v="S"/>
    <n v="25"/>
    <n v="74.5"/>
    <n v="18.625"/>
  </r>
  <r>
    <n v="2008"/>
    <x v="0"/>
    <s v="TW"/>
    <x v="1"/>
    <x v="4"/>
    <s v="N"/>
    <x v="2"/>
    <x v="126"/>
    <x v="82"/>
    <s v="SP21"/>
    <s v="R!"/>
    <n v="1"/>
    <n v="74.5"/>
    <n v="0.745"/>
  </r>
  <r>
    <n v="2008"/>
    <x v="0"/>
    <s v="TW"/>
    <x v="1"/>
    <x v="4"/>
    <s v="N"/>
    <x v="2"/>
    <x v="126"/>
    <x v="44"/>
    <s v="SP56"/>
    <s v="R"/>
    <n v="5"/>
    <n v="74.5"/>
    <n v="3.7250000000000001"/>
  </r>
  <r>
    <n v="2008"/>
    <x v="0"/>
    <s v="TW"/>
    <x v="1"/>
    <x v="4"/>
    <s v="N"/>
    <x v="2"/>
    <x v="126"/>
    <x v="29"/>
    <s v="SP51"/>
    <s v="R!"/>
    <n v="1"/>
    <n v="74.5"/>
    <n v="0.745"/>
  </r>
  <r>
    <n v="2008"/>
    <x v="0"/>
    <s v="TW"/>
    <x v="1"/>
    <x v="4"/>
    <s v="N"/>
    <x v="2"/>
    <x v="126"/>
    <x v="36"/>
    <s v="SP48"/>
    <s v="R!"/>
    <n v="1"/>
    <n v="74.5"/>
    <n v="0.745"/>
  </r>
  <r>
    <n v="2008"/>
    <x v="0"/>
    <s v="TW"/>
    <x v="1"/>
    <x v="4"/>
    <s v="N"/>
    <x v="2"/>
    <x v="126"/>
    <x v="20"/>
    <s v="SP91"/>
    <s v="R!"/>
    <n v="1"/>
    <n v="74.5"/>
    <n v="0.745"/>
  </r>
  <r>
    <n v="2008"/>
    <x v="0"/>
    <s v="TW"/>
    <x v="1"/>
    <x v="4"/>
    <s v="N"/>
    <x v="2"/>
    <x v="126"/>
    <x v="77"/>
    <s v="SP81"/>
    <s v="R!"/>
    <n v="1"/>
    <n v="74.5"/>
    <n v="0.745"/>
  </r>
  <r>
    <n v="2008"/>
    <x v="0"/>
    <s v="TW"/>
    <x v="1"/>
    <x v="4"/>
    <s v="N"/>
    <x v="2"/>
    <x v="126"/>
    <x v="21"/>
    <s v="SP26"/>
    <s v="R!"/>
    <n v="1"/>
    <n v="74.5"/>
    <n v="0.745"/>
  </r>
  <r>
    <n v="2008"/>
    <x v="0"/>
    <s v="TW"/>
    <x v="1"/>
    <x v="4"/>
    <s v="N"/>
    <x v="2"/>
    <x v="126"/>
    <x v="71"/>
    <s v="SP73"/>
    <s v="S"/>
    <n v="25"/>
    <n v="74.5"/>
    <n v="18.625"/>
  </r>
  <r>
    <n v="2008"/>
    <x v="0"/>
    <s v="TW"/>
    <x v="1"/>
    <x v="4"/>
    <s v="N"/>
    <x v="2"/>
    <x v="126"/>
    <x v="31"/>
    <s v="SP69"/>
    <s v="R"/>
    <n v="5"/>
    <n v="74.5"/>
    <n v="3.7250000000000001"/>
  </r>
  <r>
    <n v="2008"/>
    <x v="0"/>
    <s v="TW"/>
    <x v="1"/>
    <x v="4"/>
    <s v="N"/>
    <x v="2"/>
    <x v="126"/>
    <x v="58"/>
    <s v="SP71"/>
    <s v="R"/>
    <n v="5"/>
    <n v="74.5"/>
    <n v="3.7250000000000001"/>
  </r>
  <r>
    <n v="2008"/>
    <x v="0"/>
    <s v="TW"/>
    <x v="1"/>
    <x v="4"/>
    <s v="N"/>
    <x v="2"/>
    <x v="126"/>
    <x v="78"/>
    <s v="SP85"/>
    <s v="R!"/>
    <n v="1"/>
    <n v="74.5"/>
    <n v="0.745"/>
  </r>
  <r>
    <n v="2008"/>
    <x v="0"/>
    <s v="TW"/>
    <x v="1"/>
    <x v="4"/>
    <s v="N"/>
    <x v="2"/>
    <x v="126"/>
    <x v="28"/>
    <s v="SP86"/>
    <s v="R!"/>
    <n v="1"/>
    <n v="74.5"/>
    <n v="0.745"/>
  </r>
  <r>
    <n v="2008"/>
    <x v="0"/>
    <s v="TW"/>
    <x v="1"/>
    <x v="4"/>
    <s v="N"/>
    <x v="2"/>
    <x v="126"/>
    <x v="74"/>
    <s v="SP60"/>
    <s v="S"/>
    <n v="25"/>
    <n v="74.5"/>
    <n v="18.625"/>
  </r>
  <r>
    <n v="2008"/>
    <x v="0"/>
    <s v="TW"/>
    <x v="1"/>
    <x v="4"/>
    <s v="N"/>
    <x v="3"/>
    <x v="127"/>
    <x v="27"/>
    <s v="SP62"/>
    <s v="R"/>
    <n v="5"/>
    <n v="87.5"/>
    <n v="4.375"/>
  </r>
  <r>
    <n v="2008"/>
    <x v="0"/>
    <s v="TW"/>
    <x v="1"/>
    <x v="4"/>
    <s v="N"/>
    <x v="3"/>
    <x v="127"/>
    <x v="13"/>
    <s v="SP3"/>
    <s v="R"/>
    <n v="5"/>
    <n v="87.5"/>
    <n v="4.375"/>
  </r>
  <r>
    <n v="2008"/>
    <x v="0"/>
    <s v="TW"/>
    <x v="1"/>
    <x v="4"/>
    <s v="N"/>
    <x v="3"/>
    <x v="127"/>
    <x v="4"/>
    <s v="SP1"/>
    <s v="R"/>
    <n v="5"/>
    <n v="87.5"/>
    <n v="4.375"/>
  </r>
  <r>
    <n v="2008"/>
    <x v="0"/>
    <s v="TW"/>
    <x v="1"/>
    <x v="4"/>
    <s v="N"/>
    <x v="3"/>
    <x v="127"/>
    <x v="43"/>
    <s v="SP6"/>
    <s v="S"/>
    <n v="25"/>
    <n v="87.5"/>
    <n v="21.875"/>
  </r>
  <r>
    <n v="2008"/>
    <x v="0"/>
    <s v="TW"/>
    <x v="1"/>
    <x v="4"/>
    <s v="N"/>
    <x v="3"/>
    <x v="127"/>
    <x v="17"/>
    <s v="SP41"/>
    <s v="R!"/>
    <n v="1"/>
    <n v="87.5"/>
    <n v="0.875"/>
  </r>
  <r>
    <n v="2008"/>
    <x v="0"/>
    <s v="TW"/>
    <x v="1"/>
    <x v="4"/>
    <s v="N"/>
    <x v="3"/>
    <x v="127"/>
    <x v="0"/>
    <s v="SP42"/>
    <s v="D"/>
    <n v="75"/>
    <n v="87.5"/>
    <n v="65.625"/>
  </r>
  <r>
    <n v="2008"/>
    <x v="0"/>
    <s v="TW"/>
    <x v="1"/>
    <x v="4"/>
    <s v="N"/>
    <x v="3"/>
    <x v="127"/>
    <x v="80"/>
    <s v="SP37"/>
    <s v="R!"/>
    <n v="1"/>
    <n v="87.5"/>
    <n v="0.875"/>
  </r>
  <r>
    <n v="2008"/>
    <x v="0"/>
    <s v="TW"/>
    <x v="1"/>
    <x v="4"/>
    <s v="N"/>
    <x v="3"/>
    <x v="127"/>
    <x v="1"/>
    <s v="SP36"/>
    <s v="C"/>
    <n v="50"/>
    <n v="87.5"/>
    <n v="43.75"/>
  </r>
  <r>
    <n v="2008"/>
    <x v="0"/>
    <s v="TW"/>
    <x v="1"/>
    <x v="4"/>
    <s v="N"/>
    <x v="3"/>
    <x v="127"/>
    <x v="16"/>
    <s v="SP39"/>
    <s v="C"/>
    <n v="50"/>
    <n v="87.5"/>
    <n v="43.75"/>
  </r>
  <r>
    <n v="2008"/>
    <x v="0"/>
    <s v="TW"/>
    <x v="1"/>
    <x v="4"/>
    <s v="N"/>
    <x v="3"/>
    <x v="127"/>
    <x v="60"/>
    <s v="SP31"/>
    <s v="R!"/>
    <n v="1"/>
    <n v="87.5"/>
    <n v="0.875"/>
  </r>
  <r>
    <n v="2008"/>
    <x v="0"/>
    <s v="TW"/>
    <x v="1"/>
    <x v="4"/>
    <s v="N"/>
    <x v="3"/>
    <x v="127"/>
    <x v="2"/>
    <s v="SP32"/>
    <s v="S"/>
    <n v="25"/>
    <n v="87.5"/>
    <n v="21.875"/>
  </r>
  <r>
    <n v="2008"/>
    <x v="0"/>
    <s v="TW"/>
    <x v="1"/>
    <x v="4"/>
    <s v="N"/>
    <x v="3"/>
    <x v="127"/>
    <x v="9"/>
    <s v="SP30"/>
    <s v="C"/>
    <n v="50"/>
    <n v="87.5"/>
    <n v="43.75"/>
  </r>
  <r>
    <n v="2008"/>
    <x v="0"/>
    <s v="TW"/>
    <x v="1"/>
    <x v="4"/>
    <s v="N"/>
    <x v="3"/>
    <x v="127"/>
    <x v="5"/>
    <s v="SP34"/>
    <s v="R!"/>
    <n v="1"/>
    <n v="87.5"/>
    <n v="0.875"/>
  </r>
  <r>
    <n v="2008"/>
    <x v="0"/>
    <s v="TW"/>
    <x v="1"/>
    <x v="4"/>
    <s v="N"/>
    <x v="3"/>
    <x v="127"/>
    <x v="67"/>
    <s v="SP79"/>
    <s v="R"/>
    <n v="5"/>
    <n v="87.5"/>
    <n v="4.375"/>
  </r>
  <r>
    <n v="2008"/>
    <x v="0"/>
    <s v="TW"/>
    <x v="1"/>
    <x v="4"/>
    <s v="N"/>
    <x v="3"/>
    <x v="127"/>
    <x v="35"/>
    <s v="SP64"/>
    <s v="R"/>
    <n v="5"/>
    <n v="87.5"/>
    <n v="4.375"/>
  </r>
  <r>
    <n v="2008"/>
    <x v="0"/>
    <s v="TW"/>
    <x v="1"/>
    <x v="4"/>
    <s v="N"/>
    <x v="3"/>
    <x v="127"/>
    <x v="42"/>
    <s v="SP67"/>
    <s v="R!"/>
    <n v="1"/>
    <n v="87.5"/>
    <n v="0.875"/>
  </r>
  <r>
    <n v="2008"/>
    <x v="0"/>
    <s v="TW"/>
    <x v="1"/>
    <x v="4"/>
    <s v="N"/>
    <x v="3"/>
    <x v="127"/>
    <x v="41"/>
    <s v="SP80"/>
    <s v="R!"/>
    <n v="1"/>
    <n v="87.5"/>
    <n v="0.875"/>
  </r>
  <r>
    <n v="2008"/>
    <x v="0"/>
    <s v="TW"/>
    <x v="1"/>
    <x v="4"/>
    <s v="N"/>
    <x v="3"/>
    <x v="127"/>
    <x v="18"/>
    <s v="SP11"/>
    <s v="R!"/>
    <n v="1"/>
    <n v="87.5"/>
    <n v="0.875"/>
  </r>
  <r>
    <n v="2008"/>
    <x v="0"/>
    <s v="TW"/>
    <x v="1"/>
    <x v="4"/>
    <s v="N"/>
    <x v="3"/>
    <x v="127"/>
    <x v="14"/>
    <s v="SP24"/>
    <s v="R!"/>
    <n v="1"/>
    <n v="87.5"/>
    <n v="0.875"/>
  </r>
  <r>
    <n v="2008"/>
    <x v="0"/>
    <s v="TW"/>
    <x v="1"/>
    <x v="4"/>
    <s v="N"/>
    <x v="3"/>
    <x v="127"/>
    <x v="7"/>
    <s v="SP23"/>
    <s v="S"/>
    <n v="25"/>
    <n v="87.5"/>
    <n v="21.875"/>
  </r>
  <r>
    <n v="2008"/>
    <x v="0"/>
    <s v="TW"/>
    <x v="1"/>
    <x v="4"/>
    <s v="N"/>
    <x v="3"/>
    <x v="127"/>
    <x v="82"/>
    <s v="SP21"/>
    <s v="R"/>
    <n v="5"/>
    <n v="87.5"/>
    <n v="4.375"/>
  </r>
  <r>
    <n v="2008"/>
    <x v="0"/>
    <s v="TW"/>
    <x v="1"/>
    <x v="4"/>
    <s v="N"/>
    <x v="3"/>
    <x v="127"/>
    <x v="44"/>
    <s v="SP56"/>
    <s v="S"/>
    <n v="25"/>
    <n v="87.5"/>
    <n v="21.875"/>
  </r>
  <r>
    <n v="2008"/>
    <x v="0"/>
    <s v="TW"/>
    <x v="1"/>
    <x v="4"/>
    <s v="N"/>
    <x v="3"/>
    <x v="127"/>
    <x v="29"/>
    <s v="SP51"/>
    <s v="R"/>
    <n v="5"/>
    <n v="87.5"/>
    <n v="4.375"/>
  </r>
  <r>
    <n v="2008"/>
    <x v="0"/>
    <s v="TW"/>
    <x v="1"/>
    <x v="4"/>
    <s v="N"/>
    <x v="3"/>
    <x v="127"/>
    <x v="36"/>
    <s v="SP48"/>
    <s v="R"/>
    <n v="5"/>
    <n v="87.5"/>
    <n v="4.375"/>
  </r>
  <r>
    <n v="2008"/>
    <x v="0"/>
    <s v="TW"/>
    <x v="1"/>
    <x v="4"/>
    <s v="N"/>
    <x v="3"/>
    <x v="127"/>
    <x v="20"/>
    <s v="SP91"/>
    <s v="R"/>
    <n v="5"/>
    <n v="87.5"/>
    <n v="4.375"/>
  </r>
  <r>
    <n v="2008"/>
    <x v="0"/>
    <s v="TW"/>
    <x v="1"/>
    <x v="4"/>
    <s v="N"/>
    <x v="3"/>
    <x v="127"/>
    <x v="21"/>
    <s v="SP26"/>
    <s v="R!"/>
    <n v="1"/>
    <n v="87.5"/>
    <n v="0.875"/>
  </r>
  <r>
    <n v="2008"/>
    <x v="0"/>
    <s v="TW"/>
    <x v="1"/>
    <x v="4"/>
    <s v="N"/>
    <x v="3"/>
    <x v="127"/>
    <x v="71"/>
    <s v="SP73"/>
    <s v="S"/>
    <n v="25"/>
    <n v="87.5"/>
    <n v="21.875"/>
  </r>
  <r>
    <n v="2008"/>
    <x v="0"/>
    <s v="TW"/>
    <x v="1"/>
    <x v="4"/>
    <s v="N"/>
    <x v="3"/>
    <x v="127"/>
    <x v="31"/>
    <s v="SP69"/>
    <s v="R!"/>
    <n v="1"/>
    <n v="87.5"/>
    <n v="0.875"/>
  </r>
  <r>
    <n v="2008"/>
    <x v="0"/>
    <s v="TW"/>
    <x v="1"/>
    <x v="4"/>
    <s v="N"/>
    <x v="3"/>
    <x v="127"/>
    <x v="58"/>
    <s v="SP71"/>
    <s v="R"/>
    <n v="5"/>
    <n v="87.5"/>
    <n v="4.375"/>
  </r>
  <r>
    <n v="2008"/>
    <x v="0"/>
    <s v="TW"/>
    <x v="1"/>
    <x v="4"/>
    <s v="N"/>
    <x v="3"/>
    <x v="127"/>
    <x v="28"/>
    <s v="SP86"/>
    <s v="R!"/>
    <n v="1"/>
    <n v="87.5"/>
    <n v="0.875"/>
  </r>
  <r>
    <n v="2008"/>
    <x v="0"/>
    <s v="TW"/>
    <x v="1"/>
    <x v="4"/>
    <s v="N"/>
    <x v="3"/>
    <x v="127"/>
    <x v="74"/>
    <s v="SP60"/>
    <s v="S"/>
    <n v="25"/>
    <n v="87.5"/>
    <n v="21.875"/>
  </r>
  <r>
    <n v="2008"/>
    <x v="0"/>
    <s v="TW"/>
    <x v="1"/>
    <x v="4"/>
    <s v="N"/>
    <x v="3"/>
    <x v="127"/>
    <x v="33"/>
    <s v="SP8"/>
    <s v="R!"/>
    <n v="1"/>
    <n v="87.5"/>
    <n v="0.875"/>
  </r>
  <r>
    <n v="2008"/>
    <x v="0"/>
    <s v="TW"/>
    <x v="1"/>
    <x v="5"/>
    <s v="E"/>
    <x v="0"/>
    <x v="128"/>
    <x v="27"/>
    <s v="SP62"/>
    <s v="S"/>
    <n v="25"/>
    <n v="88"/>
    <n v="22"/>
  </r>
  <r>
    <n v="2008"/>
    <x v="0"/>
    <s v="TW"/>
    <x v="1"/>
    <x v="5"/>
    <s v="E"/>
    <x v="0"/>
    <x v="128"/>
    <x v="4"/>
    <s v="SP1"/>
    <s v="S"/>
    <n v="25"/>
    <n v="88"/>
    <n v="22"/>
  </r>
  <r>
    <n v="2008"/>
    <x v="0"/>
    <s v="TW"/>
    <x v="1"/>
    <x v="5"/>
    <s v="E"/>
    <x v="0"/>
    <x v="128"/>
    <x v="43"/>
    <s v="SP6"/>
    <s v="C"/>
    <n v="50"/>
    <n v="88"/>
    <n v="44"/>
  </r>
  <r>
    <n v="2008"/>
    <x v="0"/>
    <s v="TW"/>
    <x v="1"/>
    <x v="5"/>
    <s v="E"/>
    <x v="0"/>
    <x v="128"/>
    <x v="17"/>
    <s v="SP41"/>
    <s v="R"/>
    <n v="5"/>
    <n v="88"/>
    <n v="4.4000000000000004"/>
  </r>
  <r>
    <n v="2008"/>
    <x v="0"/>
    <s v="TW"/>
    <x v="1"/>
    <x v="5"/>
    <s v="E"/>
    <x v="0"/>
    <x v="128"/>
    <x v="0"/>
    <s v="SP42"/>
    <s v="D"/>
    <n v="75"/>
    <n v="88"/>
    <n v="66"/>
  </r>
  <r>
    <n v="2008"/>
    <x v="0"/>
    <s v="TW"/>
    <x v="1"/>
    <x v="5"/>
    <s v="E"/>
    <x v="0"/>
    <x v="128"/>
    <x v="80"/>
    <s v="SP37"/>
    <s v="S"/>
    <n v="25"/>
    <n v="88"/>
    <n v="22"/>
  </r>
  <r>
    <n v="2008"/>
    <x v="0"/>
    <s v="TW"/>
    <x v="1"/>
    <x v="5"/>
    <s v="E"/>
    <x v="0"/>
    <x v="128"/>
    <x v="1"/>
    <s v="SP36"/>
    <s v="C"/>
    <n v="50"/>
    <n v="88"/>
    <n v="44"/>
  </r>
  <r>
    <n v="2008"/>
    <x v="0"/>
    <s v="TW"/>
    <x v="1"/>
    <x v="5"/>
    <s v="E"/>
    <x v="0"/>
    <x v="128"/>
    <x v="16"/>
    <s v="SP39"/>
    <s v="D"/>
    <n v="75"/>
    <n v="88"/>
    <n v="66"/>
  </r>
  <r>
    <n v="2008"/>
    <x v="0"/>
    <s v="TW"/>
    <x v="1"/>
    <x v="5"/>
    <s v="E"/>
    <x v="0"/>
    <x v="128"/>
    <x v="2"/>
    <s v="SP32"/>
    <s v="R"/>
    <n v="5"/>
    <n v="88"/>
    <n v="4.4000000000000004"/>
  </r>
  <r>
    <n v="2008"/>
    <x v="0"/>
    <s v="TW"/>
    <x v="1"/>
    <x v="5"/>
    <s v="E"/>
    <x v="0"/>
    <x v="128"/>
    <x v="9"/>
    <s v="SP30"/>
    <s v="C"/>
    <n v="50"/>
    <n v="88"/>
    <n v="44"/>
  </r>
  <r>
    <n v="2008"/>
    <x v="0"/>
    <s v="TW"/>
    <x v="1"/>
    <x v="5"/>
    <s v="E"/>
    <x v="0"/>
    <x v="128"/>
    <x v="67"/>
    <s v="SP79"/>
    <s v="S"/>
    <n v="25"/>
    <n v="88"/>
    <n v="22"/>
  </r>
  <r>
    <n v="2008"/>
    <x v="0"/>
    <s v="TW"/>
    <x v="1"/>
    <x v="5"/>
    <s v="E"/>
    <x v="0"/>
    <x v="128"/>
    <x v="41"/>
    <s v="SP80"/>
    <s v="R"/>
    <n v="5"/>
    <n v="88"/>
    <n v="4.4000000000000004"/>
  </r>
  <r>
    <n v="2008"/>
    <x v="0"/>
    <s v="TW"/>
    <x v="1"/>
    <x v="5"/>
    <s v="E"/>
    <x v="0"/>
    <x v="128"/>
    <x v="7"/>
    <s v="SP23"/>
    <s v="C"/>
    <n v="50"/>
    <n v="88"/>
    <n v="44"/>
  </r>
  <r>
    <n v="2008"/>
    <x v="0"/>
    <s v="TW"/>
    <x v="1"/>
    <x v="5"/>
    <s v="E"/>
    <x v="0"/>
    <x v="128"/>
    <x v="44"/>
    <s v="SP56"/>
    <s v="S"/>
    <n v="25"/>
    <n v="88"/>
    <n v="22"/>
  </r>
  <r>
    <n v="2008"/>
    <x v="0"/>
    <s v="TW"/>
    <x v="1"/>
    <x v="5"/>
    <s v="E"/>
    <x v="0"/>
    <x v="128"/>
    <x v="29"/>
    <s v="SP51"/>
    <s v="S"/>
    <n v="25"/>
    <n v="88"/>
    <n v="22"/>
  </r>
  <r>
    <n v="2008"/>
    <x v="0"/>
    <s v="TW"/>
    <x v="1"/>
    <x v="5"/>
    <s v="E"/>
    <x v="0"/>
    <x v="128"/>
    <x v="36"/>
    <s v="SP48"/>
    <s v="R"/>
    <n v="5"/>
    <n v="88"/>
    <n v="4.4000000000000004"/>
  </r>
  <r>
    <n v="2008"/>
    <x v="0"/>
    <s v="TW"/>
    <x v="1"/>
    <x v="5"/>
    <s v="E"/>
    <x v="0"/>
    <x v="128"/>
    <x v="20"/>
    <s v="SP91"/>
    <s v="R"/>
    <n v="5"/>
    <n v="88"/>
    <n v="4.4000000000000004"/>
  </r>
  <r>
    <n v="2008"/>
    <x v="0"/>
    <s v="TW"/>
    <x v="1"/>
    <x v="5"/>
    <s v="E"/>
    <x v="0"/>
    <x v="128"/>
    <x v="21"/>
    <s v="SP26"/>
    <s v="R"/>
    <n v="5"/>
    <n v="88"/>
    <n v="4.4000000000000004"/>
  </r>
  <r>
    <n v="2008"/>
    <x v="0"/>
    <s v="TW"/>
    <x v="1"/>
    <x v="5"/>
    <s v="E"/>
    <x v="0"/>
    <x v="128"/>
    <x v="71"/>
    <s v="SP73"/>
    <s v="S"/>
    <n v="25"/>
    <n v="88"/>
    <n v="22"/>
  </r>
  <r>
    <n v="2008"/>
    <x v="0"/>
    <s v="TW"/>
    <x v="1"/>
    <x v="5"/>
    <s v="E"/>
    <x v="0"/>
    <x v="128"/>
    <x v="31"/>
    <s v="SP69"/>
    <s v="R"/>
    <n v="5"/>
    <n v="88"/>
    <n v="4.4000000000000004"/>
  </r>
  <r>
    <n v="2008"/>
    <x v="0"/>
    <s v="TW"/>
    <x v="1"/>
    <x v="5"/>
    <s v="E"/>
    <x v="0"/>
    <x v="128"/>
    <x v="58"/>
    <s v="SP71"/>
    <s v="C"/>
    <n v="50"/>
    <n v="88"/>
    <n v="44"/>
  </r>
  <r>
    <n v="2008"/>
    <x v="0"/>
    <s v="TW"/>
    <x v="1"/>
    <x v="5"/>
    <s v="E"/>
    <x v="1"/>
    <x v="129"/>
    <x v="27"/>
    <s v="SP62"/>
    <s v="R"/>
    <n v="5"/>
    <n v="91.65"/>
    <n v="4.5824999999999996"/>
  </r>
  <r>
    <n v="2008"/>
    <x v="0"/>
    <s v="TW"/>
    <x v="1"/>
    <x v="5"/>
    <s v="E"/>
    <x v="1"/>
    <x v="129"/>
    <x v="4"/>
    <s v="SP1"/>
    <s v="R"/>
    <n v="5"/>
    <n v="91.65"/>
    <n v="4.5824999999999996"/>
  </r>
  <r>
    <n v="2008"/>
    <x v="0"/>
    <s v="TW"/>
    <x v="1"/>
    <x v="5"/>
    <s v="E"/>
    <x v="1"/>
    <x v="129"/>
    <x v="43"/>
    <s v="SP6"/>
    <s v="S"/>
    <n v="25"/>
    <n v="91.65"/>
    <n v="22.912500000000001"/>
  </r>
  <r>
    <n v="2008"/>
    <x v="0"/>
    <s v="TW"/>
    <x v="1"/>
    <x v="5"/>
    <s v="E"/>
    <x v="1"/>
    <x v="129"/>
    <x v="17"/>
    <s v="SP41"/>
    <s v="S"/>
    <n v="25"/>
    <n v="91.65"/>
    <n v="22.912500000000001"/>
  </r>
  <r>
    <n v="2008"/>
    <x v="0"/>
    <s v="TW"/>
    <x v="1"/>
    <x v="5"/>
    <s v="E"/>
    <x v="1"/>
    <x v="129"/>
    <x v="0"/>
    <s v="SP42"/>
    <s v="D"/>
    <n v="75"/>
    <n v="91.65"/>
    <n v="68.737499999999997"/>
  </r>
  <r>
    <n v="2008"/>
    <x v="0"/>
    <s v="TW"/>
    <x v="1"/>
    <x v="5"/>
    <s v="E"/>
    <x v="1"/>
    <x v="129"/>
    <x v="80"/>
    <s v="SP37"/>
    <s v="R"/>
    <n v="5"/>
    <n v="91.65"/>
    <n v="4.5824999999999996"/>
  </r>
  <r>
    <n v="2008"/>
    <x v="0"/>
    <s v="TW"/>
    <x v="1"/>
    <x v="5"/>
    <s v="E"/>
    <x v="1"/>
    <x v="129"/>
    <x v="1"/>
    <s v="SP36"/>
    <s v="C"/>
    <n v="50"/>
    <n v="91.65"/>
    <n v="45.825000000000003"/>
  </r>
  <r>
    <n v="2008"/>
    <x v="0"/>
    <s v="TW"/>
    <x v="1"/>
    <x v="5"/>
    <s v="E"/>
    <x v="1"/>
    <x v="129"/>
    <x v="16"/>
    <s v="SP39"/>
    <s v="C"/>
    <n v="50"/>
    <n v="91.65"/>
    <n v="45.825000000000003"/>
  </r>
  <r>
    <n v="2008"/>
    <x v="0"/>
    <s v="TW"/>
    <x v="1"/>
    <x v="5"/>
    <s v="E"/>
    <x v="1"/>
    <x v="129"/>
    <x v="9"/>
    <s v="SP30"/>
    <s v="C"/>
    <n v="50"/>
    <n v="91.65"/>
    <n v="45.825000000000003"/>
  </r>
  <r>
    <n v="2008"/>
    <x v="0"/>
    <s v="TW"/>
    <x v="1"/>
    <x v="5"/>
    <s v="E"/>
    <x v="1"/>
    <x v="129"/>
    <x v="67"/>
    <s v="SP79"/>
    <s v="R"/>
    <n v="5"/>
    <n v="91.65"/>
    <n v="4.5824999999999996"/>
  </r>
  <r>
    <n v="2008"/>
    <x v="0"/>
    <s v="TW"/>
    <x v="1"/>
    <x v="5"/>
    <s v="E"/>
    <x v="1"/>
    <x v="129"/>
    <x v="41"/>
    <s v="SP80"/>
    <s v="R"/>
    <n v="5"/>
    <n v="91.65"/>
    <n v="4.5824999999999996"/>
  </r>
  <r>
    <n v="2008"/>
    <x v="0"/>
    <s v="TW"/>
    <x v="1"/>
    <x v="5"/>
    <s v="E"/>
    <x v="1"/>
    <x v="129"/>
    <x v="18"/>
    <s v="SP11"/>
    <s v="R"/>
    <n v="5"/>
    <n v="91.65"/>
    <n v="4.5824999999999996"/>
  </r>
  <r>
    <n v="2008"/>
    <x v="0"/>
    <s v="TW"/>
    <x v="1"/>
    <x v="5"/>
    <s v="E"/>
    <x v="1"/>
    <x v="129"/>
    <x v="7"/>
    <s v="SP23"/>
    <s v="C"/>
    <n v="50"/>
    <n v="91.65"/>
    <n v="45.825000000000003"/>
  </r>
  <r>
    <n v="2008"/>
    <x v="0"/>
    <s v="TW"/>
    <x v="1"/>
    <x v="5"/>
    <s v="E"/>
    <x v="1"/>
    <x v="129"/>
    <x v="44"/>
    <s v="SP56"/>
    <s v="R"/>
    <n v="5"/>
    <n v="91.65"/>
    <n v="4.5824999999999996"/>
  </r>
  <r>
    <n v="2008"/>
    <x v="0"/>
    <s v="TW"/>
    <x v="1"/>
    <x v="5"/>
    <s v="E"/>
    <x v="1"/>
    <x v="129"/>
    <x v="29"/>
    <s v="SP51"/>
    <s v="S"/>
    <n v="25"/>
    <n v="91.65"/>
    <n v="22.912500000000001"/>
  </r>
  <r>
    <n v="2008"/>
    <x v="0"/>
    <s v="TW"/>
    <x v="1"/>
    <x v="5"/>
    <s v="E"/>
    <x v="1"/>
    <x v="129"/>
    <x v="36"/>
    <s v="SP48"/>
    <s v="R"/>
    <n v="5"/>
    <n v="91.65"/>
    <n v="4.5824999999999996"/>
  </r>
  <r>
    <n v="2008"/>
    <x v="0"/>
    <s v="TW"/>
    <x v="1"/>
    <x v="5"/>
    <s v="E"/>
    <x v="1"/>
    <x v="129"/>
    <x v="20"/>
    <s v="SP91"/>
    <s v="R!"/>
    <n v="1"/>
    <n v="91.65"/>
    <n v="0.91650000000000009"/>
  </r>
  <r>
    <n v="2008"/>
    <x v="0"/>
    <s v="TW"/>
    <x v="1"/>
    <x v="5"/>
    <s v="E"/>
    <x v="1"/>
    <x v="129"/>
    <x v="21"/>
    <s v="SP26"/>
    <s v="R"/>
    <n v="5"/>
    <n v="91.65"/>
    <n v="4.5824999999999996"/>
  </r>
  <r>
    <n v="2008"/>
    <x v="0"/>
    <s v="TW"/>
    <x v="1"/>
    <x v="5"/>
    <s v="E"/>
    <x v="1"/>
    <x v="129"/>
    <x v="71"/>
    <s v="SP73"/>
    <s v="S"/>
    <n v="25"/>
    <n v="91.65"/>
    <n v="22.912500000000001"/>
  </r>
  <r>
    <n v="2008"/>
    <x v="0"/>
    <s v="TW"/>
    <x v="1"/>
    <x v="5"/>
    <s v="E"/>
    <x v="1"/>
    <x v="129"/>
    <x v="58"/>
    <s v="SP71"/>
    <s v="S"/>
    <n v="25"/>
    <n v="91.65"/>
    <n v="22.912500000000001"/>
  </r>
  <r>
    <n v="2008"/>
    <x v="0"/>
    <s v="TW"/>
    <x v="1"/>
    <x v="5"/>
    <s v="S"/>
    <x v="4"/>
    <x v="130"/>
    <x v="27"/>
    <s v="SP62"/>
    <s v="R!"/>
    <n v="1"/>
    <n v="91"/>
    <n v="0.91"/>
  </r>
  <r>
    <n v="2008"/>
    <x v="0"/>
    <s v="TW"/>
    <x v="1"/>
    <x v="5"/>
    <s v="S"/>
    <x v="4"/>
    <x v="130"/>
    <x v="13"/>
    <s v="SP3"/>
    <s v="R!"/>
    <n v="1"/>
    <n v="91"/>
    <n v="0.91"/>
  </r>
  <r>
    <n v="2008"/>
    <x v="0"/>
    <s v="TW"/>
    <x v="1"/>
    <x v="5"/>
    <s v="S"/>
    <x v="4"/>
    <x v="130"/>
    <x v="43"/>
    <s v="SP6"/>
    <s v="R"/>
    <n v="5"/>
    <n v="91"/>
    <n v="4.55"/>
  </r>
  <r>
    <n v="2008"/>
    <x v="0"/>
    <s v="TW"/>
    <x v="1"/>
    <x v="5"/>
    <s v="S"/>
    <x v="4"/>
    <x v="130"/>
    <x v="17"/>
    <s v="SP41"/>
    <s v="R!"/>
    <n v="1"/>
    <n v="91"/>
    <n v="0.91"/>
  </r>
  <r>
    <n v="2008"/>
    <x v="0"/>
    <s v="TW"/>
    <x v="1"/>
    <x v="5"/>
    <s v="S"/>
    <x v="4"/>
    <x v="130"/>
    <x v="0"/>
    <s v="SP42"/>
    <s v="D"/>
    <n v="75"/>
    <n v="91"/>
    <n v="68.25"/>
  </r>
  <r>
    <n v="2008"/>
    <x v="0"/>
    <s v="TW"/>
    <x v="1"/>
    <x v="5"/>
    <s v="S"/>
    <x v="4"/>
    <x v="130"/>
    <x v="80"/>
    <s v="SP37"/>
    <s v="R"/>
    <n v="5"/>
    <n v="91"/>
    <n v="4.55"/>
  </r>
  <r>
    <n v="2008"/>
    <x v="0"/>
    <s v="TW"/>
    <x v="1"/>
    <x v="5"/>
    <s v="S"/>
    <x v="4"/>
    <x v="130"/>
    <x v="1"/>
    <s v="SP36"/>
    <s v="C"/>
    <n v="50"/>
    <n v="91"/>
    <n v="45.5"/>
  </r>
  <r>
    <n v="2008"/>
    <x v="0"/>
    <s v="TW"/>
    <x v="1"/>
    <x v="5"/>
    <s v="S"/>
    <x v="4"/>
    <x v="130"/>
    <x v="16"/>
    <s v="SP39"/>
    <s v="C"/>
    <n v="50"/>
    <n v="91"/>
    <n v="45.5"/>
  </r>
  <r>
    <n v="2008"/>
    <x v="0"/>
    <s v="TW"/>
    <x v="1"/>
    <x v="5"/>
    <s v="S"/>
    <x v="4"/>
    <x v="130"/>
    <x v="2"/>
    <s v="SP32"/>
    <s v="R"/>
    <n v="5"/>
    <n v="91"/>
    <n v="4.55"/>
  </r>
  <r>
    <n v="2008"/>
    <x v="0"/>
    <s v="TW"/>
    <x v="1"/>
    <x v="5"/>
    <s v="S"/>
    <x v="4"/>
    <x v="130"/>
    <x v="9"/>
    <s v="SP30"/>
    <s v="C"/>
    <n v="50"/>
    <n v="91"/>
    <n v="45.5"/>
  </r>
  <r>
    <n v="2008"/>
    <x v="0"/>
    <s v="TW"/>
    <x v="1"/>
    <x v="5"/>
    <s v="S"/>
    <x v="4"/>
    <x v="130"/>
    <x v="67"/>
    <s v="SP79"/>
    <s v="S"/>
    <n v="25"/>
    <n v="91"/>
    <n v="22.75"/>
  </r>
  <r>
    <n v="2008"/>
    <x v="0"/>
    <s v="TW"/>
    <x v="1"/>
    <x v="5"/>
    <s v="S"/>
    <x v="4"/>
    <x v="130"/>
    <x v="41"/>
    <s v="SP80"/>
    <s v="R"/>
    <n v="5"/>
    <n v="91"/>
    <n v="4.55"/>
  </r>
  <r>
    <n v="2008"/>
    <x v="0"/>
    <s v="TW"/>
    <x v="1"/>
    <x v="5"/>
    <s v="S"/>
    <x v="4"/>
    <x v="130"/>
    <x v="19"/>
    <s v="SP76"/>
    <s v="R!"/>
    <n v="1"/>
    <n v="91"/>
    <n v="0.91"/>
  </r>
  <r>
    <n v="2008"/>
    <x v="0"/>
    <s v="TW"/>
    <x v="1"/>
    <x v="5"/>
    <s v="S"/>
    <x v="4"/>
    <x v="130"/>
    <x v="7"/>
    <s v="SP23"/>
    <s v="S"/>
    <n v="25"/>
    <n v="91"/>
    <n v="22.75"/>
  </r>
  <r>
    <n v="2008"/>
    <x v="0"/>
    <s v="TW"/>
    <x v="1"/>
    <x v="5"/>
    <s v="S"/>
    <x v="4"/>
    <x v="130"/>
    <x v="44"/>
    <s v="SP56"/>
    <s v="R"/>
    <n v="5"/>
    <n v="91"/>
    <n v="4.55"/>
  </r>
  <r>
    <n v="2008"/>
    <x v="0"/>
    <s v="TW"/>
    <x v="1"/>
    <x v="5"/>
    <s v="S"/>
    <x v="4"/>
    <x v="130"/>
    <x v="29"/>
    <s v="SP51"/>
    <s v="R!"/>
    <n v="1"/>
    <n v="91"/>
    <n v="0.91"/>
  </r>
  <r>
    <n v="2008"/>
    <x v="0"/>
    <s v="TW"/>
    <x v="1"/>
    <x v="5"/>
    <s v="S"/>
    <x v="4"/>
    <x v="130"/>
    <x v="8"/>
    <s v="SP46"/>
    <s v="R"/>
    <n v="5"/>
    <n v="91"/>
    <n v="4.55"/>
  </r>
  <r>
    <n v="2008"/>
    <x v="0"/>
    <s v="TW"/>
    <x v="1"/>
    <x v="5"/>
    <s v="S"/>
    <x v="4"/>
    <x v="130"/>
    <x v="72"/>
    <s v="SP45"/>
    <s v="R!"/>
    <n v="1"/>
    <n v="91"/>
    <n v="0.91"/>
  </r>
  <r>
    <n v="2008"/>
    <x v="0"/>
    <s v="TW"/>
    <x v="1"/>
    <x v="5"/>
    <s v="S"/>
    <x v="4"/>
    <x v="130"/>
    <x v="20"/>
    <s v="SP91"/>
    <s v="R"/>
    <n v="5"/>
    <n v="91"/>
    <n v="4.55"/>
  </r>
  <r>
    <n v="2008"/>
    <x v="0"/>
    <s v="TW"/>
    <x v="1"/>
    <x v="5"/>
    <s v="S"/>
    <x v="4"/>
    <x v="130"/>
    <x v="21"/>
    <s v="SP26"/>
    <s v="R"/>
    <n v="5"/>
    <n v="91"/>
    <n v="4.55"/>
  </r>
  <r>
    <n v="2008"/>
    <x v="0"/>
    <s v="TW"/>
    <x v="1"/>
    <x v="5"/>
    <s v="S"/>
    <x v="4"/>
    <x v="130"/>
    <x v="71"/>
    <s v="SP73"/>
    <s v="R"/>
    <n v="5"/>
    <n v="91"/>
    <n v="4.55"/>
  </r>
  <r>
    <n v="2008"/>
    <x v="0"/>
    <s v="TW"/>
    <x v="1"/>
    <x v="5"/>
    <s v="S"/>
    <x v="4"/>
    <x v="130"/>
    <x v="58"/>
    <s v="SP71"/>
    <s v="R"/>
    <n v="5"/>
    <n v="91"/>
    <n v="4.55"/>
  </r>
  <r>
    <n v="2008"/>
    <x v="0"/>
    <s v="TW"/>
    <x v="1"/>
    <x v="5"/>
    <s v="S"/>
    <x v="5"/>
    <x v="131"/>
    <x v="27"/>
    <s v="SP62"/>
    <s v="R!"/>
    <n v="1"/>
    <n v="90.5"/>
    <n v="0.90500000000000003"/>
  </r>
  <r>
    <n v="2008"/>
    <x v="0"/>
    <s v="TW"/>
    <x v="1"/>
    <x v="5"/>
    <s v="S"/>
    <x v="5"/>
    <x v="131"/>
    <x v="13"/>
    <s v="SP3"/>
    <s v="R"/>
    <n v="5"/>
    <n v="90.5"/>
    <n v="4.5250000000000004"/>
  </r>
  <r>
    <n v="2008"/>
    <x v="0"/>
    <s v="TW"/>
    <x v="1"/>
    <x v="5"/>
    <s v="S"/>
    <x v="5"/>
    <x v="131"/>
    <x v="4"/>
    <s v="SP1"/>
    <s v="R"/>
    <n v="5"/>
    <n v="90.5"/>
    <n v="4.5250000000000004"/>
  </r>
  <r>
    <n v="2008"/>
    <x v="0"/>
    <s v="TW"/>
    <x v="1"/>
    <x v="5"/>
    <s v="S"/>
    <x v="5"/>
    <x v="131"/>
    <x v="43"/>
    <s v="SP6"/>
    <s v="S"/>
    <n v="25"/>
    <n v="90.5"/>
    <n v="22.625"/>
  </r>
  <r>
    <n v="2008"/>
    <x v="0"/>
    <s v="TW"/>
    <x v="1"/>
    <x v="5"/>
    <s v="S"/>
    <x v="5"/>
    <x v="131"/>
    <x v="17"/>
    <s v="SP41"/>
    <s v="R"/>
    <n v="5"/>
    <n v="90.5"/>
    <n v="4.5250000000000004"/>
  </r>
  <r>
    <n v="2008"/>
    <x v="0"/>
    <s v="TW"/>
    <x v="1"/>
    <x v="5"/>
    <s v="S"/>
    <x v="5"/>
    <x v="131"/>
    <x v="0"/>
    <s v="SP42"/>
    <s v="D"/>
    <n v="75"/>
    <n v="90.5"/>
    <n v="67.875"/>
  </r>
  <r>
    <n v="2008"/>
    <x v="0"/>
    <s v="TW"/>
    <x v="1"/>
    <x v="5"/>
    <s v="S"/>
    <x v="5"/>
    <x v="131"/>
    <x v="80"/>
    <s v="SP37"/>
    <s v="R"/>
    <n v="5"/>
    <n v="90.5"/>
    <n v="4.5250000000000004"/>
  </r>
  <r>
    <n v="2008"/>
    <x v="0"/>
    <s v="TW"/>
    <x v="1"/>
    <x v="5"/>
    <s v="S"/>
    <x v="5"/>
    <x v="131"/>
    <x v="1"/>
    <s v="SP36"/>
    <s v="C"/>
    <n v="50"/>
    <n v="90.5"/>
    <n v="45.25"/>
  </r>
  <r>
    <n v="2008"/>
    <x v="0"/>
    <s v="TW"/>
    <x v="1"/>
    <x v="5"/>
    <s v="S"/>
    <x v="5"/>
    <x v="131"/>
    <x v="16"/>
    <s v="SP39"/>
    <s v="C"/>
    <n v="50"/>
    <n v="90.5"/>
    <n v="45.25"/>
  </r>
  <r>
    <n v="2008"/>
    <x v="0"/>
    <s v="TW"/>
    <x v="1"/>
    <x v="5"/>
    <s v="S"/>
    <x v="5"/>
    <x v="131"/>
    <x v="60"/>
    <s v="SP31"/>
    <s v="R!"/>
    <n v="1"/>
    <n v="90.5"/>
    <n v="0.90500000000000003"/>
  </r>
  <r>
    <n v="2008"/>
    <x v="0"/>
    <s v="TW"/>
    <x v="1"/>
    <x v="5"/>
    <s v="S"/>
    <x v="5"/>
    <x v="131"/>
    <x v="2"/>
    <s v="SP32"/>
    <s v="R"/>
    <n v="5"/>
    <n v="90.5"/>
    <n v="4.5250000000000004"/>
  </r>
  <r>
    <n v="2008"/>
    <x v="0"/>
    <s v="TW"/>
    <x v="1"/>
    <x v="5"/>
    <s v="S"/>
    <x v="5"/>
    <x v="131"/>
    <x v="9"/>
    <s v="SP30"/>
    <s v="C"/>
    <n v="50"/>
    <n v="90.5"/>
    <n v="45.25"/>
  </r>
  <r>
    <n v="2008"/>
    <x v="0"/>
    <s v="TW"/>
    <x v="1"/>
    <x v="5"/>
    <s v="S"/>
    <x v="5"/>
    <x v="131"/>
    <x v="5"/>
    <s v="SP34"/>
    <s v="R!"/>
    <n v="1"/>
    <n v="90.5"/>
    <n v="0.90500000000000003"/>
  </r>
  <r>
    <n v="2008"/>
    <x v="0"/>
    <s v="TW"/>
    <x v="1"/>
    <x v="5"/>
    <s v="S"/>
    <x v="5"/>
    <x v="131"/>
    <x v="67"/>
    <s v="SP79"/>
    <s v="S"/>
    <n v="25"/>
    <n v="90.5"/>
    <n v="22.625"/>
  </r>
  <r>
    <n v="2008"/>
    <x v="0"/>
    <s v="TW"/>
    <x v="1"/>
    <x v="5"/>
    <s v="S"/>
    <x v="5"/>
    <x v="131"/>
    <x v="41"/>
    <s v="SP80"/>
    <s v="R"/>
    <n v="5"/>
    <n v="90.5"/>
    <n v="4.5250000000000004"/>
  </r>
  <r>
    <n v="2008"/>
    <x v="0"/>
    <s v="TW"/>
    <x v="1"/>
    <x v="5"/>
    <s v="S"/>
    <x v="5"/>
    <x v="131"/>
    <x v="19"/>
    <s v="SP76"/>
    <s v="R"/>
    <n v="5"/>
    <n v="90.5"/>
    <n v="4.5250000000000004"/>
  </r>
  <r>
    <n v="2008"/>
    <x v="0"/>
    <s v="TW"/>
    <x v="1"/>
    <x v="5"/>
    <s v="S"/>
    <x v="5"/>
    <x v="131"/>
    <x v="14"/>
    <s v="SP24"/>
    <s v="R!"/>
    <n v="1"/>
    <n v="90.5"/>
    <n v="0.90500000000000003"/>
  </r>
  <r>
    <n v="2008"/>
    <x v="0"/>
    <s v="TW"/>
    <x v="1"/>
    <x v="5"/>
    <s v="S"/>
    <x v="5"/>
    <x v="131"/>
    <x v="7"/>
    <s v="SP23"/>
    <s v="S"/>
    <n v="25"/>
    <n v="90.5"/>
    <n v="22.625"/>
  </r>
  <r>
    <n v="2008"/>
    <x v="0"/>
    <s v="TW"/>
    <x v="1"/>
    <x v="5"/>
    <s v="S"/>
    <x v="5"/>
    <x v="131"/>
    <x v="44"/>
    <s v="SP56"/>
    <s v="R"/>
    <n v="5"/>
    <n v="90.5"/>
    <n v="4.5250000000000004"/>
  </r>
  <r>
    <n v="2008"/>
    <x v="0"/>
    <s v="TW"/>
    <x v="1"/>
    <x v="5"/>
    <s v="S"/>
    <x v="5"/>
    <x v="131"/>
    <x v="29"/>
    <s v="SP51"/>
    <s v="R"/>
    <n v="5"/>
    <n v="90.5"/>
    <n v="4.5250000000000004"/>
  </r>
  <r>
    <n v="2008"/>
    <x v="0"/>
    <s v="TW"/>
    <x v="1"/>
    <x v="5"/>
    <s v="S"/>
    <x v="5"/>
    <x v="131"/>
    <x v="8"/>
    <s v="SP46"/>
    <s v="R"/>
    <n v="5"/>
    <n v="90.5"/>
    <n v="4.5250000000000004"/>
  </r>
  <r>
    <n v="2008"/>
    <x v="0"/>
    <s v="TW"/>
    <x v="1"/>
    <x v="5"/>
    <s v="S"/>
    <x v="5"/>
    <x v="131"/>
    <x v="20"/>
    <s v="SP91"/>
    <s v="R!"/>
    <n v="1"/>
    <n v="90.5"/>
    <n v="0.90500000000000003"/>
  </r>
  <r>
    <n v="2008"/>
    <x v="0"/>
    <s v="TW"/>
    <x v="1"/>
    <x v="5"/>
    <s v="S"/>
    <x v="5"/>
    <x v="131"/>
    <x v="21"/>
    <s v="SP26"/>
    <s v="R!"/>
    <n v="1"/>
    <n v="90.5"/>
    <n v="0.90500000000000003"/>
  </r>
  <r>
    <n v="2008"/>
    <x v="0"/>
    <s v="TW"/>
    <x v="1"/>
    <x v="5"/>
    <s v="S"/>
    <x v="5"/>
    <x v="131"/>
    <x v="71"/>
    <s v="SP73"/>
    <s v="R"/>
    <n v="5"/>
    <n v="90.5"/>
    <n v="4.5250000000000004"/>
  </r>
  <r>
    <n v="2008"/>
    <x v="0"/>
    <s v="TW"/>
    <x v="1"/>
    <x v="5"/>
    <s v="S"/>
    <x v="5"/>
    <x v="131"/>
    <x v="31"/>
    <s v="SP69"/>
    <s v="R!"/>
    <n v="1"/>
    <n v="90.5"/>
    <n v="0.90500000000000003"/>
  </r>
  <r>
    <n v="2008"/>
    <x v="0"/>
    <s v="TW"/>
    <x v="1"/>
    <x v="5"/>
    <s v="S"/>
    <x v="5"/>
    <x v="131"/>
    <x v="58"/>
    <s v="SP71"/>
    <s v="S"/>
    <n v="25"/>
    <n v="90.5"/>
    <n v="22.625"/>
  </r>
  <r>
    <n v="2008"/>
    <x v="0"/>
    <s v="TW"/>
    <x v="1"/>
    <x v="5"/>
    <s v="W"/>
    <x v="6"/>
    <x v="132"/>
    <x v="27"/>
    <s v="SP62"/>
    <s v="R!"/>
    <n v="1"/>
    <n v="78"/>
    <n v="0.78"/>
  </r>
  <r>
    <n v="2008"/>
    <x v="0"/>
    <s v="TW"/>
    <x v="1"/>
    <x v="5"/>
    <s v="W"/>
    <x v="6"/>
    <x v="132"/>
    <x v="4"/>
    <s v="SP1"/>
    <s v="R"/>
    <n v="5"/>
    <n v="78"/>
    <n v="3.9"/>
  </r>
  <r>
    <n v="2008"/>
    <x v="0"/>
    <s v="TW"/>
    <x v="1"/>
    <x v="5"/>
    <s v="W"/>
    <x v="6"/>
    <x v="132"/>
    <x v="17"/>
    <s v="SP41"/>
    <s v="R"/>
    <n v="5"/>
    <n v="78"/>
    <n v="3.9"/>
  </r>
  <r>
    <n v="2008"/>
    <x v="0"/>
    <s v="TW"/>
    <x v="1"/>
    <x v="5"/>
    <s v="W"/>
    <x v="6"/>
    <x v="132"/>
    <x v="0"/>
    <s v="SP42"/>
    <s v="D"/>
    <n v="75"/>
    <n v="78"/>
    <n v="58.5"/>
  </r>
  <r>
    <n v="2008"/>
    <x v="0"/>
    <s v="TW"/>
    <x v="1"/>
    <x v="5"/>
    <s v="W"/>
    <x v="6"/>
    <x v="132"/>
    <x v="80"/>
    <s v="SP37"/>
    <s v="R!"/>
    <n v="1"/>
    <n v="78"/>
    <n v="0.78"/>
  </r>
  <r>
    <n v="2008"/>
    <x v="0"/>
    <s v="TW"/>
    <x v="1"/>
    <x v="5"/>
    <s v="W"/>
    <x v="6"/>
    <x v="132"/>
    <x v="1"/>
    <s v="SP36"/>
    <s v="C"/>
    <n v="50"/>
    <n v="78"/>
    <n v="39"/>
  </r>
  <r>
    <n v="2008"/>
    <x v="0"/>
    <s v="TW"/>
    <x v="1"/>
    <x v="5"/>
    <s v="W"/>
    <x v="6"/>
    <x v="132"/>
    <x v="16"/>
    <s v="SP39"/>
    <s v="C"/>
    <n v="50"/>
    <n v="78"/>
    <n v="39"/>
  </r>
  <r>
    <n v="2008"/>
    <x v="0"/>
    <s v="TW"/>
    <x v="1"/>
    <x v="5"/>
    <s v="W"/>
    <x v="6"/>
    <x v="132"/>
    <x v="22"/>
    <s v="SP38"/>
    <s v="R!"/>
    <n v="1"/>
    <n v="78"/>
    <n v="0.78"/>
  </r>
  <r>
    <n v="2008"/>
    <x v="0"/>
    <s v="TW"/>
    <x v="1"/>
    <x v="5"/>
    <s v="W"/>
    <x v="6"/>
    <x v="132"/>
    <x v="2"/>
    <s v="SP32"/>
    <s v="R!"/>
    <n v="1"/>
    <n v="78"/>
    <n v="0.78"/>
  </r>
  <r>
    <n v="2008"/>
    <x v="0"/>
    <s v="TW"/>
    <x v="1"/>
    <x v="5"/>
    <s v="W"/>
    <x v="6"/>
    <x v="132"/>
    <x v="9"/>
    <s v="SP30"/>
    <s v="C"/>
    <n v="50"/>
    <n v="78"/>
    <n v="39"/>
  </r>
  <r>
    <n v="2008"/>
    <x v="0"/>
    <s v="TW"/>
    <x v="1"/>
    <x v="5"/>
    <s v="W"/>
    <x v="6"/>
    <x v="132"/>
    <x v="5"/>
    <s v="SP34"/>
    <s v="R!"/>
    <n v="1"/>
    <n v="78"/>
    <n v="0.78"/>
  </r>
  <r>
    <n v="2008"/>
    <x v="0"/>
    <s v="TW"/>
    <x v="1"/>
    <x v="5"/>
    <s v="W"/>
    <x v="6"/>
    <x v="132"/>
    <x v="67"/>
    <s v="SP79"/>
    <s v="S"/>
    <n v="25"/>
    <n v="78"/>
    <n v="19.5"/>
  </r>
  <r>
    <n v="2008"/>
    <x v="0"/>
    <s v="TW"/>
    <x v="1"/>
    <x v="5"/>
    <s v="W"/>
    <x v="6"/>
    <x v="132"/>
    <x v="41"/>
    <s v="SP80"/>
    <s v="S"/>
    <n v="25"/>
    <n v="78"/>
    <n v="19.5"/>
  </r>
  <r>
    <n v="2008"/>
    <x v="0"/>
    <s v="TW"/>
    <x v="1"/>
    <x v="5"/>
    <s v="W"/>
    <x v="6"/>
    <x v="132"/>
    <x v="18"/>
    <s v="SP11"/>
    <s v="S"/>
    <n v="25"/>
    <n v="78"/>
    <n v="19.5"/>
  </r>
  <r>
    <n v="2008"/>
    <x v="0"/>
    <s v="TW"/>
    <x v="1"/>
    <x v="5"/>
    <s v="W"/>
    <x v="6"/>
    <x v="132"/>
    <x v="14"/>
    <s v="SP24"/>
    <s v="R!"/>
    <n v="1"/>
    <n v="78"/>
    <n v="0.78"/>
  </r>
  <r>
    <n v="2008"/>
    <x v="0"/>
    <s v="TW"/>
    <x v="1"/>
    <x v="5"/>
    <s v="W"/>
    <x v="6"/>
    <x v="132"/>
    <x v="7"/>
    <s v="SP23"/>
    <s v="C"/>
    <n v="50"/>
    <n v="78"/>
    <n v="39"/>
  </r>
  <r>
    <n v="2008"/>
    <x v="0"/>
    <s v="TW"/>
    <x v="1"/>
    <x v="5"/>
    <s v="W"/>
    <x v="6"/>
    <x v="132"/>
    <x v="82"/>
    <s v="SP21"/>
    <s v="R!"/>
    <n v="1"/>
    <n v="78"/>
    <n v="0.78"/>
  </r>
  <r>
    <n v="2008"/>
    <x v="0"/>
    <s v="TW"/>
    <x v="1"/>
    <x v="5"/>
    <s v="W"/>
    <x v="6"/>
    <x v="132"/>
    <x v="44"/>
    <s v="SP56"/>
    <s v="R"/>
    <n v="5"/>
    <n v="78"/>
    <n v="3.9"/>
  </r>
  <r>
    <n v="2008"/>
    <x v="0"/>
    <s v="TW"/>
    <x v="1"/>
    <x v="5"/>
    <s v="W"/>
    <x v="6"/>
    <x v="132"/>
    <x v="72"/>
    <s v="SP45"/>
    <s v="R!"/>
    <n v="1"/>
    <n v="78"/>
    <n v="0.78"/>
  </r>
  <r>
    <n v="2008"/>
    <x v="0"/>
    <s v="TW"/>
    <x v="1"/>
    <x v="5"/>
    <s v="W"/>
    <x v="6"/>
    <x v="132"/>
    <x v="20"/>
    <s v="SP91"/>
    <s v="R!"/>
    <n v="1"/>
    <n v="78"/>
    <n v="0.78"/>
  </r>
  <r>
    <n v="2008"/>
    <x v="0"/>
    <s v="TW"/>
    <x v="1"/>
    <x v="5"/>
    <s v="W"/>
    <x v="6"/>
    <x v="132"/>
    <x v="21"/>
    <s v="SP26"/>
    <s v="R!"/>
    <n v="1"/>
    <n v="78"/>
    <n v="0.78"/>
  </r>
  <r>
    <n v="2008"/>
    <x v="0"/>
    <s v="TW"/>
    <x v="1"/>
    <x v="5"/>
    <s v="W"/>
    <x v="6"/>
    <x v="132"/>
    <x v="71"/>
    <s v="SP73"/>
    <s v="R"/>
    <n v="5"/>
    <n v="78"/>
    <n v="3.9"/>
  </r>
  <r>
    <n v="2008"/>
    <x v="0"/>
    <s v="TW"/>
    <x v="1"/>
    <x v="5"/>
    <s v="W"/>
    <x v="6"/>
    <x v="132"/>
    <x v="58"/>
    <s v="SP71"/>
    <s v="R!"/>
    <n v="1"/>
    <n v="78"/>
    <n v="0.78"/>
  </r>
  <r>
    <n v="2008"/>
    <x v="0"/>
    <s v="TW"/>
    <x v="1"/>
    <x v="5"/>
    <s v="W"/>
    <x v="6"/>
    <x v="132"/>
    <x v="50"/>
    <s v="SP89"/>
    <s v="R!"/>
    <n v="1"/>
    <n v="78"/>
    <n v="0.78"/>
  </r>
  <r>
    <n v="2008"/>
    <x v="0"/>
    <s v="TW"/>
    <x v="1"/>
    <x v="5"/>
    <s v="W"/>
    <x v="7"/>
    <x v="133"/>
    <x v="4"/>
    <s v="SP1"/>
    <s v="R"/>
    <n v="5"/>
    <n v="47.3"/>
    <n v="2.3650000000000002"/>
  </r>
  <r>
    <n v="2008"/>
    <x v="0"/>
    <s v="TW"/>
    <x v="1"/>
    <x v="5"/>
    <s v="W"/>
    <x v="7"/>
    <x v="133"/>
    <x v="43"/>
    <s v="SP6"/>
    <s v="S"/>
    <n v="25"/>
    <n v="47.3"/>
    <n v="11.824999999999999"/>
  </r>
  <r>
    <n v="2008"/>
    <x v="0"/>
    <s v="TW"/>
    <x v="1"/>
    <x v="5"/>
    <s v="W"/>
    <x v="7"/>
    <x v="133"/>
    <x v="17"/>
    <s v="SP41"/>
    <s v="R"/>
    <n v="5"/>
    <n v="47.3"/>
    <n v="2.3650000000000002"/>
  </r>
  <r>
    <n v="2008"/>
    <x v="0"/>
    <s v="TW"/>
    <x v="1"/>
    <x v="5"/>
    <s v="W"/>
    <x v="7"/>
    <x v="133"/>
    <x v="0"/>
    <s v="SP42"/>
    <s v="C"/>
    <n v="50"/>
    <n v="47.3"/>
    <n v="23.65"/>
  </r>
  <r>
    <n v="2008"/>
    <x v="0"/>
    <s v="TW"/>
    <x v="1"/>
    <x v="5"/>
    <s v="W"/>
    <x v="7"/>
    <x v="133"/>
    <x v="1"/>
    <s v="SP36"/>
    <s v="C"/>
    <n v="50"/>
    <n v="47.3"/>
    <n v="23.65"/>
  </r>
  <r>
    <n v="2008"/>
    <x v="0"/>
    <s v="TW"/>
    <x v="1"/>
    <x v="5"/>
    <s v="W"/>
    <x v="7"/>
    <x v="133"/>
    <x v="16"/>
    <s v="SP39"/>
    <s v="S"/>
    <n v="25"/>
    <n v="47.3"/>
    <n v="11.824999999999999"/>
  </r>
  <r>
    <n v="2008"/>
    <x v="0"/>
    <s v="TW"/>
    <x v="1"/>
    <x v="5"/>
    <s v="W"/>
    <x v="7"/>
    <x v="133"/>
    <x v="22"/>
    <s v="SP38"/>
    <s v="R"/>
    <n v="5"/>
    <n v="47.3"/>
    <n v="2.3650000000000002"/>
  </r>
  <r>
    <n v="2008"/>
    <x v="0"/>
    <s v="TW"/>
    <x v="1"/>
    <x v="5"/>
    <s v="W"/>
    <x v="7"/>
    <x v="133"/>
    <x v="2"/>
    <s v="SP32"/>
    <s v="R!"/>
    <n v="1"/>
    <n v="47.3"/>
    <n v="0.47299999999999998"/>
  </r>
  <r>
    <n v="2008"/>
    <x v="0"/>
    <s v="TW"/>
    <x v="1"/>
    <x v="5"/>
    <s v="W"/>
    <x v="7"/>
    <x v="133"/>
    <x v="9"/>
    <s v="SP30"/>
    <s v="C"/>
    <n v="50"/>
    <n v="47.3"/>
    <n v="23.65"/>
  </r>
  <r>
    <n v="2008"/>
    <x v="0"/>
    <s v="TW"/>
    <x v="1"/>
    <x v="5"/>
    <s v="W"/>
    <x v="7"/>
    <x v="133"/>
    <x v="5"/>
    <s v="SP34"/>
    <s v="R!"/>
    <n v="1"/>
    <n v="47.3"/>
    <n v="0.47299999999999998"/>
  </r>
  <r>
    <n v="2008"/>
    <x v="0"/>
    <s v="TW"/>
    <x v="1"/>
    <x v="5"/>
    <s v="W"/>
    <x v="7"/>
    <x v="133"/>
    <x v="67"/>
    <s v="SP79"/>
    <s v="R"/>
    <n v="5"/>
    <n v="47.3"/>
    <n v="2.3650000000000002"/>
  </r>
  <r>
    <n v="2008"/>
    <x v="0"/>
    <s v="TW"/>
    <x v="1"/>
    <x v="5"/>
    <s v="W"/>
    <x v="7"/>
    <x v="133"/>
    <x v="42"/>
    <s v="SP67"/>
    <s v="R!"/>
    <n v="1"/>
    <n v="47.3"/>
    <n v="0.47299999999999998"/>
  </r>
  <r>
    <n v="2008"/>
    <x v="0"/>
    <s v="TW"/>
    <x v="1"/>
    <x v="5"/>
    <s v="W"/>
    <x v="7"/>
    <x v="133"/>
    <x v="41"/>
    <s v="SP80"/>
    <s v="S"/>
    <n v="25"/>
    <n v="47.3"/>
    <n v="11.824999999999999"/>
  </r>
  <r>
    <n v="2008"/>
    <x v="0"/>
    <s v="TW"/>
    <x v="1"/>
    <x v="5"/>
    <s v="W"/>
    <x v="7"/>
    <x v="133"/>
    <x v="19"/>
    <s v="SP76"/>
    <s v="R"/>
    <n v="5"/>
    <n v="47.3"/>
    <n v="2.3650000000000002"/>
  </r>
  <r>
    <n v="2008"/>
    <x v="0"/>
    <s v="TW"/>
    <x v="1"/>
    <x v="5"/>
    <s v="W"/>
    <x v="7"/>
    <x v="133"/>
    <x v="18"/>
    <s v="SP11"/>
    <s v="R"/>
    <n v="5"/>
    <n v="47.3"/>
    <n v="2.3650000000000002"/>
  </r>
  <r>
    <n v="2008"/>
    <x v="0"/>
    <s v="TW"/>
    <x v="1"/>
    <x v="5"/>
    <s v="W"/>
    <x v="7"/>
    <x v="133"/>
    <x v="10"/>
    <s v="SP12"/>
    <s v="R"/>
    <n v="5"/>
    <n v="47.3"/>
    <n v="2.3650000000000002"/>
  </r>
  <r>
    <n v="2008"/>
    <x v="0"/>
    <s v="TW"/>
    <x v="1"/>
    <x v="5"/>
    <s v="W"/>
    <x v="7"/>
    <x v="133"/>
    <x v="14"/>
    <s v="SP24"/>
    <s v="R"/>
    <n v="5"/>
    <n v="47.3"/>
    <n v="2.3650000000000002"/>
  </r>
  <r>
    <n v="2008"/>
    <x v="0"/>
    <s v="TW"/>
    <x v="1"/>
    <x v="5"/>
    <s v="W"/>
    <x v="7"/>
    <x v="133"/>
    <x v="7"/>
    <s v="SP23"/>
    <s v="S"/>
    <n v="25"/>
    <n v="47.3"/>
    <n v="11.824999999999999"/>
  </r>
  <r>
    <n v="2008"/>
    <x v="0"/>
    <s v="TW"/>
    <x v="1"/>
    <x v="5"/>
    <s v="W"/>
    <x v="7"/>
    <x v="133"/>
    <x v="44"/>
    <s v="SP56"/>
    <s v="R"/>
    <n v="5"/>
    <n v="47.3"/>
    <n v="2.3650000000000002"/>
  </r>
  <r>
    <n v="2008"/>
    <x v="0"/>
    <s v="TW"/>
    <x v="1"/>
    <x v="5"/>
    <s v="W"/>
    <x v="7"/>
    <x v="133"/>
    <x v="29"/>
    <s v="SP51"/>
    <s v="R!"/>
    <n v="1"/>
    <n v="47.3"/>
    <n v="0.47299999999999998"/>
  </r>
  <r>
    <n v="2008"/>
    <x v="0"/>
    <s v="TW"/>
    <x v="1"/>
    <x v="5"/>
    <s v="W"/>
    <x v="7"/>
    <x v="133"/>
    <x v="36"/>
    <s v="SP48"/>
    <s v="R"/>
    <n v="5"/>
    <n v="47.3"/>
    <n v="2.3650000000000002"/>
  </r>
  <r>
    <n v="2008"/>
    <x v="0"/>
    <s v="TW"/>
    <x v="1"/>
    <x v="5"/>
    <s v="W"/>
    <x v="7"/>
    <x v="133"/>
    <x v="72"/>
    <s v="SP45"/>
    <s v="R!"/>
    <n v="1"/>
    <n v="47.3"/>
    <n v="0.47299999999999998"/>
  </r>
  <r>
    <n v="2008"/>
    <x v="0"/>
    <s v="TW"/>
    <x v="1"/>
    <x v="5"/>
    <s v="W"/>
    <x v="7"/>
    <x v="133"/>
    <x v="20"/>
    <s v="SP91"/>
    <s v="R"/>
    <n v="5"/>
    <n v="47.3"/>
    <n v="2.3650000000000002"/>
  </r>
  <r>
    <n v="2008"/>
    <x v="0"/>
    <s v="TW"/>
    <x v="1"/>
    <x v="5"/>
    <s v="W"/>
    <x v="7"/>
    <x v="133"/>
    <x v="21"/>
    <s v="SP26"/>
    <s v="R"/>
    <n v="5"/>
    <n v="47.3"/>
    <n v="2.3650000000000002"/>
  </r>
  <r>
    <n v="2008"/>
    <x v="0"/>
    <s v="TW"/>
    <x v="1"/>
    <x v="5"/>
    <s v="W"/>
    <x v="7"/>
    <x v="133"/>
    <x v="71"/>
    <s v="SP73"/>
    <s v="R!"/>
    <n v="1"/>
    <n v="47.3"/>
    <n v="0.47299999999999998"/>
  </r>
  <r>
    <n v="2008"/>
    <x v="0"/>
    <s v="TW"/>
    <x v="1"/>
    <x v="5"/>
    <s v="W"/>
    <x v="7"/>
    <x v="133"/>
    <x v="58"/>
    <s v="SP71"/>
    <s v="R!"/>
    <n v="1"/>
    <n v="47.3"/>
    <n v="0.47299999999999998"/>
  </r>
  <r>
    <n v="2008"/>
    <x v="0"/>
    <s v="TW"/>
    <x v="1"/>
    <x v="5"/>
    <s v="W"/>
    <x v="7"/>
    <x v="133"/>
    <x v="50"/>
    <s v="SP89"/>
    <s v="R"/>
    <n v="5"/>
    <n v="47.3"/>
    <n v="2.3650000000000002"/>
  </r>
  <r>
    <n v="2008"/>
    <x v="0"/>
    <s v="TW"/>
    <x v="1"/>
    <x v="5"/>
    <s v="N"/>
    <x v="2"/>
    <x v="134"/>
    <x v="27"/>
    <s v="SP62"/>
    <s v="R"/>
    <n v="5"/>
    <n v="80.2"/>
    <n v="4.01"/>
  </r>
  <r>
    <n v="2008"/>
    <x v="0"/>
    <s v="TW"/>
    <x v="1"/>
    <x v="5"/>
    <s v="N"/>
    <x v="2"/>
    <x v="134"/>
    <x v="4"/>
    <s v="SP1"/>
    <s v="R"/>
    <n v="5"/>
    <n v="80.2"/>
    <n v="4.01"/>
  </r>
  <r>
    <n v="2008"/>
    <x v="0"/>
    <s v="TW"/>
    <x v="1"/>
    <x v="5"/>
    <s v="N"/>
    <x v="2"/>
    <x v="134"/>
    <x v="43"/>
    <s v="SP6"/>
    <s v="R"/>
    <n v="5"/>
    <n v="80.2"/>
    <n v="4.01"/>
  </r>
  <r>
    <n v="2008"/>
    <x v="0"/>
    <s v="TW"/>
    <x v="1"/>
    <x v="5"/>
    <s v="N"/>
    <x v="2"/>
    <x v="134"/>
    <x v="17"/>
    <s v="SP41"/>
    <s v="R"/>
    <n v="5"/>
    <n v="80.2"/>
    <n v="4.01"/>
  </r>
  <r>
    <n v="2008"/>
    <x v="0"/>
    <s v="TW"/>
    <x v="1"/>
    <x v="5"/>
    <s v="N"/>
    <x v="2"/>
    <x v="134"/>
    <x v="0"/>
    <s v="SP42"/>
    <s v="D"/>
    <n v="75"/>
    <n v="80.2"/>
    <n v="60.15"/>
  </r>
  <r>
    <n v="2008"/>
    <x v="0"/>
    <s v="TW"/>
    <x v="1"/>
    <x v="5"/>
    <s v="N"/>
    <x v="2"/>
    <x v="134"/>
    <x v="80"/>
    <s v="SP37"/>
    <s v="R!"/>
    <n v="1"/>
    <n v="80.2"/>
    <n v="0.80200000000000005"/>
  </r>
  <r>
    <n v="2008"/>
    <x v="0"/>
    <s v="TW"/>
    <x v="1"/>
    <x v="5"/>
    <s v="N"/>
    <x v="2"/>
    <x v="134"/>
    <x v="1"/>
    <s v="SP36"/>
    <s v="C"/>
    <n v="50"/>
    <n v="80.2"/>
    <n v="40.1"/>
  </r>
  <r>
    <n v="2008"/>
    <x v="0"/>
    <s v="TW"/>
    <x v="1"/>
    <x v="5"/>
    <s v="N"/>
    <x v="2"/>
    <x v="134"/>
    <x v="16"/>
    <s v="SP39"/>
    <s v="C"/>
    <n v="50"/>
    <n v="80.2"/>
    <n v="40.1"/>
  </r>
  <r>
    <n v="2008"/>
    <x v="0"/>
    <s v="TW"/>
    <x v="1"/>
    <x v="5"/>
    <s v="N"/>
    <x v="2"/>
    <x v="134"/>
    <x v="22"/>
    <s v="SP38"/>
    <s v="R!"/>
    <n v="1"/>
    <n v="80.2"/>
    <n v="0.80200000000000005"/>
  </r>
  <r>
    <n v="2008"/>
    <x v="0"/>
    <s v="TW"/>
    <x v="1"/>
    <x v="5"/>
    <s v="N"/>
    <x v="2"/>
    <x v="134"/>
    <x v="2"/>
    <s v="SP32"/>
    <s v="R!"/>
    <n v="1"/>
    <n v="80.2"/>
    <n v="0.80200000000000005"/>
  </r>
  <r>
    <n v="2008"/>
    <x v="0"/>
    <s v="TW"/>
    <x v="1"/>
    <x v="5"/>
    <s v="N"/>
    <x v="2"/>
    <x v="134"/>
    <x v="9"/>
    <s v="SP30"/>
    <s v="S"/>
    <n v="25"/>
    <n v="80.2"/>
    <n v="20.05"/>
  </r>
  <r>
    <n v="2008"/>
    <x v="0"/>
    <s v="TW"/>
    <x v="1"/>
    <x v="5"/>
    <s v="N"/>
    <x v="2"/>
    <x v="134"/>
    <x v="67"/>
    <s v="SP79"/>
    <s v="R"/>
    <n v="5"/>
    <n v="80.2"/>
    <n v="4.01"/>
  </r>
  <r>
    <n v="2008"/>
    <x v="0"/>
    <s v="TW"/>
    <x v="1"/>
    <x v="5"/>
    <s v="N"/>
    <x v="2"/>
    <x v="134"/>
    <x v="41"/>
    <s v="SP80"/>
    <s v="R"/>
    <n v="5"/>
    <n v="80.2"/>
    <n v="4.01"/>
  </r>
  <r>
    <n v="2008"/>
    <x v="0"/>
    <s v="TW"/>
    <x v="1"/>
    <x v="5"/>
    <s v="N"/>
    <x v="2"/>
    <x v="134"/>
    <x v="19"/>
    <s v="SP76"/>
    <s v="R"/>
    <n v="5"/>
    <n v="80.2"/>
    <n v="4.01"/>
  </r>
  <r>
    <n v="2008"/>
    <x v="0"/>
    <s v="TW"/>
    <x v="1"/>
    <x v="5"/>
    <s v="N"/>
    <x v="2"/>
    <x v="134"/>
    <x v="14"/>
    <s v="SP24"/>
    <s v="R!"/>
    <n v="1"/>
    <n v="80.2"/>
    <n v="0.80200000000000005"/>
  </r>
  <r>
    <n v="2008"/>
    <x v="0"/>
    <s v="TW"/>
    <x v="1"/>
    <x v="5"/>
    <s v="N"/>
    <x v="2"/>
    <x v="134"/>
    <x v="7"/>
    <s v="SP23"/>
    <s v="S"/>
    <n v="25"/>
    <n v="80.2"/>
    <n v="20.05"/>
  </r>
  <r>
    <n v="2008"/>
    <x v="0"/>
    <s v="TW"/>
    <x v="1"/>
    <x v="5"/>
    <s v="N"/>
    <x v="2"/>
    <x v="134"/>
    <x v="82"/>
    <s v="SP21"/>
    <s v="R!"/>
    <n v="1"/>
    <n v="80.2"/>
    <n v="0.80200000000000005"/>
  </r>
  <r>
    <n v="2008"/>
    <x v="0"/>
    <s v="TW"/>
    <x v="1"/>
    <x v="5"/>
    <s v="N"/>
    <x v="2"/>
    <x v="134"/>
    <x v="44"/>
    <s v="SP56"/>
    <s v="R"/>
    <n v="5"/>
    <n v="80.2"/>
    <n v="4.01"/>
  </r>
  <r>
    <n v="2008"/>
    <x v="0"/>
    <s v="TW"/>
    <x v="1"/>
    <x v="5"/>
    <s v="N"/>
    <x v="2"/>
    <x v="134"/>
    <x v="29"/>
    <s v="SP51"/>
    <s v="R!"/>
    <n v="1"/>
    <n v="80.2"/>
    <n v="0.80200000000000005"/>
  </r>
  <r>
    <n v="2008"/>
    <x v="0"/>
    <s v="TW"/>
    <x v="1"/>
    <x v="5"/>
    <s v="N"/>
    <x v="2"/>
    <x v="134"/>
    <x v="72"/>
    <s v="SP45"/>
    <s v="R!"/>
    <n v="1"/>
    <n v="80.2"/>
    <n v="0.80200000000000005"/>
  </r>
  <r>
    <n v="2008"/>
    <x v="0"/>
    <s v="TW"/>
    <x v="1"/>
    <x v="5"/>
    <s v="N"/>
    <x v="2"/>
    <x v="134"/>
    <x v="20"/>
    <s v="SP91"/>
    <s v="R!"/>
    <n v="1"/>
    <n v="80.2"/>
    <n v="0.80200000000000005"/>
  </r>
  <r>
    <n v="2008"/>
    <x v="0"/>
    <s v="TW"/>
    <x v="1"/>
    <x v="5"/>
    <s v="N"/>
    <x v="2"/>
    <x v="134"/>
    <x v="21"/>
    <s v="SP26"/>
    <s v="R"/>
    <n v="5"/>
    <n v="80.2"/>
    <n v="4.01"/>
  </r>
  <r>
    <n v="2008"/>
    <x v="0"/>
    <s v="TW"/>
    <x v="1"/>
    <x v="5"/>
    <s v="N"/>
    <x v="2"/>
    <x v="134"/>
    <x v="71"/>
    <s v="SP73"/>
    <s v="R"/>
    <n v="5"/>
    <n v="80.2"/>
    <n v="4.01"/>
  </r>
  <r>
    <n v="2008"/>
    <x v="0"/>
    <s v="TW"/>
    <x v="1"/>
    <x v="5"/>
    <s v="N"/>
    <x v="2"/>
    <x v="134"/>
    <x v="58"/>
    <s v="SP71"/>
    <s v="R!"/>
    <n v="1"/>
    <n v="80.2"/>
    <n v="0.80200000000000005"/>
  </r>
  <r>
    <n v="2008"/>
    <x v="0"/>
    <s v="TW"/>
    <x v="1"/>
    <x v="5"/>
    <s v="N"/>
    <x v="3"/>
    <x v="135"/>
    <x v="27"/>
    <s v="SP62"/>
    <s v="R!"/>
    <n v="1"/>
    <n v="78.8"/>
    <n v="0.78799999999999992"/>
  </r>
  <r>
    <n v="2008"/>
    <x v="0"/>
    <s v="TW"/>
    <x v="1"/>
    <x v="5"/>
    <s v="N"/>
    <x v="3"/>
    <x v="135"/>
    <x v="13"/>
    <s v="SP3"/>
    <s v="R!"/>
    <n v="1"/>
    <n v="78.8"/>
    <n v="0.78799999999999992"/>
  </r>
  <r>
    <n v="2008"/>
    <x v="0"/>
    <s v="TW"/>
    <x v="1"/>
    <x v="5"/>
    <s v="N"/>
    <x v="3"/>
    <x v="135"/>
    <x v="4"/>
    <s v="SP1"/>
    <s v="R"/>
    <n v="5"/>
    <n v="78.8"/>
    <n v="3.94"/>
  </r>
  <r>
    <n v="2008"/>
    <x v="0"/>
    <s v="TW"/>
    <x v="1"/>
    <x v="5"/>
    <s v="N"/>
    <x v="3"/>
    <x v="135"/>
    <x v="43"/>
    <s v="SP6"/>
    <s v="R"/>
    <n v="5"/>
    <n v="78.8"/>
    <n v="3.94"/>
  </r>
  <r>
    <n v="2008"/>
    <x v="0"/>
    <s v="TW"/>
    <x v="1"/>
    <x v="5"/>
    <s v="N"/>
    <x v="3"/>
    <x v="135"/>
    <x v="17"/>
    <s v="SP41"/>
    <s v="R!"/>
    <n v="1"/>
    <n v="78.8"/>
    <n v="0.78799999999999992"/>
  </r>
  <r>
    <n v="2008"/>
    <x v="0"/>
    <s v="TW"/>
    <x v="1"/>
    <x v="5"/>
    <s v="N"/>
    <x v="3"/>
    <x v="135"/>
    <x v="0"/>
    <s v="SP42"/>
    <s v="D"/>
    <n v="75"/>
    <n v="78.8"/>
    <n v="59.1"/>
  </r>
  <r>
    <n v="2008"/>
    <x v="0"/>
    <s v="TW"/>
    <x v="1"/>
    <x v="5"/>
    <s v="N"/>
    <x v="3"/>
    <x v="135"/>
    <x v="1"/>
    <s v="SP36"/>
    <s v="C"/>
    <n v="50"/>
    <n v="78.8"/>
    <n v="39.4"/>
  </r>
  <r>
    <n v="2008"/>
    <x v="0"/>
    <s v="TW"/>
    <x v="1"/>
    <x v="5"/>
    <s v="N"/>
    <x v="3"/>
    <x v="135"/>
    <x v="16"/>
    <s v="SP39"/>
    <s v="C"/>
    <n v="50"/>
    <n v="78.8"/>
    <n v="39.4"/>
  </r>
  <r>
    <n v="2008"/>
    <x v="0"/>
    <s v="TW"/>
    <x v="1"/>
    <x v="5"/>
    <s v="N"/>
    <x v="3"/>
    <x v="135"/>
    <x v="9"/>
    <s v="SP30"/>
    <s v="C"/>
    <n v="50"/>
    <n v="78.8"/>
    <n v="39.4"/>
  </r>
  <r>
    <n v="2008"/>
    <x v="0"/>
    <s v="TW"/>
    <x v="1"/>
    <x v="5"/>
    <s v="N"/>
    <x v="3"/>
    <x v="135"/>
    <x v="67"/>
    <s v="SP79"/>
    <s v="R"/>
    <n v="5"/>
    <n v="78.8"/>
    <n v="3.94"/>
  </r>
  <r>
    <n v="2008"/>
    <x v="0"/>
    <s v="TW"/>
    <x v="1"/>
    <x v="5"/>
    <s v="N"/>
    <x v="3"/>
    <x v="135"/>
    <x v="35"/>
    <s v="SP64"/>
    <s v="R"/>
    <n v="5"/>
    <n v="78.8"/>
    <n v="3.94"/>
  </r>
  <r>
    <n v="2008"/>
    <x v="0"/>
    <s v="TW"/>
    <x v="1"/>
    <x v="5"/>
    <s v="N"/>
    <x v="3"/>
    <x v="135"/>
    <x v="70"/>
    <s v="SP65"/>
    <s v="R!"/>
    <n v="1"/>
    <n v="78.8"/>
    <n v="0.78799999999999992"/>
  </r>
  <r>
    <n v="2008"/>
    <x v="0"/>
    <s v="TW"/>
    <x v="1"/>
    <x v="5"/>
    <s v="N"/>
    <x v="3"/>
    <x v="135"/>
    <x v="41"/>
    <s v="SP80"/>
    <s v="R"/>
    <n v="5"/>
    <n v="78.8"/>
    <n v="3.94"/>
  </r>
  <r>
    <n v="2008"/>
    <x v="0"/>
    <s v="TW"/>
    <x v="1"/>
    <x v="5"/>
    <s v="N"/>
    <x v="3"/>
    <x v="135"/>
    <x v="19"/>
    <s v="SP76"/>
    <s v="R"/>
    <n v="5"/>
    <n v="78.8"/>
    <n v="3.94"/>
  </r>
  <r>
    <n v="2008"/>
    <x v="0"/>
    <s v="TW"/>
    <x v="1"/>
    <x v="5"/>
    <s v="N"/>
    <x v="3"/>
    <x v="135"/>
    <x v="18"/>
    <s v="SP11"/>
    <s v="R"/>
    <n v="5"/>
    <n v="78.8"/>
    <n v="3.94"/>
  </r>
  <r>
    <n v="2008"/>
    <x v="0"/>
    <s v="TW"/>
    <x v="1"/>
    <x v="5"/>
    <s v="N"/>
    <x v="3"/>
    <x v="135"/>
    <x v="14"/>
    <s v="SP24"/>
    <s v="S"/>
    <n v="25"/>
    <n v="78.8"/>
    <n v="19.7"/>
  </r>
  <r>
    <n v="2008"/>
    <x v="0"/>
    <s v="TW"/>
    <x v="1"/>
    <x v="5"/>
    <s v="N"/>
    <x v="3"/>
    <x v="135"/>
    <x v="7"/>
    <s v="SP23"/>
    <s v="S"/>
    <n v="25"/>
    <n v="78.8"/>
    <n v="19.7"/>
  </r>
  <r>
    <n v="2008"/>
    <x v="0"/>
    <s v="TW"/>
    <x v="1"/>
    <x v="5"/>
    <s v="N"/>
    <x v="3"/>
    <x v="135"/>
    <x v="82"/>
    <s v="SP21"/>
    <s v="R!"/>
    <n v="1"/>
    <n v="78.8"/>
    <n v="0.78799999999999992"/>
  </r>
  <r>
    <n v="2008"/>
    <x v="0"/>
    <s v="TW"/>
    <x v="1"/>
    <x v="5"/>
    <s v="N"/>
    <x v="3"/>
    <x v="135"/>
    <x v="44"/>
    <s v="SP56"/>
    <s v="R"/>
    <n v="5"/>
    <n v="78.8"/>
    <n v="3.94"/>
  </r>
  <r>
    <n v="2008"/>
    <x v="0"/>
    <s v="TW"/>
    <x v="1"/>
    <x v="5"/>
    <s v="N"/>
    <x v="3"/>
    <x v="135"/>
    <x v="29"/>
    <s v="SP51"/>
    <s v="R"/>
    <n v="5"/>
    <n v="78.8"/>
    <n v="3.94"/>
  </r>
  <r>
    <n v="2008"/>
    <x v="0"/>
    <s v="TW"/>
    <x v="1"/>
    <x v="5"/>
    <s v="N"/>
    <x v="3"/>
    <x v="135"/>
    <x v="36"/>
    <s v="SP48"/>
    <s v="R"/>
    <n v="5"/>
    <n v="78.8"/>
    <n v="3.94"/>
  </r>
  <r>
    <n v="2008"/>
    <x v="0"/>
    <s v="TW"/>
    <x v="1"/>
    <x v="5"/>
    <s v="N"/>
    <x v="3"/>
    <x v="135"/>
    <x v="20"/>
    <s v="SP91"/>
    <s v="R!"/>
    <n v="1"/>
    <n v="78.8"/>
    <n v="0.78799999999999992"/>
  </r>
  <r>
    <n v="2008"/>
    <x v="0"/>
    <s v="TW"/>
    <x v="1"/>
    <x v="5"/>
    <s v="N"/>
    <x v="3"/>
    <x v="135"/>
    <x v="21"/>
    <s v="SP26"/>
    <s v="R"/>
    <n v="5"/>
    <n v="78.8"/>
    <n v="3.94"/>
  </r>
  <r>
    <n v="2008"/>
    <x v="0"/>
    <s v="TW"/>
    <x v="1"/>
    <x v="5"/>
    <s v="N"/>
    <x v="3"/>
    <x v="135"/>
    <x v="71"/>
    <s v="SP73"/>
    <s v="R!"/>
    <n v="1"/>
    <n v="78.8"/>
    <n v="0.78799999999999992"/>
  </r>
  <r>
    <n v="2008"/>
    <x v="0"/>
    <s v="TW"/>
    <x v="1"/>
    <x v="5"/>
    <s v="N"/>
    <x v="3"/>
    <x v="135"/>
    <x v="31"/>
    <s v="SP69"/>
    <s v="R"/>
    <n v="5"/>
    <n v="78.8"/>
    <n v="3.94"/>
  </r>
  <r>
    <n v="2008"/>
    <x v="0"/>
    <s v="TW"/>
    <x v="1"/>
    <x v="5"/>
    <s v="N"/>
    <x v="3"/>
    <x v="135"/>
    <x v="58"/>
    <s v="SP71"/>
    <s v="R"/>
    <n v="5"/>
    <n v="78.8"/>
    <n v="3.94"/>
  </r>
  <r>
    <n v="2008"/>
    <x v="0"/>
    <s v="TW"/>
    <x v="1"/>
    <x v="5"/>
    <s v="N"/>
    <x v="3"/>
    <x v="135"/>
    <x v="74"/>
    <s v="SP60"/>
    <s v="S"/>
    <n v="25"/>
    <n v="78.8"/>
    <n v="19.7"/>
  </r>
  <r>
    <n v="2008"/>
    <x v="0"/>
    <s v="TW"/>
    <x v="1"/>
    <x v="3"/>
    <s v="E"/>
    <x v="0"/>
    <x v="136"/>
    <x v="24"/>
    <s v="SP58"/>
    <s v="R!"/>
    <n v="1"/>
    <n v="75"/>
    <n v="0.75"/>
  </r>
  <r>
    <n v="2008"/>
    <x v="0"/>
    <s v="TW"/>
    <x v="1"/>
    <x v="3"/>
    <s v="E"/>
    <x v="0"/>
    <x v="136"/>
    <x v="27"/>
    <s v="SP62"/>
    <s v="R!"/>
    <n v="1"/>
    <n v="75"/>
    <n v="0.75"/>
  </r>
  <r>
    <n v="2008"/>
    <x v="0"/>
    <s v="TW"/>
    <x v="1"/>
    <x v="3"/>
    <s v="E"/>
    <x v="0"/>
    <x v="136"/>
    <x v="13"/>
    <s v="SP3"/>
    <s v="R"/>
    <n v="5"/>
    <n v="75"/>
    <n v="3.75"/>
  </r>
  <r>
    <n v="2008"/>
    <x v="0"/>
    <s v="TW"/>
    <x v="1"/>
    <x v="3"/>
    <s v="E"/>
    <x v="0"/>
    <x v="136"/>
    <x v="17"/>
    <s v="SP41"/>
    <s v="R!"/>
    <n v="1"/>
    <n v="75"/>
    <n v="0.75"/>
  </r>
  <r>
    <n v="2008"/>
    <x v="0"/>
    <s v="TW"/>
    <x v="1"/>
    <x v="3"/>
    <s v="E"/>
    <x v="0"/>
    <x v="136"/>
    <x v="0"/>
    <s v="SP42"/>
    <s v="C"/>
    <n v="50"/>
    <n v="75"/>
    <n v="37.5"/>
  </r>
  <r>
    <n v="2008"/>
    <x v="0"/>
    <s v="TW"/>
    <x v="1"/>
    <x v="3"/>
    <s v="E"/>
    <x v="0"/>
    <x v="136"/>
    <x v="1"/>
    <s v="SP36"/>
    <s v="C"/>
    <n v="50"/>
    <n v="75"/>
    <n v="37.5"/>
  </r>
  <r>
    <n v="2008"/>
    <x v="0"/>
    <s v="TW"/>
    <x v="1"/>
    <x v="3"/>
    <s v="E"/>
    <x v="0"/>
    <x v="136"/>
    <x v="16"/>
    <s v="SP39"/>
    <s v="S"/>
    <n v="25"/>
    <n v="75"/>
    <n v="18.75"/>
  </r>
  <r>
    <n v="2008"/>
    <x v="0"/>
    <s v="TW"/>
    <x v="1"/>
    <x v="3"/>
    <s v="E"/>
    <x v="0"/>
    <x v="136"/>
    <x v="60"/>
    <s v="SP31"/>
    <s v="R"/>
    <n v="5"/>
    <n v="75"/>
    <n v="3.75"/>
  </r>
  <r>
    <n v="2008"/>
    <x v="0"/>
    <s v="TW"/>
    <x v="1"/>
    <x v="3"/>
    <s v="E"/>
    <x v="0"/>
    <x v="136"/>
    <x v="2"/>
    <s v="SP32"/>
    <s v="S"/>
    <n v="25"/>
    <n v="75"/>
    <n v="18.75"/>
  </r>
  <r>
    <n v="2008"/>
    <x v="0"/>
    <s v="TW"/>
    <x v="1"/>
    <x v="3"/>
    <s v="E"/>
    <x v="0"/>
    <x v="136"/>
    <x v="9"/>
    <s v="SP30"/>
    <s v="R"/>
    <n v="5"/>
    <n v="75"/>
    <n v="3.75"/>
  </r>
  <r>
    <n v="2008"/>
    <x v="0"/>
    <s v="TW"/>
    <x v="1"/>
    <x v="3"/>
    <s v="E"/>
    <x v="0"/>
    <x v="136"/>
    <x v="5"/>
    <s v="SP34"/>
    <s v="R!"/>
    <n v="1"/>
    <n v="75"/>
    <n v="0.75"/>
  </r>
  <r>
    <n v="2008"/>
    <x v="0"/>
    <s v="TW"/>
    <x v="1"/>
    <x v="3"/>
    <s v="E"/>
    <x v="0"/>
    <x v="136"/>
    <x v="67"/>
    <s v="SP79"/>
    <s v="R!"/>
    <n v="1"/>
    <n v="75"/>
    <n v="0.75"/>
  </r>
  <r>
    <n v="2008"/>
    <x v="0"/>
    <s v="TW"/>
    <x v="1"/>
    <x v="3"/>
    <s v="E"/>
    <x v="0"/>
    <x v="136"/>
    <x v="35"/>
    <s v="SP64"/>
    <s v="R"/>
    <n v="5"/>
    <n v="75"/>
    <n v="3.75"/>
  </r>
  <r>
    <n v="2008"/>
    <x v="0"/>
    <s v="TW"/>
    <x v="1"/>
    <x v="3"/>
    <s v="E"/>
    <x v="0"/>
    <x v="136"/>
    <x v="11"/>
    <s v="SP66"/>
    <s v="R"/>
    <n v="5"/>
    <n v="75"/>
    <n v="3.75"/>
  </r>
  <r>
    <n v="2008"/>
    <x v="0"/>
    <s v="TW"/>
    <x v="1"/>
    <x v="3"/>
    <s v="E"/>
    <x v="0"/>
    <x v="136"/>
    <x v="42"/>
    <s v="SP67"/>
    <s v="R!"/>
    <n v="1"/>
    <n v="75"/>
    <n v="0.75"/>
  </r>
  <r>
    <n v="2008"/>
    <x v="0"/>
    <s v="TW"/>
    <x v="1"/>
    <x v="3"/>
    <s v="E"/>
    <x v="0"/>
    <x v="136"/>
    <x v="41"/>
    <s v="SP80"/>
    <s v="R!"/>
    <n v="1"/>
    <n v="75"/>
    <n v="0.75"/>
  </r>
  <r>
    <n v="2008"/>
    <x v="0"/>
    <s v="TW"/>
    <x v="1"/>
    <x v="3"/>
    <s v="E"/>
    <x v="0"/>
    <x v="136"/>
    <x v="19"/>
    <s v="SP76"/>
    <s v="R!"/>
    <n v="1"/>
    <n v="75"/>
    <n v="0.75"/>
  </r>
  <r>
    <n v="2008"/>
    <x v="0"/>
    <s v="TW"/>
    <x v="1"/>
    <x v="3"/>
    <s v="E"/>
    <x v="0"/>
    <x v="136"/>
    <x v="10"/>
    <s v="SP12"/>
    <s v="D"/>
    <n v="75"/>
    <n v="75"/>
    <n v="56.25"/>
  </r>
  <r>
    <n v="2008"/>
    <x v="0"/>
    <s v="TW"/>
    <x v="1"/>
    <x v="3"/>
    <s v="E"/>
    <x v="0"/>
    <x v="136"/>
    <x v="14"/>
    <s v="SP24"/>
    <s v="R"/>
    <n v="5"/>
    <n v="75"/>
    <n v="3.75"/>
  </r>
  <r>
    <n v="2008"/>
    <x v="0"/>
    <s v="TW"/>
    <x v="1"/>
    <x v="3"/>
    <s v="E"/>
    <x v="0"/>
    <x v="136"/>
    <x v="7"/>
    <s v="SP23"/>
    <s v="R"/>
    <n v="5"/>
    <n v="75"/>
    <n v="3.75"/>
  </r>
  <r>
    <n v="2008"/>
    <x v="0"/>
    <s v="TW"/>
    <x v="1"/>
    <x v="3"/>
    <s v="E"/>
    <x v="0"/>
    <x v="136"/>
    <x v="82"/>
    <s v="SP21"/>
    <s v="R!"/>
    <n v="1"/>
    <n v="75"/>
    <n v="0.75"/>
  </r>
  <r>
    <n v="2008"/>
    <x v="0"/>
    <s v="TW"/>
    <x v="1"/>
    <x v="3"/>
    <s v="E"/>
    <x v="0"/>
    <x v="136"/>
    <x v="44"/>
    <s v="SP56"/>
    <s v="R!"/>
    <n v="1"/>
    <n v="75"/>
    <n v="0.75"/>
  </r>
  <r>
    <n v="2008"/>
    <x v="0"/>
    <s v="TW"/>
    <x v="1"/>
    <x v="3"/>
    <s v="E"/>
    <x v="0"/>
    <x v="136"/>
    <x v="8"/>
    <s v="SP46"/>
    <s v="R!"/>
    <n v="1"/>
    <n v="75"/>
    <n v="0.75"/>
  </r>
  <r>
    <n v="2008"/>
    <x v="0"/>
    <s v="TW"/>
    <x v="1"/>
    <x v="3"/>
    <s v="E"/>
    <x v="0"/>
    <x v="136"/>
    <x v="31"/>
    <s v="SP69"/>
    <s v="R"/>
    <n v="5"/>
    <n v="75"/>
    <n v="3.75"/>
  </r>
  <r>
    <n v="2008"/>
    <x v="0"/>
    <s v="TW"/>
    <x v="1"/>
    <x v="3"/>
    <s v="E"/>
    <x v="0"/>
    <x v="136"/>
    <x v="50"/>
    <s v="SP89"/>
    <s v="R!"/>
    <n v="1"/>
    <n v="75"/>
    <n v="0.75"/>
  </r>
  <r>
    <n v="2008"/>
    <x v="0"/>
    <s v="TW"/>
    <x v="1"/>
    <x v="3"/>
    <s v="E"/>
    <x v="1"/>
    <x v="137"/>
    <x v="24"/>
    <s v="SP58"/>
    <s v="R!"/>
    <n v="1"/>
    <n v="77.5"/>
    <n v="0.77500000000000002"/>
  </r>
  <r>
    <n v="2008"/>
    <x v="0"/>
    <s v="TW"/>
    <x v="1"/>
    <x v="3"/>
    <s v="E"/>
    <x v="1"/>
    <x v="137"/>
    <x v="27"/>
    <s v="SP62"/>
    <s v="R!"/>
    <n v="1"/>
    <n v="77.5"/>
    <n v="0.77500000000000002"/>
  </r>
  <r>
    <n v="2008"/>
    <x v="0"/>
    <s v="TW"/>
    <x v="1"/>
    <x v="3"/>
    <s v="E"/>
    <x v="1"/>
    <x v="137"/>
    <x v="13"/>
    <s v="SP3"/>
    <s v="R"/>
    <n v="5"/>
    <n v="77.5"/>
    <n v="3.875"/>
  </r>
  <r>
    <n v="2008"/>
    <x v="0"/>
    <s v="TW"/>
    <x v="1"/>
    <x v="3"/>
    <s v="E"/>
    <x v="1"/>
    <x v="137"/>
    <x v="17"/>
    <s v="SP41"/>
    <s v="R"/>
    <n v="5"/>
    <n v="77.5"/>
    <n v="3.875"/>
  </r>
  <r>
    <n v="2008"/>
    <x v="0"/>
    <s v="TW"/>
    <x v="1"/>
    <x v="3"/>
    <s v="E"/>
    <x v="1"/>
    <x v="137"/>
    <x v="0"/>
    <s v="SP42"/>
    <s v="C"/>
    <n v="50"/>
    <n v="77.5"/>
    <n v="38.75"/>
  </r>
  <r>
    <n v="2008"/>
    <x v="0"/>
    <s v="TW"/>
    <x v="1"/>
    <x v="3"/>
    <s v="E"/>
    <x v="1"/>
    <x v="137"/>
    <x v="1"/>
    <s v="SP36"/>
    <s v="R"/>
    <n v="5"/>
    <n v="77.5"/>
    <n v="3.875"/>
  </r>
  <r>
    <n v="2008"/>
    <x v="0"/>
    <s v="TW"/>
    <x v="1"/>
    <x v="3"/>
    <s v="E"/>
    <x v="1"/>
    <x v="137"/>
    <x v="16"/>
    <s v="SP39"/>
    <s v="R"/>
    <n v="5"/>
    <n v="77.5"/>
    <n v="3.875"/>
  </r>
  <r>
    <n v="2008"/>
    <x v="0"/>
    <s v="TW"/>
    <x v="1"/>
    <x v="3"/>
    <s v="E"/>
    <x v="1"/>
    <x v="137"/>
    <x v="60"/>
    <s v="SP31"/>
    <s v="R"/>
    <n v="5"/>
    <n v="77.5"/>
    <n v="3.875"/>
  </r>
  <r>
    <n v="2008"/>
    <x v="0"/>
    <s v="TW"/>
    <x v="1"/>
    <x v="3"/>
    <s v="E"/>
    <x v="1"/>
    <x v="137"/>
    <x v="2"/>
    <s v="SP32"/>
    <s v="S"/>
    <n v="25"/>
    <n v="77.5"/>
    <n v="19.375"/>
  </r>
  <r>
    <n v="2008"/>
    <x v="0"/>
    <s v="TW"/>
    <x v="1"/>
    <x v="3"/>
    <s v="E"/>
    <x v="1"/>
    <x v="137"/>
    <x v="9"/>
    <s v="SP30"/>
    <s v="R"/>
    <n v="5"/>
    <n v="77.5"/>
    <n v="3.875"/>
  </r>
  <r>
    <n v="2008"/>
    <x v="0"/>
    <s v="TW"/>
    <x v="1"/>
    <x v="3"/>
    <s v="E"/>
    <x v="1"/>
    <x v="137"/>
    <x v="67"/>
    <s v="SP79"/>
    <s v="R!"/>
    <n v="1"/>
    <n v="77.5"/>
    <n v="0.77500000000000002"/>
  </r>
  <r>
    <n v="2008"/>
    <x v="0"/>
    <s v="TW"/>
    <x v="1"/>
    <x v="3"/>
    <s v="E"/>
    <x v="1"/>
    <x v="137"/>
    <x v="35"/>
    <s v="SP64"/>
    <s v="R"/>
    <n v="5"/>
    <n v="77.5"/>
    <n v="3.875"/>
  </r>
  <r>
    <n v="2008"/>
    <x v="0"/>
    <s v="TW"/>
    <x v="1"/>
    <x v="3"/>
    <s v="E"/>
    <x v="1"/>
    <x v="137"/>
    <x v="11"/>
    <s v="SP66"/>
    <s v="R"/>
    <n v="5"/>
    <n v="77.5"/>
    <n v="3.875"/>
  </r>
  <r>
    <n v="2008"/>
    <x v="0"/>
    <s v="TW"/>
    <x v="1"/>
    <x v="3"/>
    <s v="E"/>
    <x v="1"/>
    <x v="137"/>
    <x v="42"/>
    <s v="SP67"/>
    <s v="R!"/>
    <n v="1"/>
    <n v="77.5"/>
    <n v="0.77500000000000002"/>
  </r>
  <r>
    <n v="2008"/>
    <x v="0"/>
    <s v="TW"/>
    <x v="1"/>
    <x v="3"/>
    <s v="E"/>
    <x v="1"/>
    <x v="137"/>
    <x v="41"/>
    <s v="SP80"/>
    <s v="R"/>
    <n v="5"/>
    <n v="77.5"/>
    <n v="3.875"/>
  </r>
  <r>
    <n v="2008"/>
    <x v="0"/>
    <s v="TW"/>
    <x v="1"/>
    <x v="3"/>
    <s v="E"/>
    <x v="1"/>
    <x v="137"/>
    <x v="19"/>
    <s v="SP76"/>
    <s v="R"/>
    <n v="5"/>
    <n v="77.5"/>
    <n v="3.875"/>
  </r>
  <r>
    <n v="2008"/>
    <x v="0"/>
    <s v="TW"/>
    <x v="1"/>
    <x v="3"/>
    <s v="E"/>
    <x v="1"/>
    <x v="137"/>
    <x v="10"/>
    <s v="SP12"/>
    <s v="D"/>
    <n v="75"/>
    <n v="77.5"/>
    <n v="58.125"/>
  </r>
  <r>
    <n v="2008"/>
    <x v="0"/>
    <s v="TW"/>
    <x v="1"/>
    <x v="3"/>
    <s v="E"/>
    <x v="1"/>
    <x v="137"/>
    <x v="14"/>
    <s v="SP24"/>
    <s v="R"/>
    <n v="5"/>
    <n v="77.5"/>
    <n v="3.875"/>
  </r>
  <r>
    <n v="2008"/>
    <x v="0"/>
    <s v="TW"/>
    <x v="1"/>
    <x v="3"/>
    <s v="E"/>
    <x v="1"/>
    <x v="137"/>
    <x v="7"/>
    <s v="SP23"/>
    <s v="R"/>
    <n v="5"/>
    <n v="77.5"/>
    <n v="3.875"/>
  </r>
  <r>
    <n v="2008"/>
    <x v="0"/>
    <s v="TW"/>
    <x v="1"/>
    <x v="3"/>
    <s v="E"/>
    <x v="1"/>
    <x v="137"/>
    <x v="44"/>
    <s v="SP56"/>
    <s v="R!"/>
    <n v="1"/>
    <n v="77.5"/>
    <n v="0.77500000000000002"/>
  </r>
  <r>
    <n v="2008"/>
    <x v="0"/>
    <s v="TW"/>
    <x v="1"/>
    <x v="3"/>
    <s v="E"/>
    <x v="1"/>
    <x v="137"/>
    <x v="8"/>
    <s v="SP46"/>
    <s v="R"/>
    <n v="5"/>
    <n v="77.5"/>
    <n v="3.875"/>
  </r>
  <r>
    <n v="2008"/>
    <x v="0"/>
    <s v="TW"/>
    <x v="1"/>
    <x v="3"/>
    <s v="E"/>
    <x v="1"/>
    <x v="137"/>
    <x v="20"/>
    <s v="SP91"/>
    <s v="R!"/>
    <n v="1"/>
    <n v="77.5"/>
    <n v="0.77500000000000002"/>
  </r>
  <r>
    <n v="2008"/>
    <x v="0"/>
    <s v="TW"/>
    <x v="1"/>
    <x v="3"/>
    <s v="E"/>
    <x v="1"/>
    <x v="137"/>
    <x v="21"/>
    <s v="SP26"/>
    <s v="R!"/>
    <n v="1"/>
    <n v="77.5"/>
    <n v="0.77500000000000002"/>
  </r>
  <r>
    <n v="2008"/>
    <x v="0"/>
    <s v="TW"/>
    <x v="1"/>
    <x v="3"/>
    <s v="E"/>
    <x v="1"/>
    <x v="137"/>
    <x v="58"/>
    <s v="SP71"/>
    <s v="R!"/>
    <n v="1"/>
    <n v="77.5"/>
    <n v="0.77500000000000002"/>
  </r>
  <r>
    <n v="2008"/>
    <x v="0"/>
    <s v="TW"/>
    <x v="1"/>
    <x v="3"/>
    <s v="E"/>
    <x v="1"/>
    <x v="137"/>
    <x v="50"/>
    <s v="SP89"/>
    <s v="R!"/>
    <n v="1"/>
    <n v="77.5"/>
    <n v="0.77500000000000002"/>
  </r>
  <r>
    <n v="2008"/>
    <x v="0"/>
    <s v="TW"/>
    <x v="1"/>
    <x v="3"/>
    <s v="S"/>
    <x v="4"/>
    <x v="138"/>
    <x v="13"/>
    <s v="SP3"/>
    <s v="R"/>
    <n v="5"/>
    <n v="42.5"/>
    <n v="2.125"/>
  </r>
  <r>
    <n v="2008"/>
    <x v="0"/>
    <s v="TW"/>
    <x v="1"/>
    <x v="3"/>
    <s v="S"/>
    <x v="4"/>
    <x v="138"/>
    <x v="4"/>
    <s v="SP1"/>
    <s v="S"/>
    <n v="25"/>
    <n v="42.5"/>
    <n v="10.625"/>
  </r>
  <r>
    <n v="2008"/>
    <x v="0"/>
    <s v="TW"/>
    <x v="1"/>
    <x v="3"/>
    <s v="S"/>
    <x v="4"/>
    <x v="138"/>
    <x v="0"/>
    <s v="SP42"/>
    <s v="C"/>
    <n v="50"/>
    <n v="42.5"/>
    <n v="21.25"/>
  </r>
  <r>
    <n v="2008"/>
    <x v="0"/>
    <s v="TW"/>
    <x v="1"/>
    <x v="3"/>
    <s v="S"/>
    <x v="4"/>
    <x v="138"/>
    <x v="1"/>
    <s v="SP36"/>
    <s v="R"/>
    <n v="5"/>
    <n v="42.5"/>
    <n v="2.125"/>
  </r>
  <r>
    <n v="2008"/>
    <x v="0"/>
    <s v="TW"/>
    <x v="1"/>
    <x v="3"/>
    <s v="S"/>
    <x v="4"/>
    <x v="138"/>
    <x v="16"/>
    <s v="SP39"/>
    <s v="R"/>
    <n v="5"/>
    <n v="42.5"/>
    <n v="2.125"/>
  </r>
  <r>
    <n v="2008"/>
    <x v="0"/>
    <s v="TW"/>
    <x v="1"/>
    <x v="3"/>
    <s v="S"/>
    <x v="4"/>
    <x v="138"/>
    <x v="60"/>
    <s v="SP31"/>
    <s v="R!"/>
    <n v="1"/>
    <n v="42.5"/>
    <n v="0.42499999999999999"/>
  </r>
  <r>
    <n v="2008"/>
    <x v="0"/>
    <s v="TW"/>
    <x v="1"/>
    <x v="3"/>
    <s v="S"/>
    <x v="4"/>
    <x v="138"/>
    <x v="2"/>
    <s v="SP32"/>
    <s v="S"/>
    <n v="25"/>
    <n v="42.5"/>
    <n v="10.625"/>
  </r>
  <r>
    <n v="2008"/>
    <x v="0"/>
    <s v="TW"/>
    <x v="1"/>
    <x v="3"/>
    <s v="S"/>
    <x v="4"/>
    <x v="138"/>
    <x v="9"/>
    <s v="SP30"/>
    <s v="R"/>
    <n v="5"/>
    <n v="42.5"/>
    <n v="2.125"/>
  </r>
  <r>
    <n v="2008"/>
    <x v="0"/>
    <s v="TW"/>
    <x v="1"/>
    <x v="3"/>
    <s v="S"/>
    <x v="4"/>
    <x v="138"/>
    <x v="23"/>
    <s v="SP78"/>
    <s v="R!"/>
    <n v="1"/>
    <n v="42.5"/>
    <n v="0.42499999999999999"/>
  </r>
  <r>
    <n v="2008"/>
    <x v="0"/>
    <s v="TW"/>
    <x v="1"/>
    <x v="3"/>
    <s v="S"/>
    <x v="4"/>
    <x v="138"/>
    <x v="67"/>
    <s v="SP79"/>
    <s v="R!"/>
    <n v="1"/>
    <n v="42.5"/>
    <n v="0.42499999999999999"/>
  </r>
  <r>
    <n v="2008"/>
    <x v="0"/>
    <s v="TW"/>
    <x v="1"/>
    <x v="3"/>
    <s v="S"/>
    <x v="4"/>
    <x v="138"/>
    <x v="11"/>
    <s v="SP66"/>
    <s v="S"/>
    <n v="25"/>
    <n v="42.5"/>
    <n v="10.625"/>
  </r>
  <r>
    <n v="2008"/>
    <x v="0"/>
    <s v="TW"/>
    <x v="1"/>
    <x v="3"/>
    <s v="S"/>
    <x v="4"/>
    <x v="138"/>
    <x v="42"/>
    <s v="SP67"/>
    <s v="R!"/>
    <n v="1"/>
    <n v="42.5"/>
    <n v="0.42499999999999999"/>
  </r>
  <r>
    <n v="2008"/>
    <x v="0"/>
    <s v="TW"/>
    <x v="1"/>
    <x v="3"/>
    <s v="S"/>
    <x v="4"/>
    <x v="138"/>
    <x v="68"/>
    <s v="SP15"/>
    <s v="R!"/>
    <n v="1"/>
    <n v="42.5"/>
    <n v="0.42499999999999999"/>
  </r>
  <r>
    <n v="2008"/>
    <x v="0"/>
    <s v="TW"/>
    <x v="1"/>
    <x v="3"/>
    <s v="S"/>
    <x v="4"/>
    <x v="138"/>
    <x v="19"/>
    <s v="SP76"/>
    <s v="R!"/>
    <n v="1"/>
    <n v="42.5"/>
    <n v="0.42499999999999999"/>
  </r>
  <r>
    <n v="2008"/>
    <x v="0"/>
    <s v="TW"/>
    <x v="1"/>
    <x v="3"/>
    <s v="S"/>
    <x v="4"/>
    <x v="138"/>
    <x v="10"/>
    <s v="SP12"/>
    <s v="C"/>
    <n v="50"/>
    <n v="42.5"/>
    <n v="21.25"/>
  </r>
  <r>
    <n v="2008"/>
    <x v="0"/>
    <s v="TW"/>
    <x v="1"/>
    <x v="3"/>
    <s v="S"/>
    <x v="4"/>
    <x v="138"/>
    <x v="7"/>
    <s v="SP23"/>
    <s v="R"/>
    <n v="5"/>
    <n v="42.5"/>
    <n v="2.125"/>
  </r>
  <r>
    <n v="2008"/>
    <x v="0"/>
    <s v="TW"/>
    <x v="1"/>
    <x v="3"/>
    <s v="S"/>
    <x v="4"/>
    <x v="138"/>
    <x v="82"/>
    <s v="SP21"/>
    <s v="R!"/>
    <n v="1"/>
    <n v="42.5"/>
    <n v="0.42499999999999999"/>
  </r>
  <r>
    <n v="2008"/>
    <x v="0"/>
    <s v="TW"/>
    <x v="1"/>
    <x v="3"/>
    <s v="S"/>
    <x v="4"/>
    <x v="138"/>
    <x v="44"/>
    <s v="SP56"/>
    <s v="R!"/>
    <n v="1"/>
    <n v="42.5"/>
    <n v="0.42499999999999999"/>
  </r>
  <r>
    <n v="2008"/>
    <x v="0"/>
    <s v="TW"/>
    <x v="1"/>
    <x v="3"/>
    <s v="S"/>
    <x v="4"/>
    <x v="138"/>
    <x v="29"/>
    <s v="SP51"/>
    <s v="R!"/>
    <n v="1"/>
    <n v="42.5"/>
    <n v="0.42499999999999999"/>
  </r>
  <r>
    <n v="2008"/>
    <x v="0"/>
    <s v="TW"/>
    <x v="1"/>
    <x v="3"/>
    <s v="S"/>
    <x v="4"/>
    <x v="138"/>
    <x v="8"/>
    <s v="SP46"/>
    <s v="R"/>
    <n v="5"/>
    <n v="42.5"/>
    <n v="2.125"/>
  </r>
  <r>
    <n v="2008"/>
    <x v="0"/>
    <s v="TW"/>
    <x v="1"/>
    <x v="3"/>
    <s v="S"/>
    <x v="4"/>
    <x v="138"/>
    <x v="21"/>
    <s v="SP26"/>
    <s v="R!"/>
    <n v="1"/>
    <n v="42.5"/>
    <n v="0.42499999999999999"/>
  </r>
  <r>
    <n v="2008"/>
    <x v="0"/>
    <s v="TW"/>
    <x v="1"/>
    <x v="3"/>
    <s v="S"/>
    <x v="4"/>
    <x v="138"/>
    <x v="31"/>
    <s v="SP69"/>
    <s v="C"/>
    <n v="50"/>
    <n v="42.5"/>
    <n v="21.25"/>
  </r>
  <r>
    <n v="2008"/>
    <x v="0"/>
    <s v="TW"/>
    <x v="1"/>
    <x v="3"/>
    <s v="S"/>
    <x v="4"/>
    <x v="138"/>
    <x v="12"/>
    <s v="SP68"/>
    <s v="R!"/>
    <n v="1"/>
    <n v="42.5"/>
    <n v="0.42499999999999999"/>
  </r>
  <r>
    <n v="2008"/>
    <x v="0"/>
    <s v="TW"/>
    <x v="1"/>
    <x v="3"/>
    <s v="S"/>
    <x v="4"/>
    <x v="138"/>
    <x v="50"/>
    <s v="SP89"/>
    <s v="R!"/>
    <n v="1"/>
    <n v="42.5"/>
    <n v="0.42499999999999999"/>
  </r>
  <r>
    <n v="2008"/>
    <x v="0"/>
    <s v="TW"/>
    <x v="1"/>
    <x v="3"/>
    <s v="S"/>
    <x v="5"/>
    <x v="139"/>
    <x v="24"/>
    <s v="SP58"/>
    <s v="S"/>
    <n v="25"/>
    <n v="30"/>
    <n v="7.5"/>
  </r>
  <r>
    <n v="2008"/>
    <x v="0"/>
    <s v="TW"/>
    <x v="1"/>
    <x v="3"/>
    <s v="S"/>
    <x v="5"/>
    <x v="139"/>
    <x v="13"/>
    <s v="SP3"/>
    <s v="R"/>
    <n v="5"/>
    <n v="30"/>
    <n v="1.5"/>
  </r>
  <r>
    <n v="2008"/>
    <x v="0"/>
    <s v="TW"/>
    <x v="1"/>
    <x v="3"/>
    <s v="S"/>
    <x v="5"/>
    <x v="139"/>
    <x v="4"/>
    <s v="SP1"/>
    <s v="S"/>
    <n v="25"/>
    <n v="30"/>
    <n v="7.5"/>
  </r>
  <r>
    <n v="2008"/>
    <x v="0"/>
    <s v="TW"/>
    <x v="1"/>
    <x v="3"/>
    <s v="S"/>
    <x v="5"/>
    <x v="139"/>
    <x v="0"/>
    <s v="SP42"/>
    <s v="C"/>
    <n v="50"/>
    <n v="30"/>
    <n v="15"/>
  </r>
  <r>
    <n v="2008"/>
    <x v="0"/>
    <s v="TW"/>
    <x v="1"/>
    <x v="3"/>
    <s v="S"/>
    <x v="5"/>
    <x v="139"/>
    <x v="1"/>
    <s v="SP36"/>
    <s v="R"/>
    <n v="5"/>
    <n v="30"/>
    <n v="1.5"/>
  </r>
  <r>
    <n v="2008"/>
    <x v="0"/>
    <s v="TW"/>
    <x v="1"/>
    <x v="3"/>
    <s v="S"/>
    <x v="5"/>
    <x v="139"/>
    <x v="16"/>
    <s v="SP39"/>
    <s v="R!"/>
    <n v="1"/>
    <n v="30"/>
    <n v="0.3"/>
  </r>
  <r>
    <n v="2008"/>
    <x v="0"/>
    <s v="TW"/>
    <x v="1"/>
    <x v="3"/>
    <s v="S"/>
    <x v="5"/>
    <x v="139"/>
    <x v="60"/>
    <s v="SP31"/>
    <s v="S"/>
    <n v="25"/>
    <n v="30"/>
    <n v="7.5"/>
  </r>
  <r>
    <n v="2008"/>
    <x v="0"/>
    <s v="TW"/>
    <x v="1"/>
    <x v="3"/>
    <s v="S"/>
    <x v="5"/>
    <x v="139"/>
    <x v="2"/>
    <s v="SP32"/>
    <s v="S"/>
    <n v="25"/>
    <n v="30"/>
    <n v="7.5"/>
  </r>
  <r>
    <n v="2008"/>
    <x v="0"/>
    <s v="TW"/>
    <x v="1"/>
    <x v="3"/>
    <s v="S"/>
    <x v="5"/>
    <x v="139"/>
    <x v="9"/>
    <s v="SP30"/>
    <s v="R"/>
    <n v="5"/>
    <n v="30"/>
    <n v="1.5"/>
  </r>
  <r>
    <n v="2008"/>
    <x v="0"/>
    <s v="TW"/>
    <x v="1"/>
    <x v="3"/>
    <s v="S"/>
    <x v="5"/>
    <x v="139"/>
    <x v="23"/>
    <s v="SP78"/>
    <s v="R!"/>
    <n v="1"/>
    <n v="30"/>
    <n v="0.3"/>
  </r>
  <r>
    <n v="2008"/>
    <x v="0"/>
    <s v="TW"/>
    <x v="1"/>
    <x v="3"/>
    <s v="S"/>
    <x v="5"/>
    <x v="139"/>
    <x v="11"/>
    <s v="SP66"/>
    <s v="R"/>
    <n v="5"/>
    <n v="30"/>
    <n v="1.5"/>
  </r>
  <r>
    <n v="2008"/>
    <x v="0"/>
    <s v="TW"/>
    <x v="1"/>
    <x v="3"/>
    <s v="S"/>
    <x v="5"/>
    <x v="139"/>
    <x v="42"/>
    <s v="SP67"/>
    <s v="R"/>
    <n v="5"/>
    <n v="30"/>
    <n v="1.5"/>
  </r>
  <r>
    <n v="2008"/>
    <x v="0"/>
    <s v="TW"/>
    <x v="1"/>
    <x v="3"/>
    <s v="S"/>
    <x v="5"/>
    <x v="139"/>
    <x v="68"/>
    <s v="SP15"/>
    <s v="R!"/>
    <n v="1"/>
    <n v="30"/>
    <n v="0.3"/>
  </r>
  <r>
    <n v="2008"/>
    <x v="0"/>
    <s v="TW"/>
    <x v="1"/>
    <x v="3"/>
    <s v="S"/>
    <x v="5"/>
    <x v="139"/>
    <x v="19"/>
    <s v="SP76"/>
    <s v="S"/>
    <n v="25"/>
    <n v="30"/>
    <n v="7.5"/>
  </r>
  <r>
    <n v="2008"/>
    <x v="0"/>
    <s v="TW"/>
    <x v="1"/>
    <x v="3"/>
    <s v="S"/>
    <x v="5"/>
    <x v="139"/>
    <x v="18"/>
    <s v="SP11"/>
    <s v="R!"/>
    <n v="1"/>
    <n v="30"/>
    <n v="0.3"/>
  </r>
  <r>
    <n v="2008"/>
    <x v="0"/>
    <s v="TW"/>
    <x v="1"/>
    <x v="3"/>
    <s v="S"/>
    <x v="5"/>
    <x v="139"/>
    <x v="10"/>
    <s v="SP12"/>
    <s v="C"/>
    <n v="50"/>
    <n v="30"/>
    <n v="15"/>
  </r>
  <r>
    <n v="2008"/>
    <x v="0"/>
    <s v="TW"/>
    <x v="1"/>
    <x v="3"/>
    <s v="S"/>
    <x v="5"/>
    <x v="139"/>
    <x v="7"/>
    <s v="SP23"/>
    <s v="R"/>
    <n v="5"/>
    <n v="30"/>
    <n v="1.5"/>
  </r>
  <r>
    <n v="2008"/>
    <x v="0"/>
    <s v="TW"/>
    <x v="1"/>
    <x v="3"/>
    <s v="S"/>
    <x v="5"/>
    <x v="139"/>
    <x v="44"/>
    <s v="SP56"/>
    <s v="R!"/>
    <n v="1"/>
    <n v="30"/>
    <n v="0.3"/>
  </r>
  <r>
    <n v="2008"/>
    <x v="0"/>
    <s v="TW"/>
    <x v="1"/>
    <x v="3"/>
    <s v="S"/>
    <x v="5"/>
    <x v="139"/>
    <x v="29"/>
    <s v="SP51"/>
    <s v="R!"/>
    <n v="1"/>
    <n v="30"/>
    <n v="0.3"/>
  </r>
  <r>
    <n v="2008"/>
    <x v="0"/>
    <s v="TW"/>
    <x v="1"/>
    <x v="3"/>
    <s v="S"/>
    <x v="5"/>
    <x v="139"/>
    <x v="8"/>
    <s v="SP46"/>
    <s v="R"/>
    <n v="5"/>
    <n v="30"/>
    <n v="1.5"/>
  </r>
  <r>
    <n v="2008"/>
    <x v="0"/>
    <s v="TW"/>
    <x v="1"/>
    <x v="3"/>
    <s v="S"/>
    <x v="5"/>
    <x v="139"/>
    <x v="20"/>
    <s v="SP91"/>
    <s v="R!"/>
    <n v="1"/>
    <n v="30"/>
    <n v="0.3"/>
  </r>
  <r>
    <n v="2008"/>
    <x v="0"/>
    <s v="TW"/>
    <x v="1"/>
    <x v="3"/>
    <s v="S"/>
    <x v="5"/>
    <x v="139"/>
    <x v="21"/>
    <s v="SP26"/>
    <s v="R!"/>
    <n v="1"/>
    <n v="30"/>
    <n v="0.3"/>
  </r>
  <r>
    <n v="2008"/>
    <x v="0"/>
    <s v="TW"/>
    <x v="1"/>
    <x v="3"/>
    <s v="S"/>
    <x v="5"/>
    <x v="139"/>
    <x v="31"/>
    <s v="SP69"/>
    <s v="S"/>
    <n v="25"/>
    <n v="30"/>
    <n v="7.5"/>
  </r>
  <r>
    <n v="2008"/>
    <x v="0"/>
    <s v="TW"/>
    <x v="1"/>
    <x v="3"/>
    <s v="S"/>
    <x v="5"/>
    <x v="139"/>
    <x v="50"/>
    <s v="SP89"/>
    <s v="R!"/>
    <n v="1"/>
    <n v="30"/>
    <n v="0.3"/>
  </r>
  <r>
    <n v="2008"/>
    <x v="0"/>
    <s v="TW"/>
    <x v="1"/>
    <x v="3"/>
    <s v="S"/>
    <x v="5"/>
    <x v="139"/>
    <x v="33"/>
    <s v="SP8"/>
    <s v="R!"/>
    <n v="1"/>
    <n v="30"/>
    <n v="0.3"/>
  </r>
  <r>
    <n v="2008"/>
    <x v="0"/>
    <s v="TW"/>
    <x v="1"/>
    <x v="3"/>
    <s v="W"/>
    <x v="6"/>
    <x v="140"/>
    <x v="13"/>
    <s v="SP3"/>
    <s v="R"/>
    <n v="5"/>
    <n v="84"/>
    <n v="4.2"/>
  </r>
  <r>
    <n v="2008"/>
    <x v="0"/>
    <s v="TW"/>
    <x v="1"/>
    <x v="3"/>
    <s v="W"/>
    <x v="6"/>
    <x v="140"/>
    <x v="4"/>
    <s v="SP1"/>
    <s v="S"/>
    <n v="25"/>
    <n v="84"/>
    <n v="21"/>
  </r>
  <r>
    <n v="2008"/>
    <x v="0"/>
    <s v="TW"/>
    <x v="1"/>
    <x v="3"/>
    <s v="W"/>
    <x v="6"/>
    <x v="140"/>
    <x v="43"/>
    <s v="SP6"/>
    <s v="R"/>
    <n v="5"/>
    <n v="84"/>
    <n v="4.2"/>
  </r>
  <r>
    <n v="2008"/>
    <x v="0"/>
    <s v="TW"/>
    <x v="1"/>
    <x v="3"/>
    <s v="W"/>
    <x v="6"/>
    <x v="140"/>
    <x v="0"/>
    <s v="SP42"/>
    <s v="D"/>
    <n v="75"/>
    <n v="84"/>
    <n v="63"/>
  </r>
  <r>
    <n v="2008"/>
    <x v="0"/>
    <s v="TW"/>
    <x v="1"/>
    <x v="3"/>
    <s v="W"/>
    <x v="6"/>
    <x v="140"/>
    <x v="2"/>
    <s v="SP32"/>
    <s v="S"/>
    <n v="25"/>
    <n v="84"/>
    <n v="21"/>
  </r>
  <r>
    <n v="2008"/>
    <x v="0"/>
    <s v="TW"/>
    <x v="1"/>
    <x v="3"/>
    <s v="W"/>
    <x v="6"/>
    <x v="140"/>
    <x v="9"/>
    <s v="SP30"/>
    <s v="R!"/>
    <n v="1"/>
    <n v="84"/>
    <n v="0.84"/>
  </r>
  <r>
    <n v="2008"/>
    <x v="0"/>
    <s v="TW"/>
    <x v="1"/>
    <x v="3"/>
    <s v="W"/>
    <x v="6"/>
    <x v="140"/>
    <x v="23"/>
    <s v="SP78"/>
    <s v="R!"/>
    <n v="1"/>
    <n v="84"/>
    <n v="0.84"/>
  </r>
  <r>
    <n v="2008"/>
    <x v="0"/>
    <s v="TW"/>
    <x v="1"/>
    <x v="3"/>
    <s v="W"/>
    <x v="6"/>
    <x v="140"/>
    <x v="35"/>
    <s v="SP64"/>
    <s v="R"/>
    <n v="5"/>
    <n v="84"/>
    <n v="4.2"/>
  </r>
  <r>
    <n v="2008"/>
    <x v="0"/>
    <s v="TW"/>
    <x v="1"/>
    <x v="3"/>
    <s v="W"/>
    <x v="6"/>
    <x v="140"/>
    <x v="11"/>
    <s v="SP66"/>
    <s v="S"/>
    <n v="25"/>
    <n v="84"/>
    <n v="21"/>
  </r>
  <r>
    <n v="2008"/>
    <x v="0"/>
    <s v="TW"/>
    <x v="1"/>
    <x v="3"/>
    <s v="W"/>
    <x v="6"/>
    <x v="140"/>
    <x v="42"/>
    <s v="SP67"/>
    <s v="R!"/>
    <n v="1"/>
    <n v="84"/>
    <n v="0.84"/>
  </r>
  <r>
    <n v="2008"/>
    <x v="0"/>
    <s v="TW"/>
    <x v="1"/>
    <x v="3"/>
    <s v="W"/>
    <x v="6"/>
    <x v="140"/>
    <x v="10"/>
    <s v="SP12"/>
    <s v="R"/>
    <n v="5"/>
    <n v="84"/>
    <n v="4.2"/>
  </r>
  <r>
    <n v="2008"/>
    <x v="0"/>
    <s v="TW"/>
    <x v="1"/>
    <x v="3"/>
    <s v="W"/>
    <x v="6"/>
    <x v="140"/>
    <x v="14"/>
    <s v="SP24"/>
    <s v="R!"/>
    <n v="1"/>
    <n v="84"/>
    <n v="0.84"/>
  </r>
  <r>
    <n v="2008"/>
    <x v="0"/>
    <s v="TW"/>
    <x v="1"/>
    <x v="3"/>
    <s v="W"/>
    <x v="6"/>
    <x v="140"/>
    <x v="7"/>
    <s v="SP23"/>
    <s v="R!"/>
    <n v="1"/>
    <n v="84"/>
    <n v="0.84"/>
  </r>
  <r>
    <n v="2008"/>
    <x v="0"/>
    <s v="TW"/>
    <x v="1"/>
    <x v="3"/>
    <s v="W"/>
    <x v="6"/>
    <x v="140"/>
    <x v="31"/>
    <s v="SP69"/>
    <s v="S"/>
    <n v="25"/>
    <n v="84"/>
    <n v="21"/>
  </r>
  <r>
    <n v="2008"/>
    <x v="0"/>
    <s v="TW"/>
    <x v="1"/>
    <x v="3"/>
    <s v="W"/>
    <x v="7"/>
    <x v="141"/>
    <x v="13"/>
    <s v="SP3"/>
    <s v="R"/>
    <n v="5"/>
    <n v="70"/>
    <n v="3.5"/>
  </r>
  <r>
    <n v="2008"/>
    <x v="0"/>
    <s v="TW"/>
    <x v="1"/>
    <x v="3"/>
    <s v="W"/>
    <x v="7"/>
    <x v="141"/>
    <x v="4"/>
    <s v="SP1"/>
    <s v="S"/>
    <n v="25"/>
    <n v="70"/>
    <n v="17.5"/>
  </r>
  <r>
    <n v="2008"/>
    <x v="0"/>
    <s v="TW"/>
    <x v="1"/>
    <x v="3"/>
    <s v="W"/>
    <x v="7"/>
    <x v="141"/>
    <x v="0"/>
    <s v="SP42"/>
    <s v="D"/>
    <n v="75"/>
    <n v="70"/>
    <n v="52.5"/>
  </r>
  <r>
    <n v="2008"/>
    <x v="0"/>
    <s v="TW"/>
    <x v="1"/>
    <x v="3"/>
    <s v="W"/>
    <x v="7"/>
    <x v="141"/>
    <x v="1"/>
    <s v="SP36"/>
    <s v="R!"/>
    <n v="1"/>
    <n v="70"/>
    <n v="0.7"/>
  </r>
  <r>
    <n v="2008"/>
    <x v="0"/>
    <s v="TW"/>
    <x v="1"/>
    <x v="3"/>
    <s v="W"/>
    <x v="7"/>
    <x v="141"/>
    <x v="60"/>
    <s v="SP31"/>
    <s v="R!"/>
    <n v="1"/>
    <n v="70"/>
    <n v="0.7"/>
  </r>
  <r>
    <n v="2008"/>
    <x v="0"/>
    <s v="TW"/>
    <x v="1"/>
    <x v="3"/>
    <s v="W"/>
    <x v="7"/>
    <x v="141"/>
    <x v="2"/>
    <s v="SP32"/>
    <s v="S"/>
    <n v="25"/>
    <n v="70"/>
    <n v="17.5"/>
  </r>
  <r>
    <n v="2008"/>
    <x v="0"/>
    <s v="TW"/>
    <x v="1"/>
    <x v="3"/>
    <s v="W"/>
    <x v="7"/>
    <x v="141"/>
    <x v="9"/>
    <s v="SP30"/>
    <s v="R!"/>
    <n v="1"/>
    <n v="70"/>
    <n v="0.7"/>
  </r>
  <r>
    <n v="2008"/>
    <x v="0"/>
    <s v="TW"/>
    <x v="1"/>
    <x v="3"/>
    <s v="W"/>
    <x v="7"/>
    <x v="141"/>
    <x v="23"/>
    <s v="SP78"/>
    <s v="R"/>
    <n v="5"/>
    <n v="70"/>
    <n v="3.5"/>
  </r>
  <r>
    <n v="2008"/>
    <x v="0"/>
    <s v="TW"/>
    <x v="1"/>
    <x v="3"/>
    <s v="W"/>
    <x v="7"/>
    <x v="141"/>
    <x v="11"/>
    <s v="SP66"/>
    <s v="C"/>
    <n v="50"/>
    <n v="70"/>
    <n v="35"/>
  </r>
  <r>
    <n v="2008"/>
    <x v="0"/>
    <s v="TW"/>
    <x v="1"/>
    <x v="3"/>
    <s v="W"/>
    <x v="7"/>
    <x v="141"/>
    <x v="19"/>
    <s v="SP76"/>
    <s v="R!"/>
    <n v="1"/>
    <n v="70"/>
    <n v="0.7"/>
  </r>
  <r>
    <n v="2008"/>
    <x v="0"/>
    <s v="TW"/>
    <x v="1"/>
    <x v="3"/>
    <s v="W"/>
    <x v="7"/>
    <x v="141"/>
    <x v="10"/>
    <s v="SP12"/>
    <s v="S"/>
    <n v="25"/>
    <n v="70"/>
    <n v="17.5"/>
  </r>
  <r>
    <n v="2008"/>
    <x v="0"/>
    <s v="TW"/>
    <x v="1"/>
    <x v="3"/>
    <s v="W"/>
    <x v="7"/>
    <x v="141"/>
    <x v="14"/>
    <s v="SP24"/>
    <s v="R"/>
    <n v="5"/>
    <n v="70"/>
    <n v="3.5"/>
  </r>
  <r>
    <n v="2008"/>
    <x v="0"/>
    <s v="TW"/>
    <x v="1"/>
    <x v="3"/>
    <s v="W"/>
    <x v="7"/>
    <x v="141"/>
    <x v="7"/>
    <s v="SP23"/>
    <s v="R"/>
    <n v="5"/>
    <n v="70"/>
    <n v="3.5"/>
  </r>
  <r>
    <n v="2008"/>
    <x v="0"/>
    <s v="TW"/>
    <x v="1"/>
    <x v="3"/>
    <s v="W"/>
    <x v="7"/>
    <x v="141"/>
    <x v="21"/>
    <s v="SP26"/>
    <s v="R!"/>
    <n v="1"/>
    <n v="70"/>
    <n v="0.7"/>
  </r>
  <r>
    <n v="2008"/>
    <x v="0"/>
    <s v="TW"/>
    <x v="1"/>
    <x v="3"/>
    <s v="W"/>
    <x v="7"/>
    <x v="141"/>
    <x v="31"/>
    <s v="SP69"/>
    <s v="R"/>
    <n v="5"/>
    <n v="70"/>
    <n v="3.5"/>
  </r>
  <r>
    <n v="2008"/>
    <x v="0"/>
    <s v="TW"/>
    <x v="1"/>
    <x v="3"/>
    <s v="W"/>
    <x v="7"/>
    <x v="141"/>
    <x v="50"/>
    <s v="SP89"/>
    <s v="R!"/>
    <n v="1"/>
    <n v="70"/>
    <n v="0.7"/>
  </r>
  <r>
    <n v="2008"/>
    <x v="0"/>
    <s v="TW"/>
    <x v="1"/>
    <x v="3"/>
    <s v="W"/>
    <x v="7"/>
    <x v="141"/>
    <x v="25"/>
    <s v="SP83"/>
    <s v="R!"/>
    <n v="1"/>
    <n v="70"/>
    <n v="0.7"/>
  </r>
  <r>
    <n v="2008"/>
    <x v="0"/>
    <s v="TW"/>
    <x v="1"/>
    <x v="3"/>
    <s v="N"/>
    <x v="2"/>
    <x v="142"/>
    <x v="13"/>
    <s v="SP3"/>
    <s v="R"/>
    <n v="5"/>
    <n v="53"/>
    <n v="2.65"/>
  </r>
  <r>
    <n v="2008"/>
    <x v="0"/>
    <s v="TW"/>
    <x v="1"/>
    <x v="3"/>
    <s v="N"/>
    <x v="2"/>
    <x v="142"/>
    <x v="0"/>
    <s v="SP42"/>
    <s v="C"/>
    <n v="50"/>
    <n v="53"/>
    <n v="26.5"/>
  </r>
  <r>
    <n v="2008"/>
    <x v="0"/>
    <s v="TW"/>
    <x v="1"/>
    <x v="3"/>
    <s v="N"/>
    <x v="2"/>
    <x v="142"/>
    <x v="2"/>
    <s v="SP32"/>
    <s v="S"/>
    <n v="25"/>
    <n v="53"/>
    <n v="13.25"/>
  </r>
  <r>
    <n v="2008"/>
    <x v="0"/>
    <s v="TW"/>
    <x v="1"/>
    <x v="3"/>
    <s v="N"/>
    <x v="2"/>
    <x v="142"/>
    <x v="35"/>
    <s v="SP64"/>
    <s v="S"/>
    <n v="25"/>
    <n v="53"/>
    <n v="13.25"/>
  </r>
  <r>
    <n v="2008"/>
    <x v="0"/>
    <s v="TW"/>
    <x v="1"/>
    <x v="3"/>
    <s v="N"/>
    <x v="2"/>
    <x v="142"/>
    <x v="11"/>
    <s v="SP66"/>
    <s v="C"/>
    <n v="50"/>
    <n v="53"/>
    <n v="26.5"/>
  </r>
  <r>
    <n v="2008"/>
    <x v="0"/>
    <s v="TW"/>
    <x v="1"/>
    <x v="3"/>
    <s v="N"/>
    <x v="2"/>
    <x v="142"/>
    <x v="42"/>
    <s v="SP67"/>
    <s v="R"/>
    <n v="5"/>
    <n v="53"/>
    <n v="2.65"/>
  </r>
  <r>
    <n v="2008"/>
    <x v="0"/>
    <s v="TW"/>
    <x v="1"/>
    <x v="3"/>
    <s v="N"/>
    <x v="2"/>
    <x v="142"/>
    <x v="41"/>
    <s v="SP80"/>
    <s v="R!"/>
    <n v="1"/>
    <n v="53"/>
    <n v="0.53"/>
  </r>
  <r>
    <n v="2008"/>
    <x v="0"/>
    <s v="TW"/>
    <x v="1"/>
    <x v="3"/>
    <s v="N"/>
    <x v="2"/>
    <x v="142"/>
    <x v="19"/>
    <s v="SP76"/>
    <s v="R!"/>
    <n v="1"/>
    <n v="53"/>
    <n v="0.53"/>
  </r>
  <r>
    <n v="2008"/>
    <x v="0"/>
    <s v="TW"/>
    <x v="1"/>
    <x v="3"/>
    <s v="N"/>
    <x v="2"/>
    <x v="142"/>
    <x v="10"/>
    <s v="SP12"/>
    <s v="C"/>
    <n v="50"/>
    <n v="53"/>
    <n v="26.5"/>
  </r>
  <r>
    <n v="2008"/>
    <x v="0"/>
    <s v="TW"/>
    <x v="1"/>
    <x v="3"/>
    <s v="N"/>
    <x v="2"/>
    <x v="142"/>
    <x v="14"/>
    <s v="SP24"/>
    <s v="R"/>
    <n v="5"/>
    <n v="53"/>
    <n v="2.65"/>
  </r>
  <r>
    <n v="2008"/>
    <x v="0"/>
    <s v="TW"/>
    <x v="1"/>
    <x v="3"/>
    <s v="N"/>
    <x v="2"/>
    <x v="142"/>
    <x v="7"/>
    <s v="SP23"/>
    <s v="R!"/>
    <n v="1"/>
    <n v="53"/>
    <n v="0.53"/>
  </r>
  <r>
    <n v="2008"/>
    <x v="0"/>
    <s v="TW"/>
    <x v="1"/>
    <x v="3"/>
    <s v="N"/>
    <x v="2"/>
    <x v="142"/>
    <x v="31"/>
    <s v="SP69"/>
    <s v="R"/>
    <n v="5"/>
    <n v="53"/>
    <n v="2.65"/>
  </r>
  <r>
    <n v="2008"/>
    <x v="0"/>
    <s v="TW"/>
    <x v="1"/>
    <x v="3"/>
    <s v="N"/>
    <x v="3"/>
    <x v="143"/>
    <x v="24"/>
    <s v="SP58"/>
    <s v="R!"/>
    <n v="1"/>
    <n v="63.3"/>
    <n v="0.63300000000000001"/>
  </r>
  <r>
    <n v="2008"/>
    <x v="0"/>
    <s v="TW"/>
    <x v="1"/>
    <x v="3"/>
    <s v="N"/>
    <x v="3"/>
    <x v="143"/>
    <x v="13"/>
    <s v="SP3"/>
    <s v="R"/>
    <n v="5"/>
    <n v="63.3"/>
    <n v="3.165"/>
  </r>
  <r>
    <n v="2008"/>
    <x v="0"/>
    <s v="TW"/>
    <x v="1"/>
    <x v="3"/>
    <s v="N"/>
    <x v="3"/>
    <x v="143"/>
    <x v="0"/>
    <s v="SP42"/>
    <s v="C"/>
    <n v="50"/>
    <n v="63.3"/>
    <n v="31.65"/>
  </r>
  <r>
    <n v="2008"/>
    <x v="0"/>
    <s v="TW"/>
    <x v="1"/>
    <x v="3"/>
    <s v="N"/>
    <x v="3"/>
    <x v="143"/>
    <x v="80"/>
    <s v="SP37"/>
    <s v="R!"/>
    <n v="1"/>
    <n v="63.3"/>
    <n v="0.63300000000000001"/>
  </r>
  <r>
    <n v="2008"/>
    <x v="0"/>
    <s v="TW"/>
    <x v="1"/>
    <x v="3"/>
    <s v="N"/>
    <x v="3"/>
    <x v="143"/>
    <x v="1"/>
    <s v="SP36"/>
    <s v="R!"/>
    <n v="1"/>
    <n v="63.3"/>
    <n v="0.63300000000000001"/>
  </r>
  <r>
    <n v="2008"/>
    <x v="0"/>
    <s v="TW"/>
    <x v="1"/>
    <x v="3"/>
    <s v="N"/>
    <x v="3"/>
    <x v="143"/>
    <x v="2"/>
    <s v="SP32"/>
    <s v="S"/>
    <n v="25"/>
    <n v="63.3"/>
    <n v="15.824999999999999"/>
  </r>
  <r>
    <n v="2008"/>
    <x v="0"/>
    <s v="TW"/>
    <x v="1"/>
    <x v="3"/>
    <s v="N"/>
    <x v="3"/>
    <x v="143"/>
    <x v="9"/>
    <s v="SP30"/>
    <s v="R!"/>
    <n v="1"/>
    <n v="63.3"/>
    <n v="0.63300000000000001"/>
  </r>
  <r>
    <n v="2008"/>
    <x v="0"/>
    <s v="TW"/>
    <x v="1"/>
    <x v="3"/>
    <s v="N"/>
    <x v="3"/>
    <x v="143"/>
    <x v="35"/>
    <s v="SP64"/>
    <s v="R"/>
    <n v="5"/>
    <n v="63.3"/>
    <n v="3.165"/>
  </r>
  <r>
    <n v="2008"/>
    <x v="0"/>
    <s v="TW"/>
    <x v="1"/>
    <x v="3"/>
    <s v="N"/>
    <x v="3"/>
    <x v="143"/>
    <x v="11"/>
    <s v="SP66"/>
    <s v="S"/>
    <n v="25"/>
    <n v="63.3"/>
    <n v="15.824999999999999"/>
  </r>
  <r>
    <n v="2008"/>
    <x v="0"/>
    <s v="TW"/>
    <x v="1"/>
    <x v="3"/>
    <s v="N"/>
    <x v="3"/>
    <x v="143"/>
    <x v="42"/>
    <s v="SP67"/>
    <s v="R"/>
    <n v="5"/>
    <n v="63.3"/>
    <n v="3.165"/>
  </r>
  <r>
    <n v="2008"/>
    <x v="0"/>
    <s v="TW"/>
    <x v="1"/>
    <x v="3"/>
    <s v="N"/>
    <x v="3"/>
    <x v="143"/>
    <x v="68"/>
    <s v="SP15"/>
    <s v="R!"/>
    <n v="1"/>
    <n v="63.3"/>
    <n v="0.63300000000000001"/>
  </r>
  <r>
    <n v="2008"/>
    <x v="0"/>
    <s v="TW"/>
    <x v="1"/>
    <x v="3"/>
    <s v="N"/>
    <x v="3"/>
    <x v="143"/>
    <x v="10"/>
    <s v="SP12"/>
    <s v="C"/>
    <n v="50"/>
    <n v="63.3"/>
    <n v="31.65"/>
  </r>
  <r>
    <n v="2008"/>
    <x v="0"/>
    <s v="TW"/>
    <x v="1"/>
    <x v="3"/>
    <s v="N"/>
    <x v="3"/>
    <x v="143"/>
    <x v="14"/>
    <s v="SP24"/>
    <s v="R"/>
    <n v="5"/>
    <n v="63.3"/>
    <n v="3.165"/>
  </r>
  <r>
    <n v="2008"/>
    <x v="0"/>
    <s v="TW"/>
    <x v="1"/>
    <x v="3"/>
    <s v="N"/>
    <x v="3"/>
    <x v="143"/>
    <x v="7"/>
    <s v="SP23"/>
    <s v="R!"/>
    <n v="1"/>
    <n v="63.3"/>
    <n v="0.63300000000000001"/>
  </r>
  <r>
    <n v="2008"/>
    <x v="0"/>
    <s v="TW"/>
    <x v="1"/>
    <x v="3"/>
    <s v="N"/>
    <x v="3"/>
    <x v="143"/>
    <x v="44"/>
    <s v="SP56"/>
    <s v="R!"/>
    <n v="1"/>
    <n v="63.3"/>
    <n v="0.63300000000000001"/>
  </r>
  <r>
    <n v="2008"/>
    <x v="0"/>
    <s v="TW"/>
    <x v="1"/>
    <x v="3"/>
    <s v="N"/>
    <x v="3"/>
    <x v="143"/>
    <x v="58"/>
    <s v="SP71"/>
    <s v="R!"/>
    <n v="1"/>
    <n v="63.3"/>
    <n v="0.63300000000000001"/>
  </r>
  <r>
    <n v="2008"/>
    <x v="0"/>
    <s v="TW"/>
    <x v="1"/>
    <x v="3"/>
    <s v="N"/>
    <x v="3"/>
    <x v="143"/>
    <x v="50"/>
    <s v="SP89"/>
    <s v="R!"/>
    <n v="1"/>
    <n v="63.3"/>
    <n v="0.63300000000000001"/>
  </r>
  <r>
    <m/>
    <x v="3"/>
    <m/>
    <x v="2"/>
    <x v="6"/>
    <m/>
    <x v="8"/>
    <x v="144"/>
    <x v="9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樞紐分析表3" cacheId="1" applyNumberFormats="0" applyBorderFormats="0" applyFontFormats="0" applyPatternFormats="0" applyAlignmentFormats="0" applyWidthHeightFormats="1" dataCaption="數值" updatedVersion="6" minRefreshableVersion="3" useAutoFormatting="1" rowGrandTotals="0" colGrandTotals="0" itemPrintTitles="1" createdVersion="6" indent="0" outline="1" outlineData="1" multipleFieldFilters="0">
  <location ref="A4:C57" firstHeaderRow="1" firstDataRow="2" firstDataCol="1" rowPageCount="1" colPageCount="1"/>
  <pivotFields count="14">
    <pivotField showAll="0"/>
    <pivotField showAll="0" defaultSubtotal="0">
      <items count="4">
        <item x="3"/>
        <item x="0"/>
        <item x="1"/>
        <item x="2"/>
      </items>
    </pivotField>
    <pivotField showAll="0"/>
    <pivotField showAll="0">
      <items count="4">
        <item x="1"/>
        <item x="0"/>
        <item x="2"/>
        <item t="default"/>
      </items>
    </pivotField>
    <pivotField axis="axisCol" multipleItemSelectionAllowed="1" showAll="0">
      <items count="8">
        <item x="4"/>
        <item h="1" x="5"/>
        <item h="1" x="3"/>
        <item h="1" x="1"/>
        <item x="0"/>
        <item h="1" x="2"/>
        <item h="1" x="6"/>
        <item t="default"/>
      </items>
    </pivotField>
    <pivotField showAll="0"/>
    <pivotField axis="axisPage" multipleItemSelectionAllowed="1" showAll="0">
      <items count="10">
        <item x="0"/>
        <item h="1" x="1"/>
        <item h="1" x="2"/>
        <item h="1" x="3"/>
        <item x="4"/>
        <item h="1" x="5"/>
        <item h="1" x="6"/>
        <item h="1" x="7"/>
        <item h="1" x="8"/>
        <item t="default"/>
      </items>
    </pivotField>
    <pivotField showAll="0">
      <items count="146">
        <item x="136"/>
        <item x="137"/>
        <item x="142"/>
        <item x="143"/>
        <item x="138"/>
        <item x="139"/>
        <item x="140"/>
        <item x="141"/>
        <item x="120"/>
        <item x="121"/>
        <item x="126"/>
        <item x="127"/>
        <item x="122"/>
        <item x="123"/>
        <item x="124"/>
        <item x="125"/>
        <item x="128"/>
        <item x="129"/>
        <item x="134"/>
        <item x="135"/>
        <item x="130"/>
        <item x="131"/>
        <item x="132"/>
        <item x="1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73"/>
        <item x="72"/>
        <item x="77"/>
        <item x="76"/>
        <item x="75"/>
        <item x="74"/>
        <item x="79"/>
        <item x="78"/>
        <item x="81"/>
        <item x="80"/>
        <item x="85"/>
        <item x="84"/>
        <item x="83"/>
        <item x="82"/>
        <item x="87"/>
        <item x="86"/>
        <item x="89"/>
        <item x="88"/>
        <item x="93"/>
        <item x="92"/>
        <item x="91"/>
        <item x="90"/>
        <item x="95"/>
        <item x="94"/>
        <item x="64"/>
        <item x="65"/>
        <item x="66"/>
        <item x="67"/>
        <item x="62"/>
        <item x="63"/>
        <item x="68"/>
        <item x="69"/>
        <item x="50"/>
        <item x="51"/>
        <item x="52"/>
        <item x="53"/>
        <item x="54"/>
        <item x="55"/>
        <item x="48"/>
        <item x="49"/>
        <item x="70"/>
        <item x="71"/>
        <item x="58"/>
        <item x="59"/>
        <item x="60"/>
        <item x="61"/>
        <item x="56"/>
        <item x="57"/>
        <item x="144"/>
        <item t="default"/>
      </items>
    </pivotField>
    <pivotField axis="axisRow" showAll="0">
      <items count="92">
        <item x="44"/>
        <item x="23"/>
        <item x="71"/>
        <item x="57"/>
        <item x="89"/>
        <item x="60"/>
        <item x="51"/>
        <item x="56"/>
        <item x="76"/>
        <item x="8"/>
        <item x="67"/>
        <item x="24"/>
        <item x="74"/>
        <item x="64"/>
        <item x="41"/>
        <item x="27"/>
        <item x="13"/>
        <item x="87"/>
        <item x="38"/>
        <item x="11"/>
        <item x="72"/>
        <item x="25"/>
        <item x="19"/>
        <item x="86"/>
        <item x="14"/>
        <item x="53"/>
        <item x="59"/>
        <item x="0"/>
        <item x="9"/>
        <item x="58"/>
        <item x="34"/>
        <item x="65"/>
        <item x="50"/>
        <item x="4"/>
        <item x="77"/>
        <item x="43"/>
        <item x="75"/>
        <item x="2"/>
        <item x="1"/>
        <item x="22"/>
        <item x="16"/>
        <item x="18"/>
        <item x="7"/>
        <item x="82"/>
        <item x="88"/>
        <item x="12"/>
        <item x="36"/>
        <item x="52"/>
        <item x="85"/>
        <item x="49"/>
        <item x="42"/>
        <item x="61"/>
        <item x="10"/>
        <item x="62"/>
        <item x="35"/>
        <item x="83"/>
        <item x="79"/>
        <item x="54"/>
        <item x="78"/>
        <item x="28"/>
        <item x="81"/>
        <item x="73"/>
        <item x="66"/>
        <item x="69"/>
        <item x="20"/>
        <item x="63"/>
        <item x="29"/>
        <item x="15"/>
        <item x="46"/>
        <item x="80"/>
        <item x="6"/>
        <item x="47"/>
        <item x="40"/>
        <item x="33"/>
        <item x="68"/>
        <item x="17"/>
        <item x="84"/>
        <item x="21"/>
        <item x="30"/>
        <item x="5"/>
        <item x="39"/>
        <item x="70"/>
        <item x="26"/>
        <item x="45"/>
        <item x="32"/>
        <item x="31"/>
        <item x="48"/>
        <item x="3"/>
        <item x="55"/>
        <item x="37"/>
        <item x="90"/>
        <item t="default"/>
      </items>
    </pivotField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8"/>
  </rowFields>
  <rowItems count="52">
    <i>
      <x/>
    </i>
    <i>
      <x v="2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9"/>
    </i>
    <i>
      <x v="20"/>
    </i>
    <i>
      <x v="22"/>
    </i>
    <i>
      <x v="23"/>
    </i>
    <i>
      <x v="24"/>
    </i>
    <i>
      <x v="27"/>
    </i>
    <i>
      <x v="28"/>
    </i>
    <i>
      <x v="29"/>
    </i>
    <i>
      <x v="33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50"/>
    </i>
    <i>
      <x v="52"/>
    </i>
    <i>
      <x v="54"/>
    </i>
    <i>
      <x v="55"/>
    </i>
    <i>
      <x v="58"/>
    </i>
    <i>
      <x v="59"/>
    </i>
    <i>
      <x v="61"/>
    </i>
    <i>
      <x v="64"/>
    </i>
    <i>
      <x v="66"/>
    </i>
    <i>
      <x v="67"/>
    </i>
    <i>
      <x v="69"/>
    </i>
    <i>
      <x v="70"/>
    </i>
    <i>
      <x v="74"/>
    </i>
    <i>
      <x v="75"/>
    </i>
    <i>
      <x v="76"/>
    </i>
    <i>
      <x v="77"/>
    </i>
    <i>
      <x v="79"/>
    </i>
    <i>
      <x v="81"/>
    </i>
    <i>
      <x v="84"/>
    </i>
    <i>
      <x v="85"/>
    </i>
    <i>
      <x v="87"/>
    </i>
  </rowItems>
  <colFields count="1">
    <field x="4"/>
  </colFields>
  <colItems count="2">
    <i>
      <x/>
    </i>
    <i>
      <x v="4"/>
    </i>
  </colItems>
  <pageFields count="1">
    <pageField fld="6" hier="-1"/>
  </pageFields>
  <dataFields count="1">
    <dataField name="平均值 - total_cov" fld="12" subtotal="average" baseField="8" baseItem="0" numFmtId="1"/>
  </dataFields>
  <formats count="10">
    <format dxfId="9">
      <pivotArea grandRow="1" grandCol="1" outline="0" collapsedLevelsAreSubtotals="1" fieldPosition="0"/>
    </format>
    <format dxfId="8">
      <pivotArea field="8" grandCol="1" collapsedLevelsAreSubtotals="1" axis="axisRow" fieldPosition="0">
        <references count="1">
          <reference field="8" count="0"/>
        </references>
      </pivotArea>
    </format>
    <format dxfId="7">
      <pivotArea field="8" grandCol="1" collapsedLevelsAreSubtotals="1" axis="axisRow" fieldPosition="0">
        <references count="1">
          <reference field="8" count="0"/>
        </references>
      </pivotArea>
    </format>
    <format dxfId="6">
      <pivotArea field="8" grandCol="1" collapsedLevelsAreSubtotals="1" axis="axisRow" fieldPosition="0">
        <references count="1">
          <reference field="8" count="0"/>
        </references>
      </pivotArea>
    </format>
    <format dxfId="5">
      <pivotArea field="8" grandCol="1" collapsedLevelsAreSubtotals="1" axis="axisRow" fieldPosition="0">
        <references count="1">
          <reference field="8" count="0"/>
        </references>
      </pivotArea>
    </format>
    <format dxfId="4">
      <pivotArea field="8" grandCol="1" collapsedLevelsAreSubtotals="1" axis="axisRow" fieldPosition="0">
        <references count="1">
          <reference field="8" count="0"/>
        </references>
      </pivotArea>
    </format>
    <format dxfId="3">
      <pivotArea field="8" grandCol="1" collapsedLevelsAreSubtotals="1" axis="axisRow" fieldPosition="0">
        <references count="1">
          <reference field="8" count="0"/>
        </references>
      </pivotArea>
    </format>
    <format dxfId="2">
      <pivotArea field="8" grandCol="1" collapsedLevelsAreSubtotals="1" axis="axisRow" fieldPosition="0">
        <references count="1">
          <reference field="8" count="0"/>
        </references>
      </pivotArea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e_list" connectionId="1" xr16:uid="{00000000-0016-0000-08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7"/>
  <sheetViews>
    <sheetView topLeftCell="A16" workbookViewId="0">
      <selection activeCell="A40" sqref="A40"/>
    </sheetView>
  </sheetViews>
  <sheetFormatPr defaultRowHeight="16.2"/>
  <cols>
    <col min="1" max="1" width="20" customWidth="1"/>
    <col min="2" max="2" width="14.109375" customWidth="1"/>
    <col min="3" max="3" width="6.109375" customWidth="1"/>
    <col min="4" max="9" width="8.5546875" customWidth="1"/>
    <col min="10" max="10" width="11.5546875" customWidth="1"/>
    <col min="11" max="11" width="8.21875" customWidth="1"/>
    <col min="12" max="12" width="5.109375" customWidth="1"/>
    <col min="13" max="14" width="5.44140625" customWidth="1"/>
    <col min="15" max="16" width="5" customWidth="1"/>
    <col min="17" max="18" width="5.88671875" customWidth="1"/>
    <col min="19" max="21" width="11.5546875" customWidth="1"/>
    <col min="22" max="22" width="25.77734375" bestFit="1" customWidth="1"/>
    <col min="23" max="23" width="29.44140625" bestFit="1" customWidth="1"/>
    <col min="24" max="24" width="25.77734375" bestFit="1" customWidth="1"/>
    <col min="25" max="25" width="29.44140625" customWidth="1"/>
    <col min="26" max="26" width="25.21875" customWidth="1"/>
    <col min="27" max="27" width="29" customWidth="1"/>
    <col min="28" max="28" width="25.21875" customWidth="1"/>
    <col min="29" max="29" width="29" bestFit="1" customWidth="1"/>
    <col min="30" max="30" width="26.21875" bestFit="1" customWidth="1"/>
    <col min="31" max="31" width="30" bestFit="1" customWidth="1"/>
    <col min="32" max="32" width="26.21875" customWidth="1"/>
    <col min="33" max="33" width="30" bestFit="1" customWidth="1"/>
    <col min="34" max="34" width="25.33203125" bestFit="1" customWidth="1"/>
    <col min="35" max="35" width="29.109375" bestFit="1" customWidth="1"/>
    <col min="36" max="36" width="25.33203125" bestFit="1" customWidth="1"/>
    <col min="37" max="37" width="29.109375" bestFit="1" customWidth="1"/>
    <col min="38" max="38" width="25.77734375" bestFit="1" customWidth="1"/>
    <col min="39" max="39" width="29.44140625" bestFit="1" customWidth="1"/>
    <col min="40" max="40" width="25.77734375" bestFit="1" customWidth="1"/>
    <col min="41" max="41" width="29.44140625" bestFit="1" customWidth="1"/>
    <col min="42" max="42" width="25.21875" bestFit="1" customWidth="1"/>
    <col min="43" max="43" width="29" bestFit="1" customWidth="1"/>
    <col min="44" max="44" width="25.21875" bestFit="1" customWidth="1"/>
    <col min="45" max="45" width="29" bestFit="1" customWidth="1"/>
    <col min="46" max="46" width="26.21875" bestFit="1" customWidth="1"/>
    <col min="47" max="47" width="30" bestFit="1" customWidth="1"/>
    <col min="48" max="48" width="26.21875" bestFit="1" customWidth="1"/>
    <col min="49" max="49" width="30" bestFit="1" customWidth="1"/>
    <col min="50" max="50" width="25.33203125" bestFit="1" customWidth="1"/>
    <col min="51" max="51" width="29.109375" bestFit="1" customWidth="1"/>
    <col min="52" max="52" width="25.33203125" bestFit="1" customWidth="1"/>
    <col min="53" max="53" width="29.109375" bestFit="1" customWidth="1"/>
    <col min="54" max="54" width="25.77734375" bestFit="1" customWidth="1"/>
    <col min="55" max="55" width="29.44140625" bestFit="1" customWidth="1"/>
    <col min="56" max="56" width="25.77734375" bestFit="1" customWidth="1"/>
    <col min="57" max="57" width="29.44140625" bestFit="1" customWidth="1"/>
    <col min="58" max="58" width="25.21875" bestFit="1" customWidth="1"/>
    <col min="59" max="59" width="29" bestFit="1" customWidth="1"/>
    <col min="60" max="60" width="25.21875" bestFit="1" customWidth="1"/>
    <col min="61" max="61" width="29" bestFit="1" customWidth="1"/>
    <col min="62" max="62" width="26.21875" bestFit="1" customWidth="1"/>
    <col min="63" max="63" width="30" bestFit="1" customWidth="1"/>
    <col min="64" max="64" width="26.21875" bestFit="1" customWidth="1"/>
    <col min="65" max="65" width="30" bestFit="1" customWidth="1"/>
    <col min="66" max="66" width="25.33203125" bestFit="1" customWidth="1"/>
    <col min="67" max="67" width="29.109375" bestFit="1" customWidth="1"/>
    <col min="68" max="68" width="25.33203125" bestFit="1" customWidth="1"/>
    <col min="69" max="69" width="29.109375" bestFit="1" customWidth="1"/>
    <col min="70" max="70" width="25.77734375" bestFit="1" customWidth="1"/>
    <col min="71" max="71" width="29.44140625" bestFit="1" customWidth="1"/>
    <col min="72" max="72" width="25.77734375" bestFit="1" customWidth="1"/>
    <col min="73" max="73" width="29.44140625" bestFit="1" customWidth="1"/>
    <col min="74" max="74" width="25.21875" bestFit="1" customWidth="1"/>
    <col min="75" max="75" width="29" bestFit="1" customWidth="1"/>
    <col min="76" max="76" width="25.21875" bestFit="1" customWidth="1"/>
    <col min="77" max="77" width="29" bestFit="1" customWidth="1"/>
    <col min="78" max="78" width="26.21875" bestFit="1" customWidth="1"/>
    <col min="79" max="79" width="30" bestFit="1" customWidth="1"/>
    <col min="80" max="80" width="26.21875" bestFit="1" customWidth="1"/>
    <col min="81" max="81" width="30" bestFit="1" customWidth="1"/>
    <col min="82" max="82" width="25.33203125" bestFit="1" customWidth="1"/>
    <col min="83" max="83" width="29.109375" bestFit="1" customWidth="1"/>
    <col min="84" max="84" width="25.33203125" bestFit="1" customWidth="1"/>
    <col min="85" max="85" width="29.109375" bestFit="1" customWidth="1"/>
    <col min="86" max="86" width="25.77734375" bestFit="1" customWidth="1"/>
    <col min="87" max="87" width="29.44140625" bestFit="1" customWidth="1"/>
    <col min="88" max="88" width="25.77734375" bestFit="1" customWidth="1"/>
    <col min="89" max="89" width="29.44140625" bestFit="1" customWidth="1"/>
    <col min="90" max="90" width="25.21875" bestFit="1" customWidth="1"/>
    <col min="91" max="91" width="29" bestFit="1" customWidth="1"/>
    <col min="92" max="92" width="25.21875" bestFit="1" customWidth="1"/>
    <col min="93" max="93" width="29" bestFit="1" customWidth="1"/>
    <col min="94" max="94" width="26.21875" bestFit="1" customWidth="1"/>
    <col min="95" max="95" width="30" bestFit="1" customWidth="1"/>
    <col min="96" max="96" width="26.21875" bestFit="1" customWidth="1"/>
    <col min="97" max="97" width="30" bestFit="1" customWidth="1"/>
  </cols>
  <sheetData>
    <row r="2" spans="1:3">
      <c r="A2" s="24" t="s">
        <v>926</v>
      </c>
      <c r="B2" t="s">
        <v>925</v>
      </c>
    </row>
    <row r="4" spans="1:3">
      <c r="A4" s="24" t="s">
        <v>927</v>
      </c>
      <c r="B4" s="24" t="s">
        <v>441</v>
      </c>
    </row>
    <row r="5" spans="1:3">
      <c r="A5" s="24" t="s">
        <v>440</v>
      </c>
      <c r="B5" t="s">
        <v>35</v>
      </c>
      <c r="C5" t="s">
        <v>122</v>
      </c>
    </row>
    <row r="6" spans="1:3">
      <c r="A6" s="25" t="s">
        <v>21</v>
      </c>
      <c r="B6" s="56">
        <v>69.55</v>
      </c>
      <c r="C6" s="56"/>
    </row>
    <row r="7" spans="1:3">
      <c r="A7" s="25" t="s">
        <v>39</v>
      </c>
      <c r="B7" s="56">
        <v>69.55</v>
      </c>
      <c r="C7" s="56"/>
    </row>
    <row r="8" spans="1:3">
      <c r="A8" s="25" t="s">
        <v>49</v>
      </c>
      <c r="B8" s="56">
        <v>59.1</v>
      </c>
      <c r="C8" s="56"/>
    </row>
    <row r="9" spans="1:3">
      <c r="A9" s="25" t="s">
        <v>28</v>
      </c>
      <c r="B9" s="56">
        <v>75</v>
      </c>
      <c r="C9" s="56">
        <v>69.766666666666666</v>
      </c>
    </row>
    <row r="10" spans="1:3">
      <c r="A10" s="25" t="s">
        <v>26</v>
      </c>
      <c r="B10" s="56">
        <v>69.55</v>
      </c>
      <c r="C10" s="56"/>
    </row>
    <row r="11" spans="1:3">
      <c r="A11" s="25" t="s">
        <v>44</v>
      </c>
      <c r="B11" s="56"/>
      <c r="C11" s="56">
        <v>62.6</v>
      </c>
    </row>
    <row r="12" spans="1:3">
      <c r="A12" s="25" t="s">
        <v>45</v>
      </c>
      <c r="B12" s="56">
        <v>69.55</v>
      </c>
      <c r="C12" s="56"/>
    </row>
    <row r="13" spans="1:3">
      <c r="A13" s="25" t="s">
        <v>48</v>
      </c>
      <c r="B13" s="56" t="e">
        <v>#DIV/0!</v>
      </c>
      <c r="C13" s="56"/>
    </row>
    <row r="14" spans="1:3">
      <c r="A14" s="25" t="s">
        <v>10</v>
      </c>
      <c r="B14" s="56">
        <v>68.566666666666663</v>
      </c>
      <c r="C14" s="56"/>
    </row>
    <row r="15" spans="1:3">
      <c r="A15" s="25" t="s">
        <v>23</v>
      </c>
      <c r="B15" s="56">
        <v>69.55</v>
      </c>
      <c r="C15" s="56">
        <v>67.95</v>
      </c>
    </row>
    <row r="16" spans="1:3">
      <c r="A16" s="25" t="s">
        <v>59</v>
      </c>
      <c r="B16" s="56">
        <v>77.5</v>
      </c>
      <c r="C16" s="56">
        <v>76.66</v>
      </c>
    </row>
    <row r="17" spans="1:3">
      <c r="A17" s="25" t="s">
        <v>24</v>
      </c>
      <c r="B17" s="56"/>
      <c r="C17" s="56">
        <v>73.88333333333334</v>
      </c>
    </row>
    <row r="18" spans="1:3">
      <c r="A18" s="25" t="s">
        <v>40</v>
      </c>
      <c r="B18" s="56">
        <v>60.35</v>
      </c>
      <c r="C18" s="56"/>
    </row>
    <row r="19" spans="1:3">
      <c r="A19" s="25" t="s">
        <v>19</v>
      </c>
      <c r="B19" s="56">
        <v>68.566666666666663</v>
      </c>
      <c r="C19" s="56">
        <v>72.36</v>
      </c>
    </row>
    <row r="20" spans="1:3">
      <c r="A20" s="25" t="s">
        <v>75</v>
      </c>
      <c r="B20" s="56">
        <v>75</v>
      </c>
      <c r="C20" s="56"/>
    </row>
    <row r="21" spans="1:3">
      <c r="A21" s="25" t="s">
        <v>17</v>
      </c>
      <c r="B21" s="56">
        <v>80</v>
      </c>
      <c r="C21" s="56">
        <v>69.766666666666666</v>
      </c>
    </row>
    <row r="22" spans="1:3">
      <c r="A22" s="25" t="s">
        <v>0</v>
      </c>
      <c r="B22" s="56">
        <v>69.55</v>
      </c>
      <c r="C22" s="56">
        <v>73.88333333333334</v>
      </c>
    </row>
    <row r="23" spans="1:3">
      <c r="A23" s="25" t="s">
        <v>60</v>
      </c>
      <c r="B23" s="56">
        <v>69.55</v>
      </c>
      <c r="C23" s="56">
        <v>73.325000000000003</v>
      </c>
    </row>
    <row r="24" spans="1:3">
      <c r="A24" s="25" t="s">
        <v>12</v>
      </c>
      <c r="B24" s="56">
        <v>69.55</v>
      </c>
      <c r="C24" s="56"/>
    </row>
    <row r="25" spans="1:3">
      <c r="A25" s="25" t="s">
        <v>63</v>
      </c>
      <c r="B25" s="56">
        <v>67.733333333333334</v>
      </c>
      <c r="C25" s="56">
        <v>74.16</v>
      </c>
    </row>
    <row r="26" spans="1:3">
      <c r="A26" s="25" t="s">
        <v>15</v>
      </c>
      <c r="B26" s="56">
        <v>69.55</v>
      </c>
      <c r="C26" s="56"/>
    </row>
    <row r="27" spans="1:3">
      <c r="A27" s="25" t="s">
        <v>7</v>
      </c>
      <c r="B27" s="56">
        <v>69.55</v>
      </c>
      <c r="C27" s="56">
        <v>73.88333333333334</v>
      </c>
    </row>
    <row r="28" spans="1:3">
      <c r="A28" s="25" t="s">
        <v>5</v>
      </c>
      <c r="B28" s="56">
        <v>69.55</v>
      </c>
      <c r="C28" s="56">
        <v>73.88333333333334</v>
      </c>
    </row>
    <row r="29" spans="1:3">
      <c r="A29" s="25" t="s">
        <v>61</v>
      </c>
      <c r="B29" s="56"/>
      <c r="C29" s="56">
        <v>63.9</v>
      </c>
    </row>
    <row r="30" spans="1:3">
      <c r="A30" s="25" t="s">
        <v>16</v>
      </c>
      <c r="B30" s="56">
        <v>69.55</v>
      </c>
      <c r="C30" s="56"/>
    </row>
    <row r="31" spans="1:3">
      <c r="A31" s="25" t="s">
        <v>38</v>
      </c>
      <c r="B31" s="56">
        <v>69.55</v>
      </c>
      <c r="C31" s="56">
        <v>69.45</v>
      </c>
    </row>
    <row r="32" spans="1:3">
      <c r="A32" s="25" t="s">
        <v>29</v>
      </c>
      <c r="B32" s="56">
        <v>69.55</v>
      </c>
      <c r="C32" s="56">
        <v>73.88333333333334</v>
      </c>
    </row>
    <row r="33" spans="1:3">
      <c r="A33" s="25" t="s">
        <v>66</v>
      </c>
      <c r="B33" s="56">
        <v>69.55</v>
      </c>
      <c r="C33" s="56"/>
    </row>
    <row r="34" spans="1:3">
      <c r="A34" s="25" t="s">
        <v>27</v>
      </c>
      <c r="B34" s="56"/>
      <c r="C34" s="56">
        <v>70.66</v>
      </c>
    </row>
    <row r="35" spans="1:3">
      <c r="A35" s="25" t="s">
        <v>69</v>
      </c>
      <c r="B35" s="56">
        <v>78.75</v>
      </c>
      <c r="C35" s="56"/>
    </row>
    <row r="36" spans="1:3">
      <c r="A36" s="25" t="s">
        <v>76</v>
      </c>
      <c r="B36" s="56">
        <v>75</v>
      </c>
      <c r="C36" s="56">
        <v>90</v>
      </c>
    </row>
    <row r="37" spans="1:3">
      <c r="A37" s="25" t="s">
        <v>31</v>
      </c>
      <c r="B37" s="56">
        <v>69.55</v>
      </c>
      <c r="C37" s="56"/>
    </row>
    <row r="38" spans="1:3">
      <c r="A38" s="25" t="s">
        <v>4</v>
      </c>
      <c r="B38" s="56"/>
      <c r="C38" s="56">
        <v>73.88333333333334</v>
      </c>
    </row>
    <row r="39" spans="1:3">
      <c r="A39" s="25" t="s">
        <v>8</v>
      </c>
      <c r="B39" s="56">
        <v>69.55</v>
      </c>
      <c r="C39" s="56"/>
    </row>
    <row r="40" spans="1:3">
      <c r="A40" s="25" t="s">
        <v>71</v>
      </c>
      <c r="B40" s="56">
        <v>85</v>
      </c>
      <c r="C40" s="56"/>
    </row>
    <row r="41" spans="1:3">
      <c r="A41" s="25" t="s">
        <v>53</v>
      </c>
      <c r="B41" s="56">
        <v>45.7</v>
      </c>
      <c r="C41" s="56"/>
    </row>
    <row r="42" spans="1:3">
      <c r="A42" s="25" t="s">
        <v>37</v>
      </c>
      <c r="B42" s="56">
        <v>64.399999999999991</v>
      </c>
      <c r="C42" s="56">
        <v>67.95</v>
      </c>
    </row>
    <row r="43" spans="1:3">
      <c r="A43" s="25" t="s">
        <v>41</v>
      </c>
      <c r="B43" s="56">
        <v>69.55</v>
      </c>
      <c r="C43" s="56"/>
    </row>
    <row r="44" spans="1:3">
      <c r="A44" s="25" t="s">
        <v>51</v>
      </c>
      <c r="B44" s="56">
        <v>64.399999999999991</v>
      </c>
      <c r="C44" s="56">
        <v>72.36</v>
      </c>
    </row>
    <row r="45" spans="1:3">
      <c r="A45" s="25" t="s">
        <v>47</v>
      </c>
      <c r="B45" s="56">
        <v>69.55</v>
      </c>
      <c r="C45" s="56"/>
    </row>
    <row r="46" spans="1:3">
      <c r="A46" s="25" t="s">
        <v>13</v>
      </c>
      <c r="B46" s="56">
        <v>75</v>
      </c>
      <c r="C46" s="56">
        <v>73.88333333333334</v>
      </c>
    </row>
    <row r="47" spans="1:3">
      <c r="A47" s="25" t="s">
        <v>57</v>
      </c>
      <c r="B47" s="56">
        <v>59.1</v>
      </c>
      <c r="C47" s="56"/>
    </row>
    <row r="48" spans="1:3">
      <c r="A48" s="25" t="s">
        <v>79</v>
      </c>
      <c r="B48" s="56"/>
      <c r="C48" s="56">
        <v>77</v>
      </c>
    </row>
    <row r="49" spans="1:3">
      <c r="A49" s="25" t="s">
        <v>30</v>
      </c>
      <c r="B49" s="56">
        <v>69.55</v>
      </c>
      <c r="C49" s="56"/>
    </row>
    <row r="50" spans="1:3">
      <c r="A50" s="25" t="s">
        <v>42</v>
      </c>
      <c r="B50" s="56">
        <v>69.55</v>
      </c>
      <c r="C50" s="56">
        <v>67.95</v>
      </c>
    </row>
    <row r="51" spans="1:3">
      <c r="A51" s="25" t="s">
        <v>72</v>
      </c>
      <c r="B51" s="56">
        <v>75</v>
      </c>
      <c r="C51" s="56"/>
    </row>
    <row r="52" spans="1:3">
      <c r="A52" s="25" t="s">
        <v>20</v>
      </c>
      <c r="B52" s="56">
        <v>69.55</v>
      </c>
      <c r="C52" s="56">
        <v>72.36</v>
      </c>
    </row>
    <row r="53" spans="1:3">
      <c r="A53" s="25" t="s">
        <v>55</v>
      </c>
      <c r="B53" s="56"/>
      <c r="C53" s="56">
        <v>67.325000000000003</v>
      </c>
    </row>
    <row r="54" spans="1:3">
      <c r="A54" s="25" t="s">
        <v>36</v>
      </c>
      <c r="B54" s="56">
        <v>69.55</v>
      </c>
      <c r="C54" s="56"/>
    </row>
    <row r="55" spans="1:3">
      <c r="A55" s="25" t="s">
        <v>70</v>
      </c>
      <c r="B55" s="56">
        <v>69.55</v>
      </c>
      <c r="C55" s="56"/>
    </row>
    <row r="56" spans="1:3">
      <c r="A56" s="25" t="s">
        <v>22</v>
      </c>
      <c r="B56" s="56">
        <v>69.55</v>
      </c>
      <c r="C56" s="56"/>
    </row>
    <row r="57" spans="1:3">
      <c r="A57" s="25" t="s">
        <v>95</v>
      </c>
      <c r="B57" s="56"/>
      <c r="C57" s="56">
        <v>73.88333333333334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2"/>
  <sheetViews>
    <sheetView workbookViewId="0">
      <selection activeCell="E32" sqref="E32"/>
    </sheetView>
  </sheetViews>
  <sheetFormatPr defaultRowHeight="16.2"/>
  <cols>
    <col min="1" max="1" width="15.33203125" bestFit="1" customWidth="1"/>
  </cols>
  <sheetData>
    <row r="1" spans="1:19">
      <c r="A1" s="47"/>
      <c r="B1" s="47" t="s">
        <v>35</v>
      </c>
      <c r="C1" s="47"/>
      <c r="D1" s="47"/>
      <c r="E1" s="47" t="s">
        <v>56</v>
      </c>
      <c r="F1" s="47"/>
      <c r="G1" s="47"/>
      <c r="H1" s="47" t="s">
        <v>2</v>
      </c>
      <c r="I1" s="47"/>
      <c r="J1" s="47"/>
      <c r="K1" s="47" t="s">
        <v>131</v>
      </c>
      <c r="L1" s="47"/>
      <c r="M1" s="47"/>
      <c r="N1" s="47" t="s">
        <v>122</v>
      </c>
      <c r="O1" s="47"/>
      <c r="P1" s="47"/>
      <c r="Q1" s="47" t="s">
        <v>132</v>
      </c>
      <c r="R1" s="47"/>
      <c r="S1" s="47"/>
    </row>
    <row r="2" spans="1:19">
      <c r="A2" s="27" t="s">
        <v>440</v>
      </c>
      <c r="B2" s="27">
        <v>1</v>
      </c>
      <c r="C2" s="27">
        <v>2</v>
      </c>
      <c r="D2" s="27">
        <v>3</v>
      </c>
      <c r="E2" s="27">
        <v>1</v>
      </c>
      <c r="F2" s="27">
        <v>2</v>
      </c>
      <c r="G2" s="27">
        <v>3</v>
      </c>
      <c r="H2" s="27">
        <v>1</v>
      </c>
      <c r="I2" s="27">
        <v>2</v>
      </c>
      <c r="J2" s="27">
        <v>3</v>
      </c>
      <c r="K2" s="27">
        <v>1</v>
      </c>
      <c r="L2" s="27">
        <v>2</v>
      </c>
      <c r="M2" s="27">
        <v>3</v>
      </c>
      <c r="N2" s="27">
        <v>1</v>
      </c>
      <c r="O2" s="27">
        <v>2</v>
      </c>
      <c r="P2" s="27">
        <v>3</v>
      </c>
      <c r="Q2" s="27">
        <v>1</v>
      </c>
      <c r="R2" s="27">
        <v>2</v>
      </c>
      <c r="S2" s="27">
        <v>3</v>
      </c>
    </row>
    <row r="3" spans="1:19">
      <c r="A3" s="25" t="s">
        <v>21</v>
      </c>
      <c r="B3" s="48">
        <v>92.6</v>
      </c>
      <c r="C3" s="48">
        <v>89.67</v>
      </c>
      <c r="D3" s="48">
        <v>30.2</v>
      </c>
      <c r="E3" s="48">
        <v>49.872499999999995</v>
      </c>
      <c r="F3" s="48">
        <v>134.77500000000001</v>
      </c>
      <c r="G3" s="48">
        <v>58.1</v>
      </c>
      <c r="H3" s="48">
        <v>2.883</v>
      </c>
      <c r="I3" s="48">
        <v>9.02</v>
      </c>
      <c r="J3" s="48">
        <v>5.25</v>
      </c>
      <c r="K3" s="48">
        <v>1.48</v>
      </c>
      <c r="L3" s="48">
        <v>0.71</v>
      </c>
      <c r="M3" s="48">
        <v>0.65</v>
      </c>
      <c r="N3" s="48">
        <v>0</v>
      </c>
      <c r="O3" s="48">
        <v>1.1789999999999998</v>
      </c>
      <c r="P3" s="48">
        <v>0</v>
      </c>
      <c r="Q3" s="48">
        <v>0</v>
      </c>
      <c r="R3" s="48">
        <v>0</v>
      </c>
      <c r="S3" s="48">
        <v>0</v>
      </c>
    </row>
    <row r="4" spans="1:19">
      <c r="A4" s="25" t="s">
        <v>65</v>
      </c>
      <c r="B4" s="48">
        <v>0</v>
      </c>
      <c r="C4" s="48">
        <v>0</v>
      </c>
      <c r="D4" s="48">
        <v>0</v>
      </c>
      <c r="E4" s="48">
        <v>0</v>
      </c>
      <c r="F4" s="48">
        <v>0</v>
      </c>
      <c r="G4" s="48">
        <v>0</v>
      </c>
      <c r="H4" s="48">
        <v>5.0649999999999995</v>
      </c>
      <c r="I4" s="48">
        <v>2.27</v>
      </c>
      <c r="J4" s="48">
        <v>0</v>
      </c>
      <c r="K4" s="48">
        <v>0</v>
      </c>
      <c r="L4" s="48">
        <v>0</v>
      </c>
      <c r="M4" s="48">
        <v>0</v>
      </c>
      <c r="N4" s="48">
        <v>43.5</v>
      </c>
      <c r="O4" s="48">
        <v>6.5239999999999991</v>
      </c>
      <c r="P4" s="48">
        <v>4.3499999999999996</v>
      </c>
      <c r="Q4" s="48">
        <v>0</v>
      </c>
      <c r="R4" s="48">
        <v>0</v>
      </c>
      <c r="S4" s="48">
        <v>0</v>
      </c>
    </row>
    <row r="5" spans="1:19">
      <c r="A5" s="25" t="s">
        <v>39</v>
      </c>
      <c r="B5" s="48">
        <v>176.1</v>
      </c>
      <c r="C5" s="48">
        <v>65.350000000000009</v>
      </c>
      <c r="D5" s="48">
        <v>11.850000000000001</v>
      </c>
      <c r="E5" s="48">
        <v>63.158499999999989</v>
      </c>
      <c r="F5" s="48">
        <v>41.615000000000002</v>
      </c>
      <c r="G5" s="48">
        <v>2.25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  <c r="P5" s="48">
        <v>0</v>
      </c>
      <c r="Q5" s="48">
        <v>0</v>
      </c>
      <c r="R5" s="48">
        <v>0</v>
      </c>
      <c r="S5" s="48">
        <v>0</v>
      </c>
    </row>
    <row r="6" spans="1:19">
      <c r="A6" s="25" t="s">
        <v>130</v>
      </c>
      <c r="B6" s="48">
        <v>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0.87</v>
      </c>
      <c r="P6" s="48">
        <v>0</v>
      </c>
      <c r="Q6" s="48">
        <v>0</v>
      </c>
      <c r="R6" s="48">
        <v>0</v>
      </c>
      <c r="S6" s="48">
        <v>0</v>
      </c>
    </row>
    <row r="7" spans="1:19">
      <c r="A7" s="25" t="s">
        <v>80</v>
      </c>
      <c r="B7" s="48">
        <v>0</v>
      </c>
      <c r="C7" s="48">
        <v>0</v>
      </c>
      <c r="D7" s="48">
        <v>0</v>
      </c>
      <c r="E7" s="48">
        <v>0</v>
      </c>
      <c r="F7" s="48">
        <v>4.29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</row>
    <row r="8" spans="1:19">
      <c r="A8" s="25" t="s">
        <v>18</v>
      </c>
      <c r="B8" s="48">
        <v>1.62</v>
      </c>
      <c r="C8" s="48">
        <v>7.85</v>
      </c>
      <c r="D8" s="48">
        <v>0</v>
      </c>
      <c r="E8" s="48">
        <v>0.90500000000000003</v>
      </c>
      <c r="F8" s="48">
        <v>17.689999999999998</v>
      </c>
      <c r="G8" s="48">
        <v>10.75</v>
      </c>
      <c r="H8" s="48">
        <v>16.25</v>
      </c>
      <c r="I8" s="48">
        <v>31.34</v>
      </c>
      <c r="J8" s="48">
        <v>4.8500000000000005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0.67</v>
      </c>
      <c r="Q8" s="48">
        <v>0</v>
      </c>
      <c r="R8" s="48">
        <v>0</v>
      </c>
      <c r="S8" s="48">
        <v>0</v>
      </c>
    </row>
    <row r="9" spans="1:19">
      <c r="A9" s="25" t="s">
        <v>118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0.82</v>
      </c>
      <c r="R9" s="48">
        <v>1.7000000000000002</v>
      </c>
      <c r="S9" s="48">
        <v>0</v>
      </c>
    </row>
    <row r="10" spans="1:19">
      <c r="A10" s="25" t="s">
        <v>129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0.87</v>
      </c>
      <c r="P10" s="48">
        <v>0</v>
      </c>
      <c r="Q10" s="48">
        <v>0</v>
      </c>
      <c r="R10" s="48">
        <v>0</v>
      </c>
      <c r="S10" s="48">
        <v>0</v>
      </c>
    </row>
    <row r="11" spans="1:19">
      <c r="A11" s="25" t="s">
        <v>49</v>
      </c>
      <c r="B11" s="48">
        <v>12.15</v>
      </c>
      <c r="C11" s="48">
        <v>0.77</v>
      </c>
      <c r="D11" s="48">
        <v>0.7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</row>
    <row r="12" spans="1:19">
      <c r="A12" s="25" t="s">
        <v>28</v>
      </c>
      <c r="B12" s="48">
        <v>0</v>
      </c>
      <c r="C12" s="48">
        <v>0.75</v>
      </c>
      <c r="D12" s="48">
        <v>0</v>
      </c>
      <c r="E12" s="48">
        <v>9.0749999999999993</v>
      </c>
      <c r="F12" s="48">
        <v>15.01</v>
      </c>
      <c r="G12" s="48">
        <v>1.1000000000000001</v>
      </c>
      <c r="H12" s="48">
        <v>8.25</v>
      </c>
      <c r="I12" s="48">
        <v>10.14</v>
      </c>
      <c r="J12" s="48">
        <v>2.65</v>
      </c>
      <c r="K12" s="48">
        <v>2.222</v>
      </c>
      <c r="L12" s="48">
        <v>7.9820000000000002</v>
      </c>
      <c r="M12" s="48">
        <v>0.6</v>
      </c>
      <c r="N12" s="48">
        <v>112.5</v>
      </c>
      <c r="O12" s="48">
        <v>52.625</v>
      </c>
      <c r="P12" s="48">
        <v>5.3680000000000003</v>
      </c>
      <c r="Q12" s="48">
        <v>0</v>
      </c>
      <c r="R12" s="48">
        <v>0</v>
      </c>
      <c r="S12" s="48">
        <v>0.63</v>
      </c>
    </row>
    <row r="13" spans="1:19">
      <c r="A13" s="25" t="s">
        <v>26</v>
      </c>
      <c r="B13" s="48">
        <v>79.059999999999988</v>
      </c>
      <c r="C13" s="48">
        <v>73.3</v>
      </c>
      <c r="D13" s="48">
        <v>27.749999999999996</v>
      </c>
      <c r="E13" s="48">
        <v>101.77249999999999</v>
      </c>
      <c r="F13" s="48">
        <v>116.52500000000001</v>
      </c>
      <c r="G13" s="48">
        <v>42.5</v>
      </c>
      <c r="H13" s="48">
        <v>1.95</v>
      </c>
      <c r="I13" s="48">
        <v>11.85</v>
      </c>
      <c r="J13" s="48">
        <v>5.25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</row>
    <row r="14" spans="1:19">
      <c r="A14" s="25" t="s">
        <v>44</v>
      </c>
      <c r="B14" s="48">
        <v>0</v>
      </c>
      <c r="C14" s="48">
        <v>0</v>
      </c>
      <c r="D14" s="48">
        <v>0.65</v>
      </c>
      <c r="E14" s="48">
        <v>0</v>
      </c>
      <c r="F14" s="48">
        <v>0</v>
      </c>
      <c r="G14" s="48">
        <v>0</v>
      </c>
      <c r="H14" s="48">
        <v>9.6580000000000013</v>
      </c>
      <c r="I14" s="48">
        <v>0</v>
      </c>
      <c r="J14" s="48">
        <v>0</v>
      </c>
      <c r="K14" s="48">
        <v>0.92</v>
      </c>
      <c r="L14" s="48">
        <v>0</v>
      </c>
      <c r="M14" s="48">
        <v>0</v>
      </c>
      <c r="N14" s="48">
        <v>60.625</v>
      </c>
      <c r="O14" s="48">
        <v>27.777999999999999</v>
      </c>
      <c r="P14" s="48">
        <v>19.600000000000001</v>
      </c>
      <c r="Q14" s="48">
        <v>63.06</v>
      </c>
      <c r="R14" s="48">
        <v>50.775000000000006</v>
      </c>
      <c r="S14" s="48">
        <v>34.35</v>
      </c>
    </row>
    <row r="15" spans="1:19">
      <c r="A15" s="25" t="s">
        <v>45</v>
      </c>
      <c r="B15" s="48">
        <v>126.47499999999999</v>
      </c>
      <c r="C15" s="48">
        <v>89.05</v>
      </c>
      <c r="D15" s="48">
        <v>20.14</v>
      </c>
      <c r="E15" s="48">
        <v>19.7</v>
      </c>
      <c r="F15" s="48">
        <v>8.375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</row>
    <row r="16" spans="1:19">
      <c r="A16" s="25" t="s">
        <v>48</v>
      </c>
      <c r="B16" s="48">
        <v>0</v>
      </c>
      <c r="C16" s="48">
        <v>0</v>
      </c>
      <c r="D16" s="48">
        <v>0.4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0.77500000000000002</v>
      </c>
    </row>
    <row r="17" spans="1:19">
      <c r="A17" s="25" t="s">
        <v>10</v>
      </c>
      <c r="B17" s="48">
        <v>21.565000000000001</v>
      </c>
      <c r="C17" s="48">
        <v>59.070000000000007</v>
      </c>
      <c r="D17" s="48">
        <v>14.39</v>
      </c>
      <c r="E17" s="48">
        <v>57.332499999999989</v>
      </c>
      <c r="F17" s="48">
        <v>96.825000000000003</v>
      </c>
      <c r="G17" s="48">
        <v>35.019999999999996</v>
      </c>
      <c r="H17" s="48">
        <v>5.1550000000000002</v>
      </c>
      <c r="I17" s="48">
        <v>8.9300000000000015</v>
      </c>
      <c r="J17" s="48">
        <v>6.65</v>
      </c>
      <c r="K17" s="48">
        <v>0</v>
      </c>
      <c r="L17" s="48">
        <v>0</v>
      </c>
      <c r="M17" s="48">
        <v>0</v>
      </c>
      <c r="N17" s="48">
        <v>0.8</v>
      </c>
      <c r="O17" s="48">
        <v>4.3499999999999996</v>
      </c>
      <c r="P17" s="48">
        <v>1.54</v>
      </c>
      <c r="Q17" s="48">
        <v>0.63</v>
      </c>
      <c r="R17" s="48">
        <v>2.1870000000000003</v>
      </c>
      <c r="S17" s="48">
        <v>3.875</v>
      </c>
    </row>
    <row r="18" spans="1:19">
      <c r="A18" s="25" t="s">
        <v>23</v>
      </c>
      <c r="B18" s="48">
        <v>33.300000000000004</v>
      </c>
      <c r="C18" s="48">
        <v>30.95</v>
      </c>
      <c r="D18" s="48">
        <v>2.75</v>
      </c>
      <c r="E18" s="48">
        <v>33.975499999999997</v>
      </c>
      <c r="F18" s="48">
        <v>39.664999999999999</v>
      </c>
      <c r="G18" s="48">
        <v>6.47</v>
      </c>
      <c r="H18" s="48">
        <v>1.5249999999999999</v>
      </c>
      <c r="I18" s="48">
        <v>7.6999999999999993</v>
      </c>
      <c r="J18" s="48">
        <v>20</v>
      </c>
      <c r="K18" s="48">
        <v>15.9</v>
      </c>
      <c r="L18" s="48">
        <v>42.292000000000002</v>
      </c>
      <c r="M18" s="48">
        <v>0.6</v>
      </c>
      <c r="N18" s="48">
        <v>35.575000000000003</v>
      </c>
      <c r="O18" s="48">
        <v>61.17</v>
      </c>
      <c r="P18" s="48">
        <v>12.76</v>
      </c>
      <c r="Q18" s="48">
        <v>0</v>
      </c>
      <c r="R18" s="48">
        <v>3.1349999999999998</v>
      </c>
      <c r="S18" s="48">
        <v>0</v>
      </c>
    </row>
    <row r="19" spans="1:19">
      <c r="A19" s="25" t="s">
        <v>59</v>
      </c>
      <c r="B19" s="48">
        <v>31.645</v>
      </c>
      <c r="C19" s="48">
        <v>41.050000000000004</v>
      </c>
      <c r="D19" s="48">
        <v>0</v>
      </c>
      <c r="E19" s="48">
        <v>6.2230000000000008</v>
      </c>
      <c r="F19" s="48">
        <v>45.17</v>
      </c>
      <c r="G19" s="48">
        <v>0</v>
      </c>
      <c r="H19" s="48">
        <v>24.764999999999997</v>
      </c>
      <c r="I19" s="48">
        <v>98.9</v>
      </c>
      <c r="J19" s="48">
        <v>0</v>
      </c>
      <c r="K19" s="48">
        <v>41.25</v>
      </c>
      <c r="L19" s="48">
        <v>0.92</v>
      </c>
      <c r="M19" s="48">
        <v>0</v>
      </c>
      <c r="N19" s="48">
        <v>88.5</v>
      </c>
      <c r="O19" s="48">
        <v>51.222999999999992</v>
      </c>
      <c r="P19" s="48">
        <v>48.28</v>
      </c>
      <c r="Q19" s="48">
        <v>99.537499999999994</v>
      </c>
      <c r="R19" s="48">
        <v>62.624999999999993</v>
      </c>
      <c r="S19" s="48">
        <v>48.824999999999996</v>
      </c>
    </row>
    <row r="20" spans="1:19">
      <c r="A20" s="25" t="s">
        <v>77</v>
      </c>
      <c r="B20" s="48">
        <v>0.58200000000000007</v>
      </c>
      <c r="C20" s="48">
        <v>3.7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</row>
    <row r="21" spans="1:19">
      <c r="A21" s="25" t="s">
        <v>110</v>
      </c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20</v>
      </c>
      <c r="O21" s="48">
        <v>4.9639999999999995</v>
      </c>
      <c r="P21" s="48">
        <v>1.54</v>
      </c>
      <c r="Q21" s="48">
        <v>0</v>
      </c>
      <c r="R21" s="48">
        <v>1.6400000000000001</v>
      </c>
      <c r="S21" s="48">
        <v>0</v>
      </c>
    </row>
    <row r="22" spans="1:19">
      <c r="A22" s="25" t="s">
        <v>24</v>
      </c>
      <c r="B22" s="48">
        <v>3.9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118.075</v>
      </c>
      <c r="I22" s="48">
        <v>180.2</v>
      </c>
      <c r="J22" s="48">
        <v>186.25</v>
      </c>
      <c r="K22" s="48">
        <v>58.3</v>
      </c>
      <c r="L22" s="48">
        <v>27.25</v>
      </c>
      <c r="M22" s="48">
        <v>22.5</v>
      </c>
      <c r="N22" s="48">
        <v>180.75</v>
      </c>
      <c r="O22" s="48">
        <v>232.83999999999997</v>
      </c>
      <c r="P22" s="48">
        <v>146.94</v>
      </c>
      <c r="Q22" s="48">
        <v>41.625</v>
      </c>
      <c r="R22" s="48">
        <v>20.84</v>
      </c>
      <c r="S22" s="48">
        <v>21</v>
      </c>
    </row>
    <row r="23" spans="1:19">
      <c r="A23" s="25" t="s">
        <v>40</v>
      </c>
      <c r="B23" s="48">
        <v>8.1449999999999996</v>
      </c>
      <c r="C23" s="48">
        <v>4.8499999999999996</v>
      </c>
      <c r="D23" s="48">
        <v>0.65</v>
      </c>
      <c r="E23" s="48">
        <v>2.9649999999999999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</row>
    <row r="24" spans="1:19">
      <c r="A24" s="25" t="s">
        <v>67</v>
      </c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0.7</v>
      </c>
      <c r="I24" s="48">
        <v>4.18</v>
      </c>
      <c r="J24" s="48">
        <v>0</v>
      </c>
      <c r="K24" s="48">
        <v>0</v>
      </c>
      <c r="L24" s="48">
        <v>0</v>
      </c>
      <c r="M24" s="48">
        <v>0</v>
      </c>
      <c r="N24" s="48">
        <v>40.35</v>
      </c>
      <c r="O24" s="48">
        <v>4.5049999999999999</v>
      </c>
      <c r="P24" s="48">
        <v>0.67</v>
      </c>
      <c r="Q24" s="48">
        <v>19.375</v>
      </c>
      <c r="R24" s="48">
        <v>0</v>
      </c>
      <c r="S24" s="48">
        <v>0</v>
      </c>
    </row>
    <row r="25" spans="1:19">
      <c r="A25" s="25" t="s">
        <v>19</v>
      </c>
      <c r="B25" s="48">
        <v>18.03</v>
      </c>
      <c r="C25" s="48">
        <v>24.389999999999997</v>
      </c>
      <c r="D25" s="48">
        <v>7.69</v>
      </c>
      <c r="E25" s="48">
        <v>15.75</v>
      </c>
      <c r="F25" s="48">
        <v>62.065000000000005</v>
      </c>
      <c r="G25" s="48">
        <v>0.4</v>
      </c>
      <c r="H25" s="48">
        <v>13.78</v>
      </c>
      <c r="I25" s="48">
        <v>70.400000000000006</v>
      </c>
      <c r="J25" s="48">
        <v>13.15</v>
      </c>
      <c r="K25" s="48">
        <v>71.5</v>
      </c>
      <c r="L25" s="48">
        <v>39.241999999999997</v>
      </c>
      <c r="M25" s="48">
        <v>4.9499999999999993</v>
      </c>
      <c r="N25" s="48">
        <v>55.975000000000001</v>
      </c>
      <c r="O25" s="48">
        <v>57.5</v>
      </c>
      <c r="P25" s="48">
        <v>35.909999999999997</v>
      </c>
      <c r="Q25" s="48">
        <v>88.945000000000007</v>
      </c>
      <c r="R25" s="48">
        <v>38.799999999999997</v>
      </c>
      <c r="S25" s="48">
        <v>4.5750000000000002</v>
      </c>
    </row>
    <row r="26" spans="1:19">
      <c r="A26" s="25" t="s">
        <v>75</v>
      </c>
      <c r="B26" s="48">
        <v>0</v>
      </c>
      <c r="C26" s="48">
        <v>0.75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</row>
    <row r="27" spans="1:19">
      <c r="A27" s="25" t="s">
        <v>17</v>
      </c>
      <c r="B27" s="48">
        <v>18.61</v>
      </c>
      <c r="C27" s="48">
        <v>17.350000000000001</v>
      </c>
      <c r="D27" s="48">
        <v>3.8400000000000003</v>
      </c>
      <c r="E27" s="48">
        <v>24.552</v>
      </c>
      <c r="F27" s="48">
        <v>50.845000000000006</v>
      </c>
      <c r="G27" s="48">
        <v>31.95</v>
      </c>
      <c r="H27" s="48">
        <v>17.78</v>
      </c>
      <c r="I27" s="48">
        <v>58.65</v>
      </c>
      <c r="J27" s="48">
        <v>58.7</v>
      </c>
      <c r="K27" s="48">
        <v>94.149999999999991</v>
      </c>
      <c r="L27" s="48">
        <v>89.034999999999997</v>
      </c>
      <c r="M27" s="48">
        <v>58.5</v>
      </c>
      <c r="N27" s="48">
        <v>65.45</v>
      </c>
      <c r="O27" s="48">
        <v>15.497999999999999</v>
      </c>
      <c r="P27" s="48">
        <v>5.5699999999999994</v>
      </c>
      <c r="Q27" s="48">
        <v>0</v>
      </c>
      <c r="R27" s="48">
        <v>0</v>
      </c>
      <c r="S27" s="48">
        <v>0</v>
      </c>
    </row>
    <row r="28" spans="1:19">
      <c r="A28" s="25" t="s">
        <v>126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4.9149999999999991</v>
      </c>
      <c r="P28" s="48">
        <v>0.87</v>
      </c>
      <c r="Q28" s="48">
        <v>0</v>
      </c>
      <c r="R28" s="48">
        <v>0</v>
      </c>
      <c r="S28" s="48">
        <v>0</v>
      </c>
    </row>
    <row r="29" spans="1:19">
      <c r="A29" s="25" t="s">
        <v>135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1.47</v>
      </c>
      <c r="Q29" s="48">
        <v>0</v>
      </c>
      <c r="R29" s="48">
        <v>0</v>
      </c>
      <c r="S29" s="48">
        <v>0</v>
      </c>
    </row>
    <row r="30" spans="1:19">
      <c r="A30" s="25" t="s">
        <v>0</v>
      </c>
      <c r="B30" s="48">
        <v>394.32499999999999</v>
      </c>
      <c r="C30" s="48">
        <v>464.25</v>
      </c>
      <c r="D30" s="48">
        <v>384.25</v>
      </c>
      <c r="E30" s="48">
        <v>472.26249999999999</v>
      </c>
      <c r="F30" s="48">
        <v>452.47500000000002</v>
      </c>
      <c r="G30" s="48">
        <v>421.5</v>
      </c>
      <c r="H30" s="48">
        <v>286.14999999999998</v>
      </c>
      <c r="I30" s="48">
        <v>310.75</v>
      </c>
      <c r="J30" s="48">
        <v>363.75</v>
      </c>
      <c r="K30" s="48">
        <v>473.7</v>
      </c>
      <c r="L30" s="48">
        <v>447.625</v>
      </c>
      <c r="M30" s="48">
        <v>457.5</v>
      </c>
      <c r="N30" s="48">
        <v>441.75</v>
      </c>
      <c r="O30" s="48">
        <v>416.40000000000003</v>
      </c>
      <c r="P30" s="48">
        <v>458.1</v>
      </c>
      <c r="Q30" s="48">
        <v>451.61250000000001</v>
      </c>
      <c r="R30" s="48">
        <v>447.59999999999997</v>
      </c>
      <c r="S30" s="48">
        <v>453.375</v>
      </c>
    </row>
    <row r="31" spans="1:19">
      <c r="A31" s="25" t="s">
        <v>60</v>
      </c>
      <c r="B31" s="48">
        <v>280.2</v>
      </c>
      <c r="C31" s="48">
        <v>158</v>
      </c>
      <c r="D31" s="48">
        <v>0</v>
      </c>
      <c r="E31" s="48">
        <v>302.67499999999995</v>
      </c>
      <c r="F31" s="48">
        <v>196.77500000000001</v>
      </c>
      <c r="G31" s="48">
        <v>0</v>
      </c>
      <c r="H31" s="48">
        <v>13.422999999999998</v>
      </c>
      <c r="I31" s="48">
        <v>15</v>
      </c>
      <c r="J31" s="48">
        <v>0</v>
      </c>
      <c r="K31" s="48">
        <v>0.79400000000000004</v>
      </c>
      <c r="L31" s="48">
        <v>45.945</v>
      </c>
      <c r="M31" s="48">
        <v>6.05</v>
      </c>
      <c r="N31" s="48">
        <v>120.25</v>
      </c>
      <c r="O31" s="48">
        <v>93.524999999999991</v>
      </c>
      <c r="P31" s="48">
        <v>0.87</v>
      </c>
      <c r="Q31" s="48">
        <v>170.66249999999999</v>
      </c>
      <c r="R31" s="48">
        <v>51.16</v>
      </c>
      <c r="S31" s="48">
        <v>0</v>
      </c>
    </row>
    <row r="32" spans="1:19">
      <c r="A32" s="25" t="s">
        <v>12</v>
      </c>
      <c r="B32" s="48">
        <v>44.81</v>
      </c>
      <c r="C32" s="48">
        <v>125.55</v>
      </c>
      <c r="D32" s="48">
        <v>74.95</v>
      </c>
      <c r="E32" s="48">
        <v>100.0825</v>
      </c>
      <c r="F32" s="48">
        <v>26.294999999999995</v>
      </c>
      <c r="G32" s="48">
        <v>69.599999999999994</v>
      </c>
      <c r="H32" s="48">
        <v>1.4079999999999999</v>
      </c>
      <c r="I32" s="48">
        <v>29.24</v>
      </c>
      <c r="J32" s="48">
        <v>4.6500000000000004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0.8</v>
      </c>
    </row>
    <row r="33" spans="1:19">
      <c r="A33" s="25" t="s">
        <v>107</v>
      </c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0.6</v>
      </c>
      <c r="O33" s="48">
        <v>4.3499999999999996</v>
      </c>
      <c r="P33" s="48">
        <v>0.67</v>
      </c>
      <c r="Q33" s="48">
        <v>0</v>
      </c>
      <c r="R33" s="48">
        <v>0</v>
      </c>
      <c r="S33" s="48">
        <v>0</v>
      </c>
    </row>
    <row r="34" spans="1:19">
      <c r="A34" s="25" t="s">
        <v>43</v>
      </c>
      <c r="B34" s="48">
        <v>0</v>
      </c>
      <c r="C34" s="48">
        <v>0</v>
      </c>
      <c r="D34" s="48">
        <v>3.14</v>
      </c>
      <c r="E34" s="48">
        <v>0</v>
      </c>
      <c r="F34" s="48">
        <v>0</v>
      </c>
      <c r="G34" s="48">
        <v>8.35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0.84</v>
      </c>
    </row>
    <row r="35" spans="1:19">
      <c r="A35" s="25" t="s">
        <v>62</v>
      </c>
      <c r="B35" s="48">
        <v>1.1720000000000002</v>
      </c>
      <c r="C35" s="48">
        <v>0</v>
      </c>
      <c r="D35" s="48">
        <v>0</v>
      </c>
      <c r="E35" s="48">
        <v>3.1450000000000005</v>
      </c>
      <c r="F35" s="48">
        <v>4.3500000000000005</v>
      </c>
      <c r="G35" s="48">
        <v>0</v>
      </c>
      <c r="H35" s="48">
        <v>3.5830000000000002</v>
      </c>
      <c r="I35" s="48">
        <v>3.84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0.63</v>
      </c>
      <c r="R35" s="48">
        <v>0</v>
      </c>
      <c r="S35" s="48">
        <v>0</v>
      </c>
    </row>
    <row r="36" spans="1:19">
      <c r="A36" s="25" t="s">
        <v>63</v>
      </c>
      <c r="B36" s="48">
        <v>36.17</v>
      </c>
      <c r="C36" s="48">
        <v>58.20000000000001</v>
      </c>
      <c r="D36" s="48">
        <v>0</v>
      </c>
      <c r="E36" s="48">
        <v>45.322499999999998</v>
      </c>
      <c r="F36" s="48">
        <v>87.715000000000003</v>
      </c>
      <c r="G36" s="48">
        <v>0</v>
      </c>
      <c r="H36" s="48">
        <v>56.625</v>
      </c>
      <c r="I36" s="48">
        <v>70.539999999999992</v>
      </c>
      <c r="J36" s="48">
        <v>0</v>
      </c>
      <c r="K36" s="48">
        <v>157.9</v>
      </c>
      <c r="L36" s="48">
        <v>106.21999999999998</v>
      </c>
      <c r="M36" s="48">
        <v>96.5</v>
      </c>
      <c r="N36" s="48">
        <v>82.875</v>
      </c>
      <c r="O36" s="48">
        <v>84.62299999999999</v>
      </c>
      <c r="P36" s="48">
        <v>84.8</v>
      </c>
      <c r="Q36" s="48">
        <v>77.287499999999994</v>
      </c>
      <c r="R36" s="48">
        <v>9.2449999999999992</v>
      </c>
      <c r="S36" s="48">
        <v>0.77500000000000002</v>
      </c>
    </row>
    <row r="37" spans="1:19">
      <c r="A37" s="25" t="s">
        <v>52</v>
      </c>
      <c r="B37" s="48">
        <v>0.745</v>
      </c>
      <c r="C37" s="48">
        <v>0.7</v>
      </c>
      <c r="D37" s="48">
        <v>0.5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</row>
    <row r="38" spans="1:19">
      <c r="A38" s="25" t="s">
        <v>15</v>
      </c>
      <c r="B38" s="48">
        <v>95.25</v>
      </c>
      <c r="C38" s="48">
        <v>123.35</v>
      </c>
      <c r="D38" s="48">
        <v>106.75</v>
      </c>
      <c r="E38" s="48">
        <v>113.8625</v>
      </c>
      <c r="F38" s="48">
        <v>149.72499999999999</v>
      </c>
      <c r="G38" s="48">
        <v>216.5</v>
      </c>
      <c r="H38" s="48">
        <v>4.2</v>
      </c>
      <c r="I38" s="48">
        <v>4.4399999999999995</v>
      </c>
      <c r="J38" s="48">
        <v>83.25</v>
      </c>
      <c r="K38" s="48">
        <v>203.4</v>
      </c>
      <c r="L38" s="48">
        <v>164.47499999999999</v>
      </c>
      <c r="M38" s="48">
        <v>183</v>
      </c>
      <c r="N38" s="48">
        <v>0</v>
      </c>
      <c r="O38" s="48">
        <v>4.2</v>
      </c>
      <c r="P38" s="48">
        <v>0.82799999999999996</v>
      </c>
      <c r="Q38" s="48">
        <v>62.077500000000001</v>
      </c>
      <c r="R38" s="48">
        <v>9.0299999999999994</v>
      </c>
      <c r="S38" s="48">
        <v>46.274999999999999</v>
      </c>
    </row>
    <row r="39" spans="1:19">
      <c r="A39" s="25" t="s">
        <v>46</v>
      </c>
      <c r="B39" s="48">
        <v>0</v>
      </c>
      <c r="C39" s="48">
        <v>0</v>
      </c>
      <c r="D39" s="48">
        <v>0.5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</row>
    <row r="40" spans="1:19">
      <c r="A40" s="25" t="s">
        <v>7</v>
      </c>
      <c r="B40" s="48">
        <v>121.00999999999999</v>
      </c>
      <c r="C40" s="48">
        <v>218.45</v>
      </c>
      <c r="D40" s="48">
        <v>214.5</v>
      </c>
      <c r="E40" s="48">
        <v>15.53</v>
      </c>
      <c r="F40" s="48">
        <v>173.42499999999998</v>
      </c>
      <c r="G40" s="48">
        <v>175.5</v>
      </c>
      <c r="H40" s="48">
        <v>123.825</v>
      </c>
      <c r="I40" s="48">
        <v>197.25</v>
      </c>
      <c r="J40" s="48">
        <v>155.75</v>
      </c>
      <c r="K40" s="48">
        <v>256.05</v>
      </c>
      <c r="L40" s="48">
        <v>286.72500000000002</v>
      </c>
      <c r="M40" s="48">
        <v>212.5</v>
      </c>
      <c r="N40" s="48">
        <v>208.625</v>
      </c>
      <c r="O40" s="48">
        <v>236.6</v>
      </c>
      <c r="P40" s="48">
        <v>262.14999999999998</v>
      </c>
      <c r="Q40" s="48">
        <v>131.16249999999999</v>
      </c>
      <c r="R40" s="48">
        <v>275.39999999999998</v>
      </c>
      <c r="S40" s="48">
        <v>316.25</v>
      </c>
    </row>
    <row r="41" spans="1:19">
      <c r="A41" s="25" t="s">
        <v>5</v>
      </c>
      <c r="B41" s="48">
        <v>280.2</v>
      </c>
      <c r="C41" s="48">
        <v>272.25</v>
      </c>
      <c r="D41" s="48">
        <v>143.25</v>
      </c>
      <c r="E41" s="48">
        <v>322.72499999999997</v>
      </c>
      <c r="F41" s="48">
        <v>300.14999999999998</v>
      </c>
      <c r="G41" s="48">
        <v>251</v>
      </c>
      <c r="H41" s="48">
        <v>46.333000000000006</v>
      </c>
      <c r="I41" s="48">
        <v>86.080000000000013</v>
      </c>
      <c r="J41" s="48">
        <v>152.5</v>
      </c>
      <c r="K41" s="48">
        <v>278.8</v>
      </c>
      <c r="L41" s="48">
        <v>224.07</v>
      </c>
      <c r="M41" s="48">
        <v>97.25</v>
      </c>
      <c r="N41" s="48">
        <v>233.125</v>
      </c>
      <c r="O41" s="48">
        <v>217.22499999999999</v>
      </c>
      <c r="P41" s="48">
        <v>187.25</v>
      </c>
      <c r="Q41" s="48">
        <v>301.07499999999999</v>
      </c>
      <c r="R41" s="48">
        <v>275.39999999999998</v>
      </c>
      <c r="S41" s="48">
        <v>251.9</v>
      </c>
    </row>
    <row r="42" spans="1:19">
      <c r="A42" s="25" t="s">
        <v>61</v>
      </c>
      <c r="B42" s="48">
        <v>0</v>
      </c>
      <c r="C42" s="48">
        <v>0</v>
      </c>
      <c r="D42" s="48">
        <v>0</v>
      </c>
      <c r="E42" s="48">
        <v>3.9470000000000005</v>
      </c>
      <c r="F42" s="48">
        <v>0.18</v>
      </c>
      <c r="G42" s="48">
        <v>0</v>
      </c>
      <c r="H42" s="48">
        <v>0</v>
      </c>
      <c r="I42" s="48">
        <v>3.8</v>
      </c>
      <c r="J42" s="48">
        <v>0</v>
      </c>
      <c r="K42" s="48">
        <v>0</v>
      </c>
      <c r="L42" s="48">
        <v>0</v>
      </c>
      <c r="M42" s="48">
        <v>0</v>
      </c>
      <c r="N42" s="48">
        <v>56.625</v>
      </c>
      <c r="O42" s="48">
        <v>22.872999999999998</v>
      </c>
      <c r="P42" s="48">
        <v>1.47</v>
      </c>
      <c r="Q42" s="48">
        <v>0</v>
      </c>
      <c r="R42" s="48">
        <v>7.0350000000000001</v>
      </c>
      <c r="S42" s="48">
        <v>2.0550000000000002</v>
      </c>
    </row>
    <row r="43" spans="1:19">
      <c r="A43" s="25" t="s">
        <v>16</v>
      </c>
      <c r="B43" s="48">
        <v>298.32499999999999</v>
      </c>
      <c r="C43" s="48">
        <v>308.5</v>
      </c>
      <c r="D43" s="48">
        <v>209</v>
      </c>
      <c r="E43" s="48">
        <v>332.9</v>
      </c>
      <c r="F43" s="48">
        <v>297.54999999999995</v>
      </c>
      <c r="G43" s="48">
        <v>165.75</v>
      </c>
      <c r="H43" s="48">
        <v>25.05</v>
      </c>
      <c r="I43" s="48">
        <v>45.05</v>
      </c>
      <c r="J43" s="48">
        <v>63.75</v>
      </c>
      <c r="K43" s="48">
        <v>198.65</v>
      </c>
      <c r="L43" s="48">
        <v>207.5</v>
      </c>
      <c r="M43" s="48">
        <v>150.4</v>
      </c>
      <c r="N43" s="48">
        <v>55.25</v>
      </c>
      <c r="O43" s="48">
        <v>23.824999999999999</v>
      </c>
      <c r="P43" s="48">
        <v>19.810000000000002</v>
      </c>
      <c r="Q43" s="48">
        <v>79.17</v>
      </c>
      <c r="R43" s="48">
        <v>28.294999999999998</v>
      </c>
      <c r="S43" s="48">
        <v>18.164999999999999</v>
      </c>
    </row>
    <row r="44" spans="1:19">
      <c r="A44" s="25" t="s">
        <v>38</v>
      </c>
      <c r="B44" s="48">
        <v>130.44999999999999</v>
      </c>
      <c r="C44" s="48">
        <v>141.91999999999999</v>
      </c>
      <c r="D44" s="48">
        <v>147.94999999999999</v>
      </c>
      <c r="E44" s="48">
        <v>30.387499999999999</v>
      </c>
      <c r="F44" s="48">
        <v>37.344999999999999</v>
      </c>
      <c r="G44" s="48">
        <v>24.47</v>
      </c>
      <c r="H44" s="48">
        <v>0.3</v>
      </c>
      <c r="I44" s="48">
        <v>3.83</v>
      </c>
      <c r="J44" s="48">
        <v>0</v>
      </c>
      <c r="K44" s="48">
        <v>157.9</v>
      </c>
      <c r="L44" s="48">
        <v>173.92500000000001</v>
      </c>
      <c r="M44" s="48">
        <v>148.75</v>
      </c>
      <c r="N44" s="48">
        <v>85.375</v>
      </c>
      <c r="O44" s="48">
        <v>61.91</v>
      </c>
      <c r="P44" s="48">
        <v>38.94</v>
      </c>
      <c r="Q44" s="48">
        <v>0</v>
      </c>
      <c r="R44" s="48">
        <v>0</v>
      </c>
      <c r="S44" s="48">
        <v>0</v>
      </c>
    </row>
    <row r="45" spans="1:19">
      <c r="A45" s="25" t="s">
        <v>29</v>
      </c>
      <c r="B45" s="48">
        <v>218.45</v>
      </c>
      <c r="C45" s="48">
        <v>139.35</v>
      </c>
      <c r="D45" s="48">
        <v>1.8399999999999999</v>
      </c>
      <c r="E45" s="48">
        <v>225.77499999999998</v>
      </c>
      <c r="F45" s="48">
        <v>200.625</v>
      </c>
      <c r="G45" s="48">
        <v>4.9499999999999993</v>
      </c>
      <c r="H45" s="48">
        <v>16.753</v>
      </c>
      <c r="I45" s="48">
        <v>86.2</v>
      </c>
      <c r="J45" s="48">
        <v>2</v>
      </c>
      <c r="K45" s="48">
        <v>180.9</v>
      </c>
      <c r="L45" s="48">
        <v>238.875</v>
      </c>
      <c r="M45" s="48">
        <v>229.25</v>
      </c>
      <c r="N45" s="48">
        <v>218.75</v>
      </c>
      <c r="O45" s="48">
        <v>205.37499999999997</v>
      </c>
      <c r="P45" s="48">
        <v>157.79999999999998</v>
      </c>
      <c r="Q45" s="48">
        <v>225.61500000000001</v>
      </c>
      <c r="R45" s="48">
        <v>208.3</v>
      </c>
      <c r="S45" s="48">
        <v>278.45</v>
      </c>
    </row>
    <row r="46" spans="1:19">
      <c r="A46" s="25" t="s">
        <v>66</v>
      </c>
      <c r="B46" s="48">
        <v>20.302</v>
      </c>
      <c r="C46" s="48">
        <v>74.899999999999991</v>
      </c>
      <c r="D46" s="48">
        <v>0</v>
      </c>
      <c r="E46" s="48">
        <v>2.37</v>
      </c>
      <c r="F46" s="48">
        <v>3.45</v>
      </c>
      <c r="G46" s="48">
        <v>0</v>
      </c>
      <c r="H46" s="48">
        <v>1.175</v>
      </c>
      <c r="I46" s="48">
        <v>0.9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</row>
    <row r="47" spans="1:19">
      <c r="A47" s="25" t="s">
        <v>78</v>
      </c>
      <c r="B47" s="48">
        <v>0</v>
      </c>
      <c r="C47" s="48">
        <v>0.74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</row>
    <row r="48" spans="1:19">
      <c r="A48" s="25" t="s">
        <v>27</v>
      </c>
      <c r="B48" s="48">
        <v>0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0.42499999999999999</v>
      </c>
      <c r="I48" s="48">
        <v>4.1000000000000005</v>
      </c>
      <c r="J48" s="48">
        <v>3.65</v>
      </c>
      <c r="K48" s="48">
        <v>78.960000000000008</v>
      </c>
      <c r="L48" s="48">
        <v>82.135000000000005</v>
      </c>
      <c r="M48" s="48">
        <v>10</v>
      </c>
      <c r="N48" s="48">
        <v>32.6</v>
      </c>
      <c r="O48" s="48">
        <v>51.57</v>
      </c>
      <c r="P48" s="48">
        <v>16.167999999999999</v>
      </c>
      <c r="Q48" s="48">
        <v>38.5381</v>
      </c>
      <c r="R48" s="48">
        <v>4.07</v>
      </c>
      <c r="S48" s="48">
        <v>18.149999999999999</v>
      </c>
    </row>
    <row r="49" spans="1:19">
      <c r="A49" s="25" t="s">
        <v>69</v>
      </c>
      <c r="B49" s="48">
        <v>24.857000000000003</v>
      </c>
      <c r="C49" s="48">
        <v>19.649999999999999</v>
      </c>
      <c r="D49" s="48">
        <v>0</v>
      </c>
      <c r="E49" s="48">
        <v>15.2875</v>
      </c>
      <c r="F49" s="48">
        <v>15.645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20</v>
      </c>
      <c r="O49" s="48">
        <v>0.87</v>
      </c>
      <c r="P49" s="48">
        <v>0</v>
      </c>
      <c r="Q49" s="48">
        <v>0.77500000000000002</v>
      </c>
      <c r="R49" s="48">
        <v>0.8</v>
      </c>
      <c r="S49" s="48">
        <v>0</v>
      </c>
    </row>
    <row r="50" spans="1:19">
      <c r="A50" s="25" t="s">
        <v>76</v>
      </c>
      <c r="B50" s="48">
        <v>0</v>
      </c>
      <c r="C50" s="48">
        <v>22.45</v>
      </c>
      <c r="D50" s="48">
        <v>0</v>
      </c>
      <c r="E50" s="48">
        <v>0</v>
      </c>
      <c r="F50" s="48">
        <v>0</v>
      </c>
      <c r="G50" s="48">
        <v>93.1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8.8000000000000007</v>
      </c>
      <c r="N50" s="48">
        <v>0</v>
      </c>
      <c r="O50" s="48">
        <v>4.66</v>
      </c>
      <c r="P50" s="48">
        <v>8.9499999999999993</v>
      </c>
      <c r="Q50" s="48">
        <v>0</v>
      </c>
      <c r="R50" s="48">
        <v>10.14</v>
      </c>
      <c r="S50" s="48">
        <v>147.375</v>
      </c>
    </row>
    <row r="51" spans="1:19">
      <c r="A51" s="25" t="s">
        <v>73</v>
      </c>
      <c r="B51" s="48">
        <v>0</v>
      </c>
      <c r="C51" s="48">
        <v>0.7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</row>
    <row r="52" spans="1:19">
      <c r="A52" s="25" t="s">
        <v>117</v>
      </c>
      <c r="B52" s="48">
        <v>0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4.3499999999999996</v>
      </c>
      <c r="P52" s="48">
        <v>0</v>
      </c>
      <c r="Q52" s="48">
        <v>17.335000000000001</v>
      </c>
      <c r="R52" s="48">
        <v>0</v>
      </c>
      <c r="S52" s="48">
        <v>0</v>
      </c>
    </row>
    <row r="53" spans="1:19">
      <c r="A53" s="25" t="s">
        <v>31</v>
      </c>
      <c r="B53" s="48">
        <v>130.44999999999999</v>
      </c>
      <c r="C53" s="48">
        <v>155.85</v>
      </c>
      <c r="D53" s="48">
        <v>113.45</v>
      </c>
      <c r="E53" s="48">
        <v>0.47299999999999998</v>
      </c>
      <c r="F53" s="48">
        <v>3.83</v>
      </c>
      <c r="G53" s="48">
        <v>1.1000000000000001</v>
      </c>
      <c r="H53" s="48">
        <v>10.105</v>
      </c>
      <c r="I53" s="48">
        <v>36.510000000000005</v>
      </c>
      <c r="J53" s="48">
        <v>3.75</v>
      </c>
      <c r="K53" s="48">
        <v>136.47</v>
      </c>
      <c r="L53" s="48">
        <v>128.57499999999999</v>
      </c>
      <c r="M53" s="48">
        <v>103.75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</row>
    <row r="54" spans="1:19">
      <c r="A54" s="25" t="s">
        <v>136</v>
      </c>
      <c r="B54" s="48">
        <v>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0.67</v>
      </c>
      <c r="Q54" s="48">
        <v>0</v>
      </c>
      <c r="R54" s="48">
        <v>0</v>
      </c>
      <c r="S54" s="48">
        <v>0</v>
      </c>
    </row>
    <row r="55" spans="1:19">
      <c r="A55" s="25" t="s">
        <v>4</v>
      </c>
      <c r="B55" s="48">
        <v>0.745</v>
      </c>
      <c r="C55" s="48">
        <v>3.5</v>
      </c>
      <c r="D55" s="48">
        <v>0</v>
      </c>
      <c r="E55" s="48">
        <v>2.3650000000000002</v>
      </c>
      <c r="F55" s="48">
        <v>0.18</v>
      </c>
      <c r="G55" s="48">
        <v>2</v>
      </c>
      <c r="H55" s="48">
        <v>230.47499999999999</v>
      </c>
      <c r="I55" s="48">
        <v>319.75</v>
      </c>
      <c r="J55" s="48">
        <v>311.25</v>
      </c>
      <c r="K55" s="48">
        <v>21.05</v>
      </c>
      <c r="L55" s="48">
        <v>0.85</v>
      </c>
      <c r="M55" s="48">
        <v>4.25</v>
      </c>
      <c r="N55" s="48">
        <v>167.25</v>
      </c>
      <c r="O55" s="48">
        <v>167.8</v>
      </c>
      <c r="P55" s="48">
        <v>67.19</v>
      </c>
      <c r="Q55" s="48">
        <v>130.85749999999999</v>
      </c>
      <c r="R55" s="48">
        <v>143.27999999999997</v>
      </c>
      <c r="S55" s="48">
        <v>157.5</v>
      </c>
    </row>
    <row r="56" spans="1:19">
      <c r="A56" s="25" t="s">
        <v>137</v>
      </c>
      <c r="B56" s="48">
        <v>0</v>
      </c>
      <c r="C56" s="48">
        <v>0.82</v>
      </c>
      <c r="D56" s="48">
        <v>0</v>
      </c>
      <c r="E56" s="48">
        <v>0</v>
      </c>
      <c r="F56" s="48">
        <v>0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0.87</v>
      </c>
      <c r="Q56" s="48">
        <v>0</v>
      </c>
      <c r="R56" s="48">
        <v>0</v>
      </c>
      <c r="S56" s="48">
        <v>0</v>
      </c>
    </row>
    <row r="57" spans="1:19">
      <c r="A57" s="25" t="s">
        <v>8</v>
      </c>
      <c r="B57" s="48">
        <v>133.94999999999999</v>
      </c>
      <c r="C57" s="48">
        <v>125.55</v>
      </c>
      <c r="D57" s="48">
        <v>150.44999999999999</v>
      </c>
      <c r="E57" s="48">
        <v>3.94</v>
      </c>
      <c r="F57" s="48">
        <v>36.5</v>
      </c>
      <c r="G57" s="48">
        <v>17.5</v>
      </c>
      <c r="H57" s="48">
        <v>28.24</v>
      </c>
      <c r="I57" s="48">
        <v>58.2</v>
      </c>
      <c r="J57" s="48">
        <v>35</v>
      </c>
      <c r="K57" s="48">
        <v>0</v>
      </c>
      <c r="L57" s="48">
        <v>0</v>
      </c>
      <c r="M57" s="48">
        <v>0</v>
      </c>
      <c r="N57" s="48">
        <v>3</v>
      </c>
      <c r="O57" s="48">
        <v>7.42</v>
      </c>
      <c r="P57" s="48">
        <v>0.67</v>
      </c>
      <c r="Q57" s="48">
        <v>0</v>
      </c>
      <c r="R57" s="48">
        <v>0</v>
      </c>
      <c r="S57" s="48">
        <v>0</v>
      </c>
    </row>
    <row r="58" spans="1:19">
      <c r="A58" s="25" t="s">
        <v>71</v>
      </c>
      <c r="B58" s="48">
        <v>0</v>
      </c>
      <c r="C58" s="48">
        <v>0.85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</row>
    <row r="59" spans="1:19">
      <c r="A59" s="25" t="s">
        <v>54</v>
      </c>
      <c r="B59" s="48">
        <v>0</v>
      </c>
      <c r="C59" s="48">
        <v>0</v>
      </c>
      <c r="D59" s="48">
        <v>0.5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</row>
    <row r="60" spans="1:19">
      <c r="A60" s="25" t="s">
        <v>128</v>
      </c>
      <c r="B60" s="48">
        <v>0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0.87</v>
      </c>
      <c r="P60" s="48">
        <v>0</v>
      </c>
      <c r="Q60" s="48">
        <v>0</v>
      </c>
      <c r="R60" s="48">
        <v>0</v>
      </c>
      <c r="S60" s="48">
        <v>0</v>
      </c>
    </row>
    <row r="61" spans="1:19">
      <c r="A61" s="25" t="s">
        <v>53</v>
      </c>
      <c r="B61" s="48">
        <v>12.17</v>
      </c>
      <c r="C61" s="48">
        <v>0.7</v>
      </c>
      <c r="D61" s="48">
        <v>0.5</v>
      </c>
      <c r="E61" s="48">
        <v>0</v>
      </c>
      <c r="F61" s="48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</row>
    <row r="62" spans="1:19">
      <c r="A62" s="25" t="s">
        <v>37</v>
      </c>
      <c r="B62" s="48">
        <v>62.099999999999994</v>
      </c>
      <c r="C62" s="48">
        <v>23.25</v>
      </c>
      <c r="D62" s="48">
        <v>5.4899999999999993</v>
      </c>
      <c r="E62" s="48">
        <v>0</v>
      </c>
      <c r="F62" s="48">
        <v>0.69</v>
      </c>
      <c r="G62" s="48">
        <v>1.1000000000000001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14.975</v>
      </c>
      <c r="O62" s="48">
        <v>11.179000000000002</v>
      </c>
      <c r="P62" s="48">
        <v>1.27</v>
      </c>
      <c r="Q62" s="48">
        <v>19.375</v>
      </c>
      <c r="R62" s="48">
        <v>0.8</v>
      </c>
      <c r="S62" s="48">
        <v>0</v>
      </c>
    </row>
    <row r="63" spans="1:19">
      <c r="A63" s="25" t="s">
        <v>58</v>
      </c>
      <c r="B63" s="48">
        <v>0</v>
      </c>
      <c r="C63" s="48">
        <v>0</v>
      </c>
      <c r="D63" s="48">
        <v>0</v>
      </c>
      <c r="E63" s="48">
        <v>0</v>
      </c>
      <c r="F63" s="48">
        <v>0</v>
      </c>
      <c r="G63" s="48">
        <v>5.1000000000000005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</row>
    <row r="64" spans="1:19">
      <c r="A64" s="25" t="s">
        <v>41</v>
      </c>
      <c r="B64" s="48">
        <v>8.870000000000001</v>
      </c>
      <c r="C64" s="48">
        <v>9.3999999999999986</v>
      </c>
      <c r="D64" s="48">
        <v>0.65</v>
      </c>
      <c r="E64" s="48">
        <v>0</v>
      </c>
      <c r="F64" s="48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</row>
    <row r="65" spans="1:19">
      <c r="A65" s="25" t="s">
        <v>25</v>
      </c>
      <c r="B65" s="48">
        <v>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1.2000000000000002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</row>
    <row r="66" spans="1:19">
      <c r="A66" s="25" t="s">
        <v>34</v>
      </c>
      <c r="B66" s="48">
        <v>0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0.45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</row>
    <row r="67" spans="1:19">
      <c r="A67" s="25" t="s">
        <v>51</v>
      </c>
      <c r="B67" s="48">
        <v>36.589999999999996</v>
      </c>
      <c r="C67" s="48">
        <v>40.000000000000007</v>
      </c>
      <c r="D67" s="48">
        <v>4</v>
      </c>
      <c r="E67" s="48">
        <v>15.506499999999999</v>
      </c>
      <c r="F67" s="48">
        <v>62.065000000000005</v>
      </c>
      <c r="G67" s="48">
        <v>8.32</v>
      </c>
      <c r="H67" s="48">
        <v>1.075</v>
      </c>
      <c r="I67" s="48">
        <v>1.6800000000000002</v>
      </c>
      <c r="J67" s="48">
        <v>0</v>
      </c>
      <c r="K67" s="48">
        <v>22.5</v>
      </c>
      <c r="L67" s="48">
        <v>0</v>
      </c>
      <c r="M67" s="48">
        <v>0</v>
      </c>
      <c r="N67" s="48">
        <v>45.465000000000003</v>
      </c>
      <c r="O67" s="48">
        <v>63.85</v>
      </c>
      <c r="P67" s="48">
        <v>10.66</v>
      </c>
      <c r="Q67" s="48">
        <v>20.434999999999999</v>
      </c>
      <c r="R67" s="48">
        <v>26.245999999999999</v>
      </c>
      <c r="S67" s="48">
        <v>4.9799999999999995</v>
      </c>
    </row>
    <row r="68" spans="1:19">
      <c r="A68" s="25" t="s">
        <v>138</v>
      </c>
      <c r="B68" s="48">
        <v>0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0.87</v>
      </c>
      <c r="Q68" s="48">
        <v>0</v>
      </c>
      <c r="R68" s="48">
        <v>0</v>
      </c>
      <c r="S68" s="48">
        <v>0</v>
      </c>
    </row>
    <row r="69" spans="1:19">
      <c r="A69" s="25" t="s">
        <v>47</v>
      </c>
      <c r="B69" s="48">
        <v>33.47</v>
      </c>
      <c r="C69" s="48">
        <v>64.350000000000009</v>
      </c>
      <c r="D69" s="48">
        <v>2.39</v>
      </c>
      <c r="E69" s="48">
        <v>55.562499999999993</v>
      </c>
      <c r="F69" s="48">
        <v>98.865000000000009</v>
      </c>
      <c r="G69" s="48">
        <v>69.7</v>
      </c>
      <c r="H69" s="48">
        <v>0.72499999999999998</v>
      </c>
      <c r="I69" s="48">
        <v>0.69</v>
      </c>
      <c r="J69" s="48">
        <v>0</v>
      </c>
      <c r="K69" s="48">
        <v>84.15</v>
      </c>
      <c r="L69" s="48">
        <v>52.269000000000005</v>
      </c>
      <c r="M69" s="48">
        <v>5.15</v>
      </c>
      <c r="N69" s="48">
        <v>22.85</v>
      </c>
      <c r="O69" s="48">
        <v>4.3499999999999996</v>
      </c>
      <c r="P69" s="48">
        <v>0</v>
      </c>
      <c r="Q69" s="48">
        <v>0.80500000000000005</v>
      </c>
      <c r="R69" s="48">
        <v>4.74</v>
      </c>
      <c r="S69" s="48">
        <v>0</v>
      </c>
    </row>
    <row r="70" spans="1:19">
      <c r="A70" s="25" t="s">
        <v>13</v>
      </c>
      <c r="B70" s="48">
        <v>0</v>
      </c>
      <c r="C70" s="48">
        <v>0.75</v>
      </c>
      <c r="D70" s="48">
        <v>98.5</v>
      </c>
      <c r="E70" s="48">
        <v>0</v>
      </c>
      <c r="F70" s="48">
        <v>63.65</v>
      </c>
      <c r="G70" s="48">
        <v>123</v>
      </c>
      <c r="H70" s="48">
        <v>0</v>
      </c>
      <c r="I70" s="48">
        <v>35.1</v>
      </c>
      <c r="J70" s="48">
        <v>46.5</v>
      </c>
      <c r="K70" s="48">
        <v>157.9</v>
      </c>
      <c r="L70" s="48">
        <v>124.87</v>
      </c>
      <c r="M70" s="48">
        <v>5.2</v>
      </c>
      <c r="N70" s="48">
        <v>5.29</v>
      </c>
      <c r="O70" s="48">
        <v>80.819999999999993</v>
      </c>
      <c r="P70" s="48">
        <v>124.45</v>
      </c>
      <c r="Q70" s="48">
        <v>170.66249999999999</v>
      </c>
      <c r="R70" s="48">
        <v>71.95</v>
      </c>
      <c r="S70" s="48">
        <v>2.0550000000000002</v>
      </c>
    </row>
    <row r="71" spans="1:19">
      <c r="A71" s="25" t="s">
        <v>50</v>
      </c>
      <c r="B71" s="48">
        <v>0</v>
      </c>
      <c r="C71" s="48">
        <v>0</v>
      </c>
      <c r="D71" s="48">
        <v>1.9899999999999998</v>
      </c>
      <c r="E71" s="48">
        <v>0</v>
      </c>
      <c r="F71" s="48">
        <v>0</v>
      </c>
      <c r="G71" s="48">
        <v>0.8</v>
      </c>
      <c r="H71" s="48">
        <v>0</v>
      </c>
      <c r="I71" s="48">
        <v>0</v>
      </c>
      <c r="J71" s="48">
        <v>0</v>
      </c>
      <c r="K71" s="48">
        <v>1.762</v>
      </c>
      <c r="L71" s="48">
        <v>2.91</v>
      </c>
      <c r="M71" s="48">
        <v>0</v>
      </c>
      <c r="N71" s="48">
        <v>0</v>
      </c>
      <c r="O71" s="48">
        <v>7.1749999999999998</v>
      </c>
      <c r="P71" s="48">
        <v>0.87</v>
      </c>
      <c r="Q71" s="48">
        <v>0</v>
      </c>
      <c r="R71" s="48">
        <v>0</v>
      </c>
      <c r="S71" s="48">
        <v>0</v>
      </c>
    </row>
    <row r="72" spans="1:19">
      <c r="A72" s="25" t="s">
        <v>57</v>
      </c>
      <c r="B72" s="48">
        <v>14.185</v>
      </c>
      <c r="C72" s="48">
        <v>0</v>
      </c>
      <c r="D72" s="48">
        <v>0</v>
      </c>
      <c r="E72" s="48">
        <v>37.2395</v>
      </c>
      <c r="F72" s="48">
        <v>0</v>
      </c>
      <c r="G72" s="48">
        <v>0.87</v>
      </c>
      <c r="H72" s="48">
        <v>0.63300000000000001</v>
      </c>
      <c r="I72" s="48">
        <v>8.34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</row>
    <row r="73" spans="1:19">
      <c r="A73" s="25" t="s">
        <v>79</v>
      </c>
      <c r="B73" s="48">
        <v>0</v>
      </c>
      <c r="C73" s="48">
        <v>0</v>
      </c>
      <c r="D73" s="48">
        <v>0</v>
      </c>
      <c r="E73" s="48">
        <v>0</v>
      </c>
      <c r="F73" s="48">
        <v>58.364999999999995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102.75</v>
      </c>
      <c r="O73" s="48">
        <v>3.875</v>
      </c>
      <c r="P73" s="48">
        <v>0</v>
      </c>
      <c r="Q73" s="48">
        <v>0</v>
      </c>
      <c r="R73" s="48">
        <v>0</v>
      </c>
      <c r="S73" s="48">
        <v>0</v>
      </c>
    </row>
    <row r="74" spans="1:19">
      <c r="A74" s="25" t="s">
        <v>115</v>
      </c>
      <c r="B74" s="48">
        <v>0</v>
      </c>
      <c r="C74" s="48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0.92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</row>
    <row r="75" spans="1:19">
      <c r="A75" s="25" t="s">
        <v>112</v>
      </c>
      <c r="B75" s="48">
        <v>0</v>
      </c>
      <c r="C75" s="48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20</v>
      </c>
      <c r="O75" s="48">
        <v>4.3499999999999996</v>
      </c>
      <c r="P75" s="48">
        <v>0.87</v>
      </c>
      <c r="Q75" s="48">
        <v>0</v>
      </c>
      <c r="R75" s="48">
        <v>0</v>
      </c>
      <c r="S75" s="48">
        <v>0</v>
      </c>
    </row>
    <row r="76" spans="1:19">
      <c r="A76" s="25" t="s">
        <v>68</v>
      </c>
      <c r="B76" s="48">
        <v>0.875</v>
      </c>
      <c r="C76" s="48">
        <v>0.87</v>
      </c>
      <c r="D76" s="48">
        <v>0</v>
      </c>
      <c r="E76" s="48">
        <v>0</v>
      </c>
      <c r="F76" s="48">
        <v>0</v>
      </c>
      <c r="G76" s="48">
        <v>0</v>
      </c>
      <c r="H76" s="48">
        <v>0.3</v>
      </c>
      <c r="I76" s="48">
        <v>0.18</v>
      </c>
      <c r="J76" s="48">
        <v>0</v>
      </c>
      <c r="K76" s="48">
        <v>0.84200000000000008</v>
      </c>
      <c r="L76" s="48">
        <v>0.58200000000000007</v>
      </c>
      <c r="M76" s="48">
        <v>0.6</v>
      </c>
      <c r="N76" s="48">
        <v>20.6</v>
      </c>
      <c r="O76" s="48">
        <v>0</v>
      </c>
      <c r="P76" s="48">
        <v>0</v>
      </c>
      <c r="Q76" s="48">
        <v>0.69340000000000002</v>
      </c>
      <c r="R76" s="48">
        <v>3.1349999999999998</v>
      </c>
      <c r="S76" s="48">
        <v>0.63</v>
      </c>
    </row>
    <row r="77" spans="1:19">
      <c r="A77" s="25" t="s">
        <v>30</v>
      </c>
      <c r="B77" s="48">
        <v>45.945</v>
      </c>
      <c r="C77" s="48">
        <v>16.57</v>
      </c>
      <c r="D77" s="48">
        <v>20.65</v>
      </c>
      <c r="E77" s="48">
        <v>0</v>
      </c>
      <c r="F77" s="48">
        <v>5.4450000000000003</v>
      </c>
      <c r="G77" s="48">
        <v>0.8</v>
      </c>
      <c r="H77" s="48">
        <v>1.3580000000000001</v>
      </c>
      <c r="I77" s="48">
        <v>6.65</v>
      </c>
      <c r="J77" s="48">
        <v>4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</row>
    <row r="78" spans="1:19">
      <c r="A78" s="25" t="s">
        <v>42</v>
      </c>
      <c r="B78" s="48">
        <v>50.819999999999993</v>
      </c>
      <c r="C78" s="48">
        <v>57.190000000000005</v>
      </c>
      <c r="D78" s="48">
        <v>2.4900000000000002</v>
      </c>
      <c r="E78" s="48">
        <v>43.810499999999998</v>
      </c>
      <c r="F78" s="48">
        <v>77.265000000000015</v>
      </c>
      <c r="G78" s="48">
        <v>4.5199999999999996</v>
      </c>
      <c r="H78" s="48">
        <v>4.625</v>
      </c>
      <c r="I78" s="48">
        <v>8.4499999999999993</v>
      </c>
      <c r="J78" s="48">
        <v>0</v>
      </c>
      <c r="K78" s="48">
        <v>2.972</v>
      </c>
      <c r="L78" s="48">
        <v>61.775000000000006</v>
      </c>
      <c r="M78" s="48">
        <v>14.6</v>
      </c>
      <c r="N78" s="48">
        <v>62.664999999999999</v>
      </c>
      <c r="O78" s="48">
        <v>89.649999999999991</v>
      </c>
      <c r="P78" s="48">
        <v>10.178000000000001</v>
      </c>
      <c r="Q78" s="48">
        <v>29.269999999999996</v>
      </c>
      <c r="R78" s="48">
        <v>37.734000000000009</v>
      </c>
      <c r="S78" s="48">
        <v>7.1750000000000007</v>
      </c>
    </row>
    <row r="79" spans="1:19">
      <c r="A79" s="25" t="s">
        <v>72</v>
      </c>
      <c r="B79" s="48">
        <v>2.95</v>
      </c>
      <c r="C79" s="48">
        <v>1.5699999999999998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</row>
    <row r="80" spans="1:19">
      <c r="A80" s="25" t="s">
        <v>20</v>
      </c>
      <c r="B80" s="48">
        <v>12.56</v>
      </c>
      <c r="C80" s="48">
        <v>93.75</v>
      </c>
      <c r="D80" s="48">
        <v>14.95</v>
      </c>
      <c r="E80" s="48">
        <v>25.532499999999995</v>
      </c>
      <c r="F80" s="48">
        <v>116.52500000000001</v>
      </c>
      <c r="G80" s="48">
        <v>71.7</v>
      </c>
      <c r="H80" s="48">
        <v>2.2000000000000002</v>
      </c>
      <c r="I80" s="48">
        <v>18.349999999999998</v>
      </c>
      <c r="J80" s="48">
        <v>1.3</v>
      </c>
      <c r="K80" s="48">
        <v>107.95</v>
      </c>
      <c r="L80" s="48">
        <v>126.61999999999999</v>
      </c>
      <c r="M80" s="48">
        <v>1.7999999999999998</v>
      </c>
      <c r="N80" s="48">
        <v>26.225000000000001</v>
      </c>
      <c r="O80" s="48">
        <v>97.449999999999989</v>
      </c>
      <c r="P80" s="48">
        <v>17.940000000000001</v>
      </c>
      <c r="Q80" s="48">
        <v>37.185000000000002</v>
      </c>
      <c r="R80" s="48">
        <v>60</v>
      </c>
      <c r="S80" s="48">
        <v>7.0250000000000004</v>
      </c>
    </row>
    <row r="81" spans="1:19">
      <c r="A81" s="25" t="s">
        <v>105</v>
      </c>
      <c r="B81" s="48">
        <v>0</v>
      </c>
      <c r="C81" s="48">
        <v>0</v>
      </c>
      <c r="D81" s="48">
        <v>0</v>
      </c>
      <c r="E81" s="48">
        <v>0</v>
      </c>
      <c r="F81" s="48">
        <v>0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2.85</v>
      </c>
      <c r="O81" s="48">
        <v>2.8250000000000002</v>
      </c>
      <c r="P81" s="48">
        <v>1.47</v>
      </c>
      <c r="Q81" s="48">
        <v>0</v>
      </c>
      <c r="R81" s="48">
        <v>0</v>
      </c>
      <c r="S81" s="48">
        <v>0</v>
      </c>
    </row>
    <row r="82" spans="1:19">
      <c r="A82" s="25" t="s">
        <v>55</v>
      </c>
      <c r="B82" s="48">
        <v>2.4699999999999998</v>
      </c>
      <c r="C82" s="48">
        <v>0.7</v>
      </c>
      <c r="D82" s="48">
        <v>0.5</v>
      </c>
      <c r="E82" s="48">
        <v>2.1579999999999999</v>
      </c>
      <c r="F82" s="48">
        <v>18.094999999999999</v>
      </c>
      <c r="G82" s="48">
        <v>0</v>
      </c>
      <c r="H82" s="48">
        <v>0.75</v>
      </c>
      <c r="I82" s="48">
        <v>4.66</v>
      </c>
      <c r="J82" s="48">
        <v>0</v>
      </c>
      <c r="K82" s="48">
        <v>3.8559999999999999</v>
      </c>
      <c r="L82" s="48">
        <v>3.04</v>
      </c>
      <c r="M82" s="48">
        <v>0</v>
      </c>
      <c r="N82" s="48">
        <v>44.95</v>
      </c>
      <c r="O82" s="48">
        <v>40.79</v>
      </c>
      <c r="P82" s="48">
        <v>6.01</v>
      </c>
      <c r="Q82" s="48">
        <v>20.754999999999999</v>
      </c>
      <c r="R82" s="48">
        <v>7.75</v>
      </c>
      <c r="S82" s="48">
        <v>0</v>
      </c>
    </row>
    <row r="83" spans="1:19">
      <c r="A83" s="25" t="s">
        <v>111</v>
      </c>
      <c r="B83" s="48">
        <v>0</v>
      </c>
      <c r="C83" s="48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20</v>
      </c>
      <c r="O83" s="48">
        <v>0.87</v>
      </c>
      <c r="P83" s="48">
        <v>0</v>
      </c>
      <c r="Q83" s="48">
        <v>0</v>
      </c>
      <c r="R83" s="48">
        <v>0</v>
      </c>
      <c r="S83" s="48">
        <v>0</v>
      </c>
    </row>
    <row r="84" spans="1:19">
      <c r="A84" s="25" t="s">
        <v>36</v>
      </c>
      <c r="B84" s="48">
        <v>100.42499999999998</v>
      </c>
      <c r="C84" s="48">
        <v>79.77</v>
      </c>
      <c r="D84" s="48">
        <v>55.2</v>
      </c>
      <c r="E84" s="48">
        <v>0.78799999999999992</v>
      </c>
      <c r="F84" s="48">
        <v>0</v>
      </c>
      <c r="G84" s="48">
        <v>0.7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</row>
    <row r="85" spans="1:19">
      <c r="A85" s="25" t="s">
        <v>102</v>
      </c>
      <c r="B85" s="48">
        <v>0</v>
      </c>
      <c r="C85" s="48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62.75</v>
      </c>
      <c r="O85" s="48">
        <v>37.664999999999999</v>
      </c>
      <c r="P85" s="48">
        <v>28.1</v>
      </c>
      <c r="Q85" s="48">
        <v>0</v>
      </c>
      <c r="R85" s="48">
        <v>0</v>
      </c>
      <c r="S85" s="48">
        <v>0</v>
      </c>
    </row>
    <row r="86" spans="1:19">
      <c r="A86" s="25" t="s">
        <v>114</v>
      </c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>
        <v>0.92</v>
      </c>
      <c r="L86" s="48">
        <v>0.92</v>
      </c>
      <c r="M86" s="48">
        <v>0.95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</row>
    <row r="87" spans="1:19">
      <c r="A87" s="25" t="s">
        <v>70</v>
      </c>
      <c r="B87" s="48">
        <v>44.3</v>
      </c>
      <c r="C87" s="48">
        <v>12.8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0.6</v>
      </c>
      <c r="O87" s="48">
        <v>3.94</v>
      </c>
      <c r="P87" s="48">
        <v>0</v>
      </c>
      <c r="Q87" s="48">
        <v>0</v>
      </c>
      <c r="R87" s="48">
        <v>0</v>
      </c>
      <c r="S87" s="48">
        <v>0</v>
      </c>
    </row>
    <row r="88" spans="1:19">
      <c r="A88" s="25" t="s">
        <v>22</v>
      </c>
      <c r="B88" s="48">
        <v>65.08</v>
      </c>
      <c r="C88" s="48">
        <v>107.7</v>
      </c>
      <c r="D88" s="48">
        <v>15.39</v>
      </c>
      <c r="E88" s="48">
        <v>9.245000000000001</v>
      </c>
      <c r="F88" s="48">
        <v>21.865000000000002</v>
      </c>
      <c r="G88" s="48">
        <v>0</v>
      </c>
      <c r="H88" s="48">
        <v>59.65</v>
      </c>
      <c r="I88" s="48">
        <v>63.7</v>
      </c>
      <c r="J88" s="48">
        <v>58.15</v>
      </c>
      <c r="K88" s="48">
        <v>0</v>
      </c>
      <c r="L88" s="48">
        <v>0</v>
      </c>
      <c r="M88" s="48">
        <v>0</v>
      </c>
      <c r="N88" s="48">
        <v>22.85</v>
      </c>
      <c r="O88" s="48">
        <v>18.475000000000001</v>
      </c>
      <c r="P88" s="48">
        <v>7.35</v>
      </c>
      <c r="Q88" s="48">
        <v>4.5684000000000005</v>
      </c>
      <c r="R88" s="48">
        <v>7.742</v>
      </c>
      <c r="S88" s="48">
        <v>0</v>
      </c>
    </row>
    <row r="89" spans="1:19">
      <c r="A89" s="25" t="s">
        <v>64</v>
      </c>
      <c r="B89" s="48">
        <v>0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1.27</v>
      </c>
      <c r="J89" s="48">
        <v>0</v>
      </c>
      <c r="K89" s="48">
        <v>21.05</v>
      </c>
      <c r="L89" s="48">
        <v>22.907</v>
      </c>
      <c r="M89" s="48">
        <v>1.75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</row>
    <row r="90" spans="1:19">
      <c r="A90" s="25" t="s">
        <v>95</v>
      </c>
      <c r="B90" s="48">
        <v>0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135.4</v>
      </c>
      <c r="L90" s="48">
        <v>61.254000000000005</v>
      </c>
      <c r="M90" s="48">
        <v>40.6</v>
      </c>
      <c r="N90" s="48">
        <v>176.375</v>
      </c>
      <c r="O90" s="48">
        <v>149.64999999999998</v>
      </c>
      <c r="P90" s="48">
        <v>107.30000000000001</v>
      </c>
      <c r="Q90" s="48">
        <v>0.63</v>
      </c>
      <c r="R90" s="48">
        <v>2.327</v>
      </c>
      <c r="S90" s="48">
        <v>0</v>
      </c>
    </row>
    <row r="91" spans="1:19">
      <c r="A91" s="25" t="s">
        <v>74</v>
      </c>
      <c r="B91" s="48">
        <v>0</v>
      </c>
      <c r="C91" s="48">
        <v>0.7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4.3499999999999996</v>
      </c>
      <c r="P91" s="48">
        <v>0</v>
      </c>
      <c r="Q91" s="48">
        <v>0</v>
      </c>
      <c r="R91" s="48">
        <v>0</v>
      </c>
      <c r="S91" s="48">
        <v>0</v>
      </c>
    </row>
    <row r="92" spans="1:19">
      <c r="A92" s="25" t="s">
        <v>109</v>
      </c>
      <c r="B92" s="48">
        <v>0</v>
      </c>
      <c r="C92" s="48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0.8</v>
      </c>
      <c r="O92" s="48">
        <v>0.87</v>
      </c>
      <c r="P92" s="48">
        <v>0.87</v>
      </c>
      <c r="Q92" s="48">
        <v>0</v>
      </c>
      <c r="R92" s="48">
        <v>0</v>
      </c>
      <c r="S92" s="4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91"/>
  <sheetViews>
    <sheetView workbookViewId="0">
      <selection activeCell="A3" sqref="A3:A88"/>
    </sheetView>
  </sheetViews>
  <sheetFormatPr defaultRowHeight="16.2"/>
  <cols>
    <col min="2" max="2" width="80.44140625" bestFit="1" customWidth="1"/>
    <col min="3" max="3" width="8.6640625" customWidth="1"/>
  </cols>
  <sheetData>
    <row r="1" spans="1:11">
      <c r="A1" s="27" t="s">
        <v>440</v>
      </c>
      <c r="B1" s="27" t="s">
        <v>784</v>
      </c>
      <c r="C1" s="27" t="s">
        <v>924</v>
      </c>
      <c r="D1" s="27">
        <v>1</v>
      </c>
      <c r="E1" s="27">
        <v>2</v>
      </c>
      <c r="F1" s="27">
        <v>3</v>
      </c>
      <c r="G1" s="27">
        <v>1</v>
      </c>
      <c r="H1" s="27">
        <v>2</v>
      </c>
      <c r="I1" s="27">
        <v>3</v>
      </c>
      <c r="J1" t="s">
        <v>923</v>
      </c>
      <c r="K1" t="s">
        <v>786</v>
      </c>
    </row>
    <row r="2" spans="1:11" hidden="1">
      <c r="A2" s="25" t="s">
        <v>63</v>
      </c>
      <c r="B2" s="26" t="str">
        <f>VLOOKUP(A2,name_list!E:J,6,FALSE)</f>
        <v>Dendrolycopodium juniperoideum</v>
      </c>
      <c r="C2" s="26">
        <v>1</v>
      </c>
      <c r="D2" s="26">
        <v>35</v>
      </c>
      <c r="E2" s="26">
        <v>38</v>
      </c>
      <c r="F2" s="26">
        <v>14</v>
      </c>
      <c r="G2">
        <f t="shared" ref="G2:G33" si="0">IF(D2&gt;0,1,0)</f>
        <v>1</v>
      </c>
      <c r="H2">
        <f t="shared" ref="H2:H33" si="1">IF(E2&gt;0,1,0)</f>
        <v>1</v>
      </c>
      <c r="I2">
        <f t="shared" ref="I2:I33" si="2">IF(F2&gt;0,1,0)</f>
        <v>1</v>
      </c>
      <c r="J2">
        <f t="shared" ref="J2:J33" si="3">H2-G2</f>
        <v>0</v>
      </c>
      <c r="K2">
        <f t="shared" ref="K2:K33" si="4">I2-H2</f>
        <v>0</v>
      </c>
    </row>
    <row r="3" spans="1:11">
      <c r="A3" s="25" t="s">
        <v>46</v>
      </c>
      <c r="B3" s="26" t="str">
        <f>VLOOKUP(A3,name_list!E:J,6,FALSE)</f>
        <v>Diphasiastrum multispicatum</v>
      </c>
      <c r="C3" s="26">
        <v>2</v>
      </c>
      <c r="D3" s="26"/>
      <c r="E3" s="26"/>
      <c r="F3" s="26">
        <v>1</v>
      </c>
      <c r="G3">
        <f t="shared" si="0"/>
        <v>0</v>
      </c>
      <c r="H3">
        <f t="shared" si="1"/>
        <v>0</v>
      </c>
      <c r="I3">
        <f t="shared" si="2"/>
        <v>1</v>
      </c>
      <c r="J3">
        <f t="shared" si="3"/>
        <v>0</v>
      </c>
      <c r="K3">
        <f t="shared" si="4"/>
        <v>1</v>
      </c>
    </row>
    <row r="4" spans="1:11" hidden="1">
      <c r="A4" s="25" t="s">
        <v>59</v>
      </c>
      <c r="B4" s="26" t="str">
        <f>VLOOKUP(A4,name_list!E:J,6,FALSE)</f>
        <v>Diphasiastrum veitchii</v>
      </c>
      <c r="C4" s="26">
        <v>3</v>
      </c>
      <c r="D4" s="26">
        <v>29</v>
      </c>
      <c r="E4" s="26">
        <v>32</v>
      </c>
      <c r="F4" s="26">
        <v>7</v>
      </c>
      <c r="G4">
        <f t="shared" si="0"/>
        <v>1</v>
      </c>
      <c r="H4">
        <f t="shared" si="1"/>
        <v>1</v>
      </c>
      <c r="I4">
        <f t="shared" si="2"/>
        <v>1</v>
      </c>
      <c r="J4">
        <f t="shared" si="3"/>
        <v>0</v>
      </c>
      <c r="K4">
        <f t="shared" si="4"/>
        <v>0</v>
      </c>
    </row>
    <row r="5" spans="1:11" hidden="1">
      <c r="A5" s="25" t="s">
        <v>77</v>
      </c>
      <c r="B5" s="26" t="e">
        <f>VLOOKUP(A5,name_list!E:J,6,FALSE)</f>
        <v>#N/A</v>
      </c>
      <c r="C5" s="26">
        <v>4</v>
      </c>
      <c r="D5" s="26">
        <v>1</v>
      </c>
      <c r="E5" s="26">
        <v>1</v>
      </c>
      <c r="F5" s="26"/>
      <c r="G5">
        <f t="shared" si="0"/>
        <v>1</v>
      </c>
      <c r="H5">
        <f t="shared" si="1"/>
        <v>1</v>
      </c>
      <c r="I5">
        <f t="shared" si="2"/>
        <v>0</v>
      </c>
      <c r="J5">
        <f t="shared" si="3"/>
        <v>0</v>
      </c>
      <c r="K5">
        <f t="shared" si="4"/>
        <v>-1</v>
      </c>
    </row>
    <row r="6" spans="1:11" hidden="1">
      <c r="A6" s="25" t="s">
        <v>130</v>
      </c>
      <c r="B6" s="26" t="e">
        <f>VLOOKUP(A6,name_list!E:J,6,FALSE)</f>
        <v>#N/A</v>
      </c>
      <c r="C6" s="26">
        <v>5</v>
      </c>
      <c r="D6" s="26"/>
      <c r="E6" s="26">
        <v>1</v>
      </c>
      <c r="F6" s="26"/>
      <c r="G6">
        <f t="shared" si="0"/>
        <v>0</v>
      </c>
      <c r="H6">
        <f t="shared" si="1"/>
        <v>1</v>
      </c>
      <c r="I6">
        <f t="shared" si="2"/>
        <v>0</v>
      </c>
      <c r="J6">
        <f t="shared" si="3"/>
        <v>1</v>
      </c>
      <c r="K6">
        <f t="shared" si="4"/>
        <v>-1</v>
      </c>
    </row>
    <row r="7" spans="1:11" hidden="1">
      <c r="A7" s="25" t="s">
        <v>15</v>
      </c>
      <c r="B7" s="26" t="str">
        <f>VLOOKUP(A7,name_list!E:J,6,FALSE)</f>
        <v>Lycopodium clavatum</v>
      </c>
      <c r="C7" s="26">
        <v>6</v>
      </c>
      <c r="D7" s="26">
        <v>25</v>
      </c>
      <c r="E7" s="26">
        <v>29</v>
      </c>
      <c r="F7" s="26">
        <v>34</v>
      </c>
      <c r="G7">
        <f t="shared" si="0"/>
        <v>1</v>
      </c>
      <c r="H7">
        <f t="shared" si="1"/>
        <v>1</v>
      </c>
      <c r="I7">
        <f t="shared" si="2"/>
        <v>1</v>
      </c>
      <c r="J7">
        <f t="shared" si="3"/>
        <v>0</v>
      </c>
      <c r="K7">
        <f t="shared" si="4"/>
        <v>0</v>
      </c>
    </row>
    <row r="8" spans="1:11" hidden="1">
      <c r="A8" s="25" t="s">
        <v>137</v>
      </c>
      <c r="B8" s="26" t="str">
        <f>VLOOKUP(A8,name_list!E:J,6,FALSE)</f>
        <v>Athyrium reflexipinnum</v>
      </c>
      <c r="C8" s="26">
        <v>7</v>
      </c>
      <c r="D8" s="26"/>
      <c r="E8" s="26">
        <v>1</v>
      </c>
      <c r="F8" s="26">
        <v>1</v>
      </c>
      <c r="G8">
        <f t="shared" si="0"/>
        <v>0</v>
      </c>
      <c r="H8">
        <f t="shared" si="1"/>
        <v>1</v>
      </c>
      <c r="I8">
        <f t="shared" si="2"/>
        <v>1</v>
      </c>
      <c r="J8">
        <f t="shared" si="3"/>
        <v>1</v>
      </c>
      <c r="K8">
        <f t="shared" si="4"/>
        <v>0</v>
      </c>
    </row>
    <row r="9" spans="1:11" hidden="1">
      <c r="A9" s="25" t="s">
        <v>68</v>
      </c>
      <c r="B9" s="26" t="str">
        <f>VLOOKUP(A9,name_list!E:J,6,FALSE)</f>
        <v>Dryopteris alpestris</v>
      </c>
      <c r="C9" s="26">
        <v>8</v>
      </c>
      <c r="D9" s="26">
        <v>6</v>
      </c>
      <c r="E9" s="26">
        <v>4</v>
      </c>
      <c r="F9" s="26">
        <v>2</v>
      </c>
      <c r="G9">
        <f t="shared" si="0"/>
        <v>1</v>
      </c>
      <c r="H9">
        <f t="shared" si="1"/>
        <v>1</v>
      </c>
      <c r="I9">
        <f t="shared" si="2"/>
        <v>1</v>
      </c>
      <c r="J9">
        <f t="shared" si="3"/>
        <v>0</v>
      </c>
      <c r="K9">
        <f t="shared" si="4"/>
        <v>0</v>
      </c>
    </row>
    <row r="10" spans="1:11" hidden="1">
      <c r="A10" s="25" t="s">
        <v>74</v>
      </c>
      <c r="B10" s="26" t="e">
        <f>VLOOKUP(A10,name_list!E:J,6,FALSE)</f>
        <v>#N/A</v>
      </c>
      <c r="C10" s="26">
        <v>9</v>
      </c>
      <c r="D10" s="26"/>
      <c r="E10" s="26">
        <v>2</v>
      </c>
      <c r="F10" s="26"/>
      <c r="G10">
        <f t="shared" si="0"/>
        <v>0</v>
      </c>
      <c r="H10">
        <f t="shared" si="1"/>
        <v>1</v>
      </c>
      <c r="I10">
        <f t="shared" si="2"/>
        <v>0</v>
      </c>
      <c r="J10">
        <f t="shared" si="3"/>
        <v>1</v>
      </c>
      <c r="K10">
        <f t="shared" si="4"/>
        <v>-1</v>
      </c>
    </row>
    <row r="11" spans="1:11" hidden="1">
      <c r="A11" s="25" t="s">
        <v>75</v>
      </c>
      <c r="B11" s="26" t="str">
        <f>VLOOKUP(A11,name_list!E:J,6,FALSE)</f>
        <v>Selliguea quasidivaricata</v>
      </c>
      <c r="C11" s="26">
        <v>10</v>
      </c>
      <c r="D11" s="26"/>
      <c r="E11" s="26">
        <v>1</v>
      </c>
      <c r="F11" s="26"/>
      <c r="G11">
        <f t="shared" si="0"/>
        <v>0</v>
      </c>
      <c r="H11">
        <f t="shared" si="1"/>
        <v>1</v>
      </c>
      <c r="I11">
        <f t="shared" si="2"/>
        <v>0</v>
      </c>
      <c r="J11">
        <f t="shared" si="3"/>
        <v>1</v>
      </c>
      <c r="K11">
        <f t="shared" si="4"/>
        <v>-1</v>
      </c>
    </row>
    <row r="12" spans="1:11" hidden="1">
      <c r="A12" s="25" t="s">
        <v>38</v>
      </c>
      <c r="B12" s="26" t="str">
        <f>VLOOKUP(A12,name_list!E:J,6,FALSE)</f>
        <v>Juniperus formosana formosana</v>
      </c>
      <c r="C12" s="26">
        <v>11</v>
      </c>
      <c r="D12" s="26">
        <v>28</v>
      </c>
      <c r="E12" s="26">
        <v>29</v>
      </c>
      <c r="F12" s="26">
        <v>28</v>
      </c>
      <c r="G12">
        <f t="shared" si="0"/>
        <v>1</v>
      </c>
      <c r="H12">
        <f t="shared" si="1"/>
        <v>1</v>
      </c>
      <c r="I12">
        <f t="shared" si="2"/>
        <v>1</v>
      </c>
      <c r="J12">
        <f t="shared" si="3"/>
        <v>0</v>
      </c>
      <c r="K12">
        <f t="shared" si="4"/>
        <v>0</v>
      </c>
    </row>
    <row r="13" spans="1:11" hidden="1">
      <c r="A13" s="25" t="s">
        <v>4</v>
      </c>
      <c r="B13" s="26" t="str">
        <f>VLOOKUP(A13,name_list!E:J,6,FALSE)</f>
        <v>Juniperus squamata</v>
      </c>
      <c r="C13" s="26">
        <v>12</v>
      </c>
      <c r="D13" s="26">
        <v>27</v>
      </c>
      <c r="E13" s="26">
        <v>27</v>
      </c>
      <c r="F13" s="26">
        <v>24</v>
      </c>
      <c r="G13">
        <f t="shared" si="0"/>
        <v>1</v>
      </c>
      <c r="H13">
        <f t="shared" si="1"/>
        <v>1</v>
      </c>
      <c r="I13">
        <f t="shared" si="2"/>
        <v>1</v>
      </c>
      <c r="J13">
        <f t="shared" si="3"/>
        <v>0</v>
      </c>
      <c r="K13">
        <f t="shared" si="4"/>
        <v>0</v>
      </c>
    </row>
    <row r="14" spans="1:11" hidden="1">
      <c r="A14" s="25" t="s">
        <v>105</v>
      </c>
      <c r="B14" s="26" t="str">
        <f>VLOOKUP(A14,name_list!E:J,6,FALSE)</f>
        <v>Abies kawakamii</v>
      </c>
      <c r="C14" s="26">
        <v>13</v>
      </c>
      <c r="D14" s="26">
        <v>1</v>
      </c>
      <c r="E14" s="26">
        <v>1</v>
      </c>
      <c r="F14" s="26">
        <v>2</v>
      </c>
      <c r="G14">
        <f t="shared" si="0"/>
        <v>1</v>
      </c>
      <c r="H14">
        <f t="shared" si="1"/>
        <v>1</v>
      </c>
      <c r="I14">
        <f t="shared" si="2"/>
        <v>1</v>
      </c>
      <c r="J14">
        <f t="shared" si="3"/>
        <v>0</v>
      </c>
      <c r="K14">
        <f t="shared" si="4"/>
        <v>0</v>
      </c>
    </row>
    <row r="15" spans="1:11" hidden="1">
      <c r="A15" s="25" t="s">
        <v>70</v>
      </c>
      <c r="B15" s="26" t="str">
        <f>VLOOKUP(A15,name_list!E:J,6,FALSE)</f>
        <v>Pinus armandii mastersiana</v>
      </c>
      <c r="C15" s="26">
        <v>14</v>
      </c>
      <c r="D15" s="26">
        <v>4</v>
      </c>
      <c r="E15" s="26">
        <v>6</v>
      </c>
      <c r="F15" s="26"/>
      <c r="G15">
        <f t="shared" si="0"/>
        <v>1</v>
      </c>
      <c r="H15">
        <f t="shared" si="1"/>
        <v>1</v>
      </c>
      <c r="I15">
        <f t="shared" si="2"/>
        <v>0</v>
      </c>
      <c r="J15">
        <f t="shared" si="3"/>
        <v>0</v>
      </c>
      <c r="K15">
        <f t="shared" si="4"/>
        <v>-1</v>
      </c>
    </row>
    <row r="16" spans="1:11" hidden="1">
      <c r="A16" s="25" t="s">
        <v>30</v>
      </c>
      <c r="B16" s="26" t="str">
        <f>VLOOKUP(A16,name_list!E:J,6,FALSE)</f>
        <v>Pinus taiwanensis</v>
      </c>
      <c r="C16" s="26">
        <v>15</v>
      </c>
      <c r="D16" s="26">
        <v>9</v>
      </c>
      <c r="E16" s="26">
        <v>10</v>
      </c>
      <c r="F16" s="26">
        <v>9</v>
      </c>
      <c r="G16">
        <f t="shared" si="0"/>
        <v>1</v>
      </c>
      <c r="H16">
        <f t="shared" si="1"/>
        <v>1</v>
      </c>
      <c r="I16">
        <f t="shared" si="2"/>
        <v>1</v>
      </c>
      <c r="J16">
        <f t="shared" si="3"/>
        <v>0</v>
      </c>
      <c r="K16">
        <f t="shared" si="4"/>
        <v>0</v>
      </c>
    </row>
    <row r="17" spans="1:11" hidden="1">
      <c r="A17" s="25" t="s">
        <v>114</v>
      </c>
      <c r="B17" s="26" t="str">
        <f>VLOOKUP(A17,name_list!E:J,6,FALSE)</f>
        <v>Maianthemum formosanum</v>
      </c>
      <c r="C17" s="26">
        <v>16</v>
      </c>
      <c r="D17" s="26">
        <v>1</v>
      </c>
      <c r="E17" s="26">
        <v>1</v>
      </c>
      <c r="F17" s="26">
        <v>1</v>
      </c>
      <c r="G17">
        <f t="shared" si="0"/>
        <v>1</v>
      </c>
      <c r="H17">
        <f t="shared" si="1"/>
        <v>1</v>
      </c>
      <c r="I17">
        <f t="shared" si="2"/>
        <v>1</v>
      </c>
      <c r="J17">
        <f t="shared" si="3"/>
        <v>0</v>
      </c>
      <c r="K17">
        <f t="shared" si="4"/>
        <v>0</v>
      </c>
    </row>
    <row r="18" spans="1:11" hidden="1">
      <c r="A18" s="25" t="s">
        <v>117</v>
      </c>
      <c r="B18" s="26" t="str">
        <f>VLOOKUP(A18,name_list!E:J,6,FALSE)</f>
        <v>Carex brachyanthera</v>
      </c>
      <c r="C18" s="26">
        <v>17</v>
      </c>
      <c r="D18" s="26">
        <v>1</v>
      </c>
      <c r="E18" s="26">
        <v>1</v>
      </c>
      <c r="F18" s="26"/>
      <c r="G18">
        <f t="shared" si="0"/>
        <v>1</v>
      </c>
      <c r="H18">
        <f t="shared" si="1"/>
        <v>1</v>
      </c>
      <c r="I18">
        <f t="shared" si="2"/>
        <v>0</v>
      </c>
      <c r="J18">
        <f t="shared" si="3"/>
        <v>0</v>
      </c>
      <c r="K18">
        <f t="shared" si="4"/>
        <v>-1</v>
      </c>
    </row>
    <row r="19" spans="1:11" hidden="1">
      <c r="A19" s="25" t="s">
        <v>13</v>
      </c>
      <c r="B19" s="26" t="str">
        <f>VLOOKUP(A19,name_list!E:J,6,FALSE)</f>
        <v>Carex breviculmis</v>
      </c>
      <c r="C19" s="26">
        <v>18</v>
      </c>
      <c r="D19" s="26">
        <v>20</v>
      </c>
      <c r="E19" s="26">
        <v>32</v>
      </c>
      <c r="F19" s="26">
        <v>30</v>
      </c>
      <c r="G19">
        <f t="shared" si="0"/>
        <v>1</v>
      </c>
      <c r="H19">
        <f t="shared" si="1"/>
        <v>1</v>
      </c>
      <c r="I19">
        <f t="shared" si="2"/>
        <v>1</v>
      </c>
      <c r="J19">
        <f t="shared" si="3"/>
        <v>0</v>
      </c>
      <c r="K19">
        <f t="shared" si="4"/>
        <v>0</v>
      </c>
    </row>
    <row r="20" spans="1:11" hidden="1">
      <c r="A20" s="25" t="s">
        <v>79</v>
      </c>
      <c r="B20" s="26" t="str">
        <f>VLOOKUP(A20,name_list!E:J,6,FALSE)</f>
        <v>Carex chrysolepis</v>
      </c>
      <c r="C20" s="26">
        <v>19</v>
      </c>
      <c r="D20" s="26">
        <v>7</v>
      </c>
      <c r="E20" s="26">
        <v>7</v>
      </c>
      <c r="F20" s="26"/>
      <c r="G20">
        <f t="shared" si="0"/>
        <v>1</v>
      </c>
      <c r="H20">
        <f t="shared" si="1"/>
        <v>1</v>
      </c>
      <c r="I20">
        <f t="shared" si="2"/>
        <v>0</v>
      </c>
      <c r="J20">
        <f t="shared" si="3"/>
        <v>0</v>
      </c>
      <c r="K20">
        <f t="shared" si="4"/>
        <v>-1</v>
      </c>
    </row>
    <row r="21" spans="1:11">
      <c r="A21" s="25" t="s">
        <v>136</v>
      </c>
      <c r="B21" s="26" t="str">
        <f>VLOOKUP(A21,name_list!E:J,6,FALSE)</f>
        <v>Carex filicina</v>
      </c>
      <c r="C21" s="26">
        <v>20</v>
      </c>
      <c r="D21" s="26"/>
      <c r="E21" s="26"/>
      <c r="F21" s="26">
        <v>1</v>
      </c>
      <c r="G21">
        <f t="shared" si="0"/>
        <v>0</v>
      </c>
      <c r="H21">
        <f t="shared" si="1"/>
        <v>0</v>
      </c>
      <c r="I21">
        <f t="shared" si="2"/>
        <v>1</v>
      </c>
      <c r="J21">
        <f t="shared" si="3"/>
        <v>0</v>
      </c>
      <c r="K21">
        <f t="shared" si="4"/>
        <v>1</v>
      </c>
    </row>
    <row r="22" spans="1:11" hidden="1">
      <c r="A22" s="25" t="s">
        <v>66</v>
      </c>
      <c r="B22" s="26" t="str">
        <f>VLOOKUP(A22,name_list!E:J,6,FALSE)</f>
        <v>Carex orthostemon</v>
      </c>
      <c r="C22" s="26">
        <v>21</v>
      </c>
      <c r="D22" s="26">
        <v>12</v>
      </c>
      <c r="E22" s="26">
        <v>9</v>
      </c>
      <c r="F22" s="26"/>
      <c r="G22">
        <f t="shared" si="0"/>
        <v>1</v>
      </c>
      <c r="H22">
        <f t="shared" si="1"/>
        <v>1</v>
      </c>
      <c r="I22">
        <f t="shared" si="2"/>
        <v>0</v>
      </c>
      <c r="J22">
        <f t="shared" si="3"/>
        <v>0</v>
      </c>
      <c r="K22">
        <f t="shared" si="4"/>
        <v>-1</v>
      </c>
    </row>
    <row r="23" spans="1:11" hidden="1">
      <c r="A23" s="25" t="s">
        <v>76</v>
      </c>
      <c r="B23" s="26" t="str">
        <f>VLOOKUP(A23,name_list!E:J,6,FALSE)</f>
        <v>Carex oxyandra</v>
      </c>
      <c r="C23" s="26">
        <v>22</v>
      </c>
      <c r="D23" s="26"/>
      <c r="E23" s="26">
        <v>8</v>
      </c>
      <c r="F23" s="26">
        <v>24</v>
      </c>
      <c r="G23">
        <f t="shared" si="0"/>
        <v>0</v>
      </c>
      <c r="H23">
        <f t="shared" si="1"/>
        <v>1</v>
      </c>
      <c r="I23">
        <f t="shared" si="2"/>
        <v>1</v>
      </c>
      <c r="J23">
        <f t="shared" si="3"/>
        <v>1</v>
      </c>
      <c r="K23">
        <f t="shared" si="4"/>
        <v>0</v>
      </c>
    </row>
    <row r="24" spans="1:11" hidden="1">
      <c r="A24" s="25" t="s">
        <v>29</v>
      </c>
      <c r="B24" s="26" t="str">
        <f>VLOOKUP(A24,name_list!E:J,6,FALSE)</f>
        <v>Carex tristachya pocilliformis</v>
      </c>
      <c r="C24" s="26">
        <v>23</v>
      </c>
      <c r="D24" s="26">
        <v>48</v>
      </c>
      <c r="E24" s="26">
        <v>48</v>
      </c>
      <c r="F24" s="26">
        <v>30</v>
      </c>
      <c r="G24">
        <f t="shared" si="0"/>
        <v>1</v>
      </c>
      <c r="H24">
        <f t="shared" si="1"/>
        <v>1</v>
      </c>
      <c r="I24">
        <f t="shared" si="2"/>
        <v>1</v>
      </c>
      <c r="J24">
        <f t="shared" si="3"/>
        <v>0</v>
      </c>
      <c r="K24">
        <f t="shared" si="4"/>
        <v>0</v>
      </c>
    </row>
    <row r="25" spans="1:11" hidden="1">
      <c r="A25" s="25" t="s">
        <v>17</v>
      </c>
      <c r="B25" s="26" t="str">
        <f>VLOOKUP(A25,name_list!E:J,6,FALSE)</f>
        <v>Trichophorum subcapitatum</v>
      </c>
      <c r="C25" s="26">
        <v>24</v>
      </c>
      <c r="D25" s="26">
        <v>29</v>
      </c>
      <c r="E25" s="26">
        <v>30</v>
      </c>
      <c r="F25" s="26">
        <v>19</v>
      </c>
      <c r="G25">
        <f t="shared" si="0"/>
        <v>1</v>
      </c>
      <c r="H25">
        <f t="shared" si="1"/>
        <v>1</v>
      </c>
      <c r="I25">
        <f t="shared" si="2"/>
        <v>1</v>
      </c>
      <c r="J25">
        <f t="shared" si="3"/>
        <v>0</v>
      </c>
      <c r="K25">
        <f t="shared" si="4"/>
        <v>0</v>
      </c>
    </row>
    <row r="26" spans="1:11" hidden="1">
      <c r="A26" s="25" t="s">
        <v>118</v>
      </c>
      <c r="B26" s="26" t="str">
        <f>VLOOKUP(A26,name_list!E:J,6,FALSE)</f>
        <v>Luzula effusa</v>
      </c>
      <c r="C26" s="26">
        <v>25</v>
      </c>
      <c r="D26" s="26">
        <v>1</v>
      </c>
      <c r="E26" s="26">
        <v>2</v>
      </c>
      <c r="F26" s="26"/>
      <c r="G26">
        <f t="shared" si="0"/>
        <v>1</v>
      </c>
      <c r="H26">
        <f t="shared" si="1"/>
        <v>1</v>
      </c>
      <c r="I26">
        <f t="shared" si="2"/>
        <v>0</v>
      </c>
      <c r="J26">
        <f t="shared" si="3"/>
        <v>0</v>
      </c>
      <c r="K26">
        <f t="shared" si="4"/>
        <v>-1</v>
      </c>
    </row>
    <row r="27" spans="1:11" hidden="1">
      <c r="A27" s="25" t="s">
        <v>20</v>
      </c>
      <c r="B27" s="26" t="str">
        <f>VLOOKUP(A27,name_list!E:J,6,FALSE)</f>
        <v>Luzula taiwaniana</v>
      </c>
      <c r="C27" s="26">
        <v>26</v>
      </c>
      <c r="D27" s="26">
        <v>35</v>
      </c>
      <c r="E27" s="26">
        <v>45</v>
      </c>
      <c r="F27" s="26">
        <v>27</v>
      </c>
      <c r="G27">
        <f t="shared" si="0"/>
        <v>1</v>
      </c>
      <c r="H27">
        <f t="shared" si="1"/>
        <v>1</v>
      </c>
      <c r="I27">
        <f t="shared" si="2"/>
        <v>1</v>
      </c>
      <c r="J27">
        <f t="shared" si="3"/>
        <v>0</v>
      </c>
      <c r="K27">
        <f t="shared" si="4"/>
        <v>0</v>
      </c>
    </row>
    <row r="28" spans="1:11" hidden="1">
      <c r="A28" s="25" t="s">
        <v>95</v>
      </c>
      <c r="B28" s="26" t="str">
        <f>VLOOKUP(A28,name_list!E:J,6,FALSE)</f>
        <v>Veratrum formosanum</v>
      </c>
      <c r="C28" s="26">
        <v>27</v>
      </c>
      <c r="D28" s="26">
        <v>15</v>
      </c>
      <c r="E28" s="26">
        <v>17</v>
      </c>
      <c r="F28" s="26">
        <v>13</v>
      </c>
      <c r="G28">
        <f t="shared" si="0"/>
        <v>1</v>
      </c>
      <c r="H28">
        <f t="shared" si="1"/>
        <v>1</v>
      </c>
      <c r="I28">
        <f t="shared" si="2"/>
        <v>1</v>
      </c>
      <c r="J28">
        <f t="shared" si="3"/>
        <v>0</v>
      </c>
      <c r="K28">
        <f t="shared" si="4"/>
        <v>0</v>
      </c>
    </row>
    <row r="29" spans="1:11" hidden="1">
      <c r="A29" s="25" t="s">
        <v>73</v>
      </c>
      <c r="B29" s="26" t="str">
        <f>VLOOKUP(A29,name_list!E:J,6,FALSE)</f>
        <v>Amitostigma alpestre</v>
      </c>
      <c r="C29" s="26">
        <v>28</v>
      </c>
      <c r="D29" s="26"/>
      <c r="E29" s="26">
        <v>1</v>
      </c>
      <c r="F29" s="26"/>
      <c r="G29">
        <f t="shared" si="0"/>
        <v>0</v>
      </c>
      <c r="H29">
        <f t="shared" si="1"/>
        <v>1</v>
      </c>
      <c r="I29">
        <f t="shared" si="2"/>
        <v>0</v>
      </c>
      <c r="J29">
        <f t="shared" si="3"/>
        <v>1</v>
      </c>
      <c r="K29">
        <f t="shared" si="4"/>
        <v>-1</v>
      </c>
    </row>
    <row r="30" spans="1:11" hidden="1">
      <c r="A30" s="25" t="s">
        <v>50</v>
      </c>
      <c r="B30" s="26" t="str">
        <f>VLOOKUP(A30,name_list!E:J,6,FALSE)</f>
        <v>Platanthera brevicalcarata</v>
      </c>
      <c r="C30" s="26">
        <v>29</v>
      </c>
      <c r="D30" s="26">
        <v>2</v>
      </c>
      <c r="E30" s="26">
        <v>3</v>
      </c>
      <c r="F30" s="26">
        <v>5</v>
      </c>
      <c r="G30">
        <f t="shared" si="0"/>
        <v>1</v>
      </c>
      <c r="H30">
        <f t="shared" si="1"/>
        <v>1</v>
      </c>
      <c r="I30">
        <f t="shared" si="2"/>
        <v>1</v>
      </c>
      <c r="J30">
        <f t="shared" si="3"/>
        <v>0</v>
      </c>
      <c r="K30">
        <f t="shared" si="4"/>
        <v>0</v>
      </c>
    </row>
    <row r="31" spans="1:11" hidden="1">
      <c r="A31" s="25" t="s">
        <v>60</v>
      </c>
      <c r="B31" s="26" t="str">
        <f>VLOOKUP(A31,name_list!E:J,6,FALSE)</f>
        <v>Agrostis infirma</v>
      </c>
      <c r="C31" s="26">
        <v>30</v>
      </c>
      <c r="D31" s="26">
        <v>40</v>
      </c>
      <c r="E31" s="26">
        <v>38</v>
      </c>
      <c r="F31" s="26">
        <v>4</v>
      </c>
      <c r="G31">
        <f t="shared" si="0"/>
        <v>1</v>
      </c>
      <c r="H31">
        <f t="shared" si="1"/>
        <v>1</v>
      </c>
      <c r="I31">
        <f t="shared" si="2"/>
        <v>1</v>
      </c>
      <c r="J31">
        <f t="shared" si="3"/>
        <v>0</v>
      </c>
      <c r="K31">
        <f t="shared" si="4"/>
        <v>0</v>
      </c>
    </row>
    <row r="32" spans="1:11" hidden="1">
      <c r="A32" s="25" t="s">
        <v>18</v>
      </c>
      <c r="B32" s="26" t="str">
        <f>VLOOKUP(A32,name_list!E:J,6,FALSE)</f>
        <v>Brachypodium kawakamii</v>
      </c>
      <c r="C32" s="26">
        <v>31</v>
      </c>
      <c r="D32" s="26">
        <v>8</v>
      </c>
      <c r="E32" s="26">
        <v>12</v>
      </c>
      <c r="F32" s="26">
        <v>8</v>
      </c>
      <c r="G32">
        <f t="shared" si="0"/>
        <v>1</v>
      </c>
      <c r="H32">
        <f t="shared" si="1"/>
        <v>1</v>
      </c>
      <c r="I32">
        <f t="shared" si="2"/>
        <v>1</v>
      </c>
      <c r="J32">
        <f t="shared" si="3"/>
        <v>0</v>
      </c>
      <c r="K32">
        <f t="shared" si="4"/>
        <v>0</v>
      </c>
    </row>
    <row r="33" spans="1:11" hidden="1">
      <c r="A33" s="25" t="s">
        <v>7</v>
      </c>
      <c r="B33" s="26" t="str">
        <f>VLOOKUP(A33,name_list!E:J,6,FALSE)</f>
        <v>Deschampsia flexuosa</v>
      </c>
      <c r="C33" s="26">
        <v>32</v>
      </c>
      <c r="D33" s="26">
        <v>44</v>
      </c>
      <c r="E33" s="26">
        <v>48</v>
      </c>
      <c r="F33" s="26">
        <v>47</v>
      </c>
      <c r="G33">
        <f t="shared" si="0"/>
        <v>1</v>
      </c>
      <c r="H33">
        <f t="shared" si="1"/>
        <v>1</v>
      </c>
      <c r="I33">
        <f t="shared" si="2"/>
        <v>1</v>
      </c>
      <c r="J33">
        <f t="shared" si="3"/>
        <v>0</v>
      </c>
      <c r="K33">
        <f t="shared" si="4"/>
        <v>0</v>
      </c>
    </row>
    <row r="34" spans="1:11" hidden="1">
      <c r="A34" s="25" t="s">
        <v>49</v>
      </c>
      <c r="B34" s="26" t="str">
        <f>VLOOKUP(A34,name_list!E:J,6,FALSE)</f>
        <v>Calamagrostis filifolia</v>
      </c>
      <c r="C34" s="26">
        <v>33</v>
      </c>
      <c r="D34" s="26">
        <v>2</v>
      </c>
      <c r="E34" s="26">
        <v>1</v>
      </c>
      <c r="F34" s="26">
        <v>1</v>
      </c>
      <c r="G34">
        <f t="shared" ref="G34:G65" si="5">IF(D34&gt;0,1,0)</f>
        <v>1</v>
      </c>
      <c r="H34">
        <f t="shared" ref="H34:H65" si="6">IF(E34&gt;0,1,0)</f>
        <v>1</v>
      </c>
      <c r="I34">
        <f t="shared" ref="I34:I65" si="7">IF(F34&gt;0,1,0)</f>
        <v>1</v>
      </c>
      <c r="J34">
        <f t="shared" ref="J34:J65" si="8">H34-G34</f>
        <v>0</v>
      </c>
      <c r="K34">
        <f t="shared" ref="K34:K65" si="9">I34-H34</f>
        <v>0</v>
      </c>
    </row>
    <row r="35" spans="1:11" hidden="1">
      <c r="A35" s="25" t="s">
        <v>55</v>
      </c>
      <c r="B35" s="26" t="str">
        <f>VLOOKUP(A35,name_list!E:J,6,FALSE)</f>
        <v>Elymus formosanus</v>
      </c>
      <c r="C35" s="26">
        <v>34</v>
      </c>
      <c r="D35" s="26">
        <v>19</v>
      </c>
      <c r="E35" s="26">
        <v>22</v>
      </c>
      <c r="F35" s="26">
        <v>5</v>
      </c>
      <c r="G35">
        <f t="shared" si="5"/>
        <v>1</v>
      </c>
      <c r="H35">
        <f t="shared" si="6"/>
        <v>1</v>
      </c>
      <c r="I35">
        <f t="shared" si="7"/>
        <v>1</v>
      </c>
      <c r="J35">
        <f t="shared" si="8"/>
        <v>0</v>
      </c>
      <c r="K35">
        <f t="shared" si="9"/>
        <v>0</v>
      </c>
    </row>
    <row r="36" spans="1:11" hidden="1">
      <c r="A36" s="25" t="s">
        <v>129</v>
      </c>
      <c r="B36" s="26" t="str">
        <f>VLOOKUP(A36,name_list!E:J,6,FALSE)</f>
        <v>Festuca japonica</v>
      </c>
      <c r="C36" s="26">
        <v>35</v>
      </c>
      <c r="D36" s="26"/>
      <c r="E36" s="26">
        <v>1</v>
      </c>
      <c r="F36" s="26"/>
      <c r="G36">
        <f t="shared" si="5"/>
        <v>0</v>
      </c>
      <c r="H36">
        <f t="shared" si="6"/>
        <v>1</v>
      </c>
      <c r="I36">
        <f t="shared" si="7"/>
        <v>0</v>
      </c>
      <c r="J36">
        <f t="shared" si="8"/>
        <v>1</v>
      </c>
      <c r="K36">
        <f t="shared" si="9"/>
        <v>-1</v>
      </c>
    </row>
    <row r="37" spans="1:11" hidden="1">
      <c r="A37" s="25" t="s">
        <v>5</v>
      </c>
      <c r="B37" s="26" t="str">
        <f>VLOOKUP(A37,name_list!E:J,6,FALSE)</f>
        <v>Festuca ovina</v>
      </c>
      <c r="C37" s="26">
        <v>36</v>
      </c>
      <c r="D37" s="26">
        <v>46</v>
      </c>
      <c r="E37" s="26">
        <v>48</v>
      </c>
      <c r="F37" s="26">
        <v>44</v>
      </c>
      <c r="G37">
        <f t="shared" si="5"/>
        <v>1</v>
      </c>
      <c r="H37">
        <f t="shared" si="6"/>
        <v>1</v>
      </c>
      <c r="I37">
        <f t="shared" si="7"/>
        <v>1</v>
      </c>
      <c r="J37">
        <f t="shared" si="8"/>
        <v>0</v>
      </c>
      <c r="K37">
        <f t="shared" si="9"/>
        <v>0</v>
      </c>
    </row>
    <row r="38" spans="1:11" hidden="1">
      <c r="A38" s="25" t="s">
        <v>57</v>
      </c>
      <c r="B38" s="26" t="str">
        <f>VLOOKUP(A38,name_list!E:J,6,FALSE)</f>
        <v>Festuca rubra</v>
      </c>
      <c r="C38" s="26">
        <v>37</v>
      </c>
      <c r="D38" s="26">
        <v>13</v>
      </c>
      <c r="E38" s="26">
        <v>3</v>
      </c>
      <c r="F38" s="26">
        <v>1</v>
      </c>
      <c r="G38">
        <f t="shared" si="5"/>
        <v>1</v>
      </c>
      <c r="H38">
        <f t="shared" si="6"/>
        <v>1</v>
      </c>
      <c r="I38">
        <f t="shared" si="7"/>
        <v>1</v>
      </c>
      <c r="J38">
        <f t="shared" si="8"/>
        <v>0</v>
      </c>
      <c r="K38">
        <f t="shared" si="9"/>
        <v>0</v>
      </c>
    </row>
    <row r="39" spans="1:11" hidden="1">
      <c r="A39" s="25" t="s">
        <v>61</v>
      </c>
      <c r="B39" s="26" t="str">
        <f>VLOOKUP(A39,name_list!E:J,6,FALSE)</f>
        <v>Helictotrichon abietetorum</v>
      </c>
      <c r="C39" s="26">
        <v>38</v>
      </c>
      <c r="D39" s="26">
        <v>8</v>
      </c>
      <c r="E39" s="26">
        <v>9</v>
      </c>
      <c r="F39" s="26">
        <v>5</v>
      </c>
      <c r="G39">
        <f t="shared" si="5"/>
        <v>1</v>
      </c>
      <c r="H39">
        <f t="shared" si="6"/>
        <v>1</v>
      </c>
      <c r="I39">
        <f t="shared" si="7"/>
        <v>1</v>
      </c>
      <c r="J39">
        <f t="shared" si="8"/>
        <v>0</v>
      </c>
      <c r="K39">
        <f t="shared" si="9"/>
        <v>0</v>
      </c>
    </row>
    <row r="40" spans="1:11" hidden="1">
      <c r="A40" s="25" t="s">
        <v>16</v>
      </c>
      <c r="B40" s="26" t="str">
        <f>VLOOKUP(A40,name_list!E:J,6,FALSE)</f>
        <v>Miscanthus sinensis</v>
      </c>
      <c r="C40" s="26">
        <v>39</v>
      </c>
      <c r="D40" s="26">
        <v>35</v>
      </c>
      <c r="E40" s="26">
        <v>35</v>
      </c>
      <c r="F40" s="26">
        <v>36</v>
      </c>
      <c r="G40">
        <f t="shared" si="5"/>
        <v>1</v>
      </c>
      <c r="H40">
        <f t="shared" si="6"/>
        <v>1</v>
      </c>
      <c r="I40">
        <f t="shared" si="7"/>
        <v>1</v>
      </c>
      <c r="J40">
        <f t="shared" si="8"/>
        <v>0</v>
      </c>
      <c r="K40">
        <f t="shared" si="9"/>
        <v>0</v>
      </c>
    </row>
    <row r="41" spans="1:11">
      <c r="A41" s="25" t="s">
        <v>54</v>
      </c>
      <c r="B41" s="26" t="str">
        <f>VLOOKUP(A41,name_list!E:J,6,FALSE)</f>
        <v>Phleum alpinum</v>
      </c>
      <c r="C41" s="26">
        <v>40</v>
      </c>
      <c r="D41" s="26"/>
      <c r="E41" s="26"/>
      <c r="F41" s="26">
        <v>1</v>
      </c>
      <c r="G41">
        <f t="shared" si="5"/>
        <v>0</v>
      </c>
      <c r="H41">
        <f t="shared" si="6"/>
        <v>0</v>
      </c>
      <c r="I41">
        <f t="shared" si="7"/>
        <v>1</v>
      </c>
      <c r="J41">
        <f t="shared" si="8"/>
        <v>0</v>
      </c>
      <c r="K41">
        <f t="shared" si="9"/>
        <v>1</v>
      </c>
    </row>
    <row r="42" spans="1:11" hidden="1">
      <c r="A42" s="25" t="s">
        <v>42</v>
      </c>
      <c r="B42" s="26" t="str">
        <f>VLOOKUP(A42,name_list!E:J,6,FALSE)</f>
        <v>Trisetum spicatum var. formosanum</v>
      </c>
      <c r="C42" s="26">
        <v>41</v>
      </c>
      <c r="D42" s="26">
        <v>33</v>
      </c>
      <c r="E42" s="26">
        <v>36</v>
      </c>
      <c r="F42" s="26">
        <v>23</v>
      </c>
      <c r="G42">
        <f t="shared" si="5"/>
        <v>1</v>
      </c>
      <c r="H42">
        <f t="shared" si="6"/>
        <v>1</v>
      </c>
      <c r="I42">
        <f t="shared" si="7"/>
        <v>1</v>
      </c>
      <c r="J42">
        <f t="shared" si="8"/>
        <v>0</v>
      </c>
      <c r="K42">
        <f t="shared" si="9"/>
        <v>0</v>
      </c>
    </row>
    <row r="43" spans="1:11" hidden="1">
      <c r="A43" s="25" t="s">
        <v>0</v>
      </c>
      <c r="B43" s="26" t="str">
        <f>VLOOKUP(A43,name_list!E:J,6,FALSE)</f>
        <v>Yushania niitakayamensis</v>
      </c>
      <c r="C43" s="26">
        <v>42</v>
      </c>
      <c r="D43" s="26">
        <v>48</v>
      </c>
      <c r="E43" s="26">
        <v>48</v>
      </c>
      <c r="F43" s="26">
        <v>49</v>
      </c>
      <c r="G43">
        <f t="shared" si="5"/>
        <v>1</v>
      </c>
      <c r="H43">
        <f t="shared" si="6"/>
        <v>1</v>
      </c>
      <c r="I43">
        <f t="shared" si="7"/>
        <v>1</v>
      </c>
      <c r="J43">
        <f t="shared" si="8"/>
        <v>0</v>
      </c>
      <c r="K43">
        <f t="shared" si="9"/>
        <v>0</v>
      </c>
    </row>
    <row r="44" spans="1:11" hidden="1">
      <c r="A44" s="25" t="s">
        <v>78</v>
      </c>
      <c r="B44" s="26" t="str">
        <f>VLOOKUP(A44,name_list!E:J,6,FALSE)</f>
        <v>Hydrocotyle setulosa</v>
      </c>
      <c r="C44" s="26">
        <v>43</v>
      </c>
      <c r="D44" s="26"/>
      <c r="E44" s="26">
        <v>1</v>
      </c>
      <c r="F44" s="26"/>
      <c r="G44">
        <f t="shared" si="5"/>
        <v>0</v>
      </c>
      <c r="H44">
        <f t="shared" si="6"/>
        <v>1</v>
      </c>
      <c r="I44">
        <f t="shared" si="7"/>
        <v>0</v>
      </c>
      <c r="J44">
        <f t="shared" si="8"/>
        <v>1</v>
      </c>
      <c r="K44">
        <f t="shared" si="9"/>
        <v>-1</v>
      </c>
    </row>
    <row r="45" spans="1:11" hidden="1">
      <c r="A45" s="25" t="s">
        <v>102</v>
      </c>
      <c r="B45" s="26" t="str">
        <f>VLOOKUP(A45,name_list!E:J,6,FALSE)</f>
        <v>Ainsliaea latifolia henryi</v>
      </c>
      <c r="C45" s="26">
        <v>44</v>
      </c>
      <c r="D45" s="26">
        <v>3</v>
      </c>
      <c r="E45" s="26">
        <v>3</v>
      </c>
      <c r="F45" s="26">
        <v>3</v>
      </c>
      <c r="G45">
        <f t="shared" si="5"/>
        <v>1</v>
      </c>
      <c r="H45">
        <f t="shared" si="6"/>
        <v>1</v>
      </c>
      <c r="I45">
        <f t="shared" si="7"/>
        <v>1</v>
      </c>
      <c r="J45">
        <f t="shared" si="8"/>
        <v>0</v>
      </c>
      <c r="K45">
        <f t="shared" si="9"/>
        <v>0</v>
      </c>
    </row>
    <row r="46" spans="1:11" hidden="1">
      <c r="A46" s="25" t="s">
        <v>40</v>
      </c>
      <c r="B46" s="26" t="str">
        <f>VLOOKUP(A46,name_list!E:J,6,FALSE)</f>
        <v>Anaphalis morrisonicola</v>
      </c>
      <c r="C46" s="26">
        <v>45</v>
      </c>
      <c r="D46" s="26">
        <v>7</v>
      </c>
      <c r="E46" s="26">
        <v>2</v>
      </c>
      <c r="F46" s="26">
        <v>1</v>
      </c>
      <c r="G46">
        <f t="shared" si="5"/>
        <v>1</v>
      </c>
      <c r="H46">
        <f t="shared" si="6"/>
        <v>1</v>
      </c>
      <c r="I46">
        <f t="shared" si="7"/>
        <v>1</v>
      </c>
      <c r="J46">
        <f t="shared" si="8"/>
        <v>0</v>
      </c>
      <c r="K46">
        <f t="shared" si="9"/>
        <v>0</v>
      </c>
    </row>
    <row r="47" spans="1:11" hidden="1">
      <c r="A47" s="25" t="s">
        <v>28</v>
      </c>
      <c r="B47" s="26" t="str">
        <f>VLOOKUP(A47,name_list!E:J,6,FALSE)</f>
        <v>Anaphalis nepalensis</v>
      </c>
      <c r="C47" s="26">
        <v>46</v>
      </c>
      <c r="D47" s="26">
        <v>16</v>
      </c>
      <c r="E47" s="26">
        <v>21</v>
      </c>
      <c r="F47" s="26">
        <v>10</v>
      </c>
      <c r="G47">
        <f t="shared" si="5"/>
        <v>1</v>
      </c>
      <c r="H47">
        <f t="shared" si="6"/>
        <v>1</v>
      </c>
      <c r="I47">
        <f t="shared" si="7"/>
        <v>1</v>
      </c>
      <c r="J47">
        <f t="shared" si="8"/>
        <v>0</v>
      </c>
      <c r="K47">
        <f t="shared" si="9"/>
        <v>0</v>
      </c>
    </row>
    <row r="48" spans="1:11" hidden="1">
      <c r="A48" s="25" t="s">
        <v>80</v>
      </c>
      <c r="B48" s="26" t="str">
        <f>VLOOKUP(A48,name_list!E:J,6,FALSE)</f>
        <v>Artemisia kawakamii</v>
      </c>
      <c r="C48" s="26">
        <v>47</v>
      </c>
      <c r="D48" s="26"/>
      <c r="E48" s="26">
        <v>1</v>
      </c>
      <c r="F48" s="26"/>
      <c r="G48">
        <f t="shared" si="5"/>
        <v>0</v>
      </c>
      <c r="H48">
        <f t="shared" si="6"/>
        <v>1</v>
      </c>
      <c r="I48">
        <f t="shared" si="7"/>
        <v>0</v>
      </c>
      <c r="J48">
        <f t="shared" si="8"/>
        <v>1</v>
      </c>
      <c r="K48">
        <f t="shared" si="9"/>
        <v>-1</v>
      </c>
    </row>
    <row r="49" spans="1:11" hidden="1">
      <c r="A49" s="25" t="s">
        <v>69</v>
      </c>
      <c r="B49" s="26" t="str">
        <f>VLOOKUP(A49,name_list!E:J,6,FALSE)</f>
        <v>Cirsium arisanense</v>
      </c>
      <c r="C49" s="26">
        <v>48</v>
      </c>
      <c r="D49" s="26">
        <v>12</v>
      </c>
      <c r="E49" s="26">
        <v>13</v>
      </c>
      <c r="F49" s="26"/>
      <c r="G49">
        <f t="shared" si="5"/>
        <v>1</v>
      </c>
      <c r="H49">
        <f t="shared" si="6"/>
        <v>1</v>
      </c>
      <c r="I49">
        <f t="shared" si="7"/>
        <v>0</v>
      </c>
      <c r="J49">
        <f t="shared" si="8"/>
        <v>0</v>
      </c>
      <c r="K49">
        <f t="shared" si="9"/>
        <v>-1</v>
      </c>
    </row>
    <row r="50" spans="1:11">
      <c r="A50" s="25" t="s">
        <v>43</v>
      </c>
      <c r="B50" s="26" t="str">
        <f>VLOOKUP(A50,name_list!E:J,6,FALSE)</f>
        <v>Cirsium kawakamii</v>
      </c>
      <c r="C50" s="26">
        <v>49</v>
      </c>
      <c r="D50" s="26"/>
      <c r="E50" s="26"/>
      <c r="F50" s="26">
        <v>8</v>
      </c>
      <c r="G50">
        <f t="shared" si="5"/>
        <v>0</v>
      </c>
      <c r="H50">
        <f t="shared" si="6"/>
        <v>0</v>
      </c>
      <c r="I50">
        <f t="shared" si="7"/>
        <v>1</v>
      </c>
      <c r="J50">
        <f t="shared" si="8"/>
        <v>0</v>
      </c>
      <c r="K50">
        <f t="shared" si="9"/>
        <v>1</v>
      </c>
    </row>
    <row r="51" spans="1:11" hidden="1">
      <c r="A51" s="25" t="s">
        <v>41</v>
      </c>
      <c r="B51" s="26" t="str">
        <f>VLOOKUP(A51,name_list!E:J,6,FALSE)</f>
        <v>Gnaphalium involucratum simplex</v>
      </c>
      <c r="C51" s="26">
        <v>50</v>
      </c>
      <c r="D51" s="26">
        <v>4</v>
      </c>
      <c r="E51" s="26">
        <v>4</v>
      </c>
      <c r="F51" s="26">
        <v>1</v>
      </c>
      <c r="G51">
        <f t="shared" si="5"/>
        <v>1</v>
      </c>
      <c r="H51">
        <f t="shared" si="6"/>
        <v>1</v>
      </c>
      <c r="I51">
        <f t="shared" si="7"/>
        <v>1</v>
      </c>
      <c r="J51">
        <f t="shared" si="8"/>
        <v>0</v>
      </c>
      <c r="K51">
        <f t="shared" si="9"/>
        <v>0</v>
      </c>
    </row>
    <row r="52" spans="1:11" hidden="1">
      <c r="A52" s="25" t="s">
        <v>47</v>
      </c>
      <c r="B52" s="26" t="str">
        <f>VLOOKUP(A52,name_list!E:J,6,FALSE)</f>
        <v>Hieracium morii</v>
      </c>
      <c r="C52" s="26">
        <v>51</v>
      </c>
      <c r="D52" s="26">
        <v>23</v>
      </c>
      <c r="E52" s="26">
        <v>24</v>
      </c>
      <c r="F52" s="26">
        <v>13</v>
      </c>
      <c r="G52">
        <f t="shared" si="5"/>
        <v>1</v>
      </c>
      <c r="H52">
        <f t="shared" si="6"/>
        <v>1</v>
      </c>
      <c r="I52">
        <f t="shared" si="7"/>
        <v>1</v>
      </c>
      <c r="J52">
        <f t="shared" si="8"/>
        <v>0</v>
      </c>
      <c r="K52">
        <f t="shared" si="9"/>
        <v>0</v>
      </c>
    </row>
    <row r="53" spans="1:11" hidden="1">
      <c r="A53" s="25" t="s">
        <v>107</v>
      </c>
      <c r="B53" s="26" t="str">
        <f>VLOOKUP(A53,name_list!E:J,6,FALSE)</f>
        <v>Leontopodium microphyllum</v>
      </c>
      <c r="C53" s="26">
        <v>52</v>
      </c>
      <c r="D53" s="26">
        <v>1</v>
      </c>
      <c r="E53" s="26">
        <v>1</v>
      </c>
      <c r="F53" s="26">
        <v>1</v>
      </c>
      <c r="G53">
        <f t="shared" si="5"/>
        <v>1</v>
      </c>
      <c r="H53">
        <f t="shared" si="6"/>
        <v>1</v>
      </c>
      <c r="I53">
        <f t="shared" si="7"/>
        <v>1</v>
      </c>
      <c r="J53">
        <f t="shared" si="8"/>
        <v>0</v>
      </c>
      <c r="K53">
        <f t="shared" si="9"/>
        <v>0</v>
      </c>
    </row>
    <row r="54" spans="1:11" hidden="1">
      <c r="A54" s="25" t="s">
        <v>112</v>
      </c>
      <c r="B54" s="26" t="str">
        <f>VLOOKUP(A54,name_list!E:J,6,FALSE)</f>
        <v>Myriactis humilis</v>
      </c>
      <c r="C54" s="26">
        <v>53</v>
      </c>
      <c r="D54" s="26">
        <v>1</v>
      </c>
      <c r="E54" s="26">
        <v>1</v>
      </c>
      <c r="F54" s="26">
        <v>1</v>
      </c>
      <c r="G54">
        <f t="shared" si="5"/>
        <v>1</v>
      </c>
      <c r="H54">
        <f t="shared" si="6"/>
        <v>1</v>
      </c>
      <c r="I54">
        <f t="shared" si="7"/>
        <v>1</v>
      </c>
      <c r="J54">
        <f t="shared" si="8"/>
        <v>0</v>
      </c>
      <c r="K54">
        <f t="shared" si="9"/>
        <v>0</v>
      </c>
    </row>
    <row r="55" spans="1:11">
      <c r="A55" s="25" t="s">
        <v>48</v>
      </c>
      <c r="B55" s="26" t="str">
        <f>VLOOKUP(A55,name_list!E:J,6,FALSE)</f>
        <v>Picris hieracioides subsp. morrisonensis (Hayata)</v>
      </c>
      <c r="C55" s="26">
        <v>54</v>
      </c>
      <c r="D55" s="26"/>
      <c r="E55" s="26"/>
      <c r="F55" s="26">
        <v>2</v>
      </c>
      <c r="G55">
        <f t="shared" si="5"/>
        <v>0</v>
      </c>
      <c r="H55">
        <f t="shared" si="6"/>
        <v>0</v>
      </c>
      <c r="I55">
        <f t="shared" si="7"/>
        <v>1</v>
      </c>
      <c r="J55">
        <f t="shared" si="8"/>
        <v>0</v>
      </c>
      <c r="K55">
        <f t="shared" si="9"/>
        <v>1</v>
      </c>
    </row>
    <row r="56" spans="1:11" hidden="1">
      <c r="A56" s="25" t="s">
        <v>126</v>
      </c>
      <c r="B56" s="26" t="str">
        <f>VLOOKUP(A56,name_list!E:J,6,FALSE)</f>
        <v>Senecio morrisonensis</v>
      </c>
      <c r="C56" s="26">
        <v>55</v>
      </c>
      <c r="D56" s="26"/>
      <c r="E56" s="26">
        <v>2</v>
      </c>
      <c r="F56" s="26">
        <v>1</v>
      </c>
      <c r="G56">
        <f t="shared" si="5"/>
        <v>0</v>
      </c>
      <c r="H56">
        <f t="shared" si="6"/>
        <v>1</v>
      </c>
      <c r="I56">
        <f t="shared" si="7"/>
        <v>1</v>
      </c>
      <c r="J56">
        <f t="shared" si="8"/>
        <v>1</v>
      </c>
      <c r="K56">
        <f t="shared" si="9"/>
        <v>0</v>
      </c>
    </row>
    <row r="57" spans="1:11" hidden="1">
      <c r="A57" s="25" t="s">
        <v>21</v>
      </c>
      <c r="B57" s="26" t="str">
        <f>VLOOKUP(A57,name_list!E:J,6,FALSE)</f>
        <v>Solidago virgaurea leiocarpa</v>
      </c>
      <c r="C57" s="26">
        <v>56</v>
      </c>
      <c r="D57" s="26">
        <v>23</v>
      </c>
      <c r="E57" s="26">
        <v>23</v>
      </c>
      <c r="F57" s="26">
        <v>15</v>
      </c>
      <c r="G57">
        <f t="shared" si="5"/>
        <v>1</v>
      </c>
      <c r="H57">
        <f t="shared" si="6"/>
        <v>1</v>
      </c>
      <c r="I57">
        <f t="shared" si="7"/>
        <v>1</v>
      </c>
      <c r="J57">
        <f t="shared" si="8"/>
        <v>0</v>
      </c>
      <c r="K57">
        <f t="shared" si="9"/>
        <v>0</v>
      </c>
    </row>
    <row r="58" spans="1:11" hidden="1">
      <c r="A58" s="25" t="s">
        <v>72</v>
      </c>
      <c r="B58" s="26" t="str">
        <f>VLOOKUP(A58,name_list!E:J,6,FALSE)</f>
        <v>Berberis kawakamii</v>
      </c>
      <c r="C58" s="26">
        <v>57</v>
      </c>
      <c r="D58" s="26">
        <v>1</v>
      </c>
      <c r="E58" s="26">
        <v>2</v>
      </c>
      <c r="F58" s="26"/>
      <c r="G58">
        <f t="shared" si="5"/>
        <v>1</v>
      </c>
      <c r="H58">
        <f t="shared" si="6"/>
        <v>1</v>
      </c>
      <c r="I58">
        <f t="shared" si="7"/>
        <v>0</v>
      </c>
      <c r="J58">
        <f t="shared" si="8"/>
        <v>0</v>
      </c>
      <c r="K58">
        <f t="shared" si="9"/>
        <v>-1</v>
      </c>
    </row>
    <row r="59" spans="1:11" hidden="1">
      <c r="A59" s="25" t="s">
        <v>44</v>
      </c>
      <c r="B59" s="26" t="str">
        <f>VLOOKUP(A59,name_list!E:J,6,FALSE)</f>
        <v>Berberis morrisonensis</v>
      </c>
      <c r="C59" s="26">
        <v>58</v>
      </c>
      <c r="D59" s="26">
        <v>14</v>
      </c>
      <c r="E59" s="26">
        <v>11</v>
      </c>
      <c r="F59" s="26">
        <v>10</v>
      </c>
      <c r="G59">
        <f t="shared" si="5"/>
        <v>1</v>
      </c>
      <c r="H59">
        <f t="shared" si="6"/>
        <v>1</v>
      </c>
      <c r="I59">
        <f t="shared" si="7"/>
        <v>1</v>
      </c>
      <c r="J59">
        <f t="shared" si="8"/>
        <v>0</v>
      </c>
      <c r="K59">
        <f t="shared" si="9"/>
        <v>0</v>
      </c>
    </row>
    <row r="60" spans="1:11">
      <c r="A60" s="25" t="s">
        <v>135</v>
      </c>
      <c r="B60" s="26" t="str">
        <f>VLOOKUP(A60,name_list!E:J,6,FALSE)</f>
        <v>Arabidopsis lyrata kamchatica</v>
      </c>
      <c r="C60" s="26">
        <v>59</v>
      </c>
      <c r="D60" s="26"/>
      <c r="E60" s="26"/>
      <c r="F60" s="26">
        <v>2</v>
      </c>
      <c r="G60">
        <f t="shared" si="5"/>
        <v>0</v>
      </c>
      <c r="H60">
        <f t="shared" si="6"/>
        <v>0</v>
      </c>
      <c r="I60">
        <f t="shared" si="7"/>
        <v>1</v>
      </c>
      <c r="J60">
        <f t="shared" si="8"/>
        <v>0</v>
      </c>
      <c r="K60">
        <f t="shared" si="9"/>
        <v>1</v>
      </c>
    </row>
    <row r="61" spans="1:11" hidden="1">
      <c r="A61" s="25" t="s">
        <v>45</v>
      </c>
      <c r="B61" s="26" t="str">
        <f>VLOOKUP(A61,name_list!E:J,6,FALSE)</f>
        <v>Scabiosa lacerifolia</v>
      </c>
      <c r="C61" s="26">
        <v>60</v>
      </c>
      <c r="D61" s="26">
        <v>8</v>
      </c>
      <c r="E61" s="26">
        <v>9</v>
      </c>
      <c r="F61" s="26">
        <v>5</v>
      </c>
      <c r="G61">
        <f t="shared" si="5"/>
        <v>1</v>
      </c>
      <c r="H61">
        <f t="shared" si="6"/>
        <v>1</v>
      </c>
      <c r="I61">
        <f t="shared" si="7"/>
        <v>1</v>
      </c>
      <c r="J61">
        <f t="shared" si="8"/>
        <v>0</v>
      </c>
      <c r="K61">
        <f t="shared" si="9"/>
        <v>0</v>
      </c>
    </row>
    <row r="62" spans="1:11" hidden="1">
      <c r="A62" s="25" t="s">
        <v>128</v>
      </c>
      <c r="B62" s="26" t="str">
        <f>VLOOKUP(A62,name_list!E:J,6,FALSE)</f>
        <v>Arenaria takasagomontana</v>
      </c>
      <c r="C62" s="26">
        <v>61</v>
      </c>
      <c r="D62" s="26"/>
      <c r="E62" s="26">
        <v>1</v>
      </c>
      <c r="F62" s="26"/>
      <c r="G62">
        <f t="shared" si="5"/>
        <v>0</v>
      </c>
      <c r="H62">
        <f t="shared" si="6"/>
        <v>1</v>
      </c>
      <c r="I62">
        <f t="shared" si="7"/>
        <v>0</v>
      </c>
      <c r="J62">
        <f t="shared" si="8"/>
        <v>1</v>
      </c>
      <c r="K62">
        <f t="shared" si="9"/>
        <v>-1</v>
      </c>
    </row>
    <row r="63" spans="1:11" hidden="1">
      <c r="A63" s="25" t="s">
        <v>23</v>
      </c>
      <c r="B63" s="26" t="str">
        <f>VLOOKUP(A63,name_list!E:J,6,FALSE)</f>
        <v>Dianthus pygmaeus</v>
      </c>
      <c r="C63" s="26">
        <v>62</v>
      </c>
      <c r="D63" s="26">
        <v>24</v>
      </c>
      <c r="E63" s="26">
        <v>29</v>
      </c>
      <c r="F63" s="26">
        <v>17</v>
      </c>
      <c r="G63">
        <f t="shared" si="5"/>
        <v>1</v>
      </c>
      <c r="H63">
        <f t="shared" si="6"/>
        <v>1</v>
      </c>
      <c r="I63">
        <f t="shared" si="7"/>
        <v>1</v>
      </c>
      <c r="J63">
        <f t="shared" si="8"/>
        <v>0</v>
      </c>
      <c r="K63">
        <f t="shared" si="9"/>
        <v>0</v>
      </c>
    </row>
    <row r="64" spans="1:11" hidden="1">
      <c r="A64" s="25" t="s">
        <v>110</v>
      </c>
      <c r="B64" s="26" t="str">
        <f>VLOOKUP(A64,name_list!E:J,6,FALSE)</f>
        <v>Sedum morrisonense</v>
      </c>
      <c r="C64" s="26">
        <v>63</v>
      </c>
      <c r="D64" s="26">
        <v>1</v>
      </c>
      <c r="E64" s="26">
        <v>4</v>
      </c>
      <c r="F64" s="26">
        <v>2</v>
      </c>
      <c r="G64">
        <f t="shared" si="5"/>
        <v>1</v>
      </c>
      <c r="H64">
        <f t="shared" si="6"/>
        <v>1</v>
      </c>
      <c r="I64">
        <f t="shared" si="7"/>
        <v>1</v>
      </c>
      <c r="J64">
        <f t="shared" si="8"/>
        <v>0</v>
      </c>
      <c r="K64">
        <f t="shared" si="9"/>
        <v>0</v>
      </c>
    </row>
    <row r="65" spans="1:11" hidden="1">
      <c r="A65" s="25" t="s">
        <v>8</v>
      </c>
      <c r="B65" s="26" t="str">
        <f>VLOOKUP(A65,name_list!E:J,6,FALSE)</f>
        <v>Gaultheria itoana</v>
      </c>
      <c r="C65" s="26">
        <v>64</v>
      </c>
      <c r="D65" s="26">
        <v>15</v>
      </c>
      <c r="E65" s="26">
        <v>16</v>
      </c>
      <c r="F65" s="26">
        <v>16</v>
      </c>
      <c r="G65">
        <f t="shared" si="5"/>
        <v>1</v>
      </c>
      <c r="H65">
        <f t="shared" si="6"/>
        <v>1</v>
      </c>
      <c r="I65">
        <f t="shared" si="7"/>
        <v>1</v>
      </c>
      <c r="J65">
        <f t="shared" si="8"/>
        <v>0</v>
      </c>
      <c r="K65">
        <f t="shared" si="9"/>
        <v>0</v>
      </c>
    </row>
    <row r="66" spans="1:11" hidden="1">
      <c r="A66" s="25" t="s">
        <v>36</v>
      </c>
      <c r="B66" s="26" t="str">
        <f>VLOOKUP(A66,name_list!E:J,6,FALSE)</f>
        <v>Pieris taiwanensis</v>
      </c>
      <c r="C66" s="26">
        <v>65</v>
      </c>
      <c r="D66" s="26">
        <v>6</v>
      </c>
      <c r="E66" s="26">
        <v>5</v>
      </c>
      <c r="F66" s="26">
        <v>7</v>
      </c>
      <c r="G66">
        <f t="shared" ref="G66:G91" si="10">IF(D66&gt;0,1,0)</f>
        <v>1</v>
      </c>
      <c r="H66">
        <f t="shared" ref="H66:H91" si="11">IF(E66&gt;0,1,0)</f>
        <v>1</v>
      </c>
      <c r="I66">
        <f t="shared" ref="I66:I91" si="12">IF(F66&gt;0,1,0)</f>
        <v>1</v>
      </c>
      <c r="J66">
        <f t="shared" ref="J66:J91" si="13">H66-G66</f>
        <v>0</v>
      </c>
      <c r="K66">
        <f t="shared" ref="K66:K91" si="14">I66-H66</f>
        <v>0</v>
      </c>
    </row>
    <row r="67" spans="1:11" hidden="1">
      <c r="A67" s="25" t="s">
        <v>24</v>
      </c>
      <c r="B67" s="26" t="str">
        <f>VLOOKUP(A67,name_list!E:J,6,FALSE)</f>
        <v>Rhododendron pseudochrysanthum</v>
      </c>
      <c r="C67" s="26">
        <v>66</v>
      </c>
      <c r="D67" s="26">
        <v>21</v>
      </c>
      <c r="E67" s="26">
        <v>20</v>
      </c>
      <c r="F67" s="26">
        <v>17</v>
      </c>
      <c r="G67">
        <f t="shared" si="10"/>
        <v>1</v>
      </c>
      <c r="H67">
        <f t="shared" si="11"/>
        <v>1</v>
      </c>
      <c r="I67">
        <f t="shared" si="12"/>
        <v>1</v>
      </c>
      <c r="J67">
        <f t="shared" si="13"/>
        <v>0</v>
      </c>
      <c r="K67">
        <f t="shared" si="14"/>
        <v>0</v>
      </c>
    </row>
    <row r="68" spans="1:11" hidden="1">
      <c r="A68" s="25" t="s">
        <v>31</v>
      </c>
      <c r="B68" s="26" t="str">
        <f>VLOOKUP(A68,name_list!E:J,6,FALSE)</f>
        <v>Rhododendron rubropilosum</v>
      </c>
      <c r="C68" s="26">
        <v>67</v>
      </c>
      <c r="D68" s="26">
        <v>21</v>
      </c>
      <c r="E68" s="26">
        <v>23</v>
      </c>
      <c r="F68" s="26">
        <v>18</v>
      </c>
      <c r="G68">
        <f t="shared" si="10"/>
        <v>1</v>
      </c>
      <c r="H68">
        <f t="shared" si="11"/>
        <v>1</v>
      </c>
      <c r="I68">
        <f t="shared" si="12"/>
        <v>1</v>
      </c>
      <c r="J68">
        <f t="shared" si="13"/>
        <v>0</v>
      </c>
      <c r="K68">
        <f t="shared" si="14"/>
        <v>0</v>
      </c>
    </row>
    <row r="69" spans="1:11" hidden="1">
      <c r="A69" s="25" t="s">
        <v>27</v>
      </c>
      <c r="B69" s="26" t="str">
        <f>VLOOKUP(A69,name_list!E:J,6,FALSE)</f>
        <v>Gentiana arisanensis</v>
      </c>
      <c r="C69" s="26">
        <v>68</v>
      </c>
      <c r="D69" s="26">
        <v>15</v>
      </c>
      <c r="E69" s="26">
        <v>21</v>
      </c>
      <c r="F69" s="26">
        <v>18</v>
      </c>
      <c r="G69">
        <f t="shared" si="10"/>
        <v>1</v>
      </c>
      <c r="H69">
        <f t="shared" si="11"/>
        <v>1</v>
      </c>
      <c r="I69">
        <f t="shared" si="12"/>
        <v>1</v>
      </c>
      <c r="J69">
        <f t="shared" si="13"/>
        <v>0</v>
      </c>
      <c r="K69">
        <f t="shared" si="14"/>
        <v>0</v>
      </c>
    </row>
    <row r="70" spans="1:11" hidden="1">
      <c r="A70" s="25" t="s">
        <v>22</v>
      </c>
      <c r="B70" s="26" t="str">
        <f>VLOOKUP(A70,name_list!E:J,6,FALSE)</f>
        <v>Gentiana davidii var. formosana</v>
      </c>
      <c r="C70" s="26">
        <v>69</v>
      </c>
      <c r="D70" s="26">
        <v>21</v>
      </c>
      <c r="E70" s="26">
        <v>23</v>
      </c>
      <c r="F70" s="26">
        <v>14</v>
      </c>
      <c r="G70">
        <f t="shared" si="10"/>
        <v>1</v>
      </c>
      <c r="H70">
        <f t="shared" si="11"/>
        <v>1</v>
      </c>
      <c r="I70">
        <f t="shared" si="12"/>
        <v>1</v>
      </c>
      <c r="J70">
        <f t="shared" si="13"/>
        <v>0</v>
      </c>
      <c r="K70">
        <f t="shared" si="14"/>
        <v>0</v>
      </c>
    </row>
    <row r="71" spans="1:11" hidden="1">
      <c r="A71" s="25" t="s">
        <v>115</v>
      </c>
      <c r="B71" s="26" t="str">
        <f>VLOOKUP(A71,name_list!E:J,6,FALSE)</f>
        <v>Gentiana flavomaculata</v>
      </c>
      <c r="C71" s="26">
        <v>70</v>
      </c>
      <c r="D71" s="26">
        <v>1</v>
      </c>
      <c r="E71" s="26"/>
      <c r="F71" s="26"/>
      <c r="G71">
        <f t="shared" si="10"/>
        <v>1</v>
      </c>
      <c r="H71">
        <f t="shared" si="11"/>
        <v>0</v>
      </c>
      <c r="I71">
        <f t="shared" si="12"/>
        <v>0</v>
      </c>
      <c r="J71">
        <f t="shared" si="13"/>
        <v>-1</v>
      </c>
      <c r="K71">
        <f t="shared" si="14"/>
        <v>0</v>
      </c>
    </row>
    <row r="72" spans="1:11" hidden="1">
      <c r="A72" s="25" t="s">
        <v>12</v>
      </c>
      <c r="B72" s="26" t="str">
        <f>VLOOKUP(A72,name_list!E:J,6,FALSE)</f>
        <v>Gentiana scabrida var. punctulata</v>
      </c>
      <c r="C72" s="26">
        <v>71</v>
      </c>
      <c r="D72" s="26">
        <v>16</v>
      </c>
      <c r="E72" s="26">
        <v>21</v>
      </c>
      <c r="F72" s="26">
        <v>17</v>
      </c>
      <c r="G72">
        <f t="shared" si="10"/>
        <v>1</v>
      </c>
      <c r="H72">
        <f t="shared" si="11"/>
        <v>1</v>
      </c>
      <c r="I72">
        <f t="shared" si="12"/>
        <v>1</v>
      </c>
      <c r="J72">
        <f t="shared" si="13"/>
        <v>0</v>
      </c>
      <c r="K72">
        <f t="shared" si="14"/>
        <v>0</v>
      </c>
    </row>
    <row r="73" spans="1:11" hidden="1">
      <c r="A73" s="25" t="s">
        <v>39</v>
      </c>
      <c r="B73" s="26" t="str">
        <f>VLOOKUP(A73,name_list!E:J,6,FALSE)</f>
        <v>Swertia macrosperma</v>
      </c>
      <c r="C73" s="26">
        <v>73</v>
      </c>
      <c r="D73" s="26">
        <v>16</v>
      </c>
      <c r="E73" s="26">
        <v>15</v>
      </c>
      <c r="F73" s="26">
        <v>9</v>
      </c>
      <c r="G73">
        <f t="shared" si="10"/>
        <v>1</v>
      </c>
      <c r="H73">
        <f t="shared" si="11"/>
        <v>1</v>
      </c>
      <c r="I73">
        <f t="shared" si="12"/>
        <v>1</v>
      </c>
      <c r="J73">
        <f t="shared" si="13"/>
        <v>0</v>
      </c>
      <c r="K73">
        <f t="shared" si="14"/>
        <v>0</v>
      </c>
    </row>
    <row r="74" spans="1:11">
      <c r="A74" s="25" t="s">
        <v>138</v>
      </c>
      <c r="B74" s="26" t="str">
        <f>VLOOKUP(A74,name_list!E:J,6,FALSE)</f>
        <v>Geranium hayatanum</v>
      </c>
      <c r="C74" s="26">
        <v>74</v>
      </c>
      <c r="D74" s="26"/>
      <c r="E74" s="26"/>
      <c r="F74" s="26">
        <v>1</v>
      </c>
      <c r="G74">
        <f t="shared" si="10"/>
        <v>0</v>
      </c>
      <c r="H74">
        <f t="shared" si="11"/>
        <v>0</v>
      </c>
      <c r="I74">
        <f t="shared" si="12"/>
        <v>1</v>
      </c>
      <c r="J74">
        <f t="shared" si="13"/>
        <v>0</v>
      </c>
      <c r="K74">
        <f t="shared" si="14"/>
        <v>1</v>
      </c>
    </row>
    <row r="75" spans="1:11" hidden="1">
      <c r="A75" s="25" t="s">
        <v>111</v>
      </c>
      <c r="B75" s="26" t="str">
        <f>VLOOKUP(A75,name_list!E:J,6,FALSE)</f>
        <v>Ribes formosanum</v>
      </c>
      <c r="C75" s="26">
        <v>75</v>
      </c>
      <c r="D75" s="26">
        <v>1</v>
      </c>
      <c r="E75" s="26">
        <v>1</v>
      </c>
      <c r="F75" s="26"/>
      <c r="G75">
        <f t="shared" si="10"/>
        <v>1</v>
      </c>
      <c r="H75">
        <f t="shared" si="11"/>
        <v>1</v>
      </c>
      <c r="I75">
        <f t="shared" si="12"/>
        <v>0</v>
      </c>
      <c r="J75">
        <f t="shared" si="13"/>
        <v>0</v>
      </c>
      <c r="K75">
        <f t="shared" si="14"/>
        <v>-1</v>
      </c>
    </row>
    <row r="76" spans="1:11" hidden="1">
      <c r="A76" s="25" t="s">
        <v>19</v>
      </c>
      <c r="B76" s="26" t="str">
        <f>VLOOKUP(A76,name_list!E:J,6,FALSE)</f>
        <v>Hypericum nagasawae</v>
      </c>
      <c r="C76" s="26">
        <v>76</v>
      </c>
      <c r="D76" s="26">
        <v>28</v>
      </c>
      <c r="E76" s="26">
        <v>39</v>
      </c>
      <c r="F76" s="26">
        <v>25</v>
      </c>
      <c r="G76">
        <f t="shared" si="10"/>
        <v>1</v>
      </c>
      <c r="H76">
        <f t="shared" si="11"/>
        <v>1</v>
      </c>
      <c r="I76">
        <f t="shared" si="12"/>
        <v>1</v>
      </c>
      <c r="J76">
        <f t="shared" si="13"/>
        <v>0</v>
      </c>
      <c r="K76">
        <f t="shared" si="14"/>
        <v>0</v>
      </c>
    </row>
    <row r="77" spans="1:11">
      <c r="A77" s="25" t="s">
        <v>25</v>
      </c>
      <c r="B77" s="26" t="str">
        <f>VLOOKUP(A77,name_list!E:J,6,FALSE)</f>
        <v>Origanum vulgare</v>
      </c>
      <c r="C77" s="26">
        <v>77</v>
      </c>
      <c r="D77" s="26"/>
      <c r="E77" s="26"/>
      <c r="F77" s="26">
        <v>2</v>
      </c>
      <c r="G77">
        <f t="shared" si="10"/>
        <v>0</v>
      </c>
      <c r="H77">
        <f t="shared" si="11"/>
        <v>0</v>
      </c>
      <c r="I77">
        <f t="shared" si="12"/>
        <v>1</v>
      </c>
      <c r="J77">
        <f t="shared" si="13"/>
        <v>0</v>
      </c>
      <c r="K77">
        <f t="shared" si="14"/>
        <v>1</v>
      </c>
    </row>
    <row r="78" spans="1:11" hidden="1">
      <c r="A78" s="25" t="s">
        <v>65</v>
      </c>
      <c r="B78" s="26" t="str">
        <f>VLOOKUP(A78,name_list!E:J,6,FALSE)</f>
        <v>Boschniakia himalaica</v>
      </c>
      <c r="C78" s="26">
        <v>78</v>
      </c>
      <c r="D78" s="26">
        <v>7</v>
      </c>
      <c r="E78" s="26">
        <v>8</v>
      </c>
      <c r="F78" s="26">
        <v>1</v>
      </c>
      <c r="G78">
        <f t="shared" si="10"/>
        <v>1</v>
      </c>
      <c r="H78">
        <f t="shared" si="11"/>
        <v>1</v>
      </c>
      <c r="I78">
        <f t="shared" si="12"/>
        <v>1</v>
      </c>
      <c r="J78">
        <f t="shared" si="13"/>
        <v>0</v>
      </c>
      <c r="K78">
        <f t="shared" si="14"/>
        <v>0</v>
      </c>
    </row>
    <row r="79" spans="1:11" hidden="1">
      <c r="A79" s="25" t="s">
        <v>26</v>
      </c>
      <c r="B79" s="26" t="str">
        <f>VLOOKUP(A79,name_list!E:J,6,FALSE)</f>
        <v>Euphrasia transmorrisonensis</v>
      </c>
      <c r="C79" s="26">
        <v>79</v>
      </c>
      <c r="D79" s="26">
        <v>19</v>
      </c>
      <c r="E79" s="26">
        <v>18</v>
      </c>
      <c r="F79" s="26">
        <v>18</v>
      </c>
      <c r="G79">
        <f t="shared" si="10"/>
        <v>1</v>
      </c>
      <c r="H79">
        <f t="shared" si="11"/>
        <v>1</v>
      </c>
      <c r="I79">
        <f t="shared" si="12"/>
        <v>1</v>
      </c>
      <c r="J79">
        <f t="shared" si="13"/>
        <v>0</v>
      </c>
      <c r="K79">
        <f t="shared" si="14"/>
        <v>0</v>
      </c>
    </row>
    <row r="80" spans="1:11" hidden="1">
      <c r="A80" s="25" t="s">
        <v>10</v>
      </c>
      <c r="B80" s="26" t="str">
        <f>VLOOKUP(A80,name_list!E:J,6,FALSE)</f>
        <v>Veronica morrisonicola</v>
      </c>
      <c r="C80" s="26">
        <v>80</v>
      </c>
      <c r="D80" s="26">
        <v>18</v>
      </c>
      <c r="E80" s="26">
        <v>24</v>
      </c>
      <c r="F80" s="26">
        <v>20</v>
      </c>
      <c r="G80">
        <f t="shared" si="10"/>
        <v>1</v>
      </c>
      <c r="H80">
        <f t="shared" si="11"/>
        <v>1</v>
      </c>
      <c r="I80">
        <f t="shared" si="12"/>
        <v>1</v>
      </c>
      <c r="J80">
        <f t="shared" si="13"/>
        <v>0</v>
      </c>
      <c r="K80">
        <f t="shared" si="14"/>
        <v>0</v>
      </c>
    </row>
    <row r="81" spans="1:11" hidden="1">
      <c r="A81" s="25" t="s">
        <v>52</v>
      </c>
      <c r="B81" s="26" t="str">
        <f>VLOOKUP(A81,name_list!E:J,6,FALSE)</f>
        <v>Polygala japonica</v>
      </c>
      <c r="C81" s="26">
        <v>81</v>
      </c>
      <c r="D81" s="26">
        <v>1</v>
      </c>
      <c r="E81" s="26">
        <v>1</v>
      </c>
      <c r="F81" s="26">
        <v>1</v>
      </c>
      <c r="G81">
        <f t="shared" si="10"/>
        <v>1</v>
      </c>
      <c r="H81">
        <f t="shared" si="11"/>
        <v>1</v>
      </c>
      <c r="I81">
        <f t="shared" si="12"/>
        <v>1</v>
      </c>
      <c r="J81">
        <f t="shared" si="13"/>
        <v>0</v>
      </c>
      <c r="K81">
        <f t="shared" si="14"/>
        <v>0</v>
      </c>
    </row>
    <row r="82" spans="1:11" hidden="1">
      <c r="A82" s="25" t="s">
        <v>109</v>
      </c>
      <c r="B82" s="26" t="str">
        <f>VLOOKUP(A82,name_list!E:J,6,FALSE)</f>
        <v>Clematis montana</v>
      </c>
      <c r="C82" s="26">
        <v>82</v>
      </c>
      <c r="D82" s="26">
        <v>1</v>
      </c>
      <c r="E82" s="26">
        <v>1</v>
      </c>
      <c r="F82" s="26">
        <v>1</v>
      </c>
      <c r="G82">
        <f t="shared" si="10"/>
        <v>1</v>
      </c>
      <c r="H82">
        <f t="shared" si="11"/>
        <v>1</v>
      </c>
      <c r="I82">
        <f t="shared" si="12"/>
        <v>1</v>
      </c>
      <c r="J82">
        <f t="shared" si="13"/>
        <v>0</v>
      </c>
      <c r="K82">
        <f t="shared" si="14"/>
        <v>0</v>
      </c>
    </row>
    <row r="83" spans="1:11" hidden="1">
      <c r="A83" s="25" t="s">
        <v>67</v>
      </c>
      <c r="B83" s="26" t="str">
        <f>VLOOKUP(A83,name_list!E:J,6,FALSE)</f>
        <v>Potentilla leuconota var. morrisonicola</v>
      </c>
      <c r="C83" s="26">
        <v>83</v>
      </c>
      <c r="D83" s="26">
        <v>5</v>
      </c>
      <c r="E83" s="26">
        <v>6</v>
      </c>
      <c r="F83" s="26">
        <v>1</v>
      </c>
      <c r="G83">
        <f t="shared" si="10"/>
        <v>1</v>
      </c>
      <c r="H83">
        <f t="shared" si="11"/>
        <v>1</v>
      </c>
      <c r="I83">
        <f t="shared" si="12"/>
        <v>1</v>
      </c>
      <c r="J83">
        <f t="shared" si="13"/>
        <v>0</v>
      </c>
      <c r="K83">
        <f t="shared" si="14"/>
        <v>0</v>
      </c>
    </row>
    <row r="84" spans="1:11">
      <c r="A84" s="25" t="s">
        <v>34</v>
      </c>
      <c r="B84" s="26" t="str">
        <f>VLOOKUP(A84,name_list!E:J,6,FALSE)</f>
        <v>Potentilla tugitakensis</v>
      </c>
      <c r="C84" s="26">
        <v>84</v>
      </c>
      <c r="D84" s="26"/>
      <c r="E84" s="26"/>
      <c r="F84" s="26">
        <v>1</v>
      </c>
      <c r="G84">
        <f t="shared" si="10"/>
        <v>0</v>
      </c>
      <c r="H84">
        <f t="shared" si="11"/>
        <v>0</v>
      </c>
      <c r="I84">
        <f t="shared" si="12"/>
        <v>1</v>
      </c>
      <c r="J84">
        <f t="shared" si="13"/>
        <v>0</v>
      </c>
      <c r="K84">
        <f t="shared" si="14"/>
        <v>1</v>
      </c>
    </row>
    <row r="85" spans="1:11" hidden="1">
      <c r="A85" s="25" t="s">
        <v>53</v>
      </c>
      <c r="B85" s="26" t="str">
        <f>VLOOKUP(A85,name_list!E:J,6,FALSE)</f>
        <v>Rosa transmorrisonensis</v>
      </c>
      <c r="C85" s="26">
        <v>85</v>
      </c>
      <c r="D85" s="26">
        <v>2</v>
      </c>
      <c r="E85" s="26">
        <v>1</v>
      </c>
      <c r="F85" s="26">
        <v>1</v>
      </c>
      <c r="G85">
        <f t="shared" si="10"/>
        <v>1</v>
      </c>
      <c r="H85">
        <f t="shared" si="11"/>
        <v>1</v>
      </c>
      <c r="I85">
        <f t="shared" si="12"/>
        <v>1</v>
      </c>
      <c r="J85">
        <f t="shared" si="13"/>
        <v>0</v>
      </c>
      <c r="K85">
        <f t="shared" si="14"/>
        <v>0</v>
      </c>
    </row>
    <row r="86" spans="1:11" hidden="1">
      <c r="A86" s="25" t="s">
        <v>37</v>
      </c>
      <c r="B86" s="26" t="str">
        <f>VLOOKUP(A86,name_list!E:J,6,FALSE)</f>
        <v>Rubus rolfei</v>
      </c>
      <c r="C86" s="26">
        <v>86</v>
      </c>
      <c r="D86" s="26">
        <v>11</v>
      </c>
      <c r="E86" s="26">
        <v>13</v>
      </c>
      <c r="F86" s="26">
        <v>9</v>
      </c>
      <c r="G86">
        <f t="shared" si="10"/>
        <v>1</v>
      </c>
      <c r="H86">
        <f t="shared" si="11"/>
        <v>1</v>
      </c>
      <c r="I86">
        <f t="shared" si="12"/>
        <v>1</v>
      </c>
      <c r="J86">
        <f t="shared" si="13"/>
        <v>0</v>
      </c>
      <c r="K86">
        <f t="shared" si="14"/>
        <v>0</v>
      </c>
    </row>
    <row r="87" spans="1:11" hidden="1">
      <c r="A87" s="25" t="s">
        <v>64</v>
      </c>
      <c r="B87" s="26" t="str">
        <f>VLOOKUP(A87,name_list!E:J,6,FALSE)</f>
        <v>Spiraea formosana</v>
      </c>
      <c r="C87" s="26">
        <v>87</v>
      </c>
      <c r="D87" s="26">
        <v>1</v>
      </c>
      <c r="E87" s="26">
        <v>5</v>
      </c>
      <c r="F87" s="26">
        <v>2</v>
      </c>
      <c r="G87">
        <f t="shared" si="10"/>
        <v>1</v>
      </c>
      <c r="H87">
        <f t="shared" si="11"/>
        <v>1</v>
      </c>
      <c r="I87">
        <f t="shared" si="12"/>
        <v>1</v>
      </c>
      <c r="J87">
        <f t="shared" si="13"/>
        <v>0</v>
      </c>
      <c r="K87">
        <f t="shared" si="14"/>
        <v>0</v>
      </c>
    </row>
    <row r="88" spans="1:11">
      <c r="A88" s="25" t="s">
        <v>58</v>
      </c>
      <c r="B88" s="26" t="str">
        <f>VLOOKUP(A88,name_list!E:J,6,FALSE)</f>
        <v>Spiraea hayatana</v>
      </c>
      <c r="C88" s="26">
        <v>88</v>
      </c>
      <c r="D88" s="26"/>
      <c r="E88" s="26"/>
      <c r="F88" s="26">
        <v>3</v>
      </c>
      <c r="G88">
        <f t="shared" si="10"/>
        <v>0</v>
      </c>
      <c r="H88">
        <f t="shared" si="11"/>
        <v>0</v>
      </c>
      <c r="I88">
        <f t="shared" si="12"/>
        <v>1</v>
      </c>
      <c r="J88">
        <f t="shared" si="13"/>
        <v>0</v>
      </c>
      <c r="K88">
        <f t="shared" si="14"/>
        <v>1</v>
      </c>
    </row>
    <row r="89" spans="1:11" hidden="1">
      <c r="A89" s="25" t="s">
        <v>62</v>
      </c>
      <c r="B89" s="26" t="str">
        <f>VLOOKUP(A89,name_list!E:J,6,FALSE)</f>
        <v>Spiraea morrisonicola</v>
      </c>
      <c r="C89" s="26">
        <v>89</v>
      </c>
      <c r="D89" s="26">
        <v>11</v>
      </c>
      <c r="E89" s="26">
        <v>7</v>
      </c>
      <c r="F89" s="26"/>
      <c r="G89">
        <f t="shared" si="10"/>
        <v>1</v>
      </c>
      <c r="H89">
        <f t="shared" si="11"/>
        <v>1</v>
      </c>
      <c r="I89">
        <f t="shared" si="12"/>
        <v>0</v>
      </c>
      <c r="J89">
        <f t="shared" si="13"/>
        <v>0</v>
      </c>
      <c r="K89">
        <f t="shared" si="14"/>
        <v>-1</v>
      </c>
    </row>
    <row r="90" spans="1:11" hidden="1">
      <c r="A90" s="25" t="s">
        <v>71</v>
      </c>
      <c r="B90" s="26" t="str">
        <f>VLOOKUP(A90,name_list!E:J,6,FALSE)</f>
        <v>Salix morrisonicola var. takasagoalpina</v>
      </c>
      <c r="C90" s="26">
        <v>90</v>
      </c>
      <c r="D90" s="26"/>
      <c r="E90" s="26">
        <v>1</v>
      </c>
      <c r="F90" s="26"/>
      <c r="G90">
        <f t="shared" si="10"/>
        <v>0</v>
      </c>
      <c r="H90">
        <f t="shared" si="11"/>
        <v>1</v>
      </c>
      <c r="I90">
        <f t="shared" si="12"/>
        <v>0</v>
      </c>
      <c r="J90">
        <f t="shared" si="13"/>
        <v>1</v>
      </c>
      <c r="K90">
        <f t="shared" si="14"/>
        <v>-1</v>
      </c>
    </row>
    <row r="91" spans="1:11" hidden="1">
      <c r="A91" s="25" t="s">
        <v>51</v>
      </c>
      <c r="B91" s="26" t="str">
        <f>VLOOKUP(A91,name_list!E:J,6,FALSE)</f>
        <v>Viola adenothrix</v>
      </c>
      <c r="C91" s="26">
        <v>91</v>
      </c>
      <c r="D91" s="26">
        <v>29</v>
      </c>
      <c r="E91" s="26">
        <v>30</v>
      </c>
      <c r="F91" s="26">
        <v>15</v>
      </c>
      <c r="G91">
        <f t="shared" si="10"/>
        <v>1</v>
      </c>
      <c r="H91">
        <f t="shared" si="11"/>
        <v>1</v>
      </c>
      <c r="I91">
        <f t="shared" si="12"/>
        <v>1</v>
      </c>
      <c r="J91">
        <f t="shared" si="13"/>
        <v>0</v>
      </c>
      <c r="K91">
        <f t="shared" si="14"/>
        <v>0</v>
      </c>
    </row>
  </sheetData>
  <autoFilter ref="A1:K91" xr:uid="{00000000-0009-0000-0000-000002000000}">
    <filterColumn colId="10">
      <filters>
        <filter val="1"/>
      </filters>
    </filterColumn>
  </autoFilter>
  <sortState xmlns:xlrd2="http://schemas.microsoft.com/office/spreadsheetml/2017/richdata2" ref="A2:K91">
    <sortCondition ref="C2:C9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2"/>
  <sheetViews>
    <sheetView workbookViewId="0">
      <selection activeCell="P13" sqref="P13"/>
    </sheetView>
  </sheetViews>
  <sheetFormatPr defaultRowHeight="16.2"/>
  <cols>
    <col min="1" max="1" width="15.33203125" bestFit="1" customWidth="1"/>
    <col min="3" max="3" width="8.33203125" bestFit="1" customWidth="1"/>
    <col min="5" max="5" width="9" customWidth="1"/>
    <col min="16" max="16" width="9.6640625" bestFit="1" customWidth="1"/>
    <col min="17" max="18" width="9.6640625" customWidth="1"/>
    <col min="19" max="19" width="15.33203125" bestFit="1" customWidth="1"/>
  </cols>
  <sheetData>
    <row r="1" spans="1:19">
      <c r="A1" s="47"/>
      <c r="B1" s="47" t="s">
        <v>35</v>
      </c>
      <c r="C1" s="47" t="s">
        <v>56</v>
      </c>
      <c r="D1" s="47" t="s">
        <v>2</v>
      </c>
      <c r="E1" s="47" t="s">
        <v>131</v>
      </c>
      <c r="F1" s="47" t="s">
        <v>122</v>
      </c>
      <c r="G1" s="47" t="s">
        <v>132</v>
      </c>
      <c r="H1" s="47" t="s">
        <v>35</v>
      </c>
      <c r="I1" s="47" t="s">
        <v>56</v>
      </c>
      <c r="J1" s="47" t="s">
        <v>2</v>
      </c>
      <c r="K1" s="47" t="s">
        <v>131</v>
      </c>
      <c r="L1" s="47" t="s">
        <v>122</v>
      </c>
      <c r="M1" s="47" t="s">
        <v>132</v>
      </c>
      <c r="N1" s="47" t="s">
        <v>910</v>
      </c>
      <c r="O1" s="47" t="s">
        <v>911</v>
      </c>
      <c r="P1" s="47"/>
      <c r="Q1" s="47"/>
      <c r="R1" s="47"/>
      <c r="S1" s="47"/>
    </row>
    <row r="2" spans="1:19">
      <c r="A2" s="27" t="s">
        <v>440</v>
      </c>
      <c r="B2" s="27" t="s">
        <v>785</v>
      </c>
      <c r="C2" s="27" t="s">
        <v>785</v>
      </c>
      <c r="D2" s="27" t="s">
        <v>785</v>
      </c>
      <c r="E2" s="27" t="s">
        <v>785</v>
      </c>
      <c r="F2" s="27" t="s">
        <v>785</v>
      </c>
      <c r="G2" s="27" t="s">
        <v>785</v>
      </c>
      <c r="H2" s="27" t="s">
        <v>786</v>
      </c>
      <c r="I2" s="27" t="s">
        <v>786</v>
      </c>
      <c r="J2" s="27" t="s">
        <v>786</v>
      </c>
      <c r="K2" s="27" t="s">
        <v>786</v>
      </c>
      <c r="L2" s="27" t="s">
        <v>786</v>
      </c>
      <c r="M2" s="27" t="s">
        <v>786</v>
      </c>
      <c r="N2" s="27" t="s">
        <v>909</v>
      </c>
      <c r="O2" s="27" t="s">
        <v>908</v>
      </c>
      <c r="S2" s="27" t="s">
        <v>440</v>
      </c>
    </row>
    <row r="3" spans="1:19">
      <c r="A3" s="25" t="s">
        <v>21</v>
      </c>
      <c r="B3" s="48">
        <v>-2.9299999999999926</v>
      </c>
      <c r="C3" s="48">
        <v>84.902500000000003</v>
      </c>
      <c r="D3" s="48">
        <v>6.1369999999999996</v>
      </c>
      <c r="E3" s="48">
        <v>-0.77</v>
      </c>
      <c r="F3" s="48">
        <v>1.1789999999999998</v>
      </c>
      <c r="G3" s="48">
        <v>0</v>
      </c>
      <c r="H3" s="48">
        <v>-59.47</v>
      </c>
      <c r="I3" s="48">
        <v>-76.675000000000011</v>
      </c>
      <c r="J3" s="48">
        <v>-3.7699999999999996</v>
      </c>
      <c r="K3" s="48">
        <v>-5.9999999999999942E-2</v>
      </c>
      <c r="L3" s="48">
        <v>-1.1789999999999998</v>
      </c>
      <c r="M3" s="48">
        <v>0</v>
      </c>
      <c r="N3" s="48">
        <f t="shared" ref="N3:N34" si="0">AVERAGE(B3:G3)</f>
        <v>14.753083333333336</v>
      </c>
      <c r="O3" s="48">
        <f>AVERAGE(H3:M3)</f>
        <v>-23.52566666666667</v>
      </c>
      <c r="P3" t="str">
        <f>VLOOKUP($A3,物種性狀!$C:$N,12,FALSE)</f>
        <v>Chamaephytes</v>
      </c>
      <c r="Q3" t="str">
        <f>VLOOKUP($A3,物種性狀!$C:$N,2,FALSE)</f>
        <v>草本</v>
      </c>
      <c r="R3" t="str">
        <f>VLOOKUP($A3,物種性狀!$C:$N,5,FALSE)</f>
        <v>夏、秋</v>
      </c>
      <c r="S3" s="25" t="s">
        <v>21</v>
      </c>
    </row>
    <row r="4" spans="1:19">
      <c r="A4" s="25" t="s">
        <v>65</v>
      </c>
      <c r="B4" s="48">
        <v>0</v>
      </c>
      <c r="C4" s="48">
        <v>0</v>
      </c>
      <c r="D4" s="48">
        <v>-2.7949999999999995</v>
      </c>
      <c r="E4" s="48">
        <v>0</v>
      </c>
      <c r="F4" s="48">
        <v>-36.975999999999999</v>
      </c>
      <c r="G4" s="48">
        <v>0</v>
      </c>
      <c r="H4" s="48">
        <v>0</v>
      </c>
      <c r="I4" s="48">
        <v>0</v>
      </c>
      <c r="J4" s="48">
        <v>-2.27</v>
      </c>
      <c r="K4" s="48">
        <v>0</v>
      </c>
      <c r="L4" s="48">
        <v>-2.1739999999999995</v>
      </c>
      <c r="M4" s="48">
        <v>0</v>
      </c>
      <c r="N4" s="48">
        <f t="shared" si="0"/>
        <v>-6.6284999999999998</v>
      </c>
      <c r="O4" s="48">
        <f t="shared" ref="O4:O67" si="1">AVERAGE(H4:M4)</f>
        <v>-0.74066666666666647</v>
      </c>
      <c r="P4" t="str">
        <f>VLOOKUP(A4,物種性狀!C:N,12,FALSE)</f>
        <v>Epiphytes</v>
      </c>
      <c r="Q4" t="str">
        <f>VLOOKUP($A4,物種性狀!$C:$N,2,FALSE)</f>
        <v>草本</v>
      </c>
      <c r="R4" t="str">
        <f>VLOOKUP($A4,物種性狀!$C:$N,5,FALSE)</f>
        <v>夏</v>
      </c>
      <c r="S4" s="25" t="s">
        <v>65</v>
      </c>
    </row>
    <row r="5" spans="1:19">
      <c r="A5" s="25" t="s">
        <v>39</v>
      </c>
      <c r="B5" s="48">
        <v>-110.74999999999999</v>
      </c>
      <c r="C5" s="48">
        <v>-21.543499999999987</v>
      </c>
      <c r="D5" s="48">
        <v>0</v>
      </c>
      <c r="E5" s="48">
        <v>0</v>
      </c>
      <c r="F5" s="48">
        <v>0</v>
      </c>
      <c r="G5" s="48">
        <v>0</v>
      </c>
      <c r="H5" s="48">
        <v>-53.500000000000007</v>
      </c>
      <c r="I5" s="48">
        <v>-39.365000000000002</v>
      </c>
      <c r="J5" s="48">
        <v>0</v>
      </c>
      <c r="K5" s="48">
        <v>0</v>
      </c>
      <c r="L5" s="48">
        <v>0</v>
      </c>
      <c r="M5" s="48">
        <v>0</v>
      </c>
      <c r="N5" s="48">
        <f t="shared" si="0"/>
        <v>-22.04891666666666</v>
      </c>
      <c r="O5" s="48">
        <f t="shared" si="1"/>
        <v>-15.477500000000001</v>
      </c>
      <c r="P5" t="str">
        <f>VLOOKUP(A5,物種性狀!C:N,12,FALSE)</f>
        <v>Therophytes</v>
      </c>
      <c r="Q5" t="str">
        <f>VLOOKUP($A5,物種性狀!$C:$N,2,FALSE)</f>
        <v>草本</v>
      </c>
      <c r="R5" t="str">
        <f>VLOOKUP($A5,物種性狀!$C:$N,5,FALSE)</f>
        <v>秋、冬</v>
      </c>
      <c r="S5" s="25" t="s">
        <v>39</v>
      </c>
    </row>
    <row r="6" spans="1:19">
      <c r="A6" s="25" t="s">
        <v>130</v>
      </c>
      <c r="B6" s="48">
        <v>0</v>
      </c>
      <c r="C6" s="48">
        <v>0</v>
      </c>
      <c r="D6" s="48">
        <v>0</v>
      </c>
      <c r="E6" s="48">
        <v>0</v>
      </c>
      <c r="F6" s="48">
        <v>0.87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-0.87</v>
      </c>
      <c r="M6" s="48">
        <v>0</v>
      </c>
      <c r="N6" s="48">
        <f t="shared" si="0"/>
        <v>0.14499999999999999</v>
      </c>
      <c r="O6" s="48">
        <f t="shared" si="1"/>
        <v>-0.14499999999999999</v>
      </c>
      <c r="P6" t="str">
        <f>VLOOKUP(A6,物種性狀!C:N,12,FALSE)</f>
        <v>Chamaephytes</v>
      </c>
      <c r="Q6" t="str">
        <f>VLOOKUP($A6,物種性狀!$C:$N,2,FALSE)</f>
        <v>石松類</v>
      </c>
      <c r="R6">
        <f>VLOOKUP($A6,物種性狀!$C:$N,5,FALSE)</f>
        <v>0</v>
      </c>
      <c r="S6" s="25" t="s">
        <v>130</v>
      </c>
    </row>
    <row r="7" spans="1:19">
      <c r="A7" s="25" t="s">
        <v>80</v>
      </c>
      <c r="B7" s="48">
        <v>0</v>
      </c>
      <c r="C7" s="48">
        <v>4.29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-4.29</v>
      </c>
      <c r="J7" s="48">
        <v>0</v>
      </c>
      <c r="K7" s="48">
        <v>0</v>
      </c>
      <c r="L7" s="48">
        <v>0</v>
      </c>
      <c r="M7" s="48">
        <v>0</v>
      </c>
      <c r="N7" s="48">
        <f t="shared" si="0"/>
        <v>0.71499999999999997</v>
      </c>
      <c r="O7" s="48">
        <f t="shared" si="1"/>
        <v>-0.71499999999999997</v>
      </c>
      <c r="P7" t="str">
        <f>VLOOKUP(A7,物種性狀!C:N,12,FALSE)</f>
        <v>Chamaephytes</v>
      </c>
      <c r="Q7" t="str">
        <f>VLOOKUP($A7,物種性狀!$C:$N,2,FALSE)</f>
        <v>草本</v>
      </c>
      <c r="R7" t="str">
        <f>VLOOKUP($A7,物種性狀!$C:$N,5,FALSE)</f>
        <v>夏</v>
      </c>
      <c r="S7" s="25" t="s">
        <v>80</v>
      </c>
    </row>
    <row r="8" spans="1:19">
      <c r="A8" s="25" t="s">
        <v>18</v>
      </c>
      <c r="B8" s="48">
        <v>6.2299999999999995</v>
      </c>
      <c r="C8" s="48">
        <v>16.784999999999997</v>
      </c>
      <c r="D8" s="48">
        <v>15.09</v>
      </c>
      <c r="E8" s="48">
        <v>0</v>
      </c>
      <c r="F8" s="48">
        <v>0</v>
      </c>
      <c r="G8" s="48">
        <v>0</v>
      </c>
      <c r="H8" s="48">
        <v>-7.85</v>
      </c>
      <c r="I8" s="48">
        <v>-6.9399999999999977</v>
      </c>
      <c r="J8" s="48">
        <v>-26.49</v>
      </c>
      <c r="K8" s="48">
        <v>0</v>
      </c>
      <c r="L8" s="48">
        <v>0.67</v>
      </c>
      <c r="M8" s="48">
        <v>0</v>
      </c>
      <c r="N8" s="48">
        <f t="shared" si="0"/>
        <v>6.3508333333333331</v>
      </c>
      <c r="O8" s="48">
        <f t="shared" si="1"/>
        <v>-6.7683333333333318</v>
      </c>
      <c r="P8" t="str">
        <f>VLOOKUP(A8,物種性狀!C:N,12,FALSE)</f>
        <v>Chamaephytes</v>
      </c>
      <c r="Q8" t="str">
        <f>VLOOKUP($A8,物種性狀!$C:$N,2,FALSE)</f>
        <v>禾莎</v>
      </c>
      <c r="R8" t="str">
        <f>VLOOKUP($A8,物種性狀!$C:$N,5,FALSE)</f>
        <v>夏、秋</v>
      </c>
      <c r="S8" s="25" t="s">
        <v>18</v>
      </c>
    </row>
    <row r="9" spans="1:19">
      <c r="A9" s="25" t="s">
        <v>118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0.88000000000000023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-1.7000000000000002</v>
      </c>
      <c r="N9" s="48">
        <f t="shared" si="0"/>
        <v>0.1466666666666667</v>
      </c>
      <c r="O9" s="48">
        <f t="shared" si="1"/>
        <v>-0.28333333333333338</v>
      </c>
      <c r="P9" t="str">
        <f>VLOOKUP(A9,物種性狀!C:N,12,FALSE)</f>
        <v>Chamaephytes</v>
      </c>
      <c r="Q9" t="str">
        <f>VLOOKUP($A9,物種性狀!$C:$N,2,FALSE)</f>
        <v>草本</v>
      </c>
      <c r="R9" t="str">
        <f>VLOOKUP($A9,物種性狀!$C:$N,5,FALSE)</f>
        <v>夏</v>
      </c>
      <c r="S9" s="25" t="s">
        <v>118</v>
      </c>
    </row>
    <row r="10" spans="1:19">
      <c r="A10" s="25" t="s">
        <v>129</v>
      </c>
      <c r="B10" s="48">
        <v>0</v>
      </c>
      <c r="C10" s="48">
        <v>0</v>
      </c>
      <c r="D10" s="48">
        <v>0</v>
      </c>
      <c r="E10" s="48">
        <v>0</v>
      </c>
      <c r="F10" s="48">
        <v>0.87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-0.87</v>
      </c>
      <c r="M10" s="48">
        <v>0</v>
      </c>
      <c r="N10" s="48">
        <f t="shared" si="0"/>
        <v>0.14499999999999999</v>
      </c>
      <c r="O10" s="48">
        <f t="shared" si="1"/>
        <v>-0.14499999999999999</v>
      </c>
      <c r="P10">
        <f>VLOOKUP(A10,物種性狀!C:N,12,FALSE)</f>
        <v>0</v>
      </c>
      <c r="Q10" t="str">
        <f>VLOOKUP($A10,物種性狀!$C:$N,2,FALSE)</f>
        <v>禾莎</v>
      </c>
      <c r="R10" t="str">
        <f>VLOOKUP($A10,物種性狀!$C:$N,5,FALSE)</f>
        <v>夏、秋</v>
      </c>
      <c r="S10" s="25" t="s">
        <v>129</v>
      </c>
    </row>
    <row r="11" spans="1:19">
      <c r="A11" s="25" t="s">
        <v>49</v>
      </c>
      <c r="B11" s="48">
        <v>-11.38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-7.0000000000000062E-2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f t="shared" si="0"/>
        <v>-1.8966666666666667</v>
      </c>
      <c r="O11" s="48">
        <f t="shared" si="1"/>
        <v>-1.1666666666666678E-2</v>
      </c>
      <c r="P11">
        <f>VLOOKUP(A11,物種性狀!C:N,12,FALSE)</f>
        <v>0</v>
      </c>
      <c r="Q11" t="str">
        <f>VLOOKUP($A11,物種性狀!$C:$N,2,FALSE)</f>
        <v>禾莎</v>
      </c>
      <c r="R11">
        <f>VLOOKUP($A11,物種性狀!$C:$N,5,FALSE)</f>
        <v>0</v>
      </c>
      <c r="S11" s="25" t="s">
        <v>49</v>
      </c>
    </row>
    <row r="12" spans="1:19">
      <c r="A12" s="25" t="s">
        <v>28</v>
      </c>
      <c r="B12" s="48">
        <v>0.75</v>
      </c>
      <c r="C12" s="48">
        <v>5.9350000000000005</v>
      </c>
      <c r="D12" s="48">
        <v>1.8900000000000006</v>
      </c>
      <c r="E12" s="48">
        <v>5.76</v>
      </c>
      <c r="F12" s="48">
        <v>-59.875</v>
      </c>
      <c r="G12" s="48">
        <v>0</v>
      </c>
      <c r="H12" s="48">
        <v>-0.75</v>
      </c>
      <c r="I12" s="48">
        <v>-13.91</v>
      </c>
      <c r="J12" s="48">
        <v>-7.49</v>
      </c>
      <c r="K12" s="48">
        <v>-7.3820000000000006</v>
      </c>
      <c r="L12" s="48">
        <v>-47.256999999999998</v>
      </c>
      <c r="M12" s="48">
        <v>0.63</v>
      </c>
      <c r="N12" s="48">
        <f t="shared" si="0"/>
        <v>-7.59</v>
      </c>
      <c r="O12" s="48">
        <f t="shared" si="1"/>
        <v>-12.693166666666668</v>
      </c>
      <c r="P12" t="str">
        <f>VLOOKUP(A12,物種性狀!C:N,12,FALSE)</f>
        <v>Chamaephytes</v>
      </c>
      <c r="Q12" t="str">
        <f>VLOOKUP($A12,物種性狀!$C:$N,2,FALSE)</f>
        <v>草本</v>
      </c>
      <c r="R12" t="str">
        <f>VLOOKUP($A12,物種性狀!$C:$N,5,FALSE)</f>
        <v>夏</v>
      </c>
      <c r="S12" s="25" t="s">
        <v>28</v>
      </c>
    </row>
    <row r="13" spans="1:19">
      <c r="A13" s="25" t="s">
        <v>26</v>
      </c>
      <c r="B13" s="48">
        <v>-5.7599999999999909</v>
      </c>
      <c r="C13" s="48">
        <v>14.752500000000012</v>
      </c>
      <c r="D13" s="48">
        <v>9.9</v>
      </c>
      <c r="E13" s="48">
        <v>0</v>
      </c>
      <c r="F13" s="48">
        <v>0</v>
      </c>
      <c r="G13" s="48">
        <v>0</v>
      </c>
      <c r="H13" s="48">
        <v>-45.55</v>
      </c>
      <c r="I13" s="48">
        <v>-74.025000000000006</v>
      </c>
      <c r="J13" s="48">
        <v>-6.6</v>
      </c>
      <c r="K13" s="48">
        <v>0</v>
      </c>
      <c r="L13" s="48">
        <v>0</v>
      </c>
      <c r="M13" s="48">
        <v>0</v>
      </c>
      <c r="N13" s="48">
        <f t="shared" si="0"/>
        <v>3.1487500000000033</v>
      </c>
      <c r="O13" s="48">
        <f t="shared" si="1"/>
        <v>-21.029166666666665</v>
      </c>
      <c r="P13" t="str">
        <f>VLOOKUP(A13,物種性狀!C:N,12,FALSE)</f>
        <v>Hemicryptophytes</v>
      </c>
      <c r="Q13" t="str">
        <f>VLOOKUP($A13,物種性狀!$C:$N,2,FALSE)</f>
        <v>草本</v>
      </c>
      <c r="R13" t="str">
        <f>VLOOKUP($A13,物種性狀!$C:$N,5,FALSE)</f>
        <v>秋、冬</v>
      </c>
      <c r="S13" s="25" t="s">
        <v>26</v>
      </c>
    </row>
    <row r="14" spans="1:19">
      <c r="A14" s="25" t="s">
        <v>44</v>
      </c>
      <c r="B14" s="48">
        <v>0</v>
      </c>
      <c r="C14" s="48">
        <v>0</v>
      </c>
      <c r="D14" s="48">
        <v>-9.6580000000000013</v>
      </c>
      <c r="E14" s="48">
        <v>-0.92</v>
      </c>
      <c r="F14" s="48">
        <v>-32.847000000000001</v>
      </c>
      <c r="G14" s="48">
        <v>-12.284999999999997</v>
      </c>
      <c r="H14" s="48">
        <v>0.65</v>
      </c>
      <c r="I14" s="48">
        <v>0</v>
      </c>
      <c r="J14" s="48">
        <v>0</v>
      </c>
      <c r="K14" s="48">
        <v>0</v>
      </c>
      <c r="L14" s="48">
        <v>-8.1779999999999973</v>
      </c>
      <c r="M14" s="48">
        <v>-16.425000000000004</v>
      </c>
      <c r="N14" s="48">
        <f t="shared" si="0"/>
        <v>-9.2850000000000001</v>
      </c>
      <c r="O14" s="48">
        <f t="shared" si="1"/>
        <v>-3.9921666666666673</v>
      </c>
      <c r="P14" t="str">
        <f>VLOOKUP(A14,物種性狀!C:N,12,FALSE)</f>
        <v>Phanerophytes</v>
      </c>
      <c r="Q14" t="str">
        <f>VLOOKUP($A14,物種性狀!$C:$N,2,FALSE)</f>
        <v>灌木</v>
      </c>
      <c r="R14" t="str">
        <f>VLOOKUP($A14,物種性狀!$C:$N,5,FALSE)</f>
        <v>夏</v>
      </c>
      <c r="S14" s="25" t="s">
        <v>44</v>
      </c>
    </row>
    <row r="15" spans="1:19">
      <c r="A15" s="25" t="s">
        <v>45</v>
      </c>
      <c r="B15" s="48">
        <v>-37.424999999999997</v>
      </c>
      <c r="C15" s="48">
        <v>-11.324999999999999</v>
      </c>
      <c r="D15" s="48">
        <v>0</v>
      </c>
      <c r="E15" s="48">
        <v>0</v>
      </c>
      <c r="F15" s="48">
        <v>0</v>
      </c>
      <c r="G15" s="48">
        <v>0</v>
      </c>
      <c r="H15" s="48">
        <v>-68.91</v>
      </c>
      <c r="I15" s="48">
        <v>-8.375</v>
      </c>
      <c r="J15" s="48">
        <v>0</v>
      </c>
      <c r="K15" s="48">
        <v>0</v>
      </c>
      <c r="L15" s="48">
        <v>0</v>
      </c>
      <c r="M15" s="48">
        <v>0</v>
      </c>
      <c r="N15" s="48">
        <f t="shared" si="0"/>
        <v>-8.125</v>
      </c>
      <c r="O15" s="48">
        <f t="shared" si="1"/>
        <v>-12.880833333333333</v>
      </c>
      <c r="P15" t="str">
        <f>VLOOKUP(A15,物種性狀!C:N,12,FALSE)</f>
        <v>Hemicryptophytes</v>
      </c>
      <c r="Q15" t="str">
        <f>VLOOKUP($A15,物種性狀!$C:$N,2,FALSE)</f>
        <v>草本</v>
      </c>
      <c r="R15" t="str">
        <f>VLOOKUP($A15,物種性狀!$C:$N,5,FALSE)</f>
        <v>夏、秋</v>
      </c>
      <c r="S15" s="25" t="s">
        <v>45</v>
      </c>
    </row>
    <row r="16" spans="1:19">
      <c r="A16" s="25" t="s">
        <v>48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0.4</v>
      </c>
      <c r="I16" s="48">
        <v>0</v>
      </c>
      <c r="J16" s="48">
        <v>0</v>
      </c>
      <c r="K16" s="48">
        <v>0</v>
      </c>
      <c r="L16" s="48">
        <v>0</v>
      </c>
      <c r="M16" s="48">
        <v>0.77500000000000002</v>
      </c>
      <c r="N16" s="48">
        <f t="shared" si="0"/>
        <v>0</v>
      </c>
      <c r="O16" s="48">
        <f t="shared" si="1"/>
        <v>0.19583333333333333</v>
      </c>
      <c r="P16" t="str">
        <f>VLOOKUP(A16,物種性狀!C:N,12,FALSE)</f>
        <v>Chamaephytes</v>
      </c>
      <c r="Q16" t="str">
        <f>VLOOKUP($A16,物種性狀!$C:$N,2,FALSE)</f>
        <v>草本</v>
      </c>
      <c r="R16" t="str">
        <f>VLOOKUP($A16,物種性狀!$C:$N,5,FALSE)</f>
        <v>夏、秋</v>
      </c>
      <c r="S16" s="25" t="s">
        <v>48</v>
      </c>
    </row>
    <row r="17" spans="1:19">
      <c r="A17" s="25" t="s">
        <v>10</v>
      </c>
      <c r="B17" s="48">
        <v>37.50500000000001</v>
      </c>
      <c r="C17" s="48">
        <v>39.492500000000014</v>
      </c>
      <c r="D17" s="48">
        <v>3.7750000000000012</v>
      </c>
      <c r="E17" s="48">
        <v>0</v>
      </c>
      <c r="F17" s="48">
        <v>3.55</v>
      </c>
      <c r="G17" s="48">
        <v>1.5570000000000004</v>
      </c>
      <c r="H17" s="48">
        <v>-44.680000000000007</v>
      </c>
      <c r="I17" s="48">
        <v>-61.805000000000007</v>
      </c>
      <c r="J17" s="48">
        <v>-2.2800000000000011</v>
      </c>
      <c r="K17" s="48">
        <v>0</v>
      </c>
      <c r="L17" s="48">
        <v>-2.8099999999999996</v>
      </c>
      <c r="M17" s="48">
        <v>1.6879999999999997</v>
      </c>
      <c r="N17" s="48">
        <f t="shared" si="0"/>
        <v>14.313250000000005</v>
      </c>
      <c r="O17" s="48">
        <f t="shared" si="1"/>
        <v>-18.314500000000002</v>
      </c>
      <c r="P17" t="str">
        <f>VLOOKUP(A17,物種性狀!C:N,12,FALSE)</f>
        <v>Chamaephytes</v>
      </c>
      <c r="Q17" t="str">
        <f>VLOOKUP($A17,物種性狀!$C:$N,2,FALSE)</f>
        <v>草本</v>
      </c>
      <c r="R17" t="str">
        <f>VLOOKUP($A17,物種性狀!$C:$N,5,FALSE)</f>
        <v>夏、秋</v>
      </c>
      <c r="S17" s="25" t="s">
        <v>10</v>
      </c>
    </row>
    <row r="18" spans="1:19">
      <c r="A18" s="25" t="s">
        <v>23</v>
      </c>
      <c r="B18" s="48">
        <v>-2.350000000000005</v>
      </c>
      <c r="C18" s="48">
        <v>5.6895000000000024</v>
      </c>
      <c r="D18" s="48">
        <v>6.1749999999999989</v>
      </c>
      <c r="E18" s="48">
        <v>26.392000000000003</v>
      </c>
      <c r="F18" s="48">
        <v>25.594999999999999</v>
      </c>
      <c r="G18" s="48">
        <v>3.1349999999999998</v>
      </c>
      <c r="H18" s="48">
        <v>-28.2</v>
      </c>
      <c r="I18" s="48">
        <v>-33.195</v>
      </c>
      <c r="J18" s="48">
        <v>12.3</v>
      </c>
      <c r="K18" s="48">
        <v>-41.692</v>
      </c>
      <c r="L18" s="48">
        <v>-48.410000000000004</v>
      </c>
      <c r="M18" s="48">
        <v>-3.1349999999999998</v>
      </c>
      <c r="N18" s="48">
        <f t="shared" si="0"/>
        <v>10.77275</v>
      </c>
      <c r="O18" s="48">
        <f t="shared" si="1"/>
        <v>-23.721999999999998</v>
      </c>
      <c r="P18" t="str">
        <f>VLOOKUP(A18,物種性狀!C:N,12,FALSE)</f>
        <v>Chamaephytes</v>
      </c>
      <c r="Q18" t="str">
        <f>VLOOKUP($A18,物種性狀!$C:$N,2,FALSE)</f>
        <v>草本</v>
      </c>
      <c r="R18" t="str">
        <f>VLOOKUP($A18,物種性狀!$C:$N,5,FALSE)</f>
        <v>春、夏、秋</v>
      </c>
      <c r="S18" s="25" t="s">
        <v>23</v>
      </c>
    </row>
    <row r="19" spans="1:19">
      <c r="A19" s="25" t="s">
        <v>59</v>
      </c>
      <c r="B19" s="48">
        <v>9.4050000000000047</v>
      </c>
      <c r="C19" s="48">
        <v>38.947000000000003</v>
      </c>
      <c r="D19" s="48">
        <v>74.135000000000005</v>
      </c>
      <c r="E19" s="48">
        <v>-40.33</v>
      </c>
      <c r="F19" s="48">
        <v>-37.277000000000008</v>
      </c>
      <c r="G19" s="48">
        <v>-36.912500000000001</v>
      </c>
      <c r="H19" s="48">
        <v>-41.050000000000004</v>
      </c>
      <c r="I19" s="48">
        <v>-45.17</v>
      </c>
      <c r="J19" s="48">
        <v>-98.9</v>
      </c>
      <c r="K19" s="48">
        <v>-0.92</v>
      </c>
      <c r="L19" s="48">
        <v>-2.9429999999999907</v>
      </c>
      <c r="M19" s="48">
        <v>-13.799999999999997</v>
      </c>
      <c r="N19" s="48">
        <f t="shared" si="0"/>
        <v>1.3279166666666669</v>
      </c>
      <c r="O19" s="48">
        <f t="shared" si="1"/>
        <v>-33.797166666666662</v>
      </c>
      <c r="P19" t="str">
        <f>VLOOKUP(A19,物種性狀!C:N,12,FALSE)</f>
        <v>Chamaephytes</v>
      </c>
      <c r="Q19" t="str">
        <f>VLOOKUP($A19,物種性狀!$C:$N,2,FALSE)</f>
        <v>石松類</v>
      </c>
      <c r="R19">
        <f>VLOOKUP($A19,物種性狀!$C:$N,5,FALSE)</f>
        <v>0</v>
      </c>
      <c r="S19" s="25" t="s">
        <v>59</v>
      </c>
    </row>
    <row r="20" spans="1:19">
      <c r="A20" s="25" t="s">
        <v>77</v>
      </c>
      <c r="B20" s="48">
        <v>3.1180000000000003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-3.7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f t="shared" si="0"/>
        <v>0.51966666666666672</v>
      </c>
      <c r="O20" s="48">
        <f t="shared" si="1"/>
        <v>-0.6166666666666667</v>
      </c>
      <c r="P20" t="str">
        <f>VLOOKUP(A20,物種性狀!C:N,12,FALSE)</f>
        <v>Chamaephytes</v>
      </c>
      <c r="Q20" t="str">
        <f>VLOOKUP($A20,物種性狀!$C:$N,2,FALSE)</f>
        <v>石松類</v>
      </c>
      <c r="R20">
        <f>VLOOKUP($A20,物種性狀!$C:$N,5,FALSE)</f>
        <v>0</v>
      </c>
      <c r="S20" s="25" t="s">
        <v>77</v>
      </c>
    </row>
    <row r="21" spans="1:19">
      <c r="A21" s="25" t="s">
        <v>110</v>
      </c>
      <c r="B21" s="48">
        <v>0</v>
      </c>
      <c r="C21" s="48">
        <v>0</v>
      </c>
      <c r="D21" s="48">
        <v>0</v>
      </c>
      <c r="E21" s="48">
        <v>0</v>
      </c>
      <c r="F21" s="48">
        <v>-15.036000000000001</v>
      </c>
      <c r="G21" s="48">
        <v>1.6400000000000001</v>
      </c>
      <c r="H21" s="48">
        <v>0</v>
      </c>
      <c r="I21" s="48">
        <v>0</v>
      </c>
      <c r="J21" s="48">
        <v>0</v>
      </c>
      <c r="K21" s="48">
        <v>0</v>
      </c>
      <c r="L21" s="48">
        <v>-3.4239999999999995</v>
      </c>
      <c r="M21" s="48">
        <v>-1.6400000000000001</v>
      </c>
      <c r="N21" s="48">
        <f t="shared" si="0"/>
        <v>-2.2326666666666668</v>
      </c>
      <c r="O21" s="48">
        <f t="shared" si="1"/>
        <v>-0.84399999999999997</v>
      </c>
      <c r="P21" t="str">
        <f>VLOOKUP(A21,物種性狀!C:N,12,FALSE)</f>
        <v>Hemicryptophytes</v>
      </c>
      <c r="Q21" t="str">
        <f>VLOOKUP($A21,物種性狀!$C:$N,2,FALSE)</f>
        <v>草本</v>
      </c>
      <c r="R21" t="str">
        <f>VLOOKUP($A21,物種性狀!$C:$N,5,FALSE)</f>
        <v>夏</v>
      </c>
      <c r="S21" s="25" t="s">
        <v>110</v>
      </c>
    </row>
    <row r="22" spans="1:19">
      <c r="A22" s="25" t="s">
        <v>24</v>
      </c>
      <c r="B22" s="48">
        <v>-3.9</v>
      </c>
      <c r="C22" s="48">
        <v>0</v>
      </c>
      <c r="D22" s="48">
        <v>62.124999999999986</v>
      </c>
      <c r="E22" s="48">
        <v>-31.049999999999997</v>
      </c>
      <c r="F22" s="48">
        <v>52.089999999999975</v>
      </c>
      <c r="G22" s="48">
        <v>-20.785</v>
      </c>
      <c r="H22" s="48">
        <v>0</v>
      </c>
      <c r="I22" s="48">
        <v>0</v>
      </c>
      <c r="J22" s="48">
        <v>6.0500000000000114</v>
      </c>
      <c r="K22" s="48">
        <v>-4.75</v>
      </c>
      <c r="L22" s="48">
        <v>-85.899999999999977</v>
      </c>
      <c r="M22" s="48">
        <v>0.16000000000000014</v>
      </c>
      <c r="N22" s="48">
        <f t="shared" si="0"/>
        <v>9.7466666666666608</v>
      </c>
      <c r="O22" s="48">
        <f t="shared" si="1"/>
        <v>-14.073333333333329</v>
      </c>
      <c r="P22" t="str">
        <f>VLOOKUP(A22,物種性狀!C:N,12,FALSE)</f>
        <v>Phanerophytes</v>
      </c>
      <c r="Q22" t="str">
        <f>VLOOKUP($A22,物種性狀!$C:$N,2,FALSE)</f>
        <v>灌木至小喬木</v>
      </c>
      <c r="R22" t="str">
        <f>VLOOKUP($A22,物種性狀!$C:$N,5,FALSE)</f>
        <v>春、夏</v>
      </c>
      <c r="S22" s="25" t="s">
        <v>24</v>
      </c>
    </row>
    <row r="23" spans="1:19">
      <c r="A23" s="25" t="s">
        <v>40</v>
      </c>
      <c r="B23" s="48">
        <v>-3.2949999999999999</v>
      </c>
      <c r="C23" s="48">
        <v>-2.9649999999999999</v>
      </c>
      <c r="D23" s="48">
        <v>0</v>
      </c>
      <c r="E23" s="48">
        <v>0</v>
      </c>
      <c r="F23" s="48">
        <v>0</v>
      </c>
      <c r="G23" s="48">
        <v>0</v>
      </c>
      <c r="H23" s="48">
        <v>-4.1999999999999993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f t="shared" si="0"/>
        <v>-1.0433333333333332</v>
      </c>
      <c r="O23" s="48">
        <f t="shared" si="1"/>
        <v>-0.69999999999999984</v>
      </c>
      <c r="P23" t="str">
        <f>VLOOKUP(A23,物種性狀!C:N,12,FALSE)</f>
        <v>Chamaephytes</v>
      </c>
      <c r="Q23" t="str">
        <f>VLOOKUP($A23,物種性狀!$C:$N,2,FALSE)</f>
        <v>草本</v>
      </c>
      <c r="R23" t="str">
        <f>VLOOKUP($A23,物種性狀!$C:$N,5,FALSE)</f>
        <v>夏、秋</v>
      </c>
      <c r="S23" s="25" t="s">
        <v>40</v>
      </c>
    </row>
    <row r="24" spans="1:19">
      <c r="A24" s="25" t="s">
        <v>67</v>
      </c>
      <c r="B24" s="48">
        <v>0</v>
      </c>
      <c r="C24" s="48">
        <v>0</v>
      </c>
      <c r="D24" s="48">
        <v>3.4799999999999995</v>
      </c>
      <c r="E24" s="48">
        <v>0</v>
      </c>
      <c r="F24" s="48">
        <v>-35.844999999999999</v>
      </c>
      <c r="G24" s="48">
        <v>-19.375</v>
      </c>
      <c r="H24" s="48">
        <v>0</v>
      </c>
      <c r="I24" s="48">
        <v>0</v>
      </c>
      <c r="J24" s="48">
        <v>-4.18</v>
      </c>
      <c r="K24" s="48">
        <v>0</v>
      </c>
      <c r="L24" s="48">
        <v>-3.835</v>
      </c>
      <c r="M24" s="48">
        <v>0</v>
      </c>
      <c r="N24" s="48">
        <f t="shared" si="0"/>
        <v>-8.6233333333333331</v>
      </c>
      <c r="O24" s="48">
        <f t="shared" si="1"/>
        <v>-1.3358333333333334</v>
      </c>
      <c r="P24" t="str">
        <f>VLOOKUP(A24,物種性狀!C:N,12,FALSE)</f>
        <v>Hemicryptophytes</v>
      </c>
      <c r="Q24" t="str">
        <f>VLOOKUP($A24,物種性狀!$C:$N,2,FALSE)</f>
        <v>草本</v>
      </c>
      <c r="R24" t="str">
        <f>VLOOKUP($A24,物種性狀!$C:$N,5,FALSE)</f>
        <v>夏</v>
      </c>
      <c r="S24" s="25" t="s">
        <v>67</v>
      </c>
    </row>
    <row r="25" spans="1:19">
      <c r="A25" s="25" t="s">
        <v>19</v>
      </c>
      <c r="B25" s="48">
        <v>6.3599999999999959</v>
      </c>
      <c r="C25" s="48">
        <v>46.315000000000005</v>
      </c>
      <c r="D25" s="48">
        <v>56.620000000000005</v>
      </c>
      <c r="E25" s="48">
        <v>-32.258000000000003</v>
      </c>
      <c r="F25" s="48">
        <v>1.5249999999999986</v>
      </c>
      <c r="G25" s="48">
        <v>-50.14500000000001</v>
      </c>
      <c r="H25" s="48">
        <v>-16.699999999999996</v>
      </c>
      <c r="I25" s="48">
        <v>-61.665000000000006</v>
      </c>
      <c r="J25" s="48">
        <v>-57.250000000000007</v>
      </c>
      <c r="K25" s="48">
        <v>-34.292000000000002</v>
      </c>
      <c r="L25" s="48">
        <v>-21.590000000000003</v>
      </c>
      <c r="M25" s="48">
        <v>-34.224999999999994</v>
      </c>
      <c r="N25" s="48">
        <f t="shared" si="0"/>
        <v>4.7361666666666666</v>
      </c>
      <c r="O25" s="48">
        <f t="shared" si="1"/>
        <v>-37.620333333333335</v>
      </c>
      <c r="P25" t="str">
        <f>VLOOKUP(A25,物種性狀!C:N,12,FALSE)</f>
        <v>Chamaephytes</v>
      </c>
      <c r="Q25" t="str">
        <f>VLOOKUP($A25,物種性狀!$C:$N,2,FALSE)</f>
        <v>草本</v>
      </c>
      <c r="R25" t="str">
        <f>VLOOKUP($A25,物種性狀!$C:$N,5,FALSE)</f>
        <v>夏、秋</v>
      </c>
      <c r="S25" s="25" t="s">
        <v>19</v>
      </c>
    </row>
    <row r="26" spans="1:19">
      <c r="A26" s="25" t="s">
        <v>75</v>
      </c>
      <c r="B26" s="48">
        <v>0.75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-0.75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f t="shared" si="0"/>
        <v>0.125</v>
      </c>
      <c r="O26" s="48">
        <f t="shared" si="1"/>
        <v>-0.125</v>
      </c>
      <c r="P26" t="str">
        <f>VLOOKUP(A26,物種性狀!C:N,12,FALSE)</f>
        <v>Chamaephytes</v>
      </c>
      <c r="Q26" t="str">
        <f>VLOOKUP($A26,物種性狀!$C:$N,2,FALSE)</f>
        <v>蕨類</v>
      </c>
      <c r="R26">
        <f>VLOOKUP($A26,物種性狀!$C:$N,5,FALSE)</f>
        <v>0</v>
      </c>
      <c r="S26" s="25" t="s">
        <v>75</v>
      </c>
    </row>
    <row r="27" spans="1:19">
      <c r="A27" s="25" t="s">
        <v>17</v>
      </c>
      <c r="B27" s="48">
        <v>-1.259999999999998</v>
      </c>
      <c r="C27" s="48">
        <v>26.293000000000006</v>
      </c>
      <c r="D27" s="48">
        <v>40.869999999999997</v>
      </c>
      <c r="E27" s="48">
        <v>-5.1149999999999949</v>
      </c>
      <c r="F27" s="48">
        <v>-49.952000000000005</v>
      </c>
      <c r="G27" s="48">
        <v>0</v>
      </c>
      <c r="H27" s="48">
        <v>-13.510000000000002</v>
      </c>
      <c r="I27" s="48">
        <v>-18.895000000000007</v>
      </c>
      <c r="J27" s="48">
        <v>5.0000000000004263E-2</v>
      </c>
      <c r="K27" s="48">
        <v>-30.534999999999997</v>
      </c>
      <c r="L27" s="48">
        <v>-9.9280000000000008</v>
      </c>
      <c r="M27" s="48">
        <v>0</v>
      </c>
      <c r="N27" s="48">
        <f t="shared" si="0"/>
        <v>1.8060000000000009</v>
      </c>
      <c r="O27" s="48">
        <f t="shared" si="1"/>
        <v>-12.136333333333333</v>
      </c>
      <c r="P27" t="str">
        <f>VLOOKUP(A27,物種性狀!C:N,12,FALSE)</f>
        <v>Chamaephytes</v>
      </c>
      <c r="Q27" t="str">
        <f>VLOOKUP($A27,物種性狀!$C:$N,2,FALSE)</f>
        <v>禾莎</v>
      </c>
      <c r="R27">
        <f>VLOOKUP($A27,物種性狀!$C:$N,5,FALSE)</f>
        <v>0</v>
      </c>
      <c r="S27" s="25" t="s">
        <v>17</v>
      </c>
    </row>
    <row r="28" spans="1:19">
      <c r="A28" s="25" t="s">
        <v>126</v>
      </c>
      <c r="B28" s="48">
        <v>0</v>
      </c>
      <c r="C28" s="48">
        <v>0</v>
      </c>
      <c r="D28" s="48">
        <v>0</v>
      </c>
      <c r="E28" s="48">
        <v>0</v>
      </c>
      <c r="F28" s="48">
        <v>4.9149999999999991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-4.044999999999999</v>
      </c>
      <c r="M28" s="48">
        <v>0</v>
      </c>
      <c r="N28" s="48">
        <f t="shared" si="0"/>
        <v>0.81916666666666649</v>
      </c>
      <c r="O28" s="48">
        <f t="shared" si="1"/>
        <v>-0.67416666666666647</v>
      </c>
      <c r="P28" t="str">
        <f>VLOOKUP(A28,物種性狀!C:N,12,FALSE)</f>
        <v>Chamaephytes</v>
      </c>
      <c r="Q28" t="str">
        <f>VLOOKUP($A28,物種性狀!$C:$N,2,FALSE)</f>
        <v>草本</v>
      </c>
      <c r="R28" t="str">
        <f>VLOOKUP($A28,物種性狀!$C:$N,5,FALSE)</f>
        <v>夏、秋</v>
      </c>
      <c r="S28" s="25" t="s">
        <v>126</v>
      </c>
    </row>
    <row r="29" spans="1:19">
      <c r="A29" s="25" t="s">
        <v>135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1.47</v>
      </c>
      <c r="M29" s="48">
        <v>0</v>
      </c>
      <c r="N29" s="48">
        <f t="shared" si="0"/>
        <v>0</v>
      </c>
      <c r="O29" s="48">
        <f t="shared" si="1"/>
        <v>0.245</v>
      </c>
      <c r="P29" t="str">
        <f>VLOOKUP(A29,物種性狀!C:N,12,FALSE)</f>
        <v>Hemicryptophytes</v>
      </c>
      <c r="Q29" t="str">
        <f>VLOOKUP($A29,物種性狀!$C:$N,2,FALSE)</f>
        <v>草本</v>
      </c>
      <c r="R29" t="str">
        <f>VLOOKUP($A29,物種性狀!$C:$N,5,FALSE)</f>
        <v>春、夏、秋</v>
      </c>
      <c r="S29" s="25" t="s">
        <v>135</v>
      </c>
    </row>
    <row r="30" spans="1:19">
      <c r="A30" s="25" t="s">
        <v>0</v>
      </c>
      <c r="B30" s="48">
        <v>69.925000000000011</v>
      </c>
      <c r="C30" s="48">
        <v>-19.787499999999966</v>
      </c>
      <c r="D30" s="48">
        <v>24.600000000000023</v>
      </c>
      <c r="E30" s="48">
        <v>-26.074999999999989</v>
      </c>
      <c r="F30" s="48">
        <v>-25.349999999999966</v>
      </c>
      <c r="G30" s="48">
        <v>-4.0125000000000455</v>
      </c>
      <c r="H30" s="48">
        <v>-80</v>
      </c>
      <c r="I30" s="48">
        <v>-30.975000000000023</v>
      </c>
      <c r="J30" s="48">
        <v>53</v>
      </c>
      <c r="K30" s="48">
        <v>9.875</v>
      </c>
      <c r="L30" s="48">
        <v>41.699999999999989</v>
      </c>
      <c r="M30" s="48">
        <v>5.7750000000000341</v>
      </c>
      <c r="N30" s="48">
        <f t="shared" si="0"/>
        <v>3.2166666666666779</v>
      </c>
      <c r="O30" s="48">
        <f t="shared" si="1"/>
        <v>-0.10416666666666667</v>
      </c>
      <c r="P30" t="str">
        <f>VLOOKUP(A30,物種性狀!C:N,12,FALSE)</f>
        <v>Chamaephytes</v>
      </c>
      <c r="Q30" t="str">
        <f>VLOOKUP($A30,物種性狀!$C:$N,2,FALSE)</f>
        <v>禾莎</v>
      </c>
      <c r="R30" t="str">
        <f>VLOOKUP($A30,物種性狀!$C:$N,5,FALSE)</f>
        <v>春、夏、秋</v>
      </c>
      <c r="S30" s="25" t="s">
        <v>0</v>
      </c>
    </row>
    <row r="31" spans="1:19">
      <c r="A31" s="25" t="s">
        <v>60</v>
      </c>
      <c r="B31" s="48">
        <v>-122.19999999999999</v>
      </c>
      <c r="C31" s="48">
        <v>-105.89999999999995</v>
      </c>
      <c r="D31" s="48">
        <v>1.5770000000000017</v>
      </c>
      <c r="E31" s="48">
        <v>45.151000000000003</v>
      </c>
      <c r="F31" s="48">
        <v>-26.725000000000009</v>
      </c>
      <c r="G31" s="48">
        <v>-119.5025</v>
      </c>
      <c r="H31" s="48">
        <v>-158</v>
      </c>
      <c r="I31" s="48">
        <v>-196.77500000000001</v>
      </c>
      <c r="J31" s="48">
        <v>-15</v>
      </c>
      <c r="K31" s="48">
        <v>-39.895000000000003</v>
      </c>
      <c r="L31" s="48">
        <v>-92.654999999999987</v>
      </c>
      <c r="M31" s="48">
        <v>-51.16</v>
      </c>
      <c r="N31" s="48">
        <f t="shared" si="0"/>
        <v>-54.599916666666651</v>
      </c>
      <c r="O31" s="48">
        <f t="shared" si="1"/>
        <v>-92.247499999999988</v>
      </c>
      <c r="P31" t="str">
        <f>VLOOKUP(A31,物種性狀!C:N,12,FALSE)</f>
        <v>Chamaephytes</v>
      </c>
      <c r="Q31" t="str">
        <f>VLOOKUP($A31,物種性狀!$C:$N,2,FALSE)</f>
        <v>禾莎</v>
      </c>
      <c r="R31" t="str">
        <f>VLOOKUP($A31,物種性狀!$C:$N,5,FALSE)</f>
        <v>夏、秋、冬</v>
      </c>
      <c r="S31" s="25" t="s">
        <v>60</v>
      </c>
    </row>
    <row r="32" spans="1:19">
      <c r="A32" s="25" t="s">
        <v>12</v>
      </c>
      <c r="B32" s="48">
        <v>80.739999999999995</v>
      </c>
      <c r="C32" s="48">
        <v>-73.787499999999994</v>
      </c>
      <c r="D32" s="48">
        <v>27.831999999999997</v>
      </c>
      <c r="E32" s="48">
        <v>0</v>
      </c>
      <c r="F32" s="48">
        <v>0</v>
      </c>
      <c r="G32" s="48">
        <v>0</v>
      </c>
      <c r="H32" s="48">
        <v>-50.599999999999994</v>
      </c>
      <c r="I32" s="48">
        <v>43.305</v>
      </c>
      <c r="J32" s="48">
        <v>-24.589999999999996</v>
      </c>
      <c r="K32" s="48">
        <v>0</v>
      </c>
      <c r="L32" s="48">
        <v>0</v>
      </c>
      <c r="M32" s="48">
        <v>0.8</v>
      </c>
      <c r="N32" s="48">
        <f t="shared" si="0"/>
        <v>5.797416666666666</v>
      </c>
      <c r="O32" s="48">
        <f>AVERAGE(H32:M32)</f>
        <v>-5.1808333333333314</v>
      </c>
      <c r="P32" t="str">
        <f>VLOOKUP(A32,物種性狀!C:N,12,FALSE)</f>
        <v>Therophytes</v>
      </c>
      <c r="Q32" t="str">
        <f>VLOOKUP($A32,物種性狀!$C:$N,2,FALSE)</f>
        <v>草本</v>
      </c>
      <c r="R32" t="str">
        <f>VLOOKUP($A32,物種性狀!$C:$N,5,FALSE)</f>
        <v>夏</v>
      </c>
      <c r="S32" s="25" t="s">
        <v>12</v>
      </c>
    </row>
    <row r="33" spans="1:19">
      <c r="A33" s="25" t="s">
        <v>107</v>
      </c>
      <c r="B33" s="48">
        <v>0</v>
      </c>
      <c r="C33" s="48">
        <v>0</v>
      </c>
      <c r="D33" s="48">
        <v>0</v>
      </c>
      <c r="E33" s="48">
        <v>0</v>
      </c>
      <c r="F33" s="48">
        <v>3.7499999999999996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-3.6799999999999997</v>
      </c>
      <c r="M33" s="48">
        <v>0</v>
      </c>
      <c r="N33" s="48">
        <f t="shared" si="0"/>
        <v>0.62499999999999989</v>
      </c>
      <c r="O33" s="48">
        <f t="shared" si="1"/>
        <v>-0.61333333333333329</v>
      </c>
      <c r="P33" t="str">
        <f>VLOOKUP(A33,物種性狀!C:N,12,FALSE)</f>
        <v>Hemicryptophytes</v>
      </c>
      <c r="Q33" t="str">
        <f>VLOOKUP($A33,物種性狀!$C:$N,2,FALSE)</f>
        <v>草本</v>
      </c>
      <c r="R33" t="str">
        <f>VLOOKUP($A33,物種性狀!$C:$N,5,FALSE)</f>
        <v>夏</v>
      </c>
      <c r="S33" s="25" t="s">
        <v>107</v>
      </c>
    </row>
    <row r="34" spans="1:19">
      <c r="A34" s="25" t="s">
        <v>43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3.14</v>
      </c>
      <c r="I34" s="48">
        <v>8.35</v>
      </c>
      <c r="J34" s="48">
        <v>0</v>
      </c>
      <c r="K34" s="48">
        <v>0</v>
      </c>
      <c r="L34" s="48">
        <v>0</v>
      </c>
      <c r="M34" s="48">
        <v>0.84</v>
      </c>
      <c r="N34" s="48">
        <f t="shared" si="0"/>
        <v>0</v>
      </c>
      <c r="O34" s="48">
        <f t="shared" si="1"/>
        <v>2.0550000000000002</v>
      </c>
      <c r="P34" t="str">
        <f>VLOOKUP(A34,物種性狀!C:N,12,FALSE)</f>
        <v>Chamaephytes</v>
      </c>
      <c r="Q34" t="str">
        <f>VLOOKUP($A34,物種性狀!$C:$N,2,FALSE)</f>
        <v>草本</v>
      </c>
      <c r="R34" t="str">
        <f>VLOOKUP($A34,物種性狀!$C:$N,5,FALSE)</f>
        <v>夏</v>
      </c>
      <c r="S34" s="25" t="s">
        <v>43</v>
      </c>
    </row>
    <row r="35" spans="1:19">
      <c r="A35" s="25" t="s">
        <v>62</v>
      </c>
      <c r="B35" s="48">
        <v>-1.1720000000000002</v>
      </c>
      <c r="C35" s="48">
        <v>1.2050000000000001</v>
      </c>
      <c r="D35" s="48">
        <v>0.25699999999999967</v>
      </c>
      <c r="E35" s="48">
        <v>0</v>
      </c>
      <c r="F35" s="48">
        <v>0</v>
      </c>
      <c r="G35" s="48">
        <v>-0.63</v>
      </c>
      <c r="H35" s="48">
        <v>0</v>
      </c>
      <c r="I35" s="48">
        <v>-4.3500000000000005</v>
      </c>
      <c r="J35" s="48">
        <v>-3.84</v>
      </c>
      <c r="K35" s="48">
        <v>0</v>
      </c>
      <c r="L35" s="48">
        <v>0</v>
      </c>
      <c r="M35" s="48">
        <v>0</v>
      </c>
      <c r="N35" s="48">
        <f t="shared" ref="N35:N66" si="2">AVERAGE(B35:G35)</f>
        <v>-5.6666666666666733E-2</v>
      </c>
      <c r="O35" s="48">
        <f t="shared" si="1"/>
        <v>-1.3650000000000002</v>
      </c>
      <c r="P35" t="str">
        <f>VLOOKUP(A35,物種性狀!C:N,12,FALSE)</f>
        <v>Phanerophytes</v>
      </c>
      <c r="Q35" t="str">
        <f>VLOOKUP($A35,物種性狀!$C:$N,2,FALSE)</f>
        <v>草本</v>
      </c>
      <c r="R35" t="str">
        <f>VLOOKUP($A35,物種性狀!$C:$N,5,FALSE)</f>
        <v>夏</v>
      </c>
      <c r="S35" s="25" t="s">
        <v>62</v>
      </c>
    </row>
    <row r="36" spans="1:19">
      <c r="A36" s="25" t="s">
        <v>63</v>
      </c>
      <c r="B36" s="48">
        <v>22.030000000000008</v>
      </c>
      <c r="C36" s="48">
        <v>42.392500000000005</v>
      </c>
      <c r="D36" s="48">
        <v>13.914999999999992</v>
      </c>
      <c r="E36" s="48">
        <v>-51.680000000000021</v>
      </c>
      <c r="F36" s="48">
        <v>1.7479999999999905</v>
      </c>
      <c r="G36" s="48">
        <v>-68.04249999999999</v>
      </c>
      <c r="H36" s="48">
        <v>-58.20000000000001</v>
      </c>
      <c r="I36" s="48">
        <v>-87.715000000000003</v>
      </c>
      <c r="J36" s="48">
        <v>-70.539999999999992</v>
      </c>
      <c r="K36" s="48">
        <v>-9.7199999999999847</v>
      </c>
      <c r="L36" s="48">
        <v>0.17700000000000671</v>
      </c>
      <c r="M36" s="48">
        <v>-8.4699999999999989</v>
      </c>
      <c r="N36" s="48">
        <f t="shared" si="2"/>
        <v>-6.6061666666666694</v>
      </c>
      <c r="O36" s="48">
        <f t="shared" si="1"/>
        <v>-39.077999999999996</v>
      </c>
      <c r="P36" t="str">
        <f>VLOOKUP(A36,物種性狀!C:N,12,FALSE)</f>
        <v>Chamaephytes</v>
      </c>
      <c r="Q36" t="str">
        <f>VLOOKUP($A36,物種性狀!$C:$N,2,FALSE)</f>
        <v>石松類</v>
      </c>
      <c r="R36">
        <f>VLOOKUP($A36,物種性狀!$C:$N,5,FALSE)</f>
        <v>0</v>
      </c>
      <c r="S36" s="25" t="s">
        <v>63</v>
      </c>
    </row>
    <row r="37" spans="1:19">
      <c r="A37" s="25" t="s">
        <v>52</v>
      </c>
      <c r="B37" s="48">
        <v>-4.500000000000004E-2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-0.19999999999999996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f t="shared" si="2"/>
        <v>-7.5000000000000067E-3</v>
      </c>
      <c r="O37" s="48">
        <f t="shared" si="1"/>
        <v>-3.3333333333333326E-2</v>
      </c>
      <c r="P37" t="str">
        <f>VLOOKUP(A37,物種性狀!C:N,12,FALSE)</f>
        <v>Chamaephytes</v>
      </c>
      <c r="Q37" t="str">
        <f>VLOOKUP($A37,物種性狀!$C:$N,2,FALSE)</f>
        <v>草本</v>
      </c>
      <c r="R37" t="str">
        <f>VLOOKUP($A37,物種性狀!$C:$N,5,FALSE)</f>
        <v>春</v>
      </c>
      <c r="S37" s="25" t="s">
        <v>52</v>
      </c>
    </row>
    <row r="38" spans="1:19">
      <c r="A38" s="25" t="s">
        <v>15</v>
      </c>
      <c r="B38" s="48">
        <v>28.099999999999994</v>
      </c>
      <c r="C38" s="48">
        <v>35.862499999999997</v>
      </c>
      <c r="D38" s="48">
        <v>0.23999999999999932</v>
      </c>
      <c r="E38" s="48">
        <v>-38.925000000000011</v>
      </c>
      <c r="F38" s="48">
        <v>4.2</v>
      </c>
      <c r="G38" s="48">
        <v>-53.047499999999999</v>
      </c>
      <c r="H38" s="48">
        <v>-16.599999999999994</v>
      </c>
      <c r="I38" s="48">
        <v>66.775000000000006</v>
      </c>
      <c r="J38" s="48">
        <v>78.81</v>
      </c>
      <c r="K38" s="48">
        <v>18.525000000000006</v>
      </c>
      <c r="L38" s="48">
        <v>-3.3720000000000003</v>
      </c>
      <c r="M38" s="48">
        <v>37.244999999999997</v>
      </c>
      <c r="N38" s="48">
        <f t="shared" si="2"/>
        <v>-3.9283333333333377</v>
      </c>
      <c r="O38" s="48">
        <f t="shared" si="1"/>
        <v>30.230500000000003</v>
      </c>
      <c r="P38" t="str">
        <f>VLOOKUP(A38,物種性狀!C:N,12,FALSE)</f>
        <v>Chamaephytes</v>
      </c>
      <c r="Q38" t="str">
        <f>VLOOKUP($A38,物種性狀!$C:$N,2,FALSE)</f>
        <v>石松類</v>
      </c>
      <c r="R38">
        <f>VLOOKUP($A38,物種性狀!$C:$N,5,FALSE)</f>
        <v>0</v>
      </c>
      <c r="S38" s="25" t="s">
        <v>15</v>
      </c>
    </row>
    <row r="39" spans="1:19">
      <c r="A39" s="25" t="s">
        <v>46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0.5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f t="shared" si="2"/>
        <v>0</v>
      </c>
      <c r="O39" s="48">
        <f t="shared" si="1"/>
        <v>8.3333333333333329E-2</v>
      </c>
      <c r="P39" t="str">
        <f>VLOOKUP(A39,物種性狀!C:N,12,FALSE)</f>
        <v>Chamaephytes</v>
      </c>
      <c r="Q39" t="str">
        <f>VLOOKUP($A39,物種性狀!$C:$N,2,FALSE)</f>
        <v>石松類</v>
      </c>
      <c r="R39">
        <f>VLOOKUP($A39,物種性狀!$C:$N,5,FALSE)</f>
        <v>0</v>
      </c>
      <c r="S39" s="25" t="s">
        <v>46</v>
      </c>
    </row>
    <row r="40" spans="1:19">
      <c r="A40" s="25" t="s">
        <v>7</v>
      </c>
      <c r="B40" s="48">
        <v>97.44</v>
      </c>
      <c r="C40" s="48">
        <v>157.89499999999998</v>
      </c>
      <c r="D40" s="48">
        <v>73.424999999999997</v>
      </c>
      <c r="E40" s="48">
        <v>30.675000000000011</v>
      </c>
      <c r="F40" s="48">
        <v>27.974999999999994</v>
      </c>
      <c r="G40" s="48">
        <v>144.23749999999998</v>
      </c>
      <c r="H40" s="48">
        <v>-3.9499999999999886</v>
      </c>
      <c r="I40" s="48">
        <v>2.0750000000000171</v>
      </c>
      <c r="J40" s="48">
        <v>-41.5</v>
      </c>
      <c r="K40" s="48">
        <v>-74.225000000000023</v>
      </c>
      <c r="L40" s="48">
        <v>25.549999999999983</v>
      </c>
      <c r="M40" s="48">
        <v>40.850000000000023</v>
      </c>
      <c r="N40" s="48">
        <f t="shared" si="2"/>
        <v>88.607916666666654</v>
      </c>
      <c r="O40" s="48">
        <f t="shared" si="1"/>
        <v>-8.5333333333333314</v>
      </c>
      <c r="P40" t="str">
        <f>VLOOKUP(A40,物種性狀!C:N,12,FALSE)</f>
        <v>Chamaephytes</v>
      </c>
      <c r="Q40" t="str">
        <f>VLOOKUP($A40,物種性狀!$C:$N,2,FALSE)</f>
        <v>禾莎</v>
      </c>
      <c r="R40" t="str">
        <f>VLOOKUP($A40,物種性狀!$C:$N,5,FALSE)</f>
        <v>夏、秋</v>
      </c>
      <c r="S40" s="25" t="s">
        <v>7</v>
      </c>
    </row>
    <row r="41" spans="1:19">
      <c r="A41" s="25" t="s">
        <v>5</v>
      </c>
      <c r="B41" s="48">
        <v>-7.9499999999999886</v>
      </c>
      <c r="C41" s="48">
        <v>-22.574999999999989</v>
      </c>
      <c r="D41" s="48">
        <v>39.747000000000007</v>
      </c>
      <c r="E41" s="48">
        <v>-54.730000000000018</v>
      </c>
      <c r="F41" s="48">
        <v>-15.900000000000006</v>
      </c>
      <c r="G41" s="48">
        <v>-25.675000000000011</v>
      </c>
      <c r="H41" s="48">
        <v>-129</v>
      </c>
      <c r="I41" s="48">
        <v>-49.149999999999977</v>
      </c>
      <c r="J41" s="48">
        <v>66.419999999999987</v>
      </c>
      <c r="K41" s="48">
        <v>-126.82</v>
      </c>
      <c r="L41" s="48">
        <v>-29.974999999999994</v>
      </c>
      <c r="M41" s="48">
        <v>-23.499999999999972</v>
      </c>
      <c r="N41" s="48">
        <f t="shared" si="2"/>
        <v>-14.513833333333332</v>
      </c>
      <c r="O41" s="48">
        <f t="shared" si="1"/>
        <v>-48.670833333333327</v>
      </c>
      <c r="P41">
        <f>VLOOKUP(A41,物種性狀!C:N,12,FALSE)</f>
        <v>0</v>
      </c>
      <c r="Q41" t="str">
        <f>VLOOKUP($A41,物種性狀!$C:$N,2,FALSE)</f>
        <v>禾莎</v>
      </c>
      <c r="R41" t="str">
        <f>VLOOKUP($A41,物種性狀!$C:$N,5,FALSE)</f>
        <v>夏、秋</v>
      </c>
      <c r="S41" s="25" t="s">
        <v>5</v>
      </c>
    </row>
    <row r="42" spans="1:19">
      <c r="A42" s="25" t="s">
        <v>61</v>
      </c>
      <c r="B42" s="48">
        <v>0</v>
      </c>
      <c r="C42" s="48">
        <v>-3.7670000000000003</v>
      </c>
      <c r="D42" s="48">
        <v>3.8</v>
      </c>
      <c r="E42" s="48">
        <v>0</v>
      </c>
      <c r="F42" s="48">
        <v>-33.752000000000002</v>
      </c>
      <c r="G42" s="48">
        <v>7.0350000000000001</v>
      </c>
      <c r="H42" s="48">
        <v>0</v>
      </c>
      <c r="I42" s="48">
        <v>-0.18</v>
      </c>
      <c r="J42" s="48">
        <v>-3.8</v>
      </c>
      <c r="K42" s="48">
        <v>0</v>
      </c>
      <c r="L42" s="48">
        <v>-21.402999999999999</v>
      </c>
      <c r="M42" s="48">
        <v>-4.9800000000000004</v>
      </c>
      <c r="N42" s="48">
        <f t="shared" si="2"/>
        <v>-4.4473333333333338</v>
      </c>
      <c r="O42" s="48">
        <f t="shared" si="1"/>
        <v>-5.0605000000000002</v>
      </c>
      <c r="P42">
        <f>VLOOKUP(A42,物種性狀!C:N,12,FALSE)</f>
        <v>0</v>
      </c>
      <c r="Q42" t="str">
        <f>VLOOKUP($A42,物種性狀!$C:$N,2,FALSE)</f>
        <v>禾莎</v>
      </c>
      <c r="R42">
        <f>VLOOKUP($A42,物種性狀!$C:$N,5,FALSE)</f>
        <v>0</v>
      </c>
      <c r="S42" s="25" t="s">
        <v>61</v>
      </c>
    </row>
    <row r="43" spans="1:19">
      <c r="A43" s="25" t="s">
        <v>16</v>
      </c>
      <c r="B43" s="48">
        <v>10.175000000000011</v>
      </c>
      <c r="C43" s="48">
        <v>-35.350000000000023</v>
      </c>
      <c r="D43" s="48">
        <v>19.999999999999996</v>
      </c>
      <c r="E43" s="48">
        <v>8.8499999999999943</v>
      </c>
      <c r="F43" s="48">
        <v>-31.425000000000001</v>
      </c>
      <c r="G43" s="48">
        <v>-50.875</v>
      </c>
      <c r="H43" s="48">
        <v>-99.5</v>
      </c>
      <c r="I43" s="48">
        <v>-131.79999999999995</v>
      </c>
      <c r="J43" s="48">
        <v>18.700000000000003</v>
      </c>
      <c r="K43" s="48">
        <v>-57.099999999999994</v>
      </c>
      <c r="L43" s="48">
        <v>-4.014999999999997</v>
      </c>
      <c r="M43" s="48">
        <v>-10.129999999999999</v>
      </c>
      <c r="N43" s="48">
        <f t="shared" si="2"/>
        <v>-13.104166666666671</v>
      </c>
      <c r="O43" s="48">
        <f t="shared" si="1"/>
        <v>-47.307499999999983</v>
      </c>
      <c r="P43" t="str">
        <f>VLOOKUP(A43,物種性狀!C:N,12,FALSE)</f>
        <v>Chamaephytes</v>
      </c>
      <c r="Q43" t="str">
        <f>VLOOKUP($A43,物種性狀!$C:$N,2,FALSE)</f>
        <v>禾莎</v>
      </c>
      <c r="R43" t="str">
        <f>VLOOKUP($A43,物種性狀!$C:$N,5,FALSE)</f>
        <v>春、夏</v>
      </c>
      <c r="S43" s="25" t="s">
        <v>16</v>
      </c>
    </row>
    <row r="44" spans="1:19">
      <c r="A44" s="25" t="s">
        <v>38</v>
      </c>
      <c r="B44" s="48">
        <v>11.469999999999999</v>
      </c>
      <c r="C44" s="48">
        <v>6.9574999999999996</v>
      </c>
      <c r="D44" s="48">
        <v>3.5300000000000002</v>
      </c>
      <c r="E44" s="48">
        <v>16.025000000000006</v>
      </c>
      <c r="F44" s="48">
        <v>-23.465000000000003</v>
      </c>
      <c r="G44" s="48">
        <v>0</v>
      </c>
      <c r="H44" s="48">
        <v>6.0300000000000011</v>
      </c>
      <c r="I44" s="48">
        <v>-12.875</v>
      </c>
      <c r="J44" s="48">
        <v>-3.83</v>
      </c>
      <c r="K44" s="48">
        <v>-25.175000000000011</v>
      </c>
      <c r="L44" s="48">
        <v>-22.97</v>
      </c>
      <c r="M44" s="48">
        <v>0</v>
      </c>
      <c r="N44" s="48">
        <f t="shared" si="2"/>
        <v>2.4195833333333332</v>
      </c>
      <c r="O44" s="48">
        <f t="shared" si="1"/>
        <v>-9.8033333333333346</v>
      </c>
      <c r="P44" t="str">
        <f>VLOOKUP(A44,物種性狀!C:N,12,FALSE)</f>
        <v>Phanerophytes</v>
      </c>
      <c r="Q44" t="str">
        <f>VLOOKUP($A44,物種性狀!$C:$N,2,FALSE)</f>
        <v>喬木</v>
      </c>
      <c r="R44" t="str">
        <f>VLOOKUP($A44,物種性狀!$C:$N,5,FALSE)</f>
        <v>春</v>
      </c>
      <c r="S44" s="25" t="s">
        <v>38</v>
      </c>
    </row>
    <row r="45" spans="1:19">
      <c r="A45" s="25" t="s">
        <v>29</v>
      </c>
      <c r="B45" s="48">
        <v>-79.099999999999994</v>
      </c>
      <c r="C45" s="48">
        <v>-25.149999999999977</v>
      </c>
      <c r="D45" s="48">
        <v>69.447000000000003</v>
      </c>
      <c r="E45" s="48">
        <v>57.974999999999994</v>
      </c>
      <c r="F45" s="48">
        <v>-13.375000000000028</v>
      </c>
      <c r="G45" s="48">
        <v>-17.314999999999998</v>
      </c>
      <c r="H45" s="48">
        <v>-137.51</v>
      </c>
      <c r="I45" s="48">
        <v>-195.67500000000001</v>
      </c>
      <c r="J45" s="48">
        <v>-84.2</v>
      </c>
      <c r="K45" s="48">
        <v>-9.625</v>
      </c>
      <c r="L45" s="48">
        <v>-47.574999999999989</v>
      </c>
      <c r="M45" s="48">
        <v>70.149999999999977</v>
      </c>
      <c r="N45" s="48">
        <f t="shared" si="2"/>
        <v>-1.2530000000000001</v>
      </c>
      <c r="O45" s="48">
        <f t="shared" si="1"/>
        <v>-67.405833333333334</v>
      </c>
      <c r="P45" t="str">
        <f>VLOOKUP(A45,物種性狀!C:N,12,FALSE)</f>
        <v>Chamaephytes</v>
      </c>
      <c r="Q45" t="str">
        <f>VLOOKUP($A45,物種性狀!$C:$N,2,FALSE)</f>
        <v>禾莎</v>
      </c>
      <c r="R45">
        <f>VLOOKUP($A45,物種性狀!$C:$N,5,FALSE)</f>
        <v>0</v>
      </c>
      <c r="S45" s="25" t="s">
        <v>29</v>
      </c>
    </row>
    <row r="46" spans="1:19">
      <c r="A46" s="25" t="s">
        <v>66</v>
      </c>
      <c r="B46" s="48">
        <v>54.597999999999992</v>
      </c>
      <c r="C46" s="48">
        <v>1.08</v>
      </c>
      <c r="D46" s="48">
        <v>-0.27500000000000002</v>
      </c>
      <c r="E46" s="48">
        <v>0</v>
      </c>
      <c r="F46" s="48">
        <v>0</v>
      </c>
      <c r="G46" s="48">
        <v>0</v>
      </c>
      <c r="H46" s="48">
        <v>-74.899999999999991</v>
      </c>
      <c r="I46" s="48">
        <v>-3.45</v>
      </c>
      <c r="J46" s="48">
        <v>-0.9</v>
      </c>
      <c r="K46" s="48">
        <v>0</v>
      </c>
      <c r="L46" s="48">
        <v>0</v>
      </c>
      <c r="M46" s="48">
        <v>0</v>
      </c>
      <c r="N46" s="48">
        <f t="shared" si="2"/>
        <v>9.2338333333333313</v>
      </c>
      <c r="O46" s="48">
        <f t="shared" si="1"/>
        <v>-13.208333333333334</v>
      </c>
      <c r="P46" t="str">
        <f>VLOOKUP(A46,物種性狀!C:N,12,FALSE)</f>
        <v>Chamaephytes</v>
      </c>
      <c r="Q46" t="str">
        <f>VLOOKUP($A46,物種性狀!$C:$N,2,FALSE)</f>
        <v>禾莎</v>
      </c>
      <c r="R46">
        <f>VLOOKUP($A46,物種性狀!$C:$N,5,FALSE)</f>
        <v>0</v>
      </c>
      <c r="S46" s="25" t="s">
        <v>66</v>
      </c>
    </row>
    <row r="47" spans="1:19">
      <c r="A47" s="25" t="s">
        <v>78</v>
      </c>
      <c r="B47" s="48">
        <v>0.74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-0.74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f t="shared" si="2"/>
        <v>0.12333333333333334</v>
      </c>
      <c r="O47" s="48">
        <f t="shared" si="1"/>
        <v>-0.12333333333333334</v>
      </c>
      <c r="P47" t="str">
        <f>VLOOKUP(A47,物種性狀!C:N,12,FALSE)</f>
        <v>Chamaephytes</v>
      </c>
      <c r="Q47" t="str">
        <f>VLOOKUP($A47,物種性狀!$C:$N,2,FALSE)</f>
        <v>草本</v>
      </c>
      <c r="R47" t="str">
        <f>VLOOKUP($A47,物種性狀!$C:$N,5,FALSE)</f>
        <v>全年</v>
      </c>
      <c r="S47" s="25" t="s">
        <v>78</v>
      </c>
    </row>
    <row r="48" spans="1:19">
      <c r="A48" s="25" t="s">
        <v>27</v>
      </c>
      <c r="B48" s="48">
        <v>0</v>
      </c>
      <c r="C48" s="48">
        <v>0</v>
      </c>
      <c r="D48" s="48">
        <v>3.6750000000000007</v>
      </c>
      <c r="E48" s="48">
        <v>3.1749999999999972</v>
      </c>
      <c r="F48" s="48">
        <v>18.97</v>
      </c>
      <c r="G48" s="48">
        <v>-34.4681</v>
      </c>
      <c r="H48" s="48">
        <v>0</v>
      </c>
      <c r="I48" s="48">
        <v>0</v>
      </c>
      <c r="J48" s="48">
        <v>-0.45000000000000062</v>
      </c>
      <c r="K48" s="48">
        <v>-72.135000000000005</v>
      </c>
      <c r="L48" s="48">
        <v>-35.402000000000001</v>
      </c>
      <c r="M48" s="48">
        <v>14.079999999999998</v>
      </c>
      <c r="N48" s="48">
        <f t="shared" si="2"/>
        <v>-1.4413500000000006</v>
      </c>
      <c r="O48" s="48">
        <f t="shared" si="1"/>
        <v>-15.651166666666668</v>
      </c>
      <c r="P48" t="str">
        <f>VLOOKUP(A48,物種性狀!C:N,12,FALSE)</f>
        <v>Chamaephytes</v>
      </c>
      <c r="Q48" t="str">
        <f>VLOOKUP($A48,物種性狀!$C:$N,2,FALSE)</f>
        <v>草本</v>
      </c>
      <c r="R48" t="str">
        <f>VLOOKUP($A48,物種性狀!$C:$N,5,FALSE)</f>
        <v>春、夏、秋</v>
      </c>
      <c r="S48" s="25" t="s">
        <v>27</v>
      </c>
    </row>
    <row r="49" spans="1:19">
      <c r="A49" s="25" t="s">
        <v>69</v>
      </c>
      <c r="B49" s="48">
        <v>-5.2070000000000043</v>
      </c>
      <c r="C49" s="48">
        <v>0.35749999999999993</v>
      </c>
      <c r="D49" s="48">
        <v>0</v>
      </c>
      <c r="E49" s="48">
        <v>0</v>
      </c>
      <c r="F49" s="48">
        <v>-19.13</v>
      </c>
      <c r="G49" s="48">
        <v>2.5000000000000022E-2</v>
      </c>
      <c r="H49" s="48">
        <v>-19.649999999999999</v>
      </c>
      <c r="I49" s="48">
        <v>-15.645</v>
      </c>
      <c r="J49" s="48">
        <v>0</v>
      </c>
      <c r="K49" s="48">
        <v>0</v>
      </c>
      <c r="L49" s="48">
        <v>-0.87</v>
      </c>
      <c r="M49" s="48">
        <v>-0.8</v>
      </c>
      <c r="N49" s="48">
        <f t="shared" si="2"/>
        <v>-3.9924166666666672</v>
      </c>
      <c r="O49" s="48">
        <f t="shared" si="1"/>
        <v>-6.1608333333333327</v>
      </c>
      <c r="P49" t="str">
        <f>VLOOKUP(A49,物種性狀!C:N,12,FALSE)</f>
        <v>Chamaephytes</v>
      </c>
      <c r="Q49" t="str">
        <f>VLOOKUP($A49,物種性狀!$C:$N,2,FALSE)</f>
        <v>草本</v>
      </c>
      <c r="R49" t="str">
        <f>VLOOKUP($A49,物種性狀!$C:$N,5,FALSE)</f>
        <v>夏、秋</v>
      </c>
      <c r="S49" s="25" t="s">
        <v>69</v>
      </c>
    </row>
    <row r="50" spans="1:19">
      <c r="A50" s="25" t="s">
        <v>76</v>
      </c>
      <c r="B50" s="48">
        <v>22.45</v>
      </c>
      <c r="C50" s="48">
        <v>0</v>
      </c>
      <c r="D50" s="48">
        <v>0</v>
      </c>
      <c r="E50" s="48">
        <v>0</v>
      </c>
      <c r="F50" s="48">
        <v>4.66</v>
      </c>
      <c r="G50" s="48">
        <v>10.14</v>
      </c>
      <c r="H50" s="48">
        <v>-22.45</v>
      </c>
      <c r="I50" s="48">
        <v>93.1</v>
      </c>
      <c r="J50" s="48">
        <v>0</v>
      </c>
      <c r="K50" s="48">
        <v>8.8000000000000007</v>
      </c>
      <c r="L50" s="48">
        <v>4.2899999999999991</v>
      </c>
      <c r="M50" s="48">
        <v>137.23500000000001</v>
      </c>
      <c r="N50" s="48">
        <f t="shared" si="2"/>
        <v>6.208333333333333</v>
      </c>
      <c r="O50" s="48">
        <f t="shared" si="1"/>
        <v>36.829166666666666</v>
      </c>
      <c r="P50" t="str">
        <f>VLOOKUP(A50,物種性狀!C:N,12,FALSE)</f>
        <v>Chamaephytes</v>
      </c>
      <c r="Q50" t="str">
        <f>VLOOKUP($A50,物種性狀!$C:$N,2,FALSE)</f>
        <v>禾莎</v>
      </c>
      <c r="R50">
        <f>VLOOKUP($A50,物種性狀!$C:$N,5,FALSE)</f>
        <v>0</v>
      </c>
      <c r="S50" s="25" t="s">
        <v>76</v>
      </c>
    </row>
    <row r="51" spans="1:19">
      <c r="A51" s="25" t="s">
        <v>73</v>
      </c>
      <c r="B51" s="48">
        <v>0.7</v>
      </c>
      <c r="C51" s="48">
        <v>0</v>
      </c>
      <c r="D51" s="48">
        <v>0</v>
      </c>
      <c r="E51" s="48">
        <v>0</v>
      </c>
      <c r="F51" s="48">
        <v>0</v>
      </c>
      <c r="G51" s="48">
        <v>0</v>
      </c>
      <c r="H51" s="48">
        <v>-0.7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f t="shared" si="2"/>
        <v>0.11666666666666665</v>
      </c>
      <c r="O51" s="48">
        <f t="shared" si="1"/>
        <v>-0.11666666666666665</v>
      </c>
      <c r="P51" t="str">
        <f>VLOOKUP(A51,物種性狀!C:N,12,FALSE)</f>
        <v>Hemicryptophytes</v>
      </c>
      <c r="Q51" t="str">
        <f>VLOOKUP($A51,物種性狀!$C:$N,2,FALSE)</f>
        <v>草本</v>
      </c>
      <c r="R51" t="str">
        <f>VLOOKUP($A51,物種性狀!$C:$N,5,FALSE)</f>
        <v>夏</v>
      </c>
      <c r="S51" s="25" t="s">
        <v>73</v>
      </c>
    </row>
    <row r="52" spans="1:19">
      <c r="A52" s="25" t="s">
        <v>117</v>
      </c>
      <c r="B52" s="48">
        <v>0</v>
      </c>
      <c r="C52" s="48">
        <v>0</v>
      </c>
      <c r="D52" s="48">
        <v>0</v>
      </c>
      <c r="E52" s="48">
        <v>0</v>
      </c>
      <c r="F52" s="48">
        <v>4.3499999999999996</v>
      </c>
      <c r="G52" s="48">
        <v>-17.335000000000001</v>
      </c>
      <c r="H52" s="48">
        <v>0</v>
      </c>
      <c r="I52" s="48">
        <v>0</v>
      </c>
      <c r="J52" s="48">
        <v>0</v>
      </c>
      <c r="K52" s="48">
        <v>0</v>
      </c>
      <c r="L52" s="48">
        <v>-4.3499999999999996</v>
      </c>
      <c r="M52" s="48">
        <v>0</v>
      </c>
      <c r="N52" s="48">
        <f t="shared" si="2"/>
        <v>-2.164166666666667</v>
      </c>
      <c r="O52" s="48">
        <f t="shared" si="1"/>
        <v>-0.72499999999999998</v>
      </c>
      <c r="P52" t="str">
        <f>VLOOKUP(A52,物種性狀!C:N,12,FALSE)</f>
        <v>Chamaephytes</v>
      </c>
      <c r="Q52" t="str">
        <f>VLOOKUP($A52,物種性狀!$C:$N,2,FALSE)</f>
        <v>草本</v>
      </c>
      <c r="R52" t="str">
        <f>VLOOKUP($A52,物種性狀!$C:$N,5,FALSE)</f>
        <v>夏</v>
      </c>
      <c r="S52" s="25" t="s">
        <v>117</v>
      </c>
    </row>
    <row r="53" spans="1:19">
      <c r="A53" s="25" t="s">
        <v>31</v>
      </c>
      <c r="B53" s="48">
        <v>25.400000000000006</v>
      </c>
      <c r="C53" s="48">
        <v>3.3570000000000002</v>
      </c>
      <c r="D53" s="48">
        <v>26.405000000000005</v>
      </c>
      <c r="E53" s="48">
        <v>-7.8950000000000102</v>
      </c>
      <c r="F53" s="48">
        <v>0</v>
      </c>
      <c r="G53" s="48">
        <v>0</v>
      </c>
      <c r="H53" s="48">
        <v>-42.399999999999991</v>
      </c>
      <c r="I53" s="48">
        <v>-2.73</v>
      </c>
      <c r="J53" s="48">
        <v>-32.760000000000005</v>
      </c>
      <c r="K53" s="48">
        <v>-24.824999999999989</v>
      </c>
      <c r="L53" s="48">
        <v>0</v>
      </c>
      <c r="M53" s="48">
        <v>0</v>
      </c>
      <c r="N53" s="48">
        <f t="shared" si="2"/>
        <v>7.8778333333333324</v>
      </c>
      <c r="O53" s="48">
        <f t="shared" si="1"/>
        <v>-17.119166666666661</v>
      </c>
      <c r="P53" t="str">
        <f>VLOOKUP(A53,物種性狀!C:N,12,FALSE)</f>
        <v>Phanerophytes</v>
      </c>
      <c r="Q53" t="str">
        <f>VLOOKUP($A53,物種性狀!$C:$N,2,FALSE)</f>
        <v>灌木</v>
      </c>
      <c r="R53" t="str">
        <f>VLOOKUP($A53,物種性狀!$C:$N,5,FALSE)</f>
        <v>春、夏</v>
      </c>
      <c r="S53" s="25" t="s">
        <v>31</v>
      </c>
    </row>
    <row r="54" spans="1:19">
      <c r="A54" s="25" t="s">
        <v>136</v>
      </c>
      <c r="B54" s="48">
        <v>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0.67</v>
      </c>
      <c r="M54" s="48">
        <v>0</v>
      </c>
      <c r="N54" s="48">
        <f t="shared" si="2"/>
        <v>0</v>
      </c>
      <c r="O54" s="48">
        <f t="shared" si="1"/>
        <v>0.11166666666666668</v>
      </c>
      <c r="P54" t="str">
        <f>VLOOKUP(A54,物種性狀!C:N,12,FALSE)</f>
        <v>Chamaephytes</v>
      </c>
      <c r="Q54" t="str">
        <f>VLOOKUP($A54,物種性狀!$C:$N,2,FALSE)</f>
        <v>草本</v>
      </c>
      <c r="R54" t="str">
        <f>VLOOKUP($A54,物種性狀!$C:$N,5,FALSE)</f>
        <v>夏</v>
      </c>
      <c r="S54" s="25" t="s">
        <v>136</v>
      </c>
    </row>
    <row r="55" spans="1:19">
      <c r="A55" s="25" t="s">
        <v>4</v>
      </c>
      <c r="B55" s="48">
        <v>2.7549999999999999</v>
      </c>
      <c r="C55" s="48">
        <v>-2.1850000000000001</v>
      </c>
      <c r="D55" s="48">
        <v>89.275000000000006</v>
      </c>
      <c r="E55" s="48">
        <v>-20.2</v>
      </c>
      <c r="F55" s="48">
        <v>0.55000000000001137</v>
      </c>
      <c r="G55" s="48">
        <v>12.422499999999985</v>
      </c>
      <c r="H55" s="48">
        <v>-3.5</v>
      </c>
      <c r="I55" s="48">
        <v>1.82</v>
      </c>
      <c r="J55" s="48">
        <v>-8.5</v>
      </c>
      <c r="K55" s="48">
        <v>3.4</v>
      </c>
      <c r="L55" s="48">
        <v>-100.61000000000001</v>
      </c>
      <c r="M55" s="48">
        <v>14.220000000000027</v>
      </c>
      <c r="N55" s="48">
        <f t="shared" si="2"/>
        <v>13.769583333333332</v>
      </c>
      <c r="O55" s="48">
        <f t="shared" si="1"/>
        <v>-15.528333333333331</v>
      </c>
      <c r="P55" t="str">
        <f>VLOOKUP(A55,物種性狀!C:N,12,FALSE)</f>
        <v>Phanerophytes</v>
      </c>
      <c r="Q55" t="str">
        <f>VLOOKUP($A55,物種性狀!$C:$N,2,FALSE)</f>
        <v>喬木</v>
      </c>
      <c r="R55" t="str">
        <f>VLOOKUP($A55,物種性狀!$C:$N,5,FALSE)</f>
        <v>春</v>
      </c>
      <c r="S55" s="25" t="s">
        <v>4</v>
      </c>
    </row>
    <row r="56" spans="1:19">
      <c r="A56" s="25" t="s">
        <v>137</v>
      </c>
      <c r="B56" s="48">
        <v>0.82</v>
      </c>
      <c r="C56" s="48">
        <v>0</v>
      </c>
      <c r="D56" s="48">
        <v>0</v>
      </c>
      <c r="E56" s="48">
        <v>0</v>
      </c>
      <c r="F56" s="48">
        <v>0</v>
      </c>
      <c r="G56" s="48">
        <v>0</v>
      </c>
      <c r="H56" s="48">
        <v>-0.82</v>
      </c>
      <c r="I56" s="48">
        <v>0</v>
      </c>
      <c r="J56" s="48">
        <v>0</v>
      </c>
      <c r="K56" s="48">
        <v>0</v>
      </c>
      <c r="L56" s="48">
        <v>0.87</v>
      </c>
      <c r="M56" s="48">
        <v>0</v>
      </c>
      <c r="N56" s="48">
        <f t="shared" si="2"/>
        <v>0.13666666666666666</v>
      </c>
      <c r="O56" s="48">
        <f t="shared" si="1"/>
        <v>8.3333333333333402E-3</v>
      </c>
      <c r="P56" t="str">
        <f>VLOOKUP(A56,物種性狀!C:N,12,FALSE)</f>
        <v>Chamaephytes</v>
      </c>
      <c r="Q56" t="str">
        <f>VLOOKUP($A56,物種性狀!$C:$N,2,FALSE)</f>
        <v>蕨類</v>
      </c>
      <c r="R56">
        <f>VLOOKUP($A56,物種性狀!$C:$N,5,FALSE)</f>
        <v>0</v>
      </c>
      <c r="S56" s="25" t="s">
        <v>137</v>
      </c>
    </row>
    <row r="57" spans="1:19">
      <c r="A57" s="25" t="s">
        <v>8</v>
      </c>
      <c r="B57" s="48">
        <v>-8.3999999999999915</v>
      </c>
      <c r="C57" s="48">
        <v>32.56</v>
      </c>
      <c r="D57" s="48">
        <v>29.960000000000004</v>
      </c>
      <c r="E57" s="48">
        <v>0</v>
      </c>
      <c r="F57" s="48">
        <v>4.42</v>
      </c>
      <c r="G57" s="48">
        <v>0</v>
      </c>
      <c r="H57" s="48">
        <v>24.899999999999991</v>
      </c>
      <c r="I57" s="48">
        <v>-19</v>
      </c>
      <c r="J57" s="48">
        <v>-23.200000000000003</v>
      </c>
      <c r="K57" s="48">
        <v>0</v>
      </c>
      <c r="L57" s="48">
        <v>-6.75</v>
      </c>
      <c r="M57" s="48">
        <v>0</v>
      </c>
      <c r="N57" s="48">
        <f t="shared" si="2"/>
        <v>9.7566666666666695</v>
      </c>
      <c r="O57" s="48">
        <f t="shared" si="1"/>
        <v>-4.0083333333333355</v>
      </c>
      <c r="P57" t="str">
        <f>VLOOKUP(A57,物種性狀!C:N,12,FALSE)</f>
        <v>Phanerophytes</v>
      </c>
      <c r="Q57" t="str">
        <f>VLOOKUP($A57,物種性狀!$C:$N,2,FALSE)</f>
        <v>灌木</v>
      </c>
      <c r="R57" t="str">
        <f>VLOOKUP($A57,物種性狀!$C:$N,5,FALSE)</f>
        <v>全年</v>
      </c>
      <c r="S57" s="25" t="s">
        <v>8</v>
      </c>
    </row>
    <row r="58" spans="1:19">
      <c r="A58" s="25" t="s">
        <v>71</v>
      </c>
      <c r="B58" s="48">
        <v>0.85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-0.85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f t="shared" si="2"/>
        <v>0.14166666666666666</v>
      </c>
      <c r="O58" s="48">
        <f t="shared" si="1"/>
        <v>-0.14166666666666666</v>
      </c>
      <c r="P58" t="str">
        <f>VLOOKUP(A58,物種性狀!C:N,12,FALSE)</f>
        <v>Phanerophytes</v>
      </c>
      <c r="Q58" t="str">
        <f>VLOOKUP($A58,物種性狀!$C:$N,2,FALSE)</f>
        <v>灌木</v>
      </c>
      <c r="R58">
        <f>VLOOKUP($A58,物種性狀!$C:$N,5,FALSE)</f>
        <v>0</v>
      </c>
      <c r="S58" s="25" t="s">
        <v>71</v>
      </c>
    </row>
    <row r="59" spans="1:19">
      <c r="A59" s="25" t="s">
        <v>54</v>
      </c>
      <c r="B59" s="48">
        <v>0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0.5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f t="shared" si="2"/>
        <v>0</v>
      </c>
      <c r="O59" s="48">
        <f t="shared" si="1"/>
        <v>8.3333333333333329E-2</v>
      </c>
      <c r="P59">
        <f>VLOOKUP(A59,物種性狀!C:N,12,FALSE)</f>
        <v>0</v>
      </c>
      <c r="Q59" t="str">
        <f>VLOOKUP($A59,物種性狀!$C:$N,2,FALSE)</f>
        <v>禾莎</v>
      </c>
      <c r="R59" t="str">
        <f>VLOOKUP($A59,物種性狀!$C:$N,5,FALSE)</f>
        <v>夏</v>
      </c>
      <c r="S59" s="25" t="s">
        <v>54</v>
      </c>
    </row>
    <row r="60" spans="1:19">
      <c r="A60" s="25" t="s">
        <v>128</v>
      </c>
      <c r="B60" s="48">
        <v>0</v>
      </c>
      <c r="C60" s="48">
        <v>0</v>
      </c>
      <c r="D60" s="48">
        <v>0</v>
      </c>
      <c r="E60" s="48">
        <v>0</v>
      </c>
      <c r="F60" s="48">
        <v>0.87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-0.87</v>
      </c>
      <c r="M60" s="48">
        <v>0</v>
      </c>
      <c r="N60" s="48">
        <f t="shared" si="2"/>
        <v>0.14499999999999999</v>
      </c>
      <c r="O60" s="48">
        <f t="shared" si="1"/>
        <v>-0.14499999999999999</v>
      </c>
      <c r="P60" t="str">
        <f>VLOOKUP(A60,物種性狀!C:N,12,FALSE)</f>
        <v>Therophytes</v>
      </c>
      <c r="Q60" t="str">
        <f>VLOOKUP($A60,物種性狀!$C:$N,2,FALSE)</f>
        <v>草本</v>
      </c>
      <c r="R60" t="str">
        <f>VLOOKUP($A60,物種性狀!$C:$N,5,FALSE)</f>
        <v>夏</v>
      </c>
      <c r="S60" s="25" t="s">
        <v>128</v>
      </c>
    </row>
    <row r="61" spans="1:19">
      <c r="A61" s="25" t="s">
        <v>53</v>
      </c>
      <c r="B61" s="48">
        <v>-11.47</v>
      </c>
      <c r="C61" s="48">
        <v>0</v>
      </c>
      <c r="D61" s="48">
        <v>0</v>
      </c>
      <c r="E61" s="48">
        <v>0</v>
      </c>
      <c r="F61" s="48">
        <v>0</v>
      </c>
      <c r="G61" s="48">
        <v>0</v>
      </c>
      <c r="H61" s="48">
        <v>-0.19999999999999996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f t="shared" si="2"/>
        <v>-1.9116666666666668</v>
      </c>
      <c r="O61" s="48">
        <f t="shared" si="1"/>
        <v>-3.3333333333333326E-2</v>
      </c>
      <c r="P61" t="str">
        <f>VLOOKUP(A61,物種性狀!C:N,12,FALSE)</f>
        <v>Phanerophytes</v>
      </c>
      <c r="Q61" t="str">
        <f>VLOOKUP($A61,物種性狀!$C:$N,2,FALSE)</f>
        <v>灌木</v>
      </c>
      <c r="R61" t="str">
        <f>VLOOKUP($A61,物種性狀!$C:$N,5,FALSE)</f>
        <v>夏、秋</v>
      </c>
      <c r="S61" s="25" t="s">
        <v>53</v>
      </c>
    </row>
    <row r="62" spans="1:19">
      <c r="A62" s="25" t="s">
        <v>37</v>
      </c>
      <c r="B62" s="48">
        <v>-38.849999999999994</v>
      </c>
      <c r="C62" s="48">
        <v>0.69</v>
      </c>
      <c r="D62" s="48">
        <v>0</v>
      </c>
      <c r="E62" s="48">
        <v>0</v>
      </c>
      <c r="F62" s="48">
        <v>-3.7959999999999976</v>
      </c>
      <c r="G62" s="48">
        <v>-18.574999999999999</v>
      </c>
      <c r="H62" s="48">
        <v>-17.760000000000002</v>
      </c>
      <c r="I62" s="48">
        <v>0.41000000000000014</v>
      </c>
      <c r="J62" s="48">
        <v>0</v>
      </c>
      <c r="K62" s="48">
        <v>0</v>
      </c>
      <c r="L62" s="48">
        <v>-9.9090000000000025</v>
      </c>
      <c r="M62" s="48">
        <v>-0.8</v>
      </c>
      <c r="N62" s="48">
        <f t="shared" si="2"/>
        <v>-10.088499999999998</v>
      </c>
      <c r="O62" s="48">
        <f t="shared" si="1"/>
        <v>-4.6765000000000008</v>
      </c>
      <c r="P62" t="str">
        <f>VLOOKUP(A62,物種性狀!C:N,12,FALSE)</f>
        <v>Phanerophytes</v>
      </c>
      <c r="Q62" t="str">
        <f>VLOOKUP($A62,物種性狀!$C:$N,2,FALSE)</f>
        <v>灌木</v>
      </c>
      <c r="R62" t="str">
        <f>VLOOKUP($A62,物種性狀!$C:$N,5,FALSE)</f>
        <v>夏、秋</v>
      </c>
      <c r="S62" s="25" t="s">
        <v>37</v>
      </c>
    </row>
    <row r="63" spans="1:19">
      <c r="A63" s="25" t="s">
        <v>58</v>
      </c>
      <c r="B63" s="48">
        <v>0</v>
      </c>
      <c r="C63" s="48">
        <v>0</v>
      </c>
      <c r="D63" s="48">
        <v>0</v>
      </c>
      <c r="E63" s="48">
        <v>0</v>
      </c>
      <c r="F63" s="48">
        <v>0</v>
      </c>
      <c r="G63" s="48">
        <v>0</v>
      </c>
      <c r="H63" s="48">
        <v>0</v>
      </c>
      <c r="I63" s="48">
        <v>5.1000000000000005</v>
      </c>
      <c r="J63" s="48">
        <v>0</v>
      </c>
      <c r="K63" s="48">
        <v>0</v>
      </c>
      <c r="L63" s="48">
        <v>0</v>
      </c>
      <c r="M63" s="48">
        <v>0</v>
      </c>
      <c r="N63" s="48">
        <f t="shared" si="2"/>
        <v>0</v>
      </c>
      <c r="O63" s="48">
        <f t="shared" si="1"/>
        <v>0.85000000000000009</v>
      </c>
      <c r="P63" t="str">
        <f>VLOOKUP(A63,物種性狀!C:N,12,FALSE)</f>
        <v>Chamaephytes</v>
      </c>
      <c r="Q63" t="str">
        <f>VLOOKUP($A63,物種性狀!$C:$N,2,FALSE)</f>
        <v>草本</v>
      </c>
      <c r="R63" t="str">
        <f>VLOOKUP($A63,物種性狀!$C:$N,5,FALSE)</f>
        <v>夏</v>
      </c>
      <c r="S63" s="25" t="s">
        <v>58</v>
      </c>
    </row>
    <row r="64" spans="1:19">
      <c r="A64" s="25" t="s">
        <v>41</v>
      </c>
      <c r="B64" s="48">
        <v>0.52999999999999758</v>
      </c>
      <c r="C64" s="48">
        <v>0</v>
      </c>
      <c r="D64" s="48">
        <v>0</v>
      </c>
      <c r="E64" s="48">
        <v>0</v>
      </c>
      <c r="F64" s="48">
        <v>0</v>
      </c>
      <c r="G64" s="48">
        <v>0</v>
      </c>
      <c r="H64" s="48">
        <v>-8.7499999999999982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f t="shared" si="2"/>
        <v>8.8333333333332931E-2</v>
      </c>
      <c r="O64" s="48">
        <f t="shared" si="1"/>
        <v>-1.458333333333333</v>
      </c>
      <c r="P64" t="str">
        <f>VLOOKUP(A64,物種性狀!C:N,12,FALSE)</f>
        <v>Chamaephytes</v>
      </c>
      <c r="Q64" t="str">
        <f>VLOOKUP($A64,物種性狀!$C:$N,2,FALSE)</f>
        <v>草本</v>
      </c>
      <c r="R64" t="str">
        <f>VLOOKUP($A64,物種性狀!$C:$N,5,FALSE)</f>
        <v>春、夏</v>
      </c>
      <c r="S64" s="25" t="s">
        <v>41</v>
      </c>
    </row>
    <row r="65" spans="1:19">
      <c r="A65" s="25" t="s">
        <v>25</v>
      </c>
      <c r="B65" s="48">
        <v>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1.2000000000000002</v>
      </c>
      <c r="K65" s="48">
        <v>0</v>
      </c>
      <c r="L65" s="48">
        <v>0</v>
      </c>
      <c r="M65" s="48">
        <v>0</v>
      </c>
      <c r="N65" s="48">
        <f t="shared" si="2"/>
        <v>0</v>
      </c>
      <c r="O65" s="48">
        <f t="shared" si="1"/>
        <v>0.20000000000000004</v>
      </c>
      <c r="P65" t="str">
        <f>VLOOKUP(A65,物種性狀!C:N,12,FALSE)</f>
        <v>Chamaephytes</v>
      </c>
      <c r="Q65" t="str">
        <f>VLOOKUP($A65,物種性狀!$C:$N,2,FALSE)</f>
        <v>草本</v>
      </c>
      <c r="R65" t="str">
        <f>VLOOKUP($A65,物種性狀!$C:$N,5,FALSE)</f>
        <v>夏、秋</v>
      </c>
      <c r="S65" s="25" t="s">
        <v>25</v>
      </c>
    </row>
    <row r="66" spans="1:19">
      <c r="A66" s="25" t="s">
        <v>34</v>
      </c>
      <c r="B66" s="48">
        <v>0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0.45</v>
      </c>
      <c r="K66" s="48">
        <v>0</v>
      </c>
      <c r="L66" s="48">
        <v>0</v>
      </c>
      <c r="M66" s="48">
        <v>0</v>
      </c>
      <c r="N66" s="48">
        <f t="shared" si="2"/>
        <v>0</v>
      </c>
      <c r="O66" s="48">
        <f t="shared" si="1"/>
        <v>7.4999999999999997E-2</v>
      </c>
      <c r="P66" t="str">
        <f>VLOOKUP(A66,物種性狀!C:N,12,FALSE)</f>
        <v>Hemicryptophytes</v>
      </c>
      <c r="Q66" t="str">
        <f>VLOOKUP($A66,物種性狀!$C:$N,2,FALSE)</f>
        <v>草本</v>
      </c>
      <c r="R66" t="str">
        <f>VLOOKUP($A66,物種性狀!$C:$N,5,FALSE)</f>
        <v>夏</v>
      </c>
      <c r="S66" s="25" t="s">
        <v>34</v>
      </c>
    </row>
    <row r="67" spans="1:19">
      <c r="A67" s="25" t="s">
        <v>51</v>
      </c>
      <c r="B67" s="48">
        <v>3.4100000000000108</v>
      </c>
      <c r="C67" s="48">
        <v>46.558500000000009</v>
      </c>
      <c r="D67" s="48">
        <v>0.6050000000000002</v>
      </c>
      <c r="E67" s="48">
        <v>-22.5</v>
      </c>
      <c r="F67" s="48">
        <v>18.384999999999998</v>
      </c>
      <c r="G67" s="48">
        <v>5.8109999999999999</v>
      </c>
      <c r="H67" s="48">
        <v>-36.000000000000007</v>
      </c>
      <c r="I67" s="48">
        <v>-53.745000000000005</v>
      </c>
      <c r="J67" s="48">
        <v>-1.6800000000000002</v>
      </c>
      <c r="K67" s="48">
        <v>0</v>
      </c>
      <c r="L67" s="48">
        <v>-53.19</v>
      </c>
      <c r="M67" s="48">
        <v>-21.265999999999998</v>
      </c>
      <c r="N67" s="48">
        <f t="shared" ref="N67:N92" si="3">AVERAGE(B67:G67)</f>
        <v>8.7115833333333352</v>
      </c>
      <c r="O67" s="48">
        <f t="shared" si="1"/>
        <v>-27.646833333333333</v>
      </c>
      <c r="P67">
        <f>VLOOKUP(A67,物種性狀!C:N,12,FALSE)</f>
        <v>0</v>
      </c>
      <c r="Q67" t="str">
        <f>VLOOKUP($A67,物種性狀!$C:$N,2,FALSE)</f>
        <v>草本</v>
      </c>
      <c r="R67" t="str">
        <f>VLOOKUP($A67,物種性狀!$C:$N,5,FALSE)</f>
        <v>春、夏</v>
      </c>
      <c r="S67" s="25" t="s">
        <v>51</v>
      </c>
    </row>
    <row r="68" spans="1:19">
      <c r="A68" s="25" t="s">
        <v>138</v>
      </c>
      <c r="B68" s="48">
        <v>0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0.87</v>
      </c>
      <c r="M68" s="48">
        <v>0</v>
      </c>
      <c r="N68" s="48">
        <f t="shared" si="3"/>
        <v>0</v>
      </c>
      <c r="O68" s="48">
        <f t="shared" ref="O68:O92" si="4">AVERAGE(H68:M68)</f>
        <v>0.14499999999999999</v>
      </c>
      <c r="P68" t="str">
        <f>VLOOKUP(A68,物種性狀!C:N,12,FALSE)</f>
        <v>Hemicryptophytes</v>
      </c>
      <c r="Q68" t="str">
        <f>VLOOKUP($A68,物種性狀!$C:$N,2,FALSE)</f>
        <v>草本</v>
      </c>
      <c r="R68" t="str">
        <f>VLOOKUP($A68,物種性狀!$C:$N,5,FALSE)</f>
        <v>夏</v>
      </c>
      <c r="S68" s="25" t="s">
        <v>138</v>
      </c>
    </row>
    <row r="69" spans="1:19">
      <c r="A69" s="25" t="s">
        <v>47</v>
      </c>
      <c r="B69" s="48">
        <v>30.88000000000001</v>
      </c>
      <c r="C69" s="48">
        <v>43.302500000000016</v>
      </c>
      <c r="D69" s="48">
        <v>-3.5000000000000031E-2</v>
      </c>
      <c r="E69" s="48">
        <v>-31.881</v>
      </c>
      <c r="F69" s="48">
        <v>-18.5</v>
      </c>
      <c r="G69" s="48">
        <v>3.9350000000000001</v>
      </c>
      <c r="H69" s="48">
        <v>-61.960000000000008</v>
      </c>
      <c r="I69" s="48">
        <v>-29.165000000000006</v>
      </c>
      <c r="J69" s="48">
        <v>-0.69</v>
      </c>
      <c r="K69" s="48">
        <v>-47.119000000000007</v>
      </c>
      <c r="L69" s="48">
        <v>-4.3499999999999996</v>
      </c>
      <c r="M69" s="48">
        <v>-4.74</v>
      </c>
      <c r="N69" s="48">
        <f t="shared" si="3"/>
        <v>4.6169166666666728</v>
      </c>
      <c r="O69" s="48">
        <f t="shared" si="4"/>
        <v>-24.670666666666673</v>
      </c>
      <c r="P69" t="str">
        <f>VLOOKUP(A69,物種性狀!C:N,12,FALSE)</f>
        <v>Chamaephytes</v>
      </c>
      <c r="Q69" t="str">
        <f>VLOOKUP($A69,物種性狀!$C:$N,2,FALSE)</f>
        <v>草本</v>
      </c>
      <c r="R69" t="str">
        <f>VLOOKUP($A69,物種性狀!$C:$N,5,FALSE)</f>
        <v>夏</v>
      </c>
      <c r="S69" s="25" t="s">
        <v>47</v>
      </c>
    </row>
    <row r="70" spans="1:19">
      <c r="A70" s="25" t="s">
        <v>13</v>
      </c>
      <c r="B70" s="48">
        <v>0.75</v>
      </c>
      <c r="C70" s="48">
        <v>63.65</v>
      </c>
      <c r="D70" s="48">
        <v>35.1</v>
      </c>
      <c r="E70" s="48">
        <v>-33.03</v>
      </c>
      <c r="F70" s="48">
        <v>75.529999999999987</v>
      </c>
      <c r="G70" s="48">
        <v>-98.712499999999991</v>
      </c>
      <c r="H70" s="48">
        <v>97.75</v>
      </c>
      <c r="I70" s="48">
        <v>59.35</v>
      </c>
      <c r="J70" s="48">
        <v>11.399999999999999</v>
      </c>
      <c r="K70" s="48">
        <v>-119.67</v>
      </c>
      <c r="L70" s="48">
        <v>43.63000000000001</v>
      </c>
      <c r="M70" s="48">
        <v>-69.894999999999996</v>
      </c>
      <c r="N70" s="48">
        <f t="shared" si="3"/>
        <v>7.2145833333333345</v>
      </c>
      <c r="O70" s="48">
        <f t="shared" si="4"/>
        <v>3.7608333333333355</v>
      </c>
      <c r="P70" t="str">
        <f>VLOOKUP(A70,物種性狀!C:N,12,FALSE)</f>
        <v>Chamaephytes</v>
      </c>
      <c r="Q70" t="str">
        <f>VLOOKUP($A70,物種性狀!$C:$N,2,FALSE)</f>
        <v>禾莎</v>
      </c>
      <c r="R70" t="str">
        <f>VLOOKUP($A70,物種性狀!$C:$N,5,FALSE)</f>
        <v>夏</v>
      </c>
      <c r="S70" s="25" t="s">
        <v>13</v>
      </c>
    </row>
    <row r="71" spans="1:19">
      <c r="A71" s="25" t="s">
        <v>50</v>
      </c>
      <c r="B71" s="48">
        <v>0</v>
      </c>
      <c r="C71" s="48">
        <v>0</v>
      </c>
      <c r="D71" s="48">
        <v>0</v>
      </c>
      <c r="E71" s="48">
        <v>1.1480000000000001</v>
      </c>
      <c r="F71" s="48">
        <v>7.1749999999999998</v>
      </c>
      <c r="G71" s="48">
        <v>0</v>
      </c>
      <c r="H71" s="48">
        <v>1.9899999999999998</v>
      </c>
      <c r="I71" s="48">
        <v>0.8</v>
      </c>
      <c r="J71" s="48">
        <v>0</v>
      </c>
      <c r="K71" s="48">
        <v>-2.91</v>
      </c>
      <c r="L71" s="48">
        <v>-6.3049999999999997</v>
      </c>
      <c r="M71" s="48">
        <v>0</v>
      </c>
      <c r="N71" s="48">
        <f t="shared" si="3"/>
        <v>1.3871666666666667</v>
      </c>
      <c r="O71" s="48">
        <f t="shared" si="4"/>
        <v>-1.0708333333333333</v>
      </c>
      <c r="P71" t="str">
        <f>VLOOKUP(A71,物種性狀!C:N,12,FALSE)</f>
        <v>Therophytes</v>
      </c>
      <c r="Q71" t="str">
        <f>VLOOKUP($A71,物種性狀!$C:$N,2,FALSE)</f>
        <v>草本</v>
      </c>
      <c r="R71" t="str">
        <f>VLOOKUP($A71,物種性狀!$C:$N,5,FALSE)</f>
        <v>夏、秋</v>
      </c>
      <c r="S71" s="25" t="s">
        <v>50</v>
      </c>
    </row>
    <row r="72" spans="1:19">
      <c r="A72" s="25" t="s">
        <v>57</v>
      </c>
      <c r="B72" s="48">
        <v>-14.185</v>
      </c>
      <c r="C72" s="48">
        <v>-37.2395</v>
      </c>
      <c r="D72" s="48">
        <v>7.7069999999999999</v>
      </c>
      <c r="E72" s="48">
        <v>0</v>
      </c>
      <c r="F72" s="48">
        <v>0</v>
      </c>
      <c r="G72" s="48">
        <v>0</v>
      </c>
      <c r="H72" s="48">
        <v>0</v>
      </c>
      <c r="I72" s="48">
        <v>0.87</v>
      </c>
      <c r="J72" s="48">
        <v>-8.34</v>
      </c>
      <c r="K72" s="48">
        <v>0</v>
      </c>
      <c r="L72" s="48">
        <v>0</v>
      </c>
      <c r="M72" s="48">
        <v>0</v>
      </c>
      <c r="N72" s="48">
        <f t="shared" si="3"/>
        <v>-7.2862499999999999</v>
      </c>
      <c r="O72" s="48">
        <f t="shared" si="4"/>
        <v>-1.2449999999999999</v>
      </c>
      <c r="P72">
        <f>VLOOKUP(A72,物種性狀!C:N,12,FALSE)</f>
        <v>0</v>
      </c>
      <c r="Q72" t="str">
        <f>VLOOKUP($A72,物種性狀!$C:$N,2,FALSE)</f>
        <v>禾莎</v>
      </c>
      <c r="R72" t="str">
        <f>VLOOKUP($A72,物種性狀!$C:$N,5,FALSE)</f>
        <v>夏、秋</v>
      </c>
      <c r="S72" s="25" t="s">
        <v>57</v>
      </c>
    </row>
    <row r="73" spans="1:19">
      <c r="A73" s="25" t="s">
        <v>79</v>
      </c>
      <c r="B73" s="48">
        <v>0</v>
      </c>
      <c r="C73" s="48">
        <v>58.364999999999995</v>
      </c>
      <c r="D73" s="48">
        <v>0</v>
      </c>
      <c r="E73" s="48">
        <v>0</v>
      </c>
      <c r="F73" s="48">
        <v>-98.875</v>
      </c>
      <c r="G73" s="48">
        <v>0</v>
      </c>
      <c r="H73" s="48">
        <v>0</v>
      </c>
      <c r="I73" s="48">
        <v>-58.364999999999995</v>
      </c>
      <c r="J73" s="48">
        <v>0</v>
      </c>
      <c r="K73" s="48">
        <v>0</v>
      </c>
      <c r="L73" s="48">
        <v>-3.875</v>
      </c>
      <c r="M73" s="48">
        <v>0</v>
      </c>
      <c r="N73" s="48">
        <f t="shared" si="3"/>
        <v>-6.7516666666666678</v>
      </c>
      <c r="O73" s="48">
        <f t="shared" si="4"/>
        <v>-10.373333333333333</v>
      </c>
      <c r="P73" t="str">
        <f>VLOOKUP(A73,物種性狀!C:N,12,FALSE)</f>
        <v>Chamaephytes</v>
      </c>
      <c r="Q73" t="str">
        <f>VLOOKUP($A73,物種性狀!$C:$N,2,FALSE)</f>
        <v>禾莎</v>
      </c>
      <c r="R73" t="str">
        <f>VLOOKUP($A73,物種性狀!$C:$N,5,FALSE)</f>
        <v>夏</v>
      </c>
      <c r="S73" s="25" t="s">
        <v>79</v>
      </c>
    </row>
    <row r="74" spans="1:19">
      <c r="A74" s="25" t="s">
        <v>115</v>
      </c>
      <c r="B74" s="48">
        <v>0</v>
      </c>
      <c r="C74" s="48">
        <v>0</v>
      </c>
      <c r="D74" s="48">
        <v>0</v>
      </c>
      <c r="E74" s="48">
        <v>-0.92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f t="shared" si="3"/>
        <v>-0.15333333333333335</v>
      </c>
      <c r="O74" s="48">
        <f t="shared" si="4"/>
        <v>0</v>
      </c>
      <c r="P74" t="str">
        <f>VLOOKUP(A74,物種性狀!C:N,12,FALSE)</f>
        <v>Chamaephytes</v>
      </c>
      <c r="Q74" t="str">
        <f>VLOOKUP($A74,物種性狀!$C:$N,2,FALSE)</f>
        <v>草本</v>
      </c>
      <c r="R74" t="str">
        <f>VLOOKUP($A74,物種性狀!$C:$N,5,FALSE)</f>
        <v>春、夏</v>
      </c>
      <c r="S74" s="25" t="s">
        <v>115</v>
      </c>
    </row>
    <row r="75" spans="1:19">
      <c r="A75" s="25" t="s">
        <v>112</v>
      </c>
      <c r="B75" s="48">
        <v>0</v>
      </c>
      <c r="C75" s="48">
        <v>0</v>
      </c>
      <c r="D75" s="48">
        <v>0</v>
      </c>
      <c r="E75" s="48">
        <v>0</v>
      </c>
      <c r="F75" s="48">
        <v>-15.65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-3.4799999999999995</v>
      </c>
      <c r="M75" s="48">
        <v>0</v>
      </c>
      <c r="N75" s="48">
        <f t="shared" si="3"/>
        <v>-2.6083333333333334</v>
      </c>
      <c r="O75" s="48">
        <f t="shared" si="4"/>
        <v>-0.57999999999999996</v>
      </c>
      <c r="P75" t="str">
        <f>VLOOKUP(A75,物種性狀!C:N,12,FALSE)</f>
        <v>Hemicryptophytes</v>
      </c>
      <c r="Q75" t="str">
        <f>VLOOKUP($A75,物種性狀!$C:$N,2,FALSE)</f>
        <v>草本</v>
      </c>
      <c r="R75" t="str">
        <f>VLOOKUP($A75,物種性狀!$C:$N,5,FALSE)</f>
        <v>夏</v>
      </c>
      <c r="S75" s="25" t="s">
        <v>112</v>
      </c>
    </row>
    <row r="76" spans="1:19">
      <c r="A76" s="25" t="s">
        <v>68</v>
      </c>
      <c r="B76" s="48">
        <v>-5.0000000000000044E-3</v>
      </c>
      <c r="C76" s="48">
        <v>0</v>
      </c>
      <c r="D76" s="48">
        <v>-0.12</v>
      </c>
      <c r="E76" s="48">
        <v>-0.26</v>
      </c>
      <c r="F76" s="48">
        <v>-20.6</v>
      </c>
      <c r="G76" s="48">
        <v>2.4415999999999998</v>
      </c>
      <c r="H76" s="48">
        <v>-0.87</v>
      </c>
      <c r="I76" s="48">
        <v>0</v>
      </c>
      <c r="J76" s="48">
        <v>-0.18</v>
      </c>
      <c r="K76" s="48">
        <v>1.7999999999999905E-2</v>
      </c>
      <c r="L76" s="48">
        <v>0</v>
      </c>
      <c r="M76" s="48">
        <v>-2.5049999999999999</v>
      </c>
      <c r="N76" s="48">
        <f t="shared" si="3"/>
        <v>-3.0905666666666671</v>
      </c>
      <c r="O76" s="48">
        <f t="shared" si="4"/>
        <v>-0.58950000000000002</v>
      </c>
      <c r="P76" t="str">
        <f>VLOOKUP(A76,物種性狀!C:N,12,FALSE)</f>
        <v>Chamaephytes</v>
      </c>
      <c r="Q76" t="str">
        <f>VLOOKUP($A76,物種性狀!$C:$N,2,FALSE)</f>
        <v>蕨類</v>
      </c>
      <c r="R76">
        <f>VLOOKUP($A76,物種性狀!$C:$N,5,FALSE)</f>
        <v>0</v>
      </c>
      <c r="S76" s="25" t="s">
        <v>68</v>
      </c>
    </row>
    <row r="77" spans="1:19">
      <c r="A77" s="25" t="s">
        <v>30</v>
      </c>
      <c r="B77" s="48">
        <v>-29.375</v>
      </c>
      <c r="C77" s="48">
        <v>5.4450000000000003</v>
      </c>
      <c r="D77" s="48">
        <v>5.2919999999999998</v>
      </c>
      <c r="E77" s="48">
        <v>0</v>
      </c>
      <c r="F77" s="48">
        <v>0</v>
      </c>
      <c r="G77" s="48">
        <v>0</v>
      </c>
      <c r="H77" s="48">
        <v>4.0799999999999983</v>
      </c>
      <c r="I77" s="48">
        <v>-4.6450000000000005</v>
      </c>
      <c r="J77" s="48">
        <v>-2.6500000000000004</v>
      </c>
      <c r="K77" s="48">
        <v>0</v>
      </c>
      <c r="L77" s="48">
        <v>0</v>
      </c>
      <c r="M77" s="48">
        <v>0</v>
      </c>
      <c r="N77" s="48">
        <f t="shared" si="3"/>
        <v>-3.1063333333333332</v>
      </c>
      <c r="O77" s="48">
        <f t="shared" si="4"/>
        <v>-0.53583333333333372</v>
      </c>
      <c r="P77" t="str">
        <f>VLOOKUP(A77,物種性狀!C:N,12,FALSE)</f>
        <v>Phanerophytes</v>
      </c>
      <c r="Q77" t="str">
        <f>VLOOKUP($A77,物種性狀!$C:$N,2,FALSE)</f>
        <v>喬木</v>
      </c>
      <c r="R77" t="str">
        <f>VLOOKUP($A77,物種性狀!$C:$N,5,FALSE)</f>
        <v>夏、秋</v>
      </c>
      <c r="S77" s="25" t="s">
        <v>30</v>
      </c>
    </row>
    <row r="78" spans="1:19">
      <c r="A78" s="25" t="s">
        <v>42</v>
      </c>
      <c r="B78" s="48">
        <v>6.3700000000000117</v>
      </c>
      <c r="C78" s="48">
        <v>33.454500000000017</v>
      </c>
      <c r="D78" s="48">
        <v>3.8249999999999993</v>
      </c>
      <c r="E78" s="48">
        <v>58.803000000000004</v>
      </c>
      <c r="F78" s="48">
        <v>26.984999999999992</v>
      </c>
      <c r="G78" s="48">
        <v>8.4640000000000128</v>
      </c>
      <c r="H78" s="48">
        <v>-54.7</v>
      </c>
      <c r="I78" s="48">
        <v>-72.745000000000019</v>
      </c>
      <c r="J78" s="48">
        <v>-8.4499999999999993</v>
      </c>
      <c r="K78" s="48">
        <v>-47.175000000000004</v>
      </c>
      <c r="L78" s="48">
        <v>-79.471999999999994</v>
      </c>
      <c r="M78" s="48">
        <v>-30.559000000000008</v>
      </c>
      <c r="N78" s="48">
        <f t="shared" si="3"/>
        <v>22.983583333333343</v>
      </c>
      <c r="O78" s="48">
        <f t="shared" si="4"/>
        <v>-48.850166666666674</v>
      </c>
      <c r="P78">
        <f>VLOOKUP(A78,物種性狀!C:N,12,FALSE)</f>
        <v>0</v>
      </c>
      <c r="Q78" t="str">
        <f>VLOOKUP($A78,物種性狀!$C:$N,2,FALSE)</f>
        <v>禾莎</v>
      </c>
      <c r="R78" t="str">
        <f>VLOOKUP($A78,物種性狀!$C:$N,5,FALSE)</f>
        <v>秋</v>
      </c>
      <c r="S78" s="25" t="s">
        <v>42</v>
      </c>
    </row>
    <row r="79" spans="1:19">
      <c r="A79" s="25" t="s">
        <v>72</v>
      </c>
      <c r="B79" s="48">
        <v>-1.3800000000000003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-1.5699999999999998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f t="shared" si="3"/>
        <v>-0.23000000000000007</v>
      </c>
      <c r="O79" s="48">
        <f t="shared" si="4"/>
        <v>-0.26166666666666666</v>
      </c>
      <c r="P79" t="str">
        <f>VLOOKUP(A79,物種性狀!C:N,12,FALSE)</f>
        <v>Phanerophytes</v>
      </c>
      <c r="Q79" t="str">
        <f>VLOOKUP($A79,物種性狀!$C:$N,2,FALSE)</f>
        <v>灌木</v>
      </c>
      <c r="R79" t="str">
        <f>VLOOKUP($A79,物種性狀!$C:$N,5,FALSE)</f>
        <v>春</v>
      </c>
      <c r="S79" s="25" t="s">
        <v>72</v>
      </c>
    </row>
    <row r="80" spans="1:19">
      <c r="A80" s="25" t="s">
        <v>20</v>
      </c>
      <c r="B80" s="48">
        <v>81.19</v>
      </c>
      <c r="C80" s="48">
        <v>90.992500000000007</v>
      </c>
      <c r="D80" s="48">
        <v>16.149999999999999</v>
      </c>
      <c r="E80" s="48">
        <v>18.669999999999987</v>
      </c>
      <c r="F80" s="48">
        <v>71.224999999999994</v>
      </c>
      <c r="G80" s="48">
        <v>22.814999999999998</v>
      </c>
      <c r="H80" s="48">
        <v>-78.8</v>
      </c>
      <c r="I80" s="48">
        <v>-44.825000000000003</v>
      </c>
      <c r="J80" s="48">
        <v>-17.049999999999997</v>
      </c>
      <c r="K80" s="48">
        <v>-124.82</v>
      </c>
      <c r="L80" s="48">
        <v>-79.509999999999991</v>
      </c>
      <c r="M80" s="48">
        <v>-52.975000000000001</v>
      </c>
      <c r="N80" s="48">
        <f t="shared" si="3"/>
        <v>50.173749999999991</v>
      </c>
      <c r="O80" s="48">
        <f t="shared" si="4"/>
        <v>-66.33</v>
      </c>
      <c r="P80" t="str">
        <f>VLOOKUP(A80,物種性狀!C:N,12,FALSE)</f>
        <v>Chamaephytes</v>
      </c>
      <c r="Q80" t="str">
        <f>VLOOKUP($A80,物種性狀!$C:$N,2,FALSE)</f>
        <v>草本</v>
      </c>
      <c r="R80" t="str">
        <f>VLOOKUP($A80,物種性狀!$C:$N,5,FALSE)</f>
        <v>夏</v>
      </c>
      <c r="S80" s="25" t="s">
        <v>20</v>
      </c>
    </row>
    <row r="81" spans="1:19">
      <c r="A81" s="25" t="s">
        <v>105</v>
      </c>
      <c r="B81" s="48">
        <v>0</v>
      </c>
      <c r="C81" s="48">
        <v>0</v>
      </c>
      <c r="D81" s="48">
        <v>0</v>
      </c>
      <c r="E81" s="48">
        <v>0</v>
      </c>
      <c r="F81" s="48">
        <v>-2.4999999999999911E-2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-1.3550000000000002</v>
      </c>
      <c r="M81" s="48">
        <v>0</v>
      </c>
      <c r="N81" s="48">
        <f t="shared" si="3"/>
        <v>-4.1666666666666519E-3</v>
      </c>
      <c r="O81" s="48">
        <f t="shared" si="4"/>
        <v>-0.22583333333333336</v>
      </c>
      <c r="P81" t="str">
        <f>VLOOKUP(A81,物種性狀!C:N,12,FALSE)</f>
        <v>Phanerophytes</v>
      </c>
      <c r="Q81" t="str">
        <f>VLOOKUP($A81,物種性狀!$C:$N,2,FALSE)</f>
        <v>喬木</v>
      </c>
      <c r="R81" t="str">
        <f>VLOOKUP($A81,物種性狀!$C:$N,5,FALSE)</f>
        <v>春</v>
      </c>
      <c r="S81" s="25" t="s">
        <v>105</v>
      </c>
    </row>
    <row r="82" spans="1:19">
      <c r="A82" s="25" t="s">
        <v>55</v>
      </c>
      <c r="B82" s="48">
        <v>-1.7699999999999998</v>
      </c>
      <c r="C82" s="48">
        <v>15.936999999999999</v>
      </c>
      <c r="D82" s="48">
        <v>3.91</v>
      </c>
      <c r="E82" s="48">
        <v>-0.81599999999999984</v>
      </c>
      <c r="F82" s="48">
        <v>-4.1600000000000037</v>
      </c>
      <c r="G82" s="48">
        <v>-13.004999999999999</v>
      </c>
      <c r="H82" s="48">
        <v>-0.19999999999999996</v>
      </c>
      <c r="I82" s="48">
        <v>-18.094999999999999</v>
      </c>
      <c r="J82" s="48">
        <v>-4.66</v>
      </c>
      <c r="K82" s="48">
        <v>-3.04</v>
      </c>
      <c r="L82" s="48">
        <v>-34.78</v>
      </c>
      <c r="M82" s="48">
        <v>-7.75</v>
      </c>
      <c r="N82" s="48">
        <f t="shared" si="3"/>
        <v>1.5999999999999421E-2</v>
      </c>
      <c r="O82" s="48">
        <f t="shared" si="4"/>
        <v>-11.420833333333334</v>
      </c>
      <c r="P82">
        <f>VLOOKUP(A82,物種性狀!C:N,12,FALSE)</f>
        <v>0</v>
      </c>
      <c r="Q82" t="str">
        <f>VLOOKUP($A82,物種性狀!$C:$N,2,FALSE)</f>
        <v>禾莎</v>
      </c>
      <c r="R82">
        <f>VLOOKUP($A82,物種性狀!$C:$N,5,FALSE)</f>
        <v>0</v>
      </c>
      <c r="S82" s="25" t="s">
        <v>55</v>
      </c>
    </row>
    <row r="83" spans="1:19">
      <c r="A83" s="25" t="s">
        <v>111</v>
      </c>
      <c r="B83" s="48">
        <v>0</v>
      </c>
      <c r="C83" s="48">
        <v>0</v>
      </c>
      <c r="D83" s="48">
        <v>0</v>
      </c>
      <c r="E83" s="48">
        <v>0</v>
      </c>
      <c r="F83" s="48">
        <v>-19.13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-0.87</v>
      </c>
      <c r="M83" s="48">
        <v>0</v>
      </c>
      <c r="N83" s="48">
        <f t="shared" si="3"/>
        <v>-3.188333333333333</v>
      </c>
      <c r="O83" s="48">
        <f t="shared" si="4"/>
        <v>-0.14499999999999999</v>
      </c>
      <c r="P83" t="str">
        <f>VLOOKUP(A83,物種性狀!C:N,12,FALSE)</f>
        <v>Phanerophytes</v>
      </c>
      <c r="Q83" t="str">
        <f>VLOOKUP($A83,物種性狀!$C:$N,2,FALSE)</f>
        <v>草本</v>
      </c>
      <c r="R83" t="str">
        <f>VLOOKUP($A83,物種性狀!$C:$N,5,FALSE)</f>
        <v>春</v>
      </c>
      <c r="S83" s="25" t="s">
        <v>111</v>
      </c>
    </row>
    <row r="84" spans="1:19">
      <c r="A84" s="25" t="s">
        <v>36</v>
      </c>
      <c r="B84" s="48">
        <v>-20.654999999999987</v>
      </c>
      <c r="C84" s="48">
        <v>-0.78799999999999992</v>
      </c>
      <c r="D84" s="48">
        <v>0</v>
      </c>
      <c r="E84" s="48">
        <v>0</v>
      </c>
      <c r="F84" s="48">
        <v>0</v>
      </c>
      <c r="G84" s="48">
        <v>0</v>
      </c>
      <c r="H84" s="48">
        <v>-24.569999999999993</v>
      </c>
      <c r="I84" s="48">
        <v>0.7</v>
      </c>
      <c r="J84" s="48">
        <v>0</v>
      </c>
      <c r="K84" s="48">
        <v>0</v>
      </c>
      <c r="L84" s="48">
        <v>0</v>
      </c>
      <c r="M84" s="48">
        <v>0</v>
      </c>
      <c r="N84" s="48">
        <f t="shared" si="3"/>
        <v>-3.5738333333333312</v>
      </c>
      <c r="O84" s="48">
        <f t="shared" si="4"/>
        <v>-3.9783333333333322</v>
      </c>
      <c r="P84" t="str">
        <f>VLOOKUP(A84,物種性狀!C:N,12,FALSE)</f>
        <v>Phanerophytes</v>
      </c>
      <c r="Q84" t="str">
        <f>VLOOKUP($A84,物種性狀!$C:$N,2,FALSE)</f>
        <v>灌木</v>
      </c>
      <c r="R84" t="str">
        <f>VLOOKUP($A84,物種性狀!$C:$N,5,FALSE)</f>
        <v>春、夏</v>
      </c>
      <c r="S84" s="25" t="s">
        <v>36</v>
      </c>
    </row>
    <row r="85" spans="1:19">
      <c r="A85" s="25" t="s">
        <v>102</v>
      </c>
      <c r="B85" s="48">
        <v>0</v>
      </c>
      <c r="C85" s="48">
        <v>0</v>
      </c>
      <c r="D85" s="48">
        <v>0</v>
      </c>
      <c r="E85" s="48">
        <v>0</v>
      </c>
      <c r="F85" s="48">
        <v>-25.085000000000001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-9.5649999999999977</v>
      </c>
      <c r="M85" s="48">
        <v>0</v>
      </c>
      <c r="N85" s="48">
        <f t="shared" si="3"/>
        <v>-4.1808333333333332</v>
      </c>
      <c r="O85" s="48">
        <f t="shared" si="4"/>
        <v>-1.5941666666666663</v>
      </c>
      <c r="P85" t="str">
        <f>VLOOKUP(A85,物種性狀!C:N,12,FALSE)</f>
        <v>Chamaephytes</v>
      </c>
      <c r="Q85" t="str">
        <f>VLOOKUP($A85,物種性狀!$C:$N,2,FALSE)</f>
        <v>草本</v>
      </c>
      <c r="R85" t="str">
        <f>VLOOKUP($A85,物種性狀!$C:$N,5,FALSE)</f>
        <v>夏</v>
      </c>
      <c r="S85" s="25" t="s">
        <v>102</v>
      </c>
    </row>
    <row r="86" spans="1:19">
      <c r="A86" s="25" t="s">
        <v>114</v>
      </c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>
        <v>2.9999999999999916E-2</v>
      </c>
      <c r="L86" s="48">
        <v>0</v>
      </c>
      <c r="M86" s="48">
        <v>0</v>
      </c>
      <c r="N86" s="48">
        <f t="shared" si="3"/>
        <v>0</v>
      </c>
      <c r="O86" s="48">
        <f t="shared" si="4"/>
        <v>4.9999999999999862E-3</v>
      </c>
      <c r="P86" t="str">
        <f>VLOOKUP(A86,物種性狀!C:N,12,FALSE)</f>
        <v>Hemicryptophytes</v>
      </c>
      <c r="Q86" t="str">
        <f>VLOOKUP($A86,物種性狀!$C:$N,2,FALSE)</f>
        <v>草本</v>
      </c>
      <c r="R86" t="str">
        <f>VLOOKUP($A86,物種性狀!$C:$N,5,FALSE)</f>
        <v>春、夏</v>
      </c>
      <c r="S86" s="25" t="s">
        <v>114</v>
      </c>
    </row>
    <row r="87" spans="1:19">
      <c r="A87" s="25" t="s">
        <v>70</v>
      </c>
      <c r="B87" s="48">
        <v>-31.499999999999996</v>
      </c>
      <c r="C87" s="48">
        <v>0</v>
      </c>
      <c r="D87" s="48">
        <v>0</v>
      </c>
      <c r="E87" s="48">
        <v>0</v>
      </c>
      <c r="F87" s="48">
        <v>3.34</v>
      </c>
      <c r="G87" s="48">
        <v>0</v>
      </c>
      <c r="H87" s="48">
        <v>-12.8</v>
      </c>
      <c r="I87" s="48">
        <v>0</v>
      </c>
      <c r="J87" s="48">
        <v>0</v>
      </c>
      <c r="K87" s="48">
        <v>0</v>
      </c>
      <c r="L87" s="48">
        <v>-3.94</v>
      </c>
      <c r="M87" s="48">
        <v>0</v>
      </c>
      <c r="N87" s="48">
        <f t="shared" si="3"/>
        <v>-4.6933333333333325</v>
      </c>
      <c r="O87" s="48">
        <f t="shared" si="4"/>
        <v>-2.7900000000000005</v>
      </c>
      <c r="P87" t="str">
        <f>VLOOKUP(A87,物種性狀!C:N,12,FALSE)</f>
        <v>Phanerophytes</v>
      </c>
      <c r="Q87" t="str">
        <f>VLOOKUP($A87,物種性狀!$C:$N,2,FALSE)</f>
        <v>喬木</v>
      </c>
      <c r="R87" t="str">
        <f>VLOOKUP($A87,物種性狀!$C:$N,5,FALSE)</f>
        <v>春、夏</v>
      </c>
      <c r="S87" s="25" t="s">
        <v>70</v>
      </c>
    </row>
    <row r="88" spans="1:19">
      <c r="A88" s="25" t="s">
        <v>22</v>
      </c>
      <c r="B88" s="48">
        <v>42.620000000000005</v>
      </c>
      <c r="C88" s="48">
        <v>12.620000000000001</v>
      </c>
      <c r="D88" s="48">
        <v>4.0500000000000043</v>
      </c>
      <c r="E88" s="48">
        <v>0</v>
      </c>
      <c r="F88" s="48">
        <v>-4.375</v>
      </c>
      <c r="G88" s="48">
        <v>3.1735999999999995</v>
      </c>
      <c r="H88" s="48">
        <v>-92.31</v>
      </c>
      <c r="I88" s="48">
        <v>-21.865000000000002</v>
      </c>
      <c r="J88" s="48">
        <v>-5.5500000000000043</v>
      </c>
      <c r="K88" s="48">
        <v>0</v>
      </c>
      <c r="L88" s="48">
        <v>-11.125000000000002</v>
      </c>
      <c r="M88" s="48">
        <v>-7.742</v>
      </c>
      <c r="N88" s="48">
        <f t="shared" si="3"/>
        <v>9.6814333333333362</v>
      </c>
      <c r="O88" s="48">
        <f t="shared" si="4"/>
        <v>-23.09866666666667</v>
      </c>
      <c r="P88" t="str">
        <f>VLOOKUP(A88,物種性狀!C:N,12,FALSE)</f>
        <v>Chamaephytes</v>
      </c>
      <c r="Q88" t="str">
        <f>VLOOKUP($A88,物種性狀!$C:$N,2,FALSE)</f>
        <v>草本</v>
      </c>
      <c r="R88" t="str">
        <f>VLOOKUP($A88,物種性狀!$C:$N,5,FALSE)</f>
        <v>春、夏</v>
      </c>
      <c r="S88" s="25" t="s">
        <v>22</v>
      </c>
    </row>
    <row r="89" spans="1:19">
      <c r="A89" s="25" t="s">
        <v>64</v>
      </c>
      <c r="B89" s="48">
        <v>0</v>
      </c>
      <c r="C89" s="48">
        <v>0</v>
      </c>
      <c r="D89" s="48">
        <v>1.27</v>
      </c>
      <c r="E89" s="48">
        <v>1.8569999999999993</v>
      </c>
      <c r="F89" s="48">
        <v>0</v>
      </c>
      <c r="G89" s="48">
        <v>0</v>
      </c>
      <c r="H89" s="48">
        <v>0</v>
      </c>
      <c r="I89" s="48">
        <v>0</v>
      </c>
      <c r="J89" s="48">
        <v>-1.27</v>
      </c>
      <c r="K89" s="48">
        <v>-21.157</v>
      </c>
      <c r="L89" s="48">
        <v>0</v>
      </c>
      <c r="M89" s="48">
        <v>0</v>
      </c>
      <c r="N89" s="48">
        <f t="shared" si="3"/>
        <v>0.52116666666666656</v>
      </c>
      <c r="O89" s="48">
        <f t="shared" si="4"/>
        <v>-3.7378333333333331</v>
      </c>
      <c r="P89" t="str">
        <f>VLOOKUP(A89,物種性狀!C:N,12,FALSE)</f>
        <v>Chamaephytes</v>
      </c>
      <c r="Q89" t="str">
        <f>VLOOKUP($A89,物種性狀!$C:$N,2,FALSE)</f>
        <v>草本</v>
      </c>
      <c r="R89" t="str">
        <f>VLOOKUP($A89,物種性狀!$C:$N,5,FALSE)</f>
        <v>夏</v>
      </c>
      <c r="S89" s="25" t="s">
        <v>64</v>
      </c>
    </row>
    <row r="90" spans="1:19">
      <c r="A90" s="25" t="s">
        <v>95</v>
      </c>
      <c r="B90" s="48">
        <v>0</v>
      </c>
      <c r="C90" s="48">
        <v>0</v>
      </c>
      <c r="D90" s="48">
        <v>0</v>
      </c>
      <c r="E90" s="48">
        <v>-74.146000000000001</v>
      </c>
      <c r="F90" s="48">
        <v>-26.725000000000023</v>
      </c>
      <c r="G90" s="48">
        <v>1.6970000000000001</v>
      </c>
      <c r="H90" s="48">
        <v>0</v>
      </c>
      <c r="I90" s="48">
        <v>0</v>
      </c>
      <c r="J90" s="48">
        <v>0</v>
      </c>
      <c r="K90" s="48">
        <v>-20.654000000000003</v>
      </c>
      <c r="L90" s="48">
        <v>-42.349999999999966</v>
      </c>
      <c r="M90" s="48">
        <v>-2.327</v>
      </c>
      <c r="N90" s="48">
        <f t="shared" si="3"/>
        <v>-16.529000000000003</v>
      </c>
      <c r="O90" s="48">
        <f t="shared" si="4"/>
        <v>-10.888499999999995</v>
      </c>
      <c r="P90" t="str">
        <f>VLOOKUP(A90,物種性狀!C:N,12,FALSE)</f>
        <v>Hemicryptophytes</v>
      </c>
      <c r="Q90" t="str">
        <f>VLOOKUP($A90,物種性狀!$C:$N,2,FALSE)</f>
        <v>草本</v>
      </c>
      <c r="R90" t="str">
        <f>VLOOKUP($A90,物種性狀!$C:$N,5,FALSE)</f>
        <v>夏</v>
      </c>
      <c r="S90" s="25" t="s">
        <v>95</v>
      </c>
    </row>
    <row r="91" spans="1:19">
      <c r="A91" s="25" t="s">
        <v>74</v>
      </c>
      <c r="B91" s="48">
        <v>0.7</v>
      </c>
      <c r="C91" s="48">
        <v>0</v>
      </c>
      <c r="D91" s="48">
        <v>0</v>
      </c>
      <c r="E91" s="48">
        <v>0</v>
      </c>
      <c r="F91" s="48">
        <v>4.3499999999999996</v>
      </c>
      <c r="G91" s="48">
        <v>0</v>
      </c>
      <c r="H91" s="48">
        <v>-0.7</v>
      </c>
      <c r="I91" s="48">
        <v>0</v>
      </c>
      <c r="J91" s="48">
        <v>0</v>
      </c>
      <c r="K91" s="48">
        <v>0</v>
      </c>
      <c r="L91" s="48">
        <v>-4.3499999999999996</v>
      </c>
      <c r="M91" s="48">
        <v>0</v>
      </c>
      <c r="N91" s="48">
        <f t="shared" si="3"/>
        <v>0.84166666666666667</v>
      </c>
      <c r="O91" s="48">
        <f t="shared" si="4"/>
        <v>-0.84166666666666667</v>
      </c>
      <c r="P91" t="str">
        <f>VLOOKUP(A91,物種性狀!C:N,12,FALSE)</f>
        <v>Chamaephytes</v>
      </c>
      <c r="Q91" t="str">
        <f>VLOOKUP($A91,物種性狀!$C:$N,2,FALSE)</f>
        <v>蕨類</v>
      </c>
      <c r="R91">
        <f>VLOOKUP($A91,物種性狀!$C:$N,5,FALSE)</f>
        <v>0</v>
      </c>
      <c r="S91" s="25" t="s">
        <v>74</v>
      </c>
    </row>
    <row r="92" spans="1:19">
      <c r="A92" s="25" t="s">
        <v>109</v>
      </c>
      <c r="B92" s="48">
        <v>0</v>
      </c>
      <c r="C92" s="48">
        <v>0</v>
      </c>
      <c r="D92" s="48">
        <v>0</v>
      </c>
      <c r="E92" s="48">
        <v>0</v>
      </c>
      <c r="F92" s="48">
        <v>6.9999999999999951E-2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f t="shared" si="3"/>
        <v>1.1666666666666659E-2</v>
      </c>
      <c r="O92" s="48">
        <f t="shared" si="4"/>
        <v>0</v>
      </c>
      <c r="P92" t="str">
        <f>VLOOKUP(A92,物種性狀!C:N,12,FALSE)</f>
        <v>Chamaephytes</v>
      </c>
      <c r="Q92" t="str">
        <f>VLOOKUP($A92,物種性狀!$C:$N,2,FALSE)</f>
        <v>草本</v>
      </c>
      <c r="R92" t="str">
        <f>VLOOKUP($A92,物種性狀!$C:$N,5,FALSE)</f>
        <v>春</v>
      </c>
      <c r="S92" s="25" t="s">
        <v>109</v>
      </c>
    </row>
  </sheetData>
  <sortState xmlns:xlrd2="http://schemas.microsoft.com/office/spreadsheetml/2017/richdata2" ref="A2:G91">
    <sortCondition descending="1" ref="B2:B9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1"/>
  <sheetViews>
    <sheetView workbookViewId="0">
      <selection activeCell="B9" sqref="B9"/>
    </sheetView>
  </sheetViews>
  <sheetFormatPr defaultRowHeight="16.2"/>
  <cols>
    <col min="5" max="5" width="17.21875" bestFit="1" customWidth="1"/>
  </cols>
  <sheetData>
    <row r="1" spans="1:8">
      <c r="A1" t="s">
        <v>915</v>
      </c>
      <c r="B1" t="s">
        <v>916</v>
      </c>
      <c r="C1" t="s">
        <v>921</v>
      </c>
      <c r="D1" t="s">
        <v>922</v>
      </c>
      <c r="E1" t="s">
        <v>912</v>
      </c>
      <c r="F1" t="s">
        <v>913</v>
      </c>
      <c r="G1" t="s">
        <v>914</v>
      </c>
      <c r="H1" t="s">
        <v>917</v>
      </c>
    </row>
    <row r="2" spans="1:8">
      <c r="A2" s="55">
        <v>14.753083333333336</v>
      </c>
      <c r="B2" s="55">
        <v>-23.52566666666667</v>
      </c>
      <c r="C2" t="s">
        <v>919</v>
      </c>
      <c r="D2" t="s">
        <v>918</v>
      </c>
      <c r="E2" t="s">
        <v>810</v>
      </c>
      <c r="F2" t="s">
        <v>840</v>
      </c>
      <c r="G2" t="s">
        <v>838</v>
      </c>
      <c r="H2" s="25" t="s">
        <v>21</v>
      </c>
    </row>
    <row r="3" spans="1:8">
      <c r="A3" s="55">
        <v>-6.6284999999999998</v>
      </c>
      <c r="B3" s="55">
        <v>-0.74066666666666647</v>
      </c>
      <c r="C3" t="s">
        <v>918</v>
      </c>
      <c r="D3" t="s">
        <v>918</v>
      </c>
      <c r="E3" t="s">
        <v>892</v>
      </c>
      <c r="F3" t="s">
        <v>840</v>
      </c>
      <c r="G3" t="s">
        <v>851</v>
      </c>
      <c r="H3" s="25" t="s">
        <v>65</v>
      </c>
    </row>
    <row r="4" spans="1:8">
      <c r="A4" s="55">
        <v>-22.04891666666666</v>
      </c>
      <c r="B4" s="55">
        <v>-15.477500000000001</v>
      </c>
      <c r="C4" t="s">
        <v>918</v>
      </c>
      <c r="D4" t="s">
        <v>918</v>
      </c>
      <c r="E4" t="s">
        <v>865</v>
      </c>
      <c r="F4" t="s">
        <v>840</v>
      </c>
      <c r="G4" t="s">
        <v>879</v>
      </c>
      <c r="H4" s="25" t="s">
        <v>39</v>
      </c>
    </row>
    <row r="5" spans="1:8">
      <c r="A5" s="55">
        <v>0.14499999999999999</v>
      </c>
      <c r="B5" s="55">
        <v>-0.14499999999999999</v>
      </c>
      <c r="C5" t="s">
        <v>919</v>
      </c>
      <c r="D5" t="s">
        <v>918</v>
      </c>
      <c r="E5" t="s">
        <v>810</v>
      </c>
      <c r="F5" t="s">
        <v>807</v>
      </c>
      <c r="G5">
        <v>0</v>
      </c>
      <c r="H5" s="25" t="s">
        <v>130</v>
      </c>
    </row>
    <row r="6" spans="1:8">
      <c r="A6" s="55">
        <v>0.71499999999999997</v>
      </c>
      <c r="B6" s="55">
        <v>-0.71499999999999997</v>
      </c>
      <c r="C6" t="s">
        <v>919</v>
      </c>
      <c r="D6" t="s">
        <v>918</v>
      </c>
      <c r="E6" t="s">
        <v>810</v>
      </c>
      <c r="F6" t="s">
        <v>840</v>
      </c>
      <c r="G6" t="s">
        <v>851</v>
      </c>
      <c r="H6" s="25" t="s">
        <v>80</v>
      </c>
    </row>
    <row r="7" spans="1:8">
      <c r="A7" s="55">
        <v>6.3508333333333331</v>
      </c>
      <c r="B7" s="55">
        <v>-6.7683333333333318</v>
      </c>
      <c r="C7" t="s">
        <v>919</v>
      </c>
      <c r="D7" t="s">
        <v>918</v>
      </c>
      <c r="E7" t="s">
        <v>810</v>
      </c>
      <c r="F7" t="s">
        <v>871</v>
      </c>
      <c r="G7" t="s">
        <v>838</v>
      </c>
      <c r="H7" s="25" t="s">
        <v>18</v>
      </c>
    </row>
    <row r="8" spans="1:8">
      <c r="A8" s="55">
        <v>0.1466666666666667</v>
      </c>
      <c r="B8" s="55">
        <v>-0.28333333333333338</v>
      </c>
      <c r="C8" t="s">
        <v>919</v>
      </c>
      <c r="D8" t="s">
        <v>918</v>
      </c>
      <c r="E8" t="s">
        <v>810</v>
      </c>
      <c r="F8" t="s">
        <v>840</v>
      </c>
      <c r="G8" t="s">
        <v>851</v>
      </c>
      <c r="H8" s="25" t="s">
        <v>118</v>
      </c>
    </row>
    <row r="9" spans="1:8">
      <c r="A9" s="55">
        <v>0.14499999999999999</v>
      </c>
      <c r="B9" s="55">
        <v>-0.14499999999999999</v>
      </c>
      <c r="C9" t="s">
        <v>919</v>
      </c>
      <c r="D9" t="s">
        <v>918</v>
      </c>
      <c r="E9">
        <v>0</v>
      </c>
      <c r="F9" t="s">
        <v>871</v>
      </c>
      <c r="G9" t="s">
        <v>838</v>
      </c>
      <c r="H9" s="25" t="s">
        <v>129</v>
      </c>
    </row>
    <row r="10" spans="1:8">
      <c r="A10" s="55">
        <v>-1.8966666666666667</v>
      </c>
      <c r="B10" s="55">
        <v>-1.1666666666666678E-2</v>
      </c>
      <c r="C10" t="s">
        <v>918</v>
      </c>
      <c r="D10" t="s">
        <v>918</v>
      </c>
      <c r="E10">
        <v>0</v>
      </c>
      <c r="F10" t="s">
        <v>871</v>
      </c>
      <c r="G10">
        <v>0</v>
      </c>
      <c r="H10" s="25" t="s">
        <v>49</v>
      </c>
    </row>
    <row r="11" spans="1:8">
      <c r="A11" s="55">
        <v>-7.59</v>
      </c>
      <c r="B11" s="55">
        <v>-12.693166666666668</v>
      </c>
      <c r="C11" t="s">
        <v>918</v>
      </c>
      <c r="D11" t="s">
        <v>918</v>
      </c>
      <c r="E11" t="s">
        <v>810</v>
      </c>
      <c r="F11" t="s">
        <v>840</v>
      </c>
      <c r="G11" t="s">
        <v>851</v>
      </c>
      <c r="H11" s="25" t="s">
        <v>28</v>
      </c>
    </row>
    <row r="12" spans="1:8">
      <c r="A12" s="55">
        <v>3.1487500000000033</v>
      </c>
      <c r="B12" s="55">
        <v>-21.029166666666665</v>
      </c>
      <c r="C12" t="s">
        <v>919</v>
      </c>
      <c r="D12" t="s">
        <v>918</v>
      </c>
      <c r="E12" t="s">
        <v>847</v>
      </c>
      <c r="F12" t="s">
        <v>840</v>
      </c>
      <c r="G12" t="s">
        <v>879</v>
      </c>
      <c r="H12" s="25" t="s">
        <v>26</v>
      </c>
    </row>
    <row r="13" spans="1:8">
      <c r="A13" s="55">
        <v>-9.2850000000000001</v>
      </c>
      <c r="B13" s="55">
        <v>-3.9921666666666673</v>
      </c>
      <c r="C13" t="s">
        <v>918</v>
      </c>
      <c r="D13" t="s">
        <v>918</v>
      </c>
      <c r="E13" t="s">
        <v>828</v>
      </c>
      <c r="F13" t="s">
        <v>858</v>
      </c>
      <c r="G13" t="s">
        <v>851</v>
      </c>
      <c r="H13" s="25" t="s">
        <v>44</v>
      </c>
    </row>
    <row r="14" spans="1:8">
      <c r="A14" s="55">
        <v>-8.125</v>
      </c>
      <c r="B14" s="55">
        <v>-12.880833333333333</v>
      </c>
      <c r="C14" t="s">
        <v>918</v>
      </c>
      <c r="D14" t="s">
        <v>918</v>
      </c>
      <c r="E14" t="s">
        <v>847</v>
      </c>
      <c r="F14" t="s">
        <v>840</v>
      </c>
      <c r="G14" t="s">
        <v>838</v>
      </c>
      <c r="H14" s="25" t="s">
        <v>45</v>
      </c>
    </row>
    <row r="15" spans="1:8">
      <c r="A15" s="55">
        <v>0</v>
      </c>
      <c r="B15" s="55">
        <v>0.19583333333333333</v>
      </c>
      <c r="D15" t="s">
        <v>920</v>
      </c>
      <c r="E15" t="s">
        <v>810</v>
      </c>
      <c r="F15" t="s">
        <v>840</v>
      </c>
      <c r="G15" t="s">
        <v>838</v>
      </c>
      <c r="H15" s="25" t="s">
        <v>48</v>
      </c>
    </row>
    <row r="16" spans="1:8">
      <c r="A16" s="55">
        <v>14.313250000000005</v>
      </c>
      <c r="B16" s="55">
        <v>-18.314500000000002</v>
      </c>
      <c r="C16" t="s">
        <v>919</v>
      </c>
      <c r="D16" t="s">
        <v>918</v>
      </c>
      <c r="E16" t="s">
        <v>810</v>
      </c>
      <c r="F16" t="s">
        <v>840</v>
      </c>
      <c r="G16" t="s">
        <v>838</v>
      </c>
      <c r="H16" s="25" t="s">
        <v>10</v>
      </c>
    </row>
    <row r="17" spans="1:8">
      <c r="A17" s="55">
        <v>10.77275</v>
      </c>
      <c r="B17" s="55">
        <v>-23.721999999999998</v>
      </c>
      <c r="C17" t="s">
        <v>919</v>
      </c>
      <c r="D17" t="s">
        <v>918</v>
      </c>
      <c r="E17" t="s">
        <v>810</v>
      </c>
      <c r="F17" t="s">
        <v>840</v>
      </c>
      <c r="G17" t="s">
        <v>860</v>
      </c>
      <c r="H17" s="25" t="s">
        <v>23</v>
      </c>
    </row>
    <row r="18" spans="1:8">
      <c r="A18" s="55">
        <v>1.3279166666666669</v>
      </c>
      <c r="B18" s="55">
        <v>-33.797166666666662</v>
      </c>
      <c r="C18" t="s">
        <v>919</v>
      </c>
      <c r="D18" t="s">
        <v>918</v>
      </c>
      <c r="E18" t="s">
        <v>810</v>
      </c>
      <c r="F18" t="s">
        <v>807</v>
      </c>
      <c r="G18">
        <v>0</v>
      </c>
      <c r="H18" s="25" t="s">
        <v>59</v>
      </c>
    </row>
    <row r="19" spans="1:8">
      <c r="A19" s="55">
        <v>0.51966666666666672</v>
      </c>
      <c r="B19" s="55">
        <v>-0.6166666666666667</v>
      </c>
      <c r="C19" t="s">
        <v>919</v>
      </c>
      <c r="D19" t="s">
        <v>918</v>
      </c>
      <c r="E19" t="s">
        <v>810</v>
      </c>
      <c r="F19" t="s">
        <v>807</v>
      </c>
      <c r="G19">
        <v>0</v>
      </c>
      <c r="H19" s="25" t="s">
        <v>77</v>
      </c>
    </row>
    <row r="20" spans="1:8">
      <c r="A20" s="55">
        <v>-2.2326666666666668</v>
      </c>
      <c r="B20" s="55">
        <v>-0.84399999999999997</v>
      </c>
      <c r="C20" t="s">
        <v>918</v>
      </c>
      <c r="D20" t="s">
        <v>918</v>
      </c>
      <c r="E20" t="s">
        <v>847</v>
      </c>
      <c r="F20" t="s">
        <v>840</v>
      </c>
      <c r="G20" t="s">
        <v>851</v>
      </c>
      <c r="H20" s="25" t="s">
        <v>110</v>
      </c>
    </row>
    <row r="21" spans="1:8">
      <c r="A21" s="55">
        <v>9.7466666666666608</v>
      </c>
      <c r="B21" s="55">
        <v>-14.073333333333329</v>
      </c>
      <c r="C21" t="s">
        <v>919</v>
      </c>
      <c r="D21" t="s">
        <v>918</v>
      </c>
      <c r="E21" t="s">
        <v>828</v>
      </c>
      <c r="F21" t="s">
        <v>877</v>
      </c>
      <c r="G21" t="s">
        <v>835</v>
      </c>
      <c r="H21" s="25" t="s">
        <v>24</v>
      </c>
    </row>
    <row r="22" spans="1:8">
      <c r="A22" s="55">
        <v>-1.0433333333333332</v>
      </c>
      <c r="B22" s="55">
        <v>-0.69999999999999984</v>
      </c>
      <c r="C22" t="s">
        <v>918</v>
      </c>
      <c r="D22" t="s">
        <v>918</v>
      </c>
      <c r="E22" t="s">
        <v>810</v>
      </c>
      <c r="F22" t="s">
        <v>840</v>
      </c>
      <c r="G22" t="s">
        <v>838</v>
      </c>
      <c r="H22" s="25" t="s">
        <v>40</v>
      </c>
    </row>
    <row r="23" spans="1:8">
      <c r="A23" s="55">
        <v>-8.6233333333333331</v>
      </c>
      <c r="B23" s="55">
        <v>-1.3358333333333334</v>
      </c>
      <c r="C23" t="s">
        <v>918</v>
      </c>
      <c r="D23" t="s">
        <v>918</v>
      </c>
      <c r="E23" t="s">
        <v>847</v>
      </c>
      <c r="F23" t="s">
        <v>840</v>
      </c>
      <c r="G23" t="s">
        <v>851</v>
      </c>
      <c r="H23" s="25" t="s">
        <v>67</v>
      </c>
    </row>
    <row r="24" spans="1:8">
      <c r="A24" s="55">
        <v>4.7361666666666666</v>
      </c>
      <c r="B24" s="55">
        <v>-37.620333333333335</v>
      </c>
      <c r="C24" t="s">
        <v>919</v>
      </c>
      <c r="D24" t="s">
        <v>918</v>
      </c>
      <c r="E24" t="s">
        <v>810</v>
      </c>
      <c r="F24" t="s">
        <v>840</v>
      </c>
      <c r="G24" t="s">
        <v>838</v>
      </c>
      <c r="H24" s="25" t="s">
        <v>19</v>
      </c>
    </row>
    <row r="25" spans="1:8">
      <c r="A25" s="55">
        <v>0.125</v>
      </c>
      <c r="B25" s="55">
        <v>-0.125</v>
      </c>
      <c r="C25" t="s">
        <v>919</v>
      </c>
      <c r="D25" t="s">
        <v>918</v>
      </c>
      <c r="E25" t="s">
        <v>810</v>
      </c>
      <c r="F25" t="s">
        <v>819</v>
      </c>
      <c r="G25">
        <v>0</v>
      </c>
      <c r="H25" s="25" t="s">
        <v>75</v>
      </c>
    </row>
    <row r="26" spans="1:8">
      <c r="A26" s="55">
        <v>1.8060000000000009</v>
      </c>
      <c r="B26" s="55">
        <v>-12.136333333333333</v>
      </c>
      <c r="C26" t="s">
        <v>919</v>
      </c>
      <c r="D26" t="s">
        <v>918</v>
      </c>
      <c r="E26" t="s">
        <v>810</v>
      </c>
      <c r="F26" t="s">
        <v>871</v>
      </c>
      <c r="G26">
        <v>0</v>
      </c>
      <c r="H26" s="25" t="s">
        <v>17</v>
      </c>
    </row>
    <row r="27" spans="1:8">
      <c r="A27" s="55">
        <v>0.81916666666666649</v>
      </c>
      <c r="B27" s="55">
        <v>-0.67416666666666647</v>
      </c>
      <c r="C27" t="s">
        <v>919</v>
      </c>
      <c r="D27" t="s">
        <v>918</v>
      </c>
      <c r="E27" t="s">
        <v>810</v>
      </c>
      <c r="F27" t="s">
        <v>840</v>
      </c>
      <c r="G27" t="s">
        <v>838</v>
      </c>
      <c r="H27" s="25" t="s">
        <v>126</v>
      </c>
    </row>
    <row r="28" spans="1:8">
      <c r="A28" s="55">
        <v>0</v>
      </c>
      <c r="B28" s="55">
        <v>0.245</v>
      </c>
      <c r="D28" t="s">
        <v>920</v>
      </c>
      <c r="E28" t="s">
        <v>847</v>
      </c>
      <c r="F28" t="s">
        <v>840</v>
      </c>
      <c r="G28" t="s">
        <v>860</v>
      </c>
      <c r="H28" s="25" t="s">
        <v>135</v>
      </c>
    </row>
    <row r="29" spans="1:8">
      <c r="A29" s="55">
        <v>3.2166666666666779</v>
      </c>
      <c r="B29" s="55">
        <v>-0.10416666666666667</v>
      </c>
      <c r="C29" t="s">
        <v>919</v>
      </c>
      <c r="D29" t="s">
        <v>918</v>
      </c>
      <c r="E29" t="s">
        <v>810</v>
      </c>
      <c r="F29" t="s">
        <v>871</v>
      </c>
      <c r="G29" t="s">
        <v>860</v>
      </c>
      <c r="H29" s="25" t="s">
        <v>0</v>
      </c>
    </row>
    <row r="30" spans="1:8">
      <c r="A30" s="55">
        <v>-54.599916666666651</v>
      </c>
      <c r="B30" s="55">
        <v>-92.247499999999988</v>
      </c>
      <c r="C30" t="s">
        <v>918</v>
      </c>
      <c r="D30" t="s">
        <v>918</v>
      </c>
      <c r="E30" t="s">
        <v>810</v>
      </c>
      <c r="F30" t="s">
        <v>871</v>
      </c>
      <c r="G30" t="s">
        <v>895</v>
      </c>
      <c r="H30" s="25" t="s">
        <v>60</v>
      </c>
    </row>
    <row r="31" spans="1:8">
      <c r="A31" s="55">
        <v>5.797416666666666</v>
      </c>
      <c r="B31" s="55">
        <v>-5.1808333333333314</v>
      </c>
      <c r="C31" t="s">
        <v>919</v>
      </c>
      <c r="D31" t="s">
        <v>918</v>
      </c>
      <c r="E31" t="s">
        <v>865</v>
      </c>
      <c r="F31" t="s">
        <v>840</v>
      </c>
      <c r="G31" t="s">
        <v>851</v>
      </c>
      <c r="H31" s="25" t="s">
        <v>12</v>
      </c>
    </row>
    <row r="32" spans="1:8">
      <c r="A32" s="55">
        <v>0.62499999999999989</v>
      </c>
      <c r="B32" s="55">
        <v>-0.61333333333333329</v>
      </c>
      <c r="C32" t="s">
        <v>919</v>
      </c>
      <c r="D32" t="s">
        <v>918</v>
      </c>
      <c r="E32" t="s">
        <v>847</v>
      </c>
      <c r="F32" t="s">
        <v>840</v>
      </c>
      <c r="G32" t="s">
        <v>851</v>
      </c>
      <c r="H32" s="25" t="s">
        <v>107</v>
      </c>
    </row>
    <row r="33" spans="1:8">
      <c r="A33" s="55">
        <v>0</v>
      </c>
      <c r="B33" s="55">
        <v>2.0550000000000002</v>
      </c>
      <c r="D33" t="s">
        <v>920</v>
      </c>
      <c r="E33" t="s">
        <v>810</v>
      </c>
      <c r="F33" t="s">
        <v>840</v>
      </c>
      <c r="G33" t="s">
        <v>851</v>
      </c>
      <c r="H33" s="25" t="s">
        <v>43</v>
      </c>
    </row>
    <row r="34" spans="1:8">
      <c r="A34" s="55">
        <v>-5.6666666666666733E-2</v>
      </c>
      <c r="B34" s="55">
        <v>-1.3650000000000002</v>
      </c>
      <c r="C34" t="s">
        <v>918</v>
      </c>
      <c r="D34" t="s">
        <v>918</v>
      </c>
      <c r="E34" t="s">
        <v>828</v>
      </c>
      <c r="F34" t="s">
        <v>840</v>
      </c>
      <c r="G34" t="s">
        <v>851</v>
      </c>
      <c r="H34" s="25" t="s">
        <v>62</v>
      </c>
    </row>
    <row r="35" spans="1:8">
      <c r="A35" s="55">
        <v>-6.6061666666666694</v>
      </c>
      <c r="B35" s="55">
        <v>-39.077999999999996</v>
      </c>
      <c r="C35" t="s">
        <v>918</v>
      </c>
      <c r="D35" t="s">
        <v>918</v>
      </c>
      <c r="E35" t="s">
        <v>810</v>
      </c>
      <c r="F35" t="s">
        <v>807</v>
      </c>
      <c r="G35">
        <v>0</v>
      </c>
      <c r="H35" s="25" t="s">
        <v>63</v>
      </c>
    </row>
    <row r="36" spans="1:8">
      <c r="A36" s="55">
        <v>-7.5000000000000067E-3</v>
      </c>
      <c r="B36" s="55">
        <v>-3.3333333333333326E-2</v>
      </c>
      <c r="C36" t="s">
        <v>918</v>
      </c>
      <c r="D36" t="s">
        <v>918</v>
      </c>
      <c r="E36" t="s">
        <v>810</v>
      </c>
      <c r="F36" t="s">
        <v>840</v>
      </c>
      <c r="G36" t="s">
        <v>827</v>
      </c>
      <c r="H36" s="25" t="s">
        <v>52</v>
      </c>
    </row>
    <row r="37" spans="1:8">
      <c r="A37" s="55">
        <v>-3.9283333333333377</v>
      </c>
      <c r="B37" s="55">
        <v>30.230500000000003</v>
      </c>
      <c r="C37" t="s">
        <v>918</v>
      </c>
      <c r="D37" t="s">
        <v>920</v>
      </c>
      <c r="E37" t="s">
        <v>810</v>
      </c>
      <c r="F37" t="s">
        <v>807</v>
      </c>
      <c r="G37">
        <v>0</v>
      </c>
      <c r="H37" s="25" t="s">
        <v>15</v>
      </c>
    </row>
    <row r="38" spans="1:8">
      <c r="A38" s="55">
        <v>0</v>
      </c>
      <c r="B38" s="55">
        <v>8.3333333333333329E-2</v>
      </c>
      <c r="D38" t="s">
        <v>920</v>
      </c>
      <c r="E38" t="s">
        <v>810</v>
      </c>
      <c r="F38" t="s">
        <v>807</v>
      </c>
      <c r="G38">
        <v>0</v>
      </c>
      <c r="H38" s="25" t="s">
        <v>46</v>
      </c>
    </row>
    <row r="39" spans="1:8">
      <c r="A39" s="55">
        <v>88.607916666666654</v>
      </c>
      <c r="B39" s="55">
        <v>-8.5333333333333314</v>
      </c>
      <c r="C39" t="s">
        <v>919</v>
      </c>
      <c r="D39" t="s">
        <v>918</v>
      </c>
      <c r="E39" t="s">
        <v>810</v>
      </c>
      <c r="F39" t="s">
        <v>871</v>
      </c>
      <c r="G39" t="s">
        <v>838</v>
      </c>
      <c r="H39" s="25" t="s">
        <v>7</v>
      </c>
    </row>
    <row r="40" spans="1:8">
      <c r="A40" s="55">
        <v>-14.513833333333332</v>
      </c>
      <c r="B40" s="55">
        <v>-48.670833333333327</v>
      </c>
      <c r="C40" t="s">
        <v>918</v>
      </c>
      <c r="D40" t="s">
        <v>918</v>
      </c>
      <c r="E40">
        <v>0</v>
      </c>
      <c r="F40" t="s">
        <v>871</v>
      </c>
      <c r="G40" t="s">
        <v>838</v>
      </c>
      <c r="H40" s="25" t="s">
        <v>5</v>
      </c>
    </row>
    <row r="41" spans="1:8">
      <c r="A41" s="55">
        <v>-4.4473333333333338</v>
      </c>
      <c r="B41" s="55">
        <v>-5.0605000000000002</v>
      </c>
      <c r="C41" t="s">
        <v>918</v>
      </c>
      <c r="D41" t="s">
        <v>918</v>
      </c>
      <c r="E41">
        <v>0</v>
      </c>
      <c r="F41" t="s">
        <v>871</v>
      </c>
      <c r="G41">
        <v>0</v>
      </c>
      <c r="H41" s="25" t="s">
        <v>61</v>
      </c>
    </row>
    <row r="42" spans="1:8">
      <c r="A42" s="55">
        <v>-13.104166666666671</v>
      </c>
      <c r="B42" s="55">
        <v>-47.307499999999983</v>
      </c>
      <c r="C42" t="s">
        <v>918</v>
      </c>
      <c r="D42" t="s">
        <v>918</v>
      </c>
      <c r="E42" t="s">
        <v>810</v>
      </c>
      <c r="F42" t="s">
        <v>871</v>
      </c>
      <c r="G42" t="s">
        <v>835</v>
      </c>
      <c r="H42" s="25" t="s">
        <v>16</v>
      </c>
    </row>
    <row r="43" spans="1:8">
      <c r="A43" s="55">
        <v>2.4195833333333332</v>
      </c>
      <c r="B43" s="55">
        <v>-9.8033333333333346</v>
      </c>
      <c r="C43" t="s">
        <v>919</v>
      </c>
      <c r="D43" t="s">
        <v>918</v>
      </c>
      <c r="E43" t="s">
        <v>828</v>
      </c>
      <c r="F43" t="s">
        <v>826</v>
      </c>
      <c r="G43" t="s">
        <v>827</v>
      </c>
      <c r="H43" s="25" t="s">
        <v>38</v>
      </c>
    </row>
    <row r="44" spans="1:8">
      <c r="A44" s="55">
        <v>-1.2530000000000001</v>
      </c>
      <c r="B44" s="55">
        <v>-67.405833333333334</v>
      </c>
      <c r="C44" t="s">
        <v>918</v>
      </c>
      <c r="D44" t="s">
        <v>918</v>
      </c>
      <c r="E44" t="s">
        <v>810</v>
      </c>
      <c r="F44" t="s">
        <v>871</v>
      </c>
      <c r="G44">
        <v>0</v>
      </c>
      <c r="H44" s="25" t="s">
        <v>29</v>
      </c>
    </row>
    <row r="45" spans="1:8">
      <c r="A45" s="55">
        <v>9.2338333333333313</v>
      </c>
      <c r="B45" s="55">
        <v>-13.208333333333334</v>
      </c>
      <c r="C45" t="s">
        <v>919</v>
      </c>
      <c r="D45" t="s">
        <v>918</v>
      </c>
      <c r="E45" t="s">
        <v>810</v>
      </c>
      <c r="F45" t="s">
        <v>871</v>
      </c>
      <c r="G45">
        <v>0</v>
      </c>
      <c r="H45" s="25" t="s">
        <v>66</v>
      </c>
    </row>
    <row r="46" spans="1:8">
      <c r="A46" s="55">
        <v>0.12333333333333334</v>
      </c>
      <c r="B46" s="55">
        <v>-0.12333333333333334</v>
      </c>
      <c r="C46" t="s">
        <v>919</v>
      </c>
      <c r="D46" t="s">
        <v>918</v>
      </c>
      <c r="E46" t="s">
        <v>810</v>
      </c>
      <c r="F46" t="s">
        <v>840</v>
      </c>
      <c r="G46" t="s">
        <v>841</v>
      </c>
      <c r="H46" s="25" t="s">
        <v>78</v>
      </c>
    </row>
    <row r="47" spans="1:8">
      <c r="A47" s="55">
        <v>-1.4413500000000006</v>
      </c>
      <c r="B47" s="55">
        <v>-15.651166666666668</v>
      </c>
      <c r="C47" t="s">
        <v>918</v>
      </c>
      <c r="D47" t="s">
        <v>918</v>
      </c>
      <c r="E47" t="s">
        <v>810</v>
      </c>
      <c r="F47" t="s">
        <v>840</v>
      </c>
      <c r="G47" t="s">
        <v>860</v>
      </c>
      <c r="H47" s="25" t="s">
        <v>27</v>
      </c>
    </row>
    <row r="48" spans="1:8">
      <c r="A48" s="55">
        <v>-3.9924166666666672</v>
      </c>
      <c r="B48" s="55">
        <v>-6.1608333333333327</v>
      </c>
      <c r="C48" t="s">
        <v>918</v>
      </c>
      <c r="D48" t="s">
        <v>918</v>
      </c>
      <c r="E48" t="s">
        <v>810</v>
      </c>
      <c r="F48" t="s">
        <v>840</v>
      </c>
      <c r="G48" t="s">
        <v>838</v>
      </c>
      <c r="H48" s="25" t="s">
        <v>69</v>
      </c>
    </row>
    <row r="49" spans="1:8">
      <c r="A49" s="55">
        <v>6.208333333333333</v>
      </c>
      <c r="B49" s="55">
        <v>36.829166666666666</v>
      </c>
      <c r="C49" t="s">
        <v>919</v>
      </c>
      <c r="D49" t="s">
        <v>920</v>
      </c>
      <c r="E49" t="s">
        <v>810</v>
      </c>
      <c r="F49" t="s">
        <v>871</v>
      </c>
      <c r="G49">
        <v>0</v>
      </c>
      <c r="H49" s="25" t="s">
        <v>76</v>
      </c>
    </row>
    <row r="50" spans="1:8">
      <c r="A50" s="55">
        <v>0.11666666666666665</v>
      </c>
      <c r="B50" s="55">
        <v>-0.11666666666666665</v>
      </c>
      <c r="C50" t="s">
        <v>919</v>
      </c>
      <c r="D50" t="s">
        <v>918</v>
      </c>
      <c r="E50" t="s">
        <v>847</v>
      </c>
      <c r="F50" t="s">
        <v>840</v>
      </c>
      <c r="G50" t="s">
        <v>851</v>
      </c>
      <c r="H50" s="25" t="s">
        <v>73</v>
      </c>
    </row>
    <row r="51" spans="1:8">
      <c r="A51" s="55">
        <v>-2.164166666666667</v>
      </c>
      <c r="B51" s="55">
        <v>-0.72499999999999998</v>
      </c>
      <c r="C51" t="s">
        <v>918</v>
      </c>
      <c r="D51" t="s">
        <v>918</v>
      </c>
      <c r="E51" t="s">
        <v>810</v>
      </c>
      <c r="F51" t="s">
        <v>840</v>
      </c>
      <c r="G51" t="s">
        <v>851</v>
      </c>
      <c r="H51" s="25" t="s">
        <v>117</v>
      </c>
    </row>
    <row r="52" spans="1:8">
      <c r="A52" s="55">
        <v>7.8778333333333324</v>
      </c>
      <c r="B52" s="55">
        <v>-17.119166666666661</v>
      </c>
      <c r="C52" t="s">
        <v>919</v>
      </c>
      <c r="D52" t="s">
        <v>918</v>
      </c>
      <c r="E52" t="s">
        <v>828</v>
      </c>
      <c r="F52" t="s">
        <v>858</v>
      </c>
      <c r="G52" t="s">
        <v>835</v>
      </c>
      <c r="H52" s="25" t="s">
        <v>31</v>
      </c>
    </row>
    <row r="53" spans="1:8">
      <c r="A53" s="55">
        <v>0</v>
      </c>
      <c r="B53" s="55">
        <v>0.11166666666666668</v>
      </c>
      <c r="D53" t="s">
        <v>920</v>
      </c>
      <c r="E53" t="s">
        <v>810</v>
      </c>
      <c r="F53" t="s">
        <v>840</v>
      </c>
      <c r="G53" t="s">
        <v>851</v>
      </c>
      <c r="H53" s="25" t="s">
        <v>136</v>
      </c>
    </row>
    <row r="54" spans="1:8">
      <c r="A54" s="55">
        <v>13.769583333333332</v>
      </c>
      <c r="B54" s="55">
        <v>-15.528333333333331</v>
      </c>
      <c r="C54" t="s">
        <v>919</v>
      </c>
      <c r="D54" t="s">
        <v>918</v>
      </c>
      <c r="E54" t="s">
        <v>828</v>
      </c>
      <c r="F54" t="s">
        <v>826</v>
      </c>
      <c r="G54" t="s">
        <v>827</v>
      </c>
      <c r="H54" s="25" t="s">
        <v>4</v>
      </c>
    </row>
    <row r="55" spans="1:8">
      <c r="A55" s="55">
        <v>0.13666666666666666</v>
      </c>
      <c r="B55" s="55">
        <v>8.3333333333333402E-3</v>
      </c>
      <c r="C55" t="s">
        <v>919</v>
      </c>
      <c r="D55" t="s">
        <v>920</v>
      </c>
      <c r="E55" t="s">
        <v>810</v>
      </c>
      <c r="F55" t="s">
        <v>819</v>
      </c>
      <c r="G55">
        <v>0</v>
      </c>
      <c r="H55" s="25" t="s">
        <v>137</v>
      </c>
    </row>
    <row r="56" spans="1:8">
      <c r="A56" s="55">
        <v>9.7566666666666695</v>
      </c>
      <c r="B56" s="55">
        <v>-4.0083333333333355</v>
      </c>
      <c r="C56" t="s">
        <v>919</v>
      </c>
      <c r="D56" t="s">
        <v>918</v>
      </c>
      <c r="E56" t="s">
        <v>828</v>
      </c>
      <c r="F56" t="s">
        <v>858</v>
      </c>
      <c r="G56" t="s">
        <v>841</v>
      </c>
      <c r="H56" s="25" t="s">
        <v>8</v>
      </c>
    </row>
    <row r="57" spans="1:8">
      <c r="A57" s="55">
        <v>0.14166666666666666</v>
      </c>
      <c r="B57" s="55">
        <v>-0.14166666666666666</v>
      </c>
      <c r="C57" t="s">
        <v>919</v>
      </c>
      <c r="D57" t="s">
        <v>918</v>
      </c>
      <c r="E57" t="s">
        <v>828</v>
      </c>
      <c r="F57" t="s">
        <v>858</v>
      </c>
      <c r="G57">
        <v>0</v>
      </c>
      <c r="H57" s="25" t="s">
        <v>71</v>
      </c>
    </row>
    <row r="58" spans="1:8">
      <c r="A58" s="55">
        <v>0</v>
      </c>
      <c r="B58" s="55">
        <v>8.3333333333333329E-2</v>
      </c>
      <c r="D58" t="s">
        <v>920</v>
      </c>
      <c r="E58">
        <v>0</v>
      </c>
      <c r="F58" t="s">
        <v>871</v>
      </c>
      <c r="G58" t="s">
        <v>851</v>
      </c>
      <c r="H58" s="25" t="s">
        <v>54</v>
      </c>
    </row>
    <row r="59" spans="1:8">
      <c r="A59" s="55">
        <v>0.14499999999999999</v>
      </c>
      <c r="B59" s="55">
        <v>-0.14499999999999999</v>
      </c>
      <c r="C59" t="s">
        <v>919</v>
      </c>
      <c r="D59" t="s">
        <v>918</v>
      </c>
      <c r="E59" t="s">
        <v>865</v>
      </c>
      <c r="F59" t="s">
        <v>840</v>
      </c>
      <c r="G59" t="s">
        <v>851</v>
      </c>
      <c r="H59" s="25" t="s">
        <v>128</v>
      </c>
    </row>
    <row r="60" spans="1:8">
      <c r="A60" s="55">
        <v>-1.9116666666666668</v>
      </c>
      <c r="B60" s="55">
        <v>-3.3333333333333326E-2</v>
      </c>
      <c r="C60" t="s">
        <v>918</v>
      </c>
      <c r="D60" t="s">
        <v>918</v>
      </c>
      <c r="E60" t="s">
        <v>828</v>
      </c>
      <c r="F60" t="s">
        <v>858</v>
      </c>
      <c r="G60" t="s">
        <v>838</v>
      </c>
      <c r="H60" s="25" t="s">
        <v>53</v>
      </c>
    </row>
    <row r="61" spans="1:8">
      <c r="A61" s="55">
        <v>-10.088499999999998</v>
      </c>
      <c r="B61" s="55">
        <v>-4.6765000000000008</v>
      </c>
      <c r="C61" t="s">
        <v>918</v>
      </c>
      <c r="D61" t="s">
        <v>918</v>
      </c>
      <c r="E61" t="s">
        <v>828</v>
      </c>
      <c r="F61" t="s">
        <v>858</v>
      </c>
      <c r="G61" t="s">
        <v>838</v>
      </c>
      <c r="H61" s="25" t="s">
        <v>37</v>
      </c>
    </row>
    <row r="62" spans="1:8">
      <c r="A62" s="55">
        <v>0</v>
      </c>
      <c r="B62" s="55">
        <v>0.85000000000000009</v>
      </c>
      <c r="D62" t="s">
        <v>920</v>
      </c>
      <c r="E62" t="s">
        <v>810</v>
      </c>
      <c r="F62" t="s">
        <v>840</v>
      </c>
      <c r="G62" t="s">
        <v>851</v>
      </c>
      <c r="H62" s="25" t="s">
        <v>58</v>
      </c>
    </row>
    <row r="63" spans="1:8">
      <c r="A63" s="55">
        <v>8.8333333333332931E-2</v>
      </c>
      <c r="B63" s="55">
        <v>-1.458333333333333</v>
      </c>
      <c r="C63" t="s">
        <v>919</v>
      </c>
      <c r="D63" t="s">
        <v>918</v>
      </c>
      <c r="E63" t="s">
        <v>810</v>
      </c>
      <c r="F63" t="s">
        <v>840</v>
      </c>
      <c r="G63" t="s">
        <v>835</v>
      </c>
      <c r="H63" s="25" t="s">
        <v>41</v>
      </c>
    </row>
    <row r="64" spans="1:8">
      <c r="A64" s="55">
        <v>0</v>
      </c>
      <c r="B64" s="55">
        <v>0.20000000000000004</v>
      </c>
      <c r="D64" t="s">
        <v>920</v>
      </c>
      <c r="E64" t="s">
        <v>810</v>
      </c>
      <c r="F64" t="s">
        <v>840</v>
      </c>
      <c r="G64" t="s">
        <v>838</v>
      </c>
      <c r="H64" s="25" t="s">
        <v>25</v>
      </c>
    </row>
    <row r="65" spans="1:8">
      <c r="A65" s="55">
        <v>0</v>
      </c>
      <c r="B65" s="55">
        <v>7.4999999999999997E-2</v>
      </c>
      <c r="D65" t="s">
        <v>920</v>
      </c>
      <c r="E65" t="s">
        <v>847</v>
      </c>
      <c r="F65" t="s">
        <v>840</v>
      </c>
      <c r="G65" t="s">
        <v>851</v>
      </c>
      <c r="H65" s="25" t="s">
        <v>34</v>
      </c>
    </row>
    <row r="66" spans="1:8">
      <c r="A66" s="55">
        <v>8.7115833333333352</v>
      </c>
      <c r="B66" s="55">
        <v>-27.646833333333333</v>
      </c>
      <c r="C66" t="s">
        <v>919</v>
      </c>
      <c r="D66" t="s">
        <v>918</v>
      </c>
      <c r="E66">
        <v>0</v>
      </c>
      <c r="F66" t="s">
        <v>840</v>
      </c>
      <c r="G66" t="s">
        <v>835</v>
      </c>
      <c r="H66" s="25" t="s">
        <v>51</v>
      </c>
    </row>
    <row r="67" spans="1:8">
      <c r="A67" s="55">
        <v>0</v>
      </c>
      <c r="B67" s="55">
        <v>0.14499999999999999</v>
      </c>
      <c r="D67" t="s">
        <v>920</v>
      </c>
      <c r="E67" t="s">
        <v>847</v>
      </c>
      <c r="F67" t="s">
        <v>840</v>
      </c>
      <c r="G67" t="s">
        <v>851</v>
      </c>
      <c r="H67" s="25" t="s">
        <v>138</v>
      </c>
    </row>
    <row r="68" spans="1:8">
      <c r="A68" s="55">
        <v>4.6169166666666728</v>
      </c>
      <c r="B68" s="55">
        <v>-24.670666666666673</v>
      </c>
      <c r="C68" t="s">
        <v>919</v>
      </c>
      <c r="D68" t="s">
        <v>918</v>
      </c>
      <c r="E68" t="s">
        <v>810</v>
      </c>
      <c r="F68" t="s">
        <v>840</v>
      </c>
      <c r="G68" t="s">
        <v>851</v>
      </c>
      <c r="H68" s="25" t="s">
        <v>47</v>
      </c>
    </row>
    <row r="69" spans="1:8">
      <c r="A69" s="55">
        <v>7.2145833333333345</v>
      </c>
      <c r="B69" s="55">
        <v>3.7608333333333355</v>
      </c>
      <c r="C69" t="s">
        <v>919</v>
      </c>
      <c r="D69" t="s">
        <v>920</v>
      </c>
      <c r="E69" t="s">
        <v>810</v>
      </c>
      <c r="F69" t="s">
        <v>871</v>
      </c>
      <c r="G69" t="s">
        <v>851</v>
      </c>
      <c r="H69" s="25" t="s">
        <v>13</v>
      </c>
    </row>
    <row r="70" spans="1:8">
      <c r="A70" s="55">
        <v>1.3871666666666667</v>
      </c>
      <c r="B70" s="55">
        <v>-1.0708333333333333</v>
      </c>
      <c r="C70" t="s">
        <v>919</v>
      </c>
      <c r="D70" t="s">
        <v>918</v>
      </c>
      <c r="E70" t="s">
        <v>865</v>
      </c>
      <c r="F70" t="s">
        <v>840</v>
      </c>
      <c r="G70" t="s">
        <v>838</v>
      </c>
      <c r="H70" s="25" t="s">
        <v>50</v>
      </c>
    </row>
    <row r="71" spans="1:8">
      <c r="A71" s="55">
        <v>-7.2862499999999999</v>
      </c>
      <c r="B71" s="55">
        <v>-1.2449999999999999</v>
      </c>
      <c r="C71" t="s">
        <v>918</v>
      </c>
      <c r="D71" t="s">
        <v>918</v>
      </c>
      <c r="E71">
        <v>0</v>
      </c>
      <c r="F71" t="s">
        <v>871</v>
      </c>
      <c r="G71" t="s">
        <v>838</v>
      </c>
      <c r="H71" s="25" t="s">
        <v>57</v>
      </c>
    </row>
    <row r="72" spans="1:8">
      <c r="A72" s="55">
        <v>-6.7516666666666678</v>
      </c>
      <c r="B72" s="55">
        <v>-10.373333333333333</v>
      </c>
      <c r="C72" t="s">
        <v>918</v>
      </c>
      <c r="D72" t="s">
        <v>918</v>
      </c>
      <c r="E72" t="s">
        <v>810</v>
      </c>
      <c r="F72" t="s">
        <v>871</v>
      </c>
      <c r="G72" t="s">
        <v>851</v>
      </c>
      <c r="H72" s="25" t="s">
        <v>79</v>
      </c>
    </row>
    <row r="73" spans="1:8">
      <c r="A73" s="55">
        <v>-0.15333333333333335</v>
      </c>
      <c r="B73" s="55">
        <v>0</v>
      </c>
      <c r="C73" t="s">
        <v>918</v>
      </c>
      <c r="E73" t="s">
        <v>810</v>
      </c>
      <c r="F73" t="s">
        <v>840</v>
      </c>
      <c r="G73" t="s">
        <v>835</v>
      </c>
      <c r="H73" s="25" t="s">
        <v>115</v>
      </c>
    </row>
    <row r="74" spans="1:8">
      <c r="A74" s="55">
        <v>-2.6083333333333334</v>
      </c>
      <c r="B74" s="55">
        <v>-0.57999999999999996</v>
      </c>
      <c r="C74" t="s">
        <v>918</v>
      </c>
      <c r="D74" t="s">
        <v>918</v>
      </c>
      <c r="E74" t="s">
        <v>847</v>
      </c>
      <c r="F74" t="s">
        <v>840</v>
      </c>
      <c r="G74" t="s">
        <v>851</v>
      </c>
      <c r="H74" s="25" t="s">
        <v>112</v>
      </c>
    </row>
    <row r="75" spans="1:8">
      <c r="A75" s="55">
        <v>-3.0905666666666671</v>
      </c>
      <c r="B75" s="55">
        <v>-0.58950000000000002</v>
      </c>
      <c r="C75" t="s">
        <v>918</v>
      </c>
      <c r="D75" t="s">
        <v>918</v>
      </c>
      <c r="E75" t="s">
        <v>810</v>
      </c>
      <c r="F75" t="s">
        <v>819</v>
      </c>
      <c r="G75">
        <v>0</v>
      </c>
      <c r="H75" s="25" t="s">
        <v>68</v>
      </c>
    </row>
    <row r="76" spans="1:8">
      <c r="A76" s="55">
        <v>-3.1063333333333332</v>
      </c>
      <c r="B76" s="55">
        <v>-0.53583333333333372</v>
      </c>
      <c r="C76" t="s">
        <v>918</v>
      </c>
      <c r="D76" t="s">
        <v>918</v>
      </c>
      <c r="E76" t="s">
        <v>828</v>
      </c>
      <c r="F76" t="s">
        <v>826</v>
      </c>
      <c r="G76" t="s">
        <v>838</v>
      </c>
      <c r="H76" s="25" t="s">
        <v>30</v>
      </c>
    </row>
    <row r="77" spans="1:8">
      <c r="A77" s="55">
        <v>22.983583333333343</v>
      </c>
      <c r="B77" s="55">
        <v>-48.850166666666674</v>
      </c>
      <c r="C77" t="s">
        <v>919</v>
      </c>
      <c r="D77" t="s">
        <v>918</v>
      </c>
      <c r="E77">
        <v>0</v>
      </c>
      <c r="F77" t="s">
        <v>871</v>
      </c>
      <c r="G77" t="s">
        <v>898</v>
      </c>
      <c r="H77" s="25" t="s">
        <v>42</v>
      </c>
    </row>
    <row r="78" spans="1:8">
      <c r="A78" s="55">
        <v>-0.23000000000000007</v>
      </c>
      <c r="B78" s="55">
        <v>-0.26166666666666666</v>
      </c>
      <c r="C78" t="s">
        <v>918</v>
      </c>
      <c r="D78" t="s">
        <v>918</v>
      </c>
      <c r="E78" t="s">
        <v>828</v>
      </c>
      <c r="F78" t="s">
        <v>858</v>
      </c>
      <c r="G78" t="s">
        <v>827</v>
      </c>
      <c r="H78" s="25" t="s">
        <v>72</v>
      </c>
    </row>
    <row r="79" spans="1:8">
      <c r="A79" s="55">
        <v>50.173749999999991</v>
      </c>
      <c r="B79" s="55">
        <v>-66.33</v>
      </c>
      <c r="C79" t="s">
        <v>919</v>
      </c>
      <c r="D79" t="s">
        <v>918</v>
      </c>
      <c r="E79" t="s">
        <v>810</v>
      </c>
      <c r="F79" t="s">
        <v>840</v>
      </c>
      <c r="G79" t="s">
        <v>851</v>
      </c>
      <c r="H79" s="25" t="s">
        <v>20</v>
      </c>
    </row>
    <row r="80" spans="1:8">
      <c r="A80" s="55">
        <v>-4.1666666666666519E-3</v>
      </c>
      <c r="B80" s="55">
        <v>-0.22583333333333336</v>
      </c>
      <c r="C80" t="s">
        <v>918</v>
      </c>
      <c r="D80" t="s">
        <v>918</v>
      </c>
      <c r="E80" t="s">
        <v>828</v>
      </c>
      <c r="F80" t="s">
        <v>826</v>
      </c>
      <c r="G80" t="s">
        <v>827</v>
      </c>
      <c r="H80" s="25" t="s">
        <v>105</v>
      </c>
    </row>
    <row r="81" spans="1:8">
      <c r="A81" s="55">
        <v>1.5999999999999421E-2</v>
      </c>
      <c r="B81" s="55">
        <v>-11.420833333333334</v>
      </c>
      <c r="C81" t="s">
        <v>919</v>
      </c>
      <c r="D81" t="s">
        <v>918</v>
      </c>
      <c r="E81">
        <v>0</v>
      </c>
      <c r="F81" t="s">
        <v>871</v>
      </c>
      <c r="G81">
        <v>0</v>
      </c>
      <c r="H81" s="25" t="s">
        <v>55</v>
      </c>
    </row>
    <row r="82" spans="1:8">
      <c r="A82" s="55">
        <v>-3.188333333333333</v>
      </c>
      <c r="B82" s="55">
        <v>-0.14499999999999999</v>
      </c>
      <c r="C82" t="s">
        <v>918</v>
      </c>
      <c r="D82" t="s">
        <v>918</v>
      </c>
      <c r="E82" t="s">
        <v>828</v>
      </c>
      <c r="F82" t="s">
        <v>840</v>
      </c>
      <c r="G82" t="s">
        <v>827</v>
      </c>
      <c r="H82" s="25" t="s">
        <v>111</v>
      </c>
    </row>
    <row r="83" spans="1:8">
      <c r="A83" s="55">
        <v>-3.5738333333333312</v>
      </c>
      <c r="B83" s="55">
        <v>-3.9783333333333322</v>
      </c>
      <c r="C83" t="s">
        <v>918</v>
      </c>
      <c r="D83" t="s">
        <v>918</v>
      </c>
      <c r="E83" t="s">
        <v>828</v>
      </c>
      <c r="F83" t="s">
        <v>858</v>
      </c>
      <c r="G83" t="s">
        <v>835</v>
      </c>
      <c r="H83" s="25" t="s">
        <v>36</v>
      </c>
    </row>
    <row r="84" spans="1:8">
      <c r="A84" s="55">
        <v>-4.1808333333333332</v>
      </c>
      <c r="B84" s="55">
        <v>-1.5941666666666663</v>
      </c>
      <c r="C84" t="s">
        <v>918</v>
      </c>
      <c r="D84" t="s">
        <v>918</v>
      </c>
      <c r="E84" t="s">
        <v>810</v>
      </c>
      <c r="F84" t="s">
        <v>840</v>
      </c>
      <c r="G84" t="s">
        <v>851</v>
      </c>
      <c r="H84" s="25" t="s">
        <v>102</v>
      </c>
    </row>
    <row r="85" spans="1:8">
      <c r="A85" s="55">
        <v>0</v>
      </c>
      <c r="B85" s="55">
        <v>4.9999999999999862E-3</v>
      </c>
      <c r="D85" t="s">
        <v>920</v>
      </c>
      <c r="E85" t="s">
        <v>847</v>
      </c>
      <c r="F85" t="s">
        <v>840</v>
      </c>
      <c r="G85" t="s">
        <v>835</v>
      </c>
      <c r="H85" s="25" t="s">
        <v>114</v>
      </c>
    </row>
    <row r="86" spans="1:8">
      <c r="A86" s="55">
        <v>-4.6933333333333325</v>
      </c>
      <c r="B86" s="55">
        <v>-2.7900000000000005</v>
      </c>
      <c r="C86" t="s">
        <v>918</v>
      </c>
      <c r="D86" t="s">
        <v>918</v>
      </c>
      <c r="E86" t="s">
        <v>828</v>
      </c>
      <c r="F86" t="s">
        <v>826</v>
      </c>
      <c r="G86" t="s">
        <v>835</v>
      </c>
      <c r="H86" s="25" t="s">
        <v>70</v>
      </c>
    </row>
    <row r="87" spans="1:8">
      <c r="A87" s="55">
        <v>9.6814333333333362</v>
      </c>
      <c r="B87" s="55">
        <v>-23.09866666666667</v>
      </c>
      <c r="C87" t="s">
        <v>919</v>
      </c>
      <c r="D87" t="s">
        <v>918</v>
      </c>
      <c r="E87" t="s">
        <v>810</v>
      </c>
      <c r="F87" t="s">
        <v>840</v>
      </c>
      <c r="G87" t="s">
        <v>835</v>
      </c>
      <c r="H87" s="25" t="s">
        <v>22</v>
      </c>
    </row>
    <row r="88" spans="1:8">
      <c r="A88" s="55">
        <v>0.52116666666666656</v>
      </c>
      <c r="B88" s="55">
        <v>-3.7378333333333331</v>
      </c>
      <c r="C88" t="s">
        <v>919</v>
      </c>
      <c r="D88" t="s">
        <v>918</v>
      </c>
      <c r="E88" t="s">
        <v>810</v>
      </c>
      <c r="F88" t="s">
        <v>840</v>
      </c>
      <c r="G88" t="s">
        <v>851</v>
      </c>
      <c r="H88" s="25" t="s">
        <v>64</v>
      </c>
    </row>
    <row r="89" spans="1:8">
      <c r="A89" s="55">
        <v>-16.529000000000003</v>
      </c>
      <c r="B89" s="55">
        <v>-10.888499999999995</v>
      </c>
      <c r="C89" t="s">
        <v>918</v>
      </c>
      <c r="D89" t="s">
        <v>918</v>
      </c>
      <c r="E89" t="s">
        <v>847</v>
      </c>
      <c r="F89" t="s">
        <v>840</v>
      </c>
      <c r="G89" t="s">
        <v>851</v>
      </c>
      <c r="H89" s="25" t="s">
        <v>95</v>
      </c>
    </row>
    <row r="90" spans="1:8">
      <c r="A90" s="55">
        <v>0.84166666666666667</v>
      </c>
      <c r="B90" s="55">
        <v>-0.84166666666666667</v>
      </c>
      <c r="C90" t="s">
        <v>919</v>
      </c>
      <c r="D90" t="s">
        <v>918</v>
      </c>
      <c r="E90" t="s">
        <v>810</v>
      </c>
      <c r="F90" t="s">
        <v>819</v>
      </c>
      <c r="G90">
        <v>0</v>
      </c>
      <c r="H90" s="25" t="s">
        <v>74</v>
      </c>
    </row>
    <row r="91" spans="1:8">
      <c r="A91" s="55">
        <v>1.1666666666666659E-2</v>
      </c>
      <c r="B91" s="55">
        <v>0</v>
      </c>
      <c r="C91" t="s">
        <v>919</v>
      </c>
      <c r="E91" t="s">
        <v>810</v>
      </c>
      <c r="F91" t="s">
        <v>840</v>
      </c>
      <c r="G91" t="s">
        <v>827</v>
      </c>
      <c r="H91" s="25" t="s">
        <v>109</v>
      </c>
    </row>
  </sheetData>
  <autoFilter ref="A1:H92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"/>
  <sheetViews>
    <sheetView topLeftCell="A73" workbookViewId="0">
      <selection activeCell="C73" sqref="C73"/>
    </sheetView>
  </sheetViews>
  <sheetFormatPr defaultRowHeight="16.2"/>
  <cols>
    <col min="14" max="14" width="18.88671875" bestFit="1" customWidth="1"/>
  </cols>
  <sheetData>
    <row r="1" spans="1:26" ht="16.8" thickBot="1">
      <c r="A1" s="49" t="s">
        <v>180</v>
      </c>
      <c r="B1" s="49" t="s">
        <v>182</v>
      </c>
      <c r="C1" s="49" t="s">
        <v>183</v>
      </c>
      <c r="D1" s="49" t="s">
        <v>787</v>
      </c>
      <c r="E1" s="50" t="s">
        <v>788</v>
      </c>
      <c r="F1" s="50" t="s">
        <v>789</v>
      </c>
      <c r="G1" s="49" t="s">
        <v>790</v>
      </c>
      <c r="H1" s="49" t="s">
        <v>791</v>
      </c>
      <c r="I1" s="49" t="s">
        <v>792</v>
      </c>
      <c r="J1" s="49" t="s">
        <v>793</v>
      </c>
      <c r="K1" s="49" t="s">
        <v>794</v>
      </c>
      <c r="L1" s="49" t="s">
        <v>795</v>
      </c>
      <c r="M1" s="49" t="s">
        <v>796</v>
      </c>
      <c r="N1" s="49" t="s">
        <v>797</v>
      </c>
      <c r="O1" s="50" t="s">
        <v>798</v>
      </c>
      <c r="P1" s="49" t="s">
        <v>799</v>
      </c>
      <c r="Q1" s="49" t="s">
        <v>800</v>
      </c>
      <c r="R1" s="50" t="s">
        <v>801</v>
      </c>
      <c r="S1" s="49" t="s">
        <v>802</v>
      </c>
      <c r="T1" s="49" t="s">
        <v>803</v>
      </c>
      <c r="U1" s="49" t="s">
        <v>186</v>
      </c>
      <c r="V1" s="49" t="s">
        <v>804</v>
      </c>
      <c r="W1" s="49" t="s">
        <v>805</v>
      </c>
      <c r="X1" s="51">
        <v>2008</v>
      </c>
      <c r="Y1" s="51">
        <v>2013</v>
      </c>
      <c r="Z1" s="51">
        <v>2019</v>
      </c>
    </row>
    <row r="2" spans="1:26" ht="16.8" thickBot="1">
      <c r="A2" s="49" t="s">
        <v>806</v>
      </c>
      <c r="B2" s="49" t="s">
        <v>190</v>
      </c>
      <c r="C2" s="49" t="s">
        <v>63</v>
      </c>
      <c r="D2" s="49" t="s">
        <v>807</v>
      </c>
      <c r="E2" s="52" t="s">
        <v>808</v>
      </c>
      <c r="F2" s="52" t="s">
        <v>809</v>
      </c>
      <c r="G2" s="49"/>
      <c r="H2" s="49"/>
      <c r="I2" s="49"/>
      <c r="J2" s="49"/>
      <c r="K2" s="49"/>
      <c r="L2" s="49"/>
      <c r="M2" s="49"/>
      <c r="N2" s="49" t="s">
        <v>810</v>
      </c>
      <c r="O2" s="52">
        <v>0</v>
      </c>
      <c r="P2" s="53" t="s">
        <v>811</v>
      </c>
      <c r="Q2" s="49" t="s">
        <v>812</v>
      </c>
      <c r="R2" s="52">
        <v>0</v>
      </c>
      <c r="S2" s="53" t="s">
        <v>813</v>
      </c>
      <c r="T2" s="53" t="s">
        <v>814</v>
      </c>
      <c r="U2" s="49" t="s">
        <v>192</v>
      </c>
      <c r="V2" s="51">
        <v>1500</v>
      </c>
      <c r="W2" s="51">
        <v>3885</v>
      </c>
      <c r="X2" s="51">
        <v>1</v>
      </c>
      <c r="Y2" s="51">
        <v>1</v>
      </c>
      <c r="Z2" s="49"/>
    </row>
    <row r="3" spans="1:26" ht="16.8" thickBot="1">
      <c r="A3" s="49" t="s">
        <v>806</v>
      </c>
      <c r="B3" s="49" t="s">
        <v>193</v>
      </c>
      <c r="C3" s="49" t="s">
        <v>46</v>
      </c>
      <c r="D3" s="49" t="s">
        <v>807</v>
      </c>
      <c r="E3" s="52" t="s">
        <v>808</v>
      </c>
      <c r="F3" s="52" t="s">
        <v>809</v>
      </c>
      <c r="G3" s="49"/>
      <c r="H3" s="49"/>
      <c r="I3" s="49"/>
      <c r="J3" s="49"/>
      <c r="K3" s="49"/>
      <c r="L3" s="49"/>
      <c r="M3" s="49"/>
      <c r="N3" s="49" t="s">
        <v>810</v>
      </c>
      <c r="O3" s="52">
        <v>0</v>
      </c>
      <c r="P3" s="53" t="s">
        <v>811</v>
      </c>
      <c r="Q3" s="49" t="s">
        <v>812</v>
      </c>
      <c r="R3" s="52">
        <v>0</v>
      </c>
      <c r="S3" s="53" t="s">
        <v>813</v>
      </c>
      <c r="T3" s="53" t="s">
        <v>814</v>
      </c>
      <c r="U3" s="49" t="s">
        <v>192</v>
      </c>
      <c r="V3" s="49"/>
      <c r="W3" s="49"/>
      <c r="X3" s="49"/>
      <c r="Y3" s="49"/>
      <c r="Z3" s="51">
        <v>1</v>
      </c>
    </row>
    <row r="4" spans="1:26" ht="16.8" thickBot="1">
      <c r="A4" s="49" t="s">
        <v>806</v>
      </c>
      <c r="B4" s="49" t="s">
        <v>195</v>
      </c>
      <c r="C4" s="49" t="s">
        <v>59</v>
      </c>
      <c r="D4" s="49" t="s">
        <v>807</v>
      </c>
      <c r="E4" s="52" t="s">
        <v>808</v>
      </c>
      <c r="F4" s="52" t="s">
        <v>809</v>
      </c>
      <c r="G4" s="49"/>
      <c r="H4" s="49"/>
      <c r="I4" s="49"/>
      <c r="J4" s="49"/>
      <c r="K4" s="49"/>
      <c r="L4" s="49"/>
      <c r="M4" s="49"/>
      <c r="N4" s="49" t="s">
        <v>810</v>
      </c>
      <c r="O4" s="52">
        <v>0</v>
      </c>
      <c r="P4" s="53" t="s">
        <v>811</v>
      </c>
      <c r="Q4" s="49" t="s">
        <v>812</v>
      </c>
      <c r="R4" s="52">
        <v>0</v>
      </c>
      <c r="S4" s="53" t="s">
        <v>813</v>
      </c>
      <c r="T4" s="53" t="s">
        <v>814</v>
      </c>
      <c r="U4" s="49" t="s">
        <v>192</v>
      </c>
      <c r="V4" s="51">
        <v>1500</v>
      </c>
      <c r="W4" s="51">
        <v>3755</v>
      </c>
      <c r="X4" s="51">
        <v>1</v>
      </c>
      <c r="Y4" s="51">
        <v>1</v>
      </c>
      <c r="Z4" s="49"/>
    </row>
    <row r="5" spans="1:26" ht="16.8" thickBot="1">
      <c r="A5" s="49" t="s">
        <v>806</v>
      </c>
      <c r="B5" s="49" t="s">
        <v>197</v>
      </c>
      <c r="C5" s="49" t="s">
        <v>77</v>
      </c>
      <c r="D5" s="49" t="s">
        <v>807</v>
      </c>
      <c r="E5" s="52" t="s">
        <v>808</v>
      </c>
      <c r="F5" s="52" t="s">
        <v>809</v>
      </c>
      <c r="G5" s="49"/>
      <c r="H5" s="49"/>
      <c r="I5" s="49"/>
      <c r="J5" s="49"/>
      <c r="K5" s="49"/>
      <c r="L5" s="49"/>
      <c r="M5" s="49"/>
      <c r="N5" s="49" t="s">
        <v>810</v>
      </c>
      <c r="O5" s="52">
        <v>0</v>
      </c>
      <c r="P5" s="53" t="s">
        <v>811</v>
      </c>
      <c r="Q5" s="49" t="s">
        <v>812</v>
      </c>
      <c r="R5" s="52">
        <v>0</v>
      </c>
      <c r="S5" s="53" t="s">
        <v>813</v>
      </c>
      <c r="T5" s="53" t="s">
        <v>814</v>
      </c>
      <c r="U5" s="49" t="s">
        <v>192</v>
      </c>
      <c r="V5" s="51">
        <v>950</v>
      </c>
      <c r="W5" s="51">
        <v>3200</v>
      </c>
      <c r="X5" s="51">
        <v>1</v>
      </c>
      <c r="Y5" s="51">
        <v>1</v>
      </c>
      <c r="Z5" s="49"/>
    </row>
    <row r="6" spans="1:26" ht="16.8" thickBot="1">
      <c r="A6" s="49" t="s">
        <v>806</v>
      </c>
      <c r="B6" s="49" t="s">
        <v>815</v>
      </c>
      <c r="C6" s="49" t="s">
        <v>130</v>
      </c>
      <c r="D6" s="49" t="s">
        <v>807</v>
      </c>
      <c r="E6" s="52" t="s">
        <v>808</v>
      </c>
      <c r="F6" s="52" t="s">
        <v>809</v>
      </c>
      <c r="G6" s="49"/>
      <c r="H6" s="49"/>
      <c r="I6" s="49"/>
      <c r="J6" s="49"/>
      <c r="K6" s="49"/>
      <c r="L6" s="49"/>
      <c r="M6" s="49"/>
      <c r="N6" s="49" t="s">
        <v>810</v>
      </c>
      <c r="O6" s="52">
        <v>0</v>
      </c>
      <c r="P6" s="53" t="s">
        <v>811</v>
      </c>
      <c r="Q6" s="49" t="s">
        <v>812</v>
      </c>
      <c r="R6" s="52">
        <v>0</v>
      </c>
      <c r="S6" s="53" t="s">
        <v>816</v>
      </c>
      <c r="T6" s="53" t="s">
        <v>814</v>
      </c>
      <c r="U6" s="49"/>
      <c r="V6" s="49"/>
      <c r="W6" s="49"/>
      <c r="X6" s="49"/>
      <c r="Y6" s="49"/>
      <c r="Z6" s="49"/>
    </row>
    <row r="7" spans="1:26" ht="16.8" thickBot="1">
      <c r="A7" s="49" t="s">
        <v>806</v>
      </c>
      <c r="B7" s="49" t="s">
        <v>202</v>
      </c>
      <c r="C7" s="49" t="s">
        <v>15</v>
      </c>
      <c r="D7" s="49" t="s">
        <v>807</v>
      </c>
      <c r="E7" s="52" t="s">
        <v>808</v>
      </c>
      <c r="F7" s="52" t="s">
        <v>809</v>
      </c>
      <c r="G7" s="49"/>
      <c r="H7" s="49"/>
      <c r="I7" s="49"/>
      <c r="J7" s="49"/>
      <c r="K7" s="49"/>
      <c r="L7" s="49"/>
      <c r="M7" s="49"/>
      <c r="N7" s="49" t="s">
        <v>810</v>
      </c>
      <c r="O7" s="52">
        <v>0</v>
      </c>
      <c r="P7" s="53" t="s">
        <v>811</v>
      </c>
      <c r="Q7" s="49" t="s">
        <v>812</v>
      </c>
      <c r="R7" s="52">
        <v>0</v>
      </c>
      <c r="S7" s="53" t="s">
        <v>813</v>
      </c>
      <c r="T7" s="53" t="s">
        <v>814</v>
      </c>
      <c r="U7" s="49" t="s">
        <v>192</v>
      </c>
      <c r="V7" s="51">
        <v>200</v>
      </c>
      <c r="W7" s="51">
        <v>3706</v>
      </c>
      <c r="X7" s="51">
        <v>1</v>
      </c>
      <c r="Y7" s="51">
        <v>1</v>
      </c>
      <c r="Z7" s="51">
        <v>1</v>
      </c>
    </row>
    <row r="8" spans="1:26" ht="16.8" thickBot="1">
      <c r="A8" s="49" t="s">
        <v>817</v>
      </c>
      <c r="B8" s="49" t="s">
        <v>818</v>
      </c>
      <c r="C8" s="49" t="s">
        <v>137</v>
      </c>
      <c r="D8" s="49" t="s">
        <v>819</v>
      </c>
      <c r="E8" s="52" t="s">
        <v>808</v>
      </c>
      <c r="F8" s="52" t="s">
        <v>820</v>
      </c>
      <c r="G8" s="49"/>
      <c r="H8" s="49"/>
      <c r="I8" s="49"/>
      <c r="J8" s="49"/>
      <c r="K8" s="49"/>
      <c r="L8" s="49"/>
      <c r="M8" s="49"/>
      <c r="N8" s="49" t="s">
        <v>810</v>
      </c>
      <c r="O8" s="52">
        <v>0</v>
      </c>
      <c r="P8" s="53" t="s">
        <v>811</v>
      </c>
      <c r="Q8" s="49" t="s">
        <v>812</v>
      </c>
      <c r="R8" s="52">
        <v>0</v>
      </c>
      <c r="S8" s="49"/>
      <c r="T8" s="53" t="s">
        <v>821</v>
      </c>
      <c r="U8" s="49" t="s">
        <v>192</v>
      </c>
      <c r="V8" s="51">
        <v>1000</v>
      </c>
      <c r="W8" s="51">
        <v>3000</v>
      </c>
      <c r="X8" s="49"/>
      <c r="Y8" s="51">
        <v>1</v>
      </c>
      <c r="Z8" s="49"/>
    </row>
    <row r="9" spans="1:26" ht="16.8" thickBot="1">
      <c r="A9" s="49" t="s">
        <v>822</v>
      </c>
      <c r="B9" s="49" t="s">
        <v>210</v>
      </c>
      <c r="C9" s="49" t="s">
        <v>68</v>
      </c>
      <c r="D9" s="49" t="s">
        <v>819</v>
      </c>
      <c r="E9" s="52" t="s">
        <v>808</v>
      </c>
      <c r="F9" s="52" t="s">
        <v>820</v>
      </c>
      <c r="G9" s="49"/>
      <c r="H9" s="49"/>
      <c r="I9" s="49"/>
      <c r="J9" s="49"/>
      <c r="K9" s="49"/>
      <c r="L9" s="49"/>
      <c r="M9" s="49"/>
      <c r="N9" s="49" t="s">
        <v>810</v>
      </c>
      <c r="O9" s="52">
        <v>0</v>
      </c>
      <c r="P9" s="53" t="s">
        <v>811</v>
      </c>
      <c r="Q9" s="49" t="s">
        <v>812</v>
      </c>
      <c r="R9" s="52">
        <v>1</v>
      </c>
      <c r="S9" s="49"/>
      <c r="T9" s="53" t="s">
        <v>821</v>
      </c>
      <c r="U9" s="49" t="s">
        <v>192</v>
      </c>
      <c r="V9" s="51">
        <v>1300</v>
      </c>
      <c r="W9" s="51">
        <v>3900</v>
      </c>
      <c r="X9" s="51">
        <v>1</v>
      </c>
      <c r="Y9" s="51">
        <v>1</v>
      </c>
      <c r="Z9" s="49"/>
    </row>
    <row r="10" spans="1:26" ht="16.8" thickBot="1">
      <c r="A10" s="49" t="s">
        <v>822</v>
      </c>
      <c r="B10" s="49" t="s">
        <v>212</v>
      </c>
      <c r="C10" s="49" t="s">
        <v>74</v>
      </c>
      <c r="D10" s="49" t="s">
        <v>819</v>
      </c>
      <c r="E10" s="52" t="s">
        <v>808</v>
      </c>
      <c r="F10" s="52" t="s">
        <v>820</v>
      </c>
      <c r="G10" s="49"/>
      <c r="H10" s="49"/>
      <c r="I10" s="49"/>
      <c r="J10" s="49"/>
      <c r="K10" s="49"/>
      <c r="L10" s="49"/>
      <c r="M10" s="49"/>
      <c r="N10" s="49" t="s">
        <v>810</v>
      </c>
      <c r="O10" s="52">
        <v>0</v>
      </c>
      <c r="P10" s="53" t="s">
        <v>811</v>
      </c>
      <c r="Q10" s="49" t="s">
        <v>812</v>
      </c>
      <c r="R10" s="52">
        <v>0</v>
      </c>
      <c r="S10" s="49"/>
      <c r="T10" s="53" t="s">
        <v>821</v>
      </c>
      <c r="U10" s="49" t="s">
        <v>192</v>
      </c>
      <c r="V10" s="51">
        <v>50</v>
      </c>
      <c r="W10" s="51">
        <v>3650</v>
      </c>
      <c r="X10" s="49"/>
      <c r="Y10" s="51">
        <v>1</v>
      </c>
      <c r="Z10" s="49"/>
    </row>
    <row r="11" spans="1:26" ht="16.8" thickBot="1">
      <c r="A11" s="49" t="s">
        <v>823</v>
      </c>
      <c r="B11" s="49" t="s">
        <v>216</v>
      </c>
      <c r="C11" s="49" t="s">
        <v>75</v>
      </c>
      <c r="D11" s="49" t="s">
        <v>819</v>
      </c>
      <c r="E11" s="52" t="s">
        <v>808</v>
      </c>
      <c r="F11" s="52" t="s">
        <v>820</v>
      </c>
      <c r="G11" s="49"/>
      <c r="H11" s="49"/>
      <c r="I11" s="49"/>
      <c r="J11" s="49"/>
      <c r="K11" s="49"/>
      <c r="L11" s="49"/>
      <c r="M11" s="49"/>
      <c r="N11" s="49" t="s">
        <v>810</v>
      </c>
      <c r="O11" s="52">
        <v>0</v>
      </c>
      <c r="P11" s="53" t="s">
        <v>811</v>
      </c>
      <c r="Q11" s="49" t="s">
        <v>812</v>
      </c>
      <c r="R11" s="52">
        <v>0</v>
      </c>
      <c r="S11" s="49"/>
      <c r="T11" s="53" t="s">
        <v>824</v>
      </c>
      <c r="U11" s="49" t="s">
        <v>192</v>
      </c>
      <c r="V11" s="51">
        <v>80</v>
      </c>
      <c r="W11" s="51">
        <v>3600</v>
      </c>
      <c r="X11" s="49"/>
      <c r="Y11" s="51">
        <v>1</v>
      </c>
      <c r="Z11" s="49"/>
    </row>
    <row r="12" spans="1:26" ht="16.8" thickBot="1">
      <c r="A12" s="49" t="s">
        <v>825</v>
      </c>
      <c r="B12" s="49" t="s">
        <v>220</v>
      </c>
      <c r="C12" s="49" t="s">
        <v>38</v>
      </c>
      <c r="D12" s="49" t="s">
        <v>826</v>
      </c>
      <c r="E12" s="52" t="s">
        <v>808</v>
      </c>
      <c r="F12" s="52" t="s">
        <v>820</v>
      </c>
      <c r="G12" s="49" t="s">
        <v>827</v>
      </c>
      <c r="H12" s="49"/>
      <c r="I12" s="49"/>
      <c r="J12" s="49"/>
      <c r="K12" s="49"/>
      <c r="L12" s="49"/>
      <c r="M12" s="49"/>
      <c r="N12" s="49" t="s">
        <v>828</v>
      </c>
      <c r="O12" s="50">
        <v>0</v>
      </c>
      <c r="P12" s="53" t="s">
        <v>829</v>
      </c>
      <c r="Q12" s="49"/>
      <c r="R12" s="50">
        <v>0</v>
      </c>
      <c r="S12" s="53" t="s">
        <v>813</v>
      </c>
      <c r="T12" s="53" t="s">
        <v>814</v>
      </c>
      <c r="U12" s="49" t="s">
        <v>192</v>
      </c>
      <c r="V12" s="51">
        <v>150</v>
      </c>
      <c r="W12" s="51">
        <v>3600</v>
      </c>
      <c r="X12" s="51">
        <v>1</v>
      </c>
      <c r="Y12" s="51">
        <v>1</v>
      </c>
      <c r="Z12" s="51">
        <v>1</v>
      </c>
    </row>
    <row r="13" spans="1:26" ht="16.8" thickBot="1">
      <c r="A13" s="49" t="s">
        <v>825</v>
      </c>
      <c r="B13" s="49" t="s">
        <v>222</v>
      </c>
      <c r="C13" s="49" t="s">
        <v>4</v>
      </c>
      <c r="D13" s="49" t="s">
        <v>826</v>
      </c>
      <c r="E13" s="52" t="s">
        <v>808</v>
      </c>
      <c r="F13" s="52" t="s">
        <v>820</v>
      </c>
      <c r="G13" s="49" t="s">
        <v>827</v>
      </c>
      <c r="H13" s="49"/>
      <c r="I13" s="49"/>
      <c r="J13" s="49"/>
      <c r="K13" s="49"/>
      <c r="L13" s="49"/>
      <c r="M13" s="49"/>
      <c r="N13" s="49" t="s">
        <v>828</v>
      </c>
      <c r="O13" s="50">
        <v>0</v>
      </c>
      <c r="P13" s="53" t="s">
        <v>829</v>
      </c>
      <c r="Q13" s="49"/>
      <c r="R13" s="50">
        <v>0</v>
      </c>
      <c r="S13" s="53" t="s">
        <v>813</v>
      </c>
      <c r="T13" s="53" t="s">
        <v>814</v>
      </c>
      <c r="U13" s="49" t="s">
        <v>192</v>
      </c>
      <c r="V13" s="51">
        <v>2000</v>
      </c>
      <c r="W13" s="51">
        <v>3861</v>
      </c>
      <c r="X13" s="51">
        <v>1</v>
      </c>
      <c r="Y13" s="51">
        <v>1</v>
      </c>
      <c r="Z13" s="51">
        <v>1</v>
      </c>
    </row>
    <row r="14" spans="1:26" ht="16.8" thickBot="1">
      <c r="A14" s="49" t="s">
        <v>830</v>
      </c>
      <c r="B14" s="49" t="s">
        <v>831</v>
      </c>
      <c r="C14" s="49" t="s">
        <v>105</v>
      </c>
      <c r="D14" s="49" t="s">
        <v>826</v>
      </c>
      <c r="E14" s="52" t="s">
        <v>808</v>
      </c>
      <c r="F14" s="52" t="s">
        <v>820</v>
      </c>
      <c r="G14" s="49" t="s">
        <v>827</v>
      </c>
      <c r="H14" s="49"/>
      <c r="I14" s="49"/>
      <c r="J14" s="49"/>
      <c r="K14" s="49"/>
      <c r="L14" s="49"/>
      <c r="M14" s="49"/>
      <c r="N14" s="49" t="s">
        <v>828</v>
      </c>
      <c r="O14" s="50">
        <v>0</v>
      </c>
      <c r="P14" s="53" t="s">
        <v>832</v>
      </c>
      <c r="Q14" s="49"/>
      <c r="R14" s="50"/>
      <c r="S14" s="53" t="s">
        <v>833</v>
      </c>
      <c r="T14" s="53" t="s">
        <v>814</v>
      </c>
      <c r="U14" s="49" t="s">
        <v>834</v>
      </c>
      <c r="V14" s="49"/>
      <c r="W14" s="49"/>
      <c r="X14" s="49"/>
      <c r="Y14" s="49"/>
      <c r="Z14" s="49"/>
    </row>
    <row r="15" spans="1:26" ht="16.8" thickBot="1">
      <c r="A15" s="49" t="s">
        <v>830</v>
      </c>
      <c r="B15" s="49" t="s">
        <v>227</v>
      </c>
      <c r="C15" s="49" t="s">
        <v>70</v>
      </c>
      <c r="D15" s="49" t="s">
        <v>826</v>
      </c>
      <c r="E15" s="52" t="s">
        <v>808</v>
      </c>
      <c r="F15" s="52" t="s">
        <v>820</v>
      </c>
      <c r="G15" s="49" t="s">
        <v>835</v>
      </c>
      <c r="H15" s="49"/>
      <c r="I15" s="49"/>
      <c r="J15" s="49"/>
      <c r="K15" s="49"/>
      <c r="L15" s="49"/>
      <c r="M15" s="49"/>
      <c r="N15" s="49" t="s">
        <v>828</v>
      </c>
      <c r="O15" s="52">
        <v>0</v>
      </c>
      <c r="P15" s="53" t="s">
        <v>832</v>
      </c>
      <c r="Q15" s="49" t="s">
        <v>836</v>
      </c>
      <c r="R15" s="52">
        <v>0</v>
      </c>
      <c r="S15" s="53" t="s">
        <v>837</v>
      </c>
      <c r="T15" s="53" t="s">
        <v>814</v>
      </c>
      <c r="U15" s="49" t="s">
        <v>834</v>
      </c>
      <c r="V15" s="51">
        <v>2200</v>
      </c>
      <c r="W15" s="51">
        <v>3000</v>
      </c>
      <c r="X15" s="51">
        <v>1</v>
      </c>
      <c r="Y15" s="51">
        <v>1</v>
      </c>
      <c r="Z15" s="49"/>
    </row>
    <row r="16" spans="1:26" ht="16.8" thickBot="1">
      <c r="A16" s="49" t="s">
        <v>830</v>
      </c>
      <c r="B16" s="49" t="s">
        <v>229</v>
      </c>
      <c r="C16" s="49" t="s">
        <v>30</v>
      </c>
      <c r="D16" s="49" t="s">
        <v>826</v>
      </c>
      <c r="E16" s="52" t="s">
        <v>808</v>
      </c>
      <c r="F16" s="52" t="s">
        <v>820</v>
      </c>
      <c r="G16" s="49" t="s">
        <v>838</v>
      </c>
      <c r="H16" s="49"/>
      <c r="I16" s="49"/>
      <c r="J16" s="49"/>
      <c r="K16" s="49"/>
      <c r="L16" s="49"/>
      <c r="M16" s="49"/>
      <c r="N16" s="49" t="s">
        <v>828</v>
      </c>
      <c r="O16" s="52">
        <v>0</v>
      </c>
      <c r="P16" s="53" t="s">
        <v>832</v>
      </c>
      <c r="Q16" s="49" t="s">
        <v>836</v>
      </c>
      <c r="R16" s="52">
        <v>0</v>
      </c>
      <c r="S16" s="53" t="s">
        <v>837</v>
      </c>
      <c r="T16" s="53" t="s">
        <v>814</v>
      </c>
      <c r="U16" s="49" t="s">
        <v>834</v>
      </c>
      <c r="V16" s="51">
        <v>105</v>
      </c>
      <c r="W16" s="51">
        <v>3600</v>
      </c>
      <c r="X16" s="51">
        <v>1</v>
      </c>
      <c r="Y16" s="51">
        <v>1</v>
      </c>
      <c r="Z16" s="51">
        <v>1</v>
      </c>
    </row>
    <row r="17" spans="1:26" ht="16.8" thickBot="1">
      <c r="A17" s="49" t="s">
        <v>839</v>
      </c>
      <c r="B17" s="49" t="s">
        <v>301</v>
      </c>
      <c r="C17" s="49" t="s">
        <v>78</v>
      </c>
      <c r="D17" s="49" t="s">
        <v>840</v>
      </c>
      <c r="E17" s="52" t="s">
        <v>808</v>
      </c>
      <c r="F17" s="52" t="s">
        <v>820</v>
      </c>
      <c r="G17" s="49" t="s">
        <v>841</v>
      </c>
      <c r="H17" s="49"/>
      <c r="I17" s="49"/>
      <c r="J17" s="49"/>
      <c r="K17" s="49"/>
      <c r="L17" s="49"/>
      <c r="M17" s="49"/>
      <c r="N17" s="49" t="s">
        <v>810</v>
      </c>
      <c r="O17" s="52">
        <v>0</v>
      </c>
      <c r="P17" s="53" t="s">
        <v>842</v>
      </c>
      <c r="Q17" s="49"/>
      <c r="R17" s="52">
        <v>1</v>
      </c>
      <c r="S17" s="53" t="s">
        <v>843</v>
      </c>
      <c r="T17" s="53" t="s">
        <v>844</v>
      </c>
      <c r="U17" s="49" t="s">
        <v>834</v>
      </c>
      <c r="V17" s="51">
        <v>250</v>
      </c>
      <c r="W17" s="51">
        <v>3190</v>
      </c>
      <c r="X17" s="49"/>
      <c r="Y17" s="51">
        <v>1</v>
      </c>
      <c r="Z17" s="49"/>
    </row>
    <row r="18" spans="1:26" ht="16.8" thickBot="1">
      <c r="A18" s="49" t="s">
        <v>845</v>
      </c>
      <c r="B18" s="49" t="s">
        <v>846</v>
      </c>
      <c r="C18" s="49" t="s">
        <v>114</v>
      </c>
      <c r="D18" s="49" t="s">
        <v>840</v>
      </c>
      <c r="E18" s="52" t="s">
        <v>808</v>
      </c>
      <c r="F18" s="52" t="s">
        <v>820</v>
      </c>
      <c r="G18" s="49" t="s">
        <v>835</v>
      </c>
      <c r="H18" s="49"/>
      <c r="I18" s="49"/>
      <c r="J18" s="49"/>
      <c r="K18" s="49"/>
      <c r="L18" s="49"/>
      <c r="M18" s="49"/>
      <c r="N18" s="49" t="s">
        <v>847</v>
      </c>
      <c r="O18" s="52">
        <v>0</v>
      </c>
      <c r="P18" s="53" t="s">
        <v>829</v>
      </c>
      <c r="Q18" s="53" t="s">
        <v>812</v>
      </c>
      <c r="R18" s="52">
        <v>1</v>
      </c>
      <c r="S18" s="53" t="s">
        <v>848</v>
      </c>
      <c r="T18" s="53" t="s">
        <v>814</v>
      </c>
      <c r="U18" s="49" t="s">
        <v>192</v>
      </c>
      <c r="V18" s="51">
        <v>2200</v>
      </c>
      <c r="W18" s="51">
        <v>3900</v>
      </c>
      <c r="X18" s="49"/>
      <c r="Y18" s="49"/>
      <c r="Z18" s="49"/>
    </row>
    <row r="19" spans="1:26" ht="16.8" thickBot="1">
      <c r="A19" s="49" t="s">
        <v>849</v>
      </c>
      <c r="B19" s="49" t="s">
        <v>850</v>
      </c>
      <c r="C19" s="49" t="s">
        <v>102</v>
      </c>
      <c r="D19" s="49" t="s">
        <v>840</v>
      </c>
      <c r="E19" s="52" t="s">
        <v>808</v>
      </c>
      <c r="F19" s="52" t="s">
        <v>820</v>
      </c>
      <c r="G19" s="49" t="s">
        <v>851</v>
      </c>
      <c r="H19" s="49"/>
      <c r="I19" s="49"/>
      <c r="J19" s="49"/>
      <c r="K19" s="49"/>
      <c r="L19" s="49"/>
      <c r="M19" s="49"/>
      <c r="N19" s="49" t="s">
        <v>810</v>
      </c>
      <c r="O19" s="52">
        <v>0</v>
      </c>
      <c r="P19" s="53" t="s">
        <v>852</v>
      </c>
      <c r="Q19" s="53" t="s">
        <v>836</v>
      </c>
      <c r="R19" s="52">
        <v>1</v>
      </c>
      <c r="S19" s="53" t="s">
        <v>853</v>
      </c>
      <c r="T19" s="53" t="s">
        <v>854</v>
      </c>
      <c r="U19" s="49" t="s">
        <v>192</v>
      </c>
      <c r="V19" s="51">
        <v>1700</v>
      </c>
      <c r="W19" s="51">
        <v>3400</v>
      </c>
      <c r="X19" s="49"/>
      <c r="Y19" s="49"/>
      <c r="Z19" s="49"/>
    </row>
    <row r="20" spans="1:26" ht="16.8" thickBot="1">
      <c r="A20" s="49" t="s">
        <v>849</v>
      </c>
      <c r="B20" s="49" t="s">
        <v>307</v>
      </c>
      <c r="C20" s="49" t="s">
        <v>40</v>
      </c>
      <c r="D20" s="49" t="s">
        <v>840</v>
      </c>
      <c r="E20" s="52" t="s">
        <v>808</v>
      </c>
      <c r="F20" s="52" t="s">
        <v>820</v>
      </c>
      <c r="G20" s="49" t="s">
        <v>838</v>
      </c>
      <c r="H20" s="49"/>
      <c r="I20" s="49"/>
      <c r="J20" s="49"/>
      <c r="K20" s="49"/>
      <c r="L20" s="49"/>
      <c r="M20" s="49"/>
      <c r="N20" s="49" t="s">
        <v>810</v>
      </c>
      <c r="O20" s="52">
        <v>0</v>
      </c>
      <c r="P20" s="53" t="s">
        <v>852</v>
      </c>
      <c r="Q20" s="49" t="s">
        <v>836</v>
      </c>
      <c r="R20" s="52">
        <v>1</v>
      </c>
      <c r="S20" s="53" t="s">
        <v>833</v>
      </c>
      <c r="T20" s="53" t="s">
        <v>814</v>
      </c>
      <c r="U20" s="49" t="s">
        <v>192</v>
      </c>
      <c r="V20" s="51">
        <v>400</v>
      </c>
      <c r="W20" s="51">
        <v>3952</v>
      </c>
      <c r="X20" s="51">
        <v>1</v>
      </c>
      <c r="Y20" s="51">
        <v>1</v>
      </c>
      <c r="Z20" s="51">
        <v>1</v>
      </c>
    </row>
    <row r="21" spans="1:26" ht="16.8" thickBot="1">
      <c r="A21" s="49" t="s">
        <v>849</v>
      </c>
      <c r="B21" s="49" t="s">
        <v>309</v>
      </c>
      <c r="C21" s="49" t="s">
        <v>28</v>
      </c>
      <c r="D21" s="49" t="s">
        <v>840</v>
      </c>
      <c r="E21" s="52" t="s">
        <v>808</v>
      </c>
      <c r="F21" s="52" t="s">
        <v>820</v>
      </c>
      <c r="G21" s="49" t="s">
        <v>851</v>
      </c>
      <c r="H21" s="49"/>
      <c r="I21" s="49"/>
      <c r="J21" s="49"/>
      <c r="K21" s="49"/>
      <c r="L21" s="49"/>
      <c r="M21" s="49"/>
      <c r="N21" s="49" t="s">
        <v>810</v>
      </c>
      <c r="O21" s="52">
        <v>0</v>
      </c>
      <c r="P21" s="53" t="s">
        <v>852</v>
      </c>
      <c r="Q21" s="49" t="s">
        <v>836</v>
      </c>
      <c r="R21" s="52">
        <v>1</v>
      </c>
      <c r="S21" s="53" t="s">
        <v>833</v>
      </c>
      <c r="T21" s="53" t="s">
        <v>814</v>
      </c>
      <c r="U21" s="49" t="s">
        <v>192</v>
      </c>
      <c r="V21" s="51">
        <v>1000</v>
      </c>
      <c r="W21" s="51">
        <v>3950</v>
      </c>
      <c r="X21" s="51">
        <v>1</v>
      </c>
      <c r="Y21" s="51">
        <v>1</v>
      </c>
      <c r="Z21" s="51">
        <v>1</v>
      </c>
    </row>
    <row r="22" spans="1:26" ht="16.8" thickBot="1">
      <c r="A22" s="49" t="s">
        <v>849</v>
      </c>
      <c r="B22" s="49" t="s">
        <v>311</v>
      </c>
      <c r="C22" s="49" t="s">
        <v>80</v>
      </c>
      <c r="D22" s="49" t="s">
        <v>840</v>
      </c>
      <c r="E22" s="52" t="s">
        <v>808</v>
      </c>
      <c r="F22" s="52" t="s">
        <v>820</v>
      </c>
      <c r="G22" s="49" t="s">
        <v>851</v>
      </c>
      <c r="H22" s="49"/>
      <c r="I22" s="49"/>
      <c r="J22" s="49"/>
      <c r="K22" s="49"/>
      <c r="L22" s="49"/>
      <c r="M22" s="49"/>
      <c r="N22" s="49" t="s">
        <v>810</v>
      </c>
      <c r="O22" s="52">
        <v>0</v>
      </c>
      <c r="P22" s="53" t="s">
        <v>852</v>
      </c>
      <c r="Q22" s="49" t="s">
        <v>836</v>
      </c>
      <c r="R22" s="52">
        <v>1</v>
      </c>
      <c r="S22" s="53" t="s">
        <v>833</v>
      </c>
      <c r="T22" s="53" t="s">
        <v>824</v>
      </c>
      <c r="U22" s="49" t="s">
        <v>834</v>
      </c>
      <c r="V22" s="51">
        <v>0</v>
      </c>
      <c r="W22" s="51">
        <v>3884</v>
      </c>
      <c r="X22" s="49"/>
      <c r="Y22" s="51">
        <v>1</v>
      </c>
      <c r="Z22" s="49"/>
    </row>
    <row r="23" spans="1:26" ht="16.8" thickBot="1">
      <c r="A23" s="49" t="s">
        <v>849</v>
      </c>
      <c r="B23" s="49" t="s">
        <v>313</v>
      </c>
      <c r="C23" s="49" t="s">
        <v>69</v>
      </c>
      <c r="D23" s="49" t="s">
        <v>840</v>
      </c>
      <c r="E23" s="52" t="s">
        <v>808</v>
      </c>
      <c r="F23" s="52" t="s">
        <v>820</v>
      </c>
      <c r="G23" s="49" t="s">
        <v>838</v>
      </c>
      <c r="H23" s="49"/>
      <c r="I23" s="49"/>
      <c r="J23" s="49"/>
      <c r="K23" s="49"/>
      <c r="L23" s="49"/>
      <c r="M23" s="49"/>
      <c r="N23" s="49" t="s">
        <v>810</v>
      </c>
      <c r="O23" s="50">
        <v>0</v>
      </c>
      <c r="P23" s="53" t="s">
        <v>852</v>
      </c>
      <c r="Q23" s="49"/>
      <c r="R23" s="50">
        <v>0</v>
      </c>
      <c r="S23" s="49" t="s">
        <v>816</v>
      </c>
      <c r="T23" s="53" t="s">
        <v>854</v>
      </c>
      <c r="U23" s="49" t="s">
        <v>834</v>
      </c>
      <c r="V23" s="51">
        <v>780</v>
      </c>
      <c r="W23" s="51">
        <v>3798</v>
      </c>
      <c r="X23" s="51">
        <v>1</v>
      </c>
      <c r="Y23" s="51">
        <v>1</v>
      </c>
      <c r="Z23" s="49"/>
    </row>
    <row r="24" spans="1:26" ht="16.8" thickBot="1">
      <c r="A24" s="49" t="s">
        <v>849</v>
      </c>
      <c r="B24" s="49" t="s">
        <v>315</v>
      </c>
      <c r="C24" s="49" t="s">
        <v>43</v>
      </c>
      <c r="D24" s="49" t="s">
        <v>840</v>
      </c>
      <c r="E24" s="52" t="s">
        <v>808</v>
      </c>
      <c r="F24" s="52" t="s">
        <v>820</v>
      </c>
      <c r="G24" s="49" t="s">
        <v>851</v>
      </c>
      <c r="H24" s="49"/>
      <c r="I24" s="49"/>
      <c r="J24" s="49"/>
      <c r="K24" s="49"/>
      <c r="L24" s="49"/>
      <c r="M24" s="49"/>
      <c r="N24" s="49" t="s">
        <v>810</v>
      </c>
      <c r="O24" s="50">
        <v>0</v>
      </c>
      <c r="P24" s="53" t="s">
        <v>852</v>
      </c>
      <c r="Q24" s="49"/>
      <c r="R24" s="50">
        <v>0</v>
      </c>
      <c r="S24" s="49" t="s">
        <v>816</v>
      </c>
      <c r="T24" s="53" t="s">
        <v>854</v>
      </c>
      <c r="U24" s="49" t="s">
        <v>834</v>
      </c>
      <c r="V24" s="51">
        <v>1300</v>
      </c>
      <c r="W24" s="51">
        <v>3500</v>
      </c>
      <c r="X24" s="49"/>
      <c r="Y24" s="49"/>
      <c r="Z24" s="51">
        <v>1</v>
      </c>
    </row>
    <row r="25" spans="1:26" ht="16.8" thickBot="1">
      <c r="A25" s="49" t="s">
        <v>849</v>
      </c>
      <c r="B25" s="49" t="s">
        <v>317</v>
      </c>
      <c r="C25" s="49" t="s">
        <v>41</v>
      </c>
      <c r="D25" s="49" t="s">
        <v>840</v>
      </c>
      <c r="E25" s="52" t="s">
        <v>808</v>
      </c>
      <c r="F25" s="52" t="s">
        <v>820</v>
      </c>
      <c r="G25" s="49" t="s">
        <v>835</v>
      </c>
      <c r="H25" s="49"/>
      <c r="I25" s="49"/>
      <c r="J25" s="49"/>
      <c r="K25" s="49"/>
      <c r="L25" s="49"/>
      <c r="M25" s="49"/>
      <c r="N25" s="49" t="s">
        <v>810</v>
      </c>
      <c r="O25" s="52">
        <v>0</v>
      </c>
      <c r="P25" s="53" t="s">
        <v>852</v>
      </c>
      <c r="Q25" s="49" t="s">
        <v>836</v>
      </c>
      <c r="R25" s="52">
        <v>1</v>
      </c>
      <c r="S25" s="53" t="s">
        <v>833</v>
      </c>
      <c r="T25" s="53" t="s">
        <v>814</v>
      </c>
      <c r="U25" s="49" t="s">
        <v>192</v>
      </c>
      <c r="V25" s="51">
        <v>10</v>
      </c>
      <c r="W25" s="51">
        <v>3200</v>
      </c>
      <c r="X25" s="51">
        <v>1</v>
      </c>
      <c r="Y25" s="51">
        <v>1</v>
      </c>
      <c r="Z25" s="51">
        <v>1</v>
      </c>
    </row>
    <row r="26" spans="1:26" ht="16.8" thickBot="1">
      <c r="A26" s="49" t="s">
        <v>849</v>
      </c>
      <c r="B26" s="49" t="s">
        <v>319</v>
      </c>
      <c r="C26" s="49" t="s">
        <v>47</v>
      </c>
      <c r="D26" s="49" t="s">
        <v>840</v>
      </c>
      <c r="E26" s="52" t="s">
        <v>808</v>
      </c>
      <c r="F26" s="52" t="s">
        <v>820</v>
      </c>
      <c r="G26" s="49" t="s">
        <v>851</v>
      </c>
      <c r="H26" s="49"/>
      <c r="I26" s="49"/>
      <c r="J26" s="49"/>
      <c r="K26" s="49"/>
      <c r="L26" s="49"/>
      <c r="M26" s="49"/>
      <c r="N26" s="49" t="s">
        <v>810</v>
      </c>
      <c r="O26" s="50">
        <v>0</v>
      </c>
      <c r="P26" s="53" t="s">
        <v>852</v>
      </c>
      <c r="Q26" s="49"/>
      <c r="R26" s="50">
        <v>1</v>
      </c>
      <c r="S26" s="49" t="s">
        <v>855</v>
      </c>
      <c r="T26" s="53" t="s">
        <v>854</v>
      </c>
      <c r="U26" s="49" t="s">
        <v>834</v>
      </c>
      <c r="V26" s="51">
        <v>1700</v>
      </c>
      <c r="W26" s="51">
        <v>3755</v>
      </c>
      <c r="X26" s="51">
        <v>1</v>
      </c>
      <c r="Y26" s="51">
        <v>1</v>
      </c>
      <c r="Z26" s="51">
        <v>1</v>
      </c>
    </row>
    <row r="27" spans="1:26" ht="16.8" thickBot="1">
      <c r="A27" s="49" t="s">
        <v>849</v>
      </c>
      <c r="B27" s="49" t="s">
        <v>321</v>
      </c>
      <c r="C27" s="49" t="s">
        <v>107</v>
      </c>
      <c r="D27" s="49" t="s">
        <v>840</v>
      </c>
      <c r="E27" s="52" t="s">
        <v>808</v>
      </c>
      <c r="F27" s="52" t="s">
        <v>820</v>
      </c>
      <c r="G27" s="49" t="s">
        <v>851</v>
      </c>
      <c r="H27" s="49"/>
      <c r="I27" s="49"/>
      <c r="J27" s="49"/>
      <c r="K27" s="49"/>
      <c r="L27" s="49"/>
      <c r="M27" s="49"/>
      <c r="N27" s="49" t="s">
        <v>847</v>
      </c>
      <c r="O27" s="50">
        <v>1</v>
      </c>
      <c r="P27" s="53" t="s">
        <v>852</v>
      </c>
      <c r="Q27" s="49" t="s">
        <v>836</v>
      </c>
      <c r="R27" s="50">
        <v>1</v>
      </c>
      <c r="S27" s="49" t="s">
        <v>816</v>
      </c>
      <c r="T27" s="53" t="s">
        <v>854</v>
      </c>
      <c r="U27" s="49" t="s">
        <v>834</v>
      </c>
      <c r="V27" s="51">
        <v>3200</v>
      </c>
      <c r="W27" s="51">
        <v>3800</v>
      </c>
      <c r="X27" s="49"/>
      <c r="Y27" s="49"/>
      <c r="Z27" s="49"/>
    </row>
    <row r="28" spans="1:26" ht="16.8" thickBot="1">
      <c r="A28" s="49" t="s">
        <v>849</v>
      </c>
      <c r="B28" s="49" t="s">
        <v>323</v>
      </c>
      <c r="C28" s="49" t="s">
        <v>112</v>
      </c>
      <c r="D28" s="49" t="s">
        <v>840</v>
      </c>
      <c r="E28" s="52" t="s">
        <v>808</v>
      </c>
      <c r="F28" s="52" t="s">
        <v>820</v>
      </c>
      <c r="G28" s="49" t="s">
        <v>851</v>
      </c>
      <c r="H28" s="49"/>
      <c r="I28" s="49"/>
      <c r="J28" s="49"/>
      <c r="K28" s="49"/>
      <c r="L28" s="49"/>
      <c r="M28" s="49"/>
      <c r="N28" s="49" t="s">
        <v>847</v>
      </c>
      <c r="O28" s="50">
        <v>1</v>
      </c>
      <c r="P28" s="53" t="s">
        <v>852</v>
      </c>
      <c r="Q28" s="49" t="s">
        <v>836</v>
      </c>
      <c r="R28" s="50">
        <v>1</v>
      </c>
      <c r="S28" s="49" t="s">
        <v>848</v>
      </c>
      <c r="T28" s="53" t="s">
        <v>821</v>
      </c>
      <c r="U28" s="49" t="s">
        <v>192</v>
      </c>
      <c r="V28" s="51">
        <v>2500</v>
      </c>
      <c r="W28" s="51">
        <v>3600</v>
      </c>
      <c r="X28" s="49"/>
      <c r="Y28" s="49"/>
      <c r="Z28" s="49"/>
    </row>
    <row r="29" spans="1:26" ht="16.8" thickBot="1">
      <c r="A29" s="49" t="s">
        <v>849</v>
      </c>
      <c r="B29" s="49" t="s">
        <v>325</v>
      </c>
      <c r="C29" s="49" t="s">
        <v>48</v>
      </c>
      <c r="D29" s="49" t="s">
        <v>840</v>
      </c>
      <c r="E29" s="52" t="s">
        <v>808</v>
      </c>
      <c r="F29" s="52" t="s">
        <v>820</v>
      </c>
      <c r="G29" s="49" t="s">
        <v>838</v>
      </c>
      <c r="H29" s="49"/>
      <c r="I29" s="49"/>
      <c r="J29" s="49"/>
      <c r="K29" s="49"/>
      <c r="L29" s="49"/>
      <c r="M29" s="49"/>
      <c r="N29" s="49" t="s">
        <v>810</v>
      </c>
      <c r="O29" s="50">
        <v>0</v>
      </c>
      <c r="P29" s="53" t="s">
        <v>852</v>
      </c>
      <c r="Q29" s="49"/>
      <c r="R29" s="50">
        <v>1</v>
      </c>
      <c r="S29" s="49" t="s">
        <v>855</v>
      </c>
      <c r="T29" s="53" t="s">
        <v>844</v>
      </c>
      <c r="U29" s="49" t="s">
        <v>834</v>
      </c>
      <c r="V29" s="51">
        <v>1500</v>
      </c>
      <c r="W29" s="51">
        <v>3600</v>
      </c>
      <c r="X29" s="49"/>
      <c r="Y29" s="49"/>
      <c r="Z29" s="51">
        <v>1</v>
      </c>
    </row>
    <row r="30" spans="1:26" ht="16.8" thickBot="1">
      <c r="A30" s="49" t="s">
        <v>849</v>
      </c>
      <c r="B30" s="49" t="s">
        <v>327</v>
      </c>
      <c r="C30" s="49" t="s">
        <v>126</v>
      </c>
      <c r="D30" s="49" t="s">
        <v>840</v>
      </c>
      <c r="E30" s="52" t="s">
        <v>808</v>
      </c>
      <c r="F30" s="52" t="s">
        <v>820</v>
      </c>
      <c r="G30" s="49" t="s">
        <v>838</v>
      </c>
      <c r="H30" s="49"/>
      <c r="I30" s="49"/>
      <c r="J30" s="49"/>
      <c r="K30" s="49"/>
      <c r="L30" s="49"/>
      <c r="M30" s="49"/>
      <c r="N30" s="49" t="s">
        <v>810</v>
      </c>
      <c r="O30" s="50">
        <v>0</v>
      </c>
      <c r="P30" s="53" t="s">
        <v>852</v>
      </c>
      <c r="Q30" s="49" t="s">
        <v>836</v>
      </c>
      <c r="R30" s="50">
        <v>0</v>
      </c>
      <c r="S30" s="49" t="s">
        <v>848</v>
      </c>
      <c r="T30" s="53" t="s">
        <v>856</v>
      </c>
      <c r="U30" s="49" t="s">
        <v>834</v>
      </c>
      <c r="V30" s="51">
        <v>1600</v>
      </c>
      <c r="W30" s="51">
        <v>3800</v>
      </c>
      <c r="X30" s="49"/>
      <c r="Y30" s="49"/>
      <c r="Z30" s="49"/>
    </row>
    <row r="31" spans="1:26" ht="16.8" thickBot="1">
      <c r="A31" s="49" t="s">
        <v>849</v>
      </c>
      <c r="B31" s="49" t="s">
        <v>329</v>
      </c>
      <c r="C31" s="49" t="s">
        <v>21</v>
      </c>
      <c r="D31" s="49" t="s">
        <v>840</v>
      </c>
      <c r="E31" s="52" t="s">
        <v>808</v>
      </c>
      <c r="F31" s="52" t="s">
        <v>820</v>
      </c>
      <c r="G31" s="49" t="s">
        <v>838</v>
      </c>
      <c r="H31" s="49"/>
      <c r="I31" s="49"/>
      <c r="J31" s="49"/>
      <c r="K31" s="49"/>
      <c r="L31" s="49"/>
      <c r="M31" s="49"/>
      <c r="N31" s="49" t="s">
        <v>810</v>
      </c>
      <c r="O31" s="50">
        <v>1</v>
      </c>
      <c r="P31" s="53" t="s">
        <v>852</v>
      </c>
      <c r="Q31" s="49"/>
      <c r="R31" s="50">
        <v>1</v>
      </c>
      <c r="S31" s="49" t="s">
        <v>816</v>
      </c>
      <c r="T31" s="53" t="s">
        <v>821</v>
      </c>
      <c r="U31" s="49" t="s">
        <v>192</v>
      </c>
      <c r="V31" s="51">
        <v>0</v>
      </c>
      <c r="W31" s="51">
        <v>3750</v>
      </c>
      <c r="X31" s="51">
        <v>1</v>
      </c>
      <c r="Y31" s="51">
        <v>1</v>
      </c>
      <c r="Z31" s="51">
        <v>1</v>
      </c>
    </row>
    <row r="32" spans="1:26" ht="16.8" thickBot="1">
      <c r="A32" s="49" t="s">
        <v>857</v>
      </c>
      <c r="B32" s="49" t="s">
        <v>333</v>
      </c>
      <c r="C32" s="49" t="s">
        <v>72</v>
      </c>
      <c r="D32" s="49" t="s">
        <v>858</v>
      </c>
      <c r="E32" s="52" t="s">
        <v>808</v>
      </c>
      <c r="F32" s="52" t="s">
        <v>820</v>
      </c>
      <c r="G32" s="49" t="s">
        <v>827</v>
      </c>
      <c r="H32" s="49"/>
      <c r="I32" s="49"/>
      <c r="J32" s="49"/>
      <c r="K32" s="49"/>
      <c r="L32" s="49"/>
      <c r="M32" s="49"/>
      <c r="N32" s="49" t="s">
        <v>828</v>
      </c>
      <c r="O32" s="50">
        <v>1</v>
      </c>
      <c r="P32" s="53" t="s">
        <v>829</v>
      </c>
      <c r="Q32" s="49"/>
      <c r="R32" s="50">
        <v>1</v>
      </c>
      <c r="S32" s="49" t="s">
        <v>855</v>
      </c>
      <c r="T32" s="53" t="s">
        <v>854</v>
      </c>
      <c r="U32" s="49" t="s">
        <v>834</v>
      </c>
      <c r="V32" s="51">
        <v>2200</v>
      </c>
      <c r="W32" s="51">
        <v>3500</v>
      </c>
      <c r="X32" s="51">
        <v>1</v>
      </c>
      <c r="Y32" s="51">
        <v>1</v>
      </c>
      <c r="Z32" s="49"/>
    </row>
    <row r="33" spans="1:26" ht="16.8" thickBot="1">
      <c r="A33" s="49" t="s">
        <v>857</v>
      </c>
      <c r="B33" s="49" t="s">
        <v>335</v>
      </c>
      <c r="C33" s="49" t="s">
        <v>44</v>
      </c>
      <c r="D33" s="49" t="s">
        <v>858</v>
      </c>
      <c r="E33" s="52" t="s">
        <v>808</v>
      </c>
      <c r="F33" s="52" t="s">
        <v>820</v>
      </c>
      <c r="G33" s="49" t="s">
        <v>851</v>
      </c>
      <c r="H33" s="49"/>
      <c r="I33" s="49"/>
      <c r="J33" s="49"/>
      <c r="K33" s="49"/>
      <c r="L33" s="49"/>
      <c r="M33" s="49"/>
      <c r="N33" s="49" t="s">
        <v>828</v>
      </c>
      <c r="O33" s="50">
        <v>1</v>
      </c>
      <c r="P33" s="53" t="s">
        <v>829</v>
      </c>
      <c r="Q33" s="49"/>
      <c r="R33" s="50">
        <v>0</v>
      </c>
      <c r="S33" s="49" t="s">
        <v>855</v>
      </c>
      <c r="T33" s="53" t="s">
        <v>854</v>
      </c>
      <c r="U33" s="49" t="s">
        <v>834</v>
      </c>
      <c r="V33" s="51">
        <v>2500</v>
      </c>
      <c r="W33" s="51">
        <v>3950</v>
      </c>
      <c r="X33" s="51">
        <v>1</v>
      </c>
      <c r="Y33" s="51">
        <v>1</v>
      </c>
      <c r="Z33" s="51">
        <v>1</v>
      </c>
    </row>
    <row r="34" spans="1:26" ht="16.8" thickBot="1">
      <c r="A34" s="49" t="s">
        <v>859</v>
      </c>
      <c r="B34" s="49" t="s">
        <v>339</v>
      </c>
      <c r="C34" s="49" t="s">
        <v>135</v>
      </c>
      <c r="D34" s="49" t="s">
        <v>840</v>
      </c>
      <c r="E34" s="52" t="s">
        <v>808</v>
      </c>
      <c r="F34" s="52" t="s">
        <v>820</v>
      </c>
      <c r="G34" s="49" t="s">
        <v>860</v>
      </c>
      <c r="H34" s="49"/>
      <c r="I34" s="49"/>
      <c r="J34" s="49"/>
      <c r="K34" s="49"/>
      <c r="L34" s="49"/>
      <c r="M34" s="49"/>
      <c r="N34" s="49" t="s">
        <v>847</v>
      </c>
      <c r="O34" s="50">
        <v>1</v>
      </c>
      <c r="P34" s="53" t="s">
        <v>861</v>
      </c>
      <c r="Q34" s="49"/>
      <c r="R34" s="50">
        <v>1</v>
      </c>
      <c r="S34" s="49" t="s">
        <v>855</v>
      </c>
      <c r="T34" s="53" t="s">
        <v>854</v>
      </c>
      <c r="U34" s="49" t="s">
        <v>192</v>
      </c>
      <c r="V34" s="51">
        <v>2000</v>
      </c>
      <c r="W34" s="51">
        <v>3900</v>
      </c>
      <c r="X34" s="49"/>
      <c r="Y34" s="49"/>
      <c r="Z34" s="49"/>
    </row>
    <row r="35" spans="1:26" ht="16.8" thickBot="1">
      <c r="A35" s="49" t="s">
        <v>862</v>
      </c>
      <c r="B35" s="49" t="s">
        <v>343</v>
      </c>
      <c r="C35" s="49" t="s">
        <v>45</v>
      </c>
      <c r="D35" s="49" t="s">
        <v>840</v>
      </c>
      <c r="E35" s="52" t="s">
        <v>808</v>
      </c>
      <c r="F35" s="52" t="s">
        <v>820</v>
      </c>
      <c r="G35" s="49" t="s">
        <v>838</v>
      </c>
      <c r="H35" s="49"/>
      <c r="I35" s="49"/>
      <c r="J35" s="49"/>
      <c r="K35" s="49"/>
      <c r="L35" s="49"/>
      <c r="M35" s="49"/>
      <c r="N35" s="49" t="s">
        <v>847</v>
      </c>
      <c r="O35" s="50">
        <v>0</v>
      </c>
      <c r="P35" s="53" t="s">
        <v>852</v>
      </c>
      <c r="Q35" s="49" t="s">
        <v>836</v>
      </c>
      <c r="R35" s="50">
        <v>1</v>
      </c>
      <c r="S35" s="49" t="s">
        <v>855</v>
      </c>
      <c r="T35" s="53" t="s">
        <v>821</v>
      </c>
      <c r="U35" s="49" t="s">
        <v>834</v>
      </c>
      <c r="V35" s="51">
        <v>2200</v>
      </c>
      <c r="W35" s="51">
        <v>3886</v>
      </c>
      <c r="X35" s="51">
        <v>1</v>
      </c>
      <c r="Y35" s="51">
        <v>1</v>
      </c>
      <c r="Z35" s="51">
        <v>1</v>
      </c>
    </row>
    <row r="36" spans="1:26" ht="16.8" thickBot="1">
      <c r="A36" s="49" t="s">
        <v>863</v>
      </c>
      <c r="B36" s="49" t="s">
        <v>864</v>
      </c>
      <c r="C36" s="49" t="s">
        <v>128</v>
      </c>
      <c r="D36" s="49" t="s">
        <v>840</v>
      </c>
      <c r="E36" s="52" t="s">
        <v>808</v>
      </c>
      <c r="F36" s="50" t="s">
        <v>820</v>
      </c>
      <c r="G36" s="49" t="s">
        <v>851</v>
      </c>
      <c r="H36" s="49"/>
      <c r="I36" s="49"/>
      <c r="J36" s="49"/>
      <c r="K36" s="49"/>
      <c r="L36" s="49"/>
      <c r="M36" s="49"/>
      <c r="N36" s="49" t="s">
        <v>865</v>
      </c>
      <c r="O36" s="50">
        <v>0</v>
      </c>
      <c r="P36" s="53" t="s">
        <v>852</v>
      </c>
      <c r="Q36" s="49"/>
      <c r="R36" s="50">
        <v>1</v>
      </c>
      <c r="S36" s="49" t="s">
        <v>855</v>
      </c>
      <c r="T36" s="53" t="s">
        <v>814</v>
      </c>
      <c r="U36" s="49" t="s">
        <v>192</v>
      </c>
      <c r="V36" s="51">
        <v>2500</v>
      </c>
      <c r="W36" s="51">
        <v>3000</v>
      </c>
      <c r="X36" s="49"/>
      <c r="Y36" s="49"/>
      <c r="Z36" s="49"/>
    </row>
    <row r="37" spans="1:26" ht="16.8" thickBot="1">
      <c r="A37" s="49" t="s">
        <v>863</v>
      </c>
      <c r="B37" s="49" t="s">
        <v>349</v>
      </c>
      <c r="C37" s="49" t="s">
        <v>23</v>
      </c>
      <c r="D37" s="49" t="s">
        <v>840</v>
      </c>
      <c r="E37" s="52" t="s">
        <v>808</v>
      </c>
      <c r="F37" s="50" t="s">
        <v>820</v>
      </c>
      <c r="G37" s="49" t="s">
        <v>860</v>
      </c>
      <c r="H37" s="49"/>
      <c r="I37" s="49"/>
      <c r="J37" s="49"/>
      <c r="K37" s="49"/>
      <c r="L37" s="49"/>
      <c r="M37" s="49"/>
      <c r="N37" s="49" t="s">
        <v>810</v>
      </c>
      <c r="O37" s="50">
        <v>0</v>
      </c>
      <c r="P37" s="53" t="s">
        <v>852</v>
      </c>
      <c r="Q37" s="49"/>
      <c r="R37" s="50">
        <v>0</v>
      </c>
      <c r="S37" s="49" t="s">
        <v>833</v>
      </c>
      <c r="T37" s="53" t="s">
        <v>814</v>
      </c>
      <c r="U37" s="49" t="s">
        <v>834</v>
      </c>
      <c r="V37" s="51">
        <v>130</v>
      </c>
      <c r="W37" s="51">
        <v>3900</v>
      </c>
      <c r="X37" s="51">
        <v>1</v>
      </c>
      <c r="Y37" s="51">
        <v>1</v>
      </c>
      <c r="Z37" s="51">
        <v>1</v>
      </c>
    </row>
    <row r="38" spans="1:26" ht="16.8" thickBot="1">
      <c r="A38" s="49" t="s">
        <v>866</v>
      </c>
      <c r="B38" s="49" t="s">
        <v>353</v>
      </c>
      <c r="C38" s="49" t="s">
        <v>110</v>
      </c>
      <c r="D38" s="49" t="s">
        <v>840</v>
      </c>
      <c r="E38" s="54" t="s">
        <v>808</v>
      </c>
      <c r="F38" s="50" t="s">
        <v>809</v>
      </c>
      <c r="G38" s="49" t="s">
        <v>851</v>
      </c>
      <c r="H38" s="49"/>
      <c r="I38" s="49"/>
      <c r="J38" s="49"/>
      <c r="K38" s="49"/>
      <c r="L38" s="49"/>
      <c r="M38" s="49"/>
      <c r="N38" s="49" t="s">
        <v>847</v>
      </c>
      <c r="O38" s="50">
        <v>0</v>
      </c>
      <c r="P38" s="53" t="s">
        <v>867</v>
      </c>
      <c r="Q38" s="49" t="s">
        <v>836</v>
      </c>
      <c r="R38" s="50">
        <v>1</v>
      </c>
      <c r="S38" s="49" t="s">
        <v>848</v>
      </c>
      <c r="T38" s="53" t="s">
        <v>814</v>
      </c>
      <c r="U38" s="49" t="s">
        <v>192</v>
      </c>
      <c r="V38" s="51">
        <v>2500</v>
      </c>
      <c r="W38" s="51">
        <v>3900</v>
      </c>
      <c r="X38" s="49"/>
      <c r="Y38" s="49"/>
      <c r="Z38" s="49"/>
    </row>
    <row r="39" spans="1:26" ht="16.8" thickBot="1">
      <c r="A39" s="49" t="s">
        <v>868</v>
      </c>
      <c r="B39" s="49" t="s">
        <v>237</v>
      </c>
      <c r="C39" s="49" t="s">
        <v>117</v>
      </c>
      <c r="D39" s="49" t="s">
        <v>840</v>
      </c>
      <c r="E39" s="54" t="s">
        <v>869</v>
      </c>
      <c r="F39" s="50" t="s">
        <v>820</v>
      </c>
      <c r="G39" s="49" t="s">
        <v>851</v>
      </c>
      <c r="H39" s="49"/>
      <c r="I39" s="49"/>
      <c r="J39" s="49"/>
      <c r="K39" s="49"/>
      <c r="L39" s="49"/>
      <c r="M39" s="49"/>
      <c r="N39" s="49" t="s">
        <v>810</v>
      </c>
      <c r="O39" s="50">
        <v>0</v>
      </c>
      <c r="P39" s="53" t="s">
        <v>870</v>
      </c>
      <c r="Q39" s="49"/>
      <c r="R39" s="50">
        <v>0</v>
      </c>
      <c r="S39" s="49" t="s">
        <v>833</v>
      </c>
      <c r="T39" s="53" t="s">
        <v>814</v>
      </c>
      <c r="U39" s="49" t="s">
        <v>834</v>
      </c>
      <c r="V39" s="49"/>
      <c r="W39" s="49"/>
      <c r="X39" s="49"/>
      <c r="Y39" s="49"/>
      <c r="Z39" s="49"/>
    </row>
    <row r="40" spans="1:26" ht="16.8" thickBot="1">
      <c r="A40" s="49" t="s">
        <v>868</v>
      </c>
      <c r="B40" s="49" t="s">
        <v>239</v>
      </c>
      <c r="C40" s="49" t="s">
        <v>13</v>
      </c>
      <c r="D40" s="49" t="s">
        <v>871</v>
      </c>
      <c r="E40" s="54" t="s">
        <v>869</v>
      </c>
      <c r="F40" s="50" t="s">
        <v>820</v>
      </c>
      <c r="G40" s="49" t="s">
        <v>851</v>
      </c>
      <c r="H40" s="49"/>
      <c r="I40" s="49"/>
      <c r="J40" s="49"/>
      <c r="K40" s="49"/>
      <c r="L40" s="49"/>
      <c r="M40" s="49"/>
      <c r="N40" s="49" t="s">
        <v>810</v>
      </c>
      <c r="O40" s="50">
        <v>0</v>
      </c>
      <c r="P40" s="53" t="s">
        <v>870</v>
      </c>
      <c r="Q40" s="49"/>
      <c r="R40" s="50">
        <v>0</v>
      </c>
      <c r="S40" s="49" t="s">
        <v>833</v>
      </c>
      <c r="T40" s="53" t="s">
        <v>814</v>
      </c>
      <c r="U40" s="49" t="s">
        <v>192</v>
      </c>
      <c r="V40" s="51">
        <v>0</v>
      </c>
      <c r="W40" s="51">
        <v>3800</v>
      </c>
      <c r="X40" s="49"/>
      <c r="Y40" s="51">
        <v>1</v>
      </c>
      <c r="Z40" s="51">
        <v>1</v>
      </c>
    </row>
    <row r="41" spans="1:26" ht="16.8" thickBot="1">
      <c r="A41" s="49" t="s">
        <v>868</v>
      </c>
      <c r="B41" s="49" t="s">
        <v>241</v>
      </c>
      <c r="C41" s="49" t="s">
        <v>79</v>
      </c>
      <c r="D41" s="49" t="s">
        <v>871</v>
      </c>
      <c r="E41" s="54" t="s">
        <v>869</v>
      </c>
      <c r="F41" s="50" t="s">
        <v>820</v>
      </c>
      <c r="G41" s="49" t="s">
        <v>851</v>
      </c>
      <c r="H41" s="49"/>
      <c r="I41" s="49"/>
      <c r="J41" s="49"/>
      <c r="K41" s="49"/>
      <c r="L41" s="49"/>
      <c r="M41" s="49"/>
      <c r="N41" s="49" t="s">
        <v>810</v>
      </c>
      <c r="O41" s="50">
        <v>0</v>
      </c>
      <c r="P41" s="53" t="s">
        <v>870</v>
      </c>
      <c r="Q41" s="49"/>
      <c r="R41" s="50">
        <v>0</v>
      </c>
      <c r="S41" s="49" t="s">
        <v>833</v>
      </c>
      <c r="T41" s="53" t="s">
        <v>814</v>
      </c>
      <c r="U41" s="49" t="s">
        <v>192</v>
      </c>
      <c r="V41" s="51">
        <v>524</v>
      </c>
      <c r="W41" s="51">
        <v>3861</v>
      </c>
      <c r="X41" s="49"/>
      <c r="Y41" s="51">
        <v>1</v>
      </c>
      <c r="Z41" s="49"/>
    </row>
    <row r="42" spans="1:26" ht="16.8" thickBot="1">
      <c r="A42" s="49" t="s">
        <v>868</v>
      </c>
      <c r="B42" s="49" t="s">
        <v>243</v>
      </c>
      <c r="C42" s="49" t="s">
        <v>136</v>
      </c>
      <c r="D42" s="49" t="s">
        <v>840</v>
      </c>
      <c r="E42" s="54" t="s">
        <v>869</v>
      </c>
      <c r="F42" s="50" t="s">
        <v>820</v>
      </c>
      <c r="G42" s="49" t="s">
        <v>851</v>
      </c>
      <c r="H42" s="49"/>
      <c r="I42" s="49"/>
      <c r="J42" s="49"/>
      <c r="K42" s="49"/>
      <c r="L42" s="49"/>
      <c r="M42" s="49"/>
      <c r="N42" s="49" t="s">
        <v>810</v>
      </c>
      <c r="O42" s="50">
        <v>0</v>
      </c>
      <c r="P42" s="53" t="s">
        <v>870</v>
      </c>
      <c r="Q42" s="49"/>
      <c r="R42" s="50">
        <v>0</v>
      </c>
      <c r="S42" s="49" t="s">
        <v>833</v>
      </c>
      <c r="T42" s="53" t="s">
        <v>814</v>
      </c>
      <c r="U42" s="49" t="s">
        <v>192</v>
      </c>
      <c r="V42" s="49"/>
      <c r="W42" s="49"/>
      <c r="X42" s="49"/>
      <c r="Y42" s="49"/>
      <c r="Z42" s="49"/>
    </row>
    <row r="43" spans="1:26" ht="16.8" thickBot="1">
      <c r="A43" s="49" t="s">
        <v>868</v>
      </c>
      <c r="B43" s="49" t="s">
        <v>245</v>
      </c>
      <c r="C43" s="49" t="s">
        <v>66</v>
      </c>
      <c r="D43" s="49" t="s">
        <v>871</v>
      </c>
      <c r="E43" s="54" t="s">
        <v>869</v>
      </c>
      <c r="F43" s="50" t="s">
        <v>820</v>
      </c>
      <c r="G43" s="49"/>
      <c r="H43" s="49"/>
      <c r="I43" s="49"/>
      <c r="J43" s="49"/>
      <c r="K43" s="49"/>
      <c r="L43" s="49"/>
      <c r="M43" s="49"/>
      <c r="N43" s="49" t="s">
        <v>810</v>
      </c>
      <c r="O43" s="50">
        <v>0</v>
      </c>
      <c r="P43" s="53" t="s">
        <v>870</v>
      </c>
      <c r="Q43" s="49"/>
      <c r="R43" s="50">
        <v>0</v>
      </c>
      <c r="S43" s="49" t="s">
        <v>833</v>
      </c>
      <c r="T43" s="53" t="s">
        <v>814</v>
      </c>
      <c r="U43" s="49" t="s">
        <v>834</v>
      </c>
      <c r="V43" s="49"/>
      <c r="W43" s="49"/>
      <c r="X43" s="51">
        <v>1</v>
      </c>
      <c r="Y43" s="51">
        <v>1</v>
      </c>
      <c r="Z43" s="49"/>
    </row>
    <row r="44" spans="1:26" ht="16.8" thickBot="1">
      <c r="A44" s="49" t="s">
        <v>868</v>
      </c>
      <c r="B44" s="49" t="s">
        <v>247</v>
      </c>
      <c r="C44" s="49" t="s">
        <v>76</v>
      </c>
      <c r="D44" s="49" t="s">
        <v>871</v>
      </c>
      <c r="E44" s="54" t="s">
        <v>869</v>
      </c>
      <c r="F44" s="50" t="s">
        <v>820</v>
      </c>
      <c r="G44" s="49"/>
      <c r="H44" s="49"/>
      <c r="I44" s="49"/>
      <c r="J44" s="49"/>
      <c r="K44" s="49"/>
      <c r="L44" s="49"/>
      <c r="M44" s="49"/>
      <c r="N44" s="49" t="s">
        <v>810</v>
      </c>
      <c r="O44" s="50">
        <v>0</v>
      </c>
      <c r="P44" s="53" t="s">
        <v>870</v>
      </c>
      <c r="Q44" s="49"/>
      <c r="R44" s="50">
        <v>0</v>
      </c>
      <c r="S44" s="49" t="s">
        <v>833</v>
      </c>
      <c r="T44" s="53" t="s">
        <v>814</v>
      </c>
      <c r="U44" s="49" t="s">
        <v>192</v>
      </c>
      <c r="V44" s="49"/>
      <c r="W44" s="49"/>
      <c r="X44" s="49"/>
      <c r="Y44" s="51">
        <v>1</v>
      </c>
      <c r="Z44" s="49"/>
    </row>
    <row r="45" spans="1:26" ht="16.8" thickBot="1">
      <c r="A45" s="49" t="s">
        <v>868</v>
      </c>
      <c r="B45" s="49" t="s">
        <v>872</v>
      </c>
      <c r="C45" s="49" t="s">
        <v>873</v>
      </c>
      <c r="D45" s="49" t="s">
        <v>871</v>
      </c>
      <c r="E45" s="54" t="s">
        <v>869</v>
      </c>
      <c r="F45" s="50" t="s">
        <v>820</v>
      </c>
      <c r="G45" s="49"/>
      <c r="H45" s="49"/>
      <c r="I45" s="49"/>
      <c r="J45" s="49"/>
      <c r="K45" s="49"/>
      <c r="L45" s="49"/>
      <c r="M45" s="49"/>
      <c r="N45" s="49" t="s">
        <v>810</v>
      </c>
      <c r="O45" s="50">
        <v>0</v>
      </c>
      <c r="P45" s="53" t="s">
        <v>870</v>
      </c>
      <c r="Q45" s="49"/>
      <c r="R45" s="50">
        <v>0</v>
      </c>
      <c r="S45" s="49" t="s">
        <v>833</v>
      </c>
      <c r="T45" s="53" t="s">
        <v>814</v>
      </c>
      <c r="U45" s="49" t="s">
        <v>192</v>
      </c>
      <c r="V45" s="49"/>
      <c r="W45" s="49"/>
      <c r="X45" s="49"/>
      <c r="Y45" s="49"/>
      <c r="Z45" s="51">
        <v>1</v>
      </c>
    </row>
    <row r="46" spans="1:26" ht="16.8" thickBot="1">
      <c r="A46" s="49" t="s">
        <v>868</v>
      </c>
      <c r="B46" s="49" t="s">
        <v>249</v>
      </c>
      <c r="C46" s="49" t="s">
        <v>29</v>
      </c>
      <c r="D46" s="49" t="s">
        <v>871</v>
      </c>
      <c r="E46" s="54" t="s">
        <v>869</v>
      </c>
      <c r="F46" s="50" t="s">
        <v>820</v>
      </c>
      <c r="G46" s="49"/>
      <c r="H46" s="49"/>
      <c r="I46" s="49"/>
      <c r="J46" s="49"/>
      <c r="K46" s="49"/>
      <c r="L46" s="49"/>
      <c r="M46" s="49"/>
      <c r="N46" s="49" t="s">
        <v>810</v>
      </c>
      <c r="O46" s="50">
        <v>0</v>
      </c>
      <c r="P46" s="53" t="s">
        <v>870</v>
      </c>
      <c r="Q46" s="49"/>
      <c r="R46" s="50">
        <v>0</v>
      </c>
      <c r="S46" s="49" t="s">
        <v>833</v>
      </c>
      <c r="T46" s="53" t="s">
        <v>814</v>
      </c>
      <c r="U46" s="49" t="s">
        <v>192</v>
      </c>
      <c r="V46" s="51">
        <v>0</v>
      </c>
      <c r="W46" s="51">
        <v>3529</v>
      </c>
      <c r="X46" s="51">
        <v>1</v>
      </c>
      <c r="Y46" s="51">
        <v>1</v>
      </c>
      <c r="Z46" s="51">
        <v>1</v>
      </c>
    </row>
    <row r="47" spans="1:26" ht="16.8" thickBot="1">
      <c r="A47" s="49" t="s">
        <v>868</v>
      </c>
      <c r="B47" s="49" t="s">
        <v>251</v>
      </c>
      <c r="C47" s="49" t="s">
        <v>17</v>
      </c>
      <c r="D47" s="49" t="s">
        <v>871</v>
      </c>
      <c r="E47" s="54" t="s">
        <v>869</v>
      </c>
      <c r="F47" s="50" t="s">
        <v>820</v>
      </c>
      <c r="G47" s="49"/>
      <c r="H47" s="49"/>
      <c r="I47" s="49"/>
      <c r="J47" s="49"/>
      <c r="K47" s="49"/>
      <c r="L47" s="49"/>
      <c r="M47" s="49"/>
      <c r="N47" s="49" t="s">
        <v>810</v>
      </c>
      <c r="O47" s="52">
        <v>0</v>
      </c>
      <c r="P47" s="53" t="s">
        <v>852</v>
      </c>
      <c r="Q47" s="49" t="s">
        <v>836</v>
      </c>
      <c r="R47" s="52">
        <v>0</v>
      </c>
      <c r="S47" s="49" t="s">
        <v>833</v>
      </c>
      <c r="T47" s="53" t="s">
        <v>814</v>
      </c>
      <c r="U47" s="49" t="s">
        <v>192</v>
      </c>
      <c r="V47" s="51">
        <v>1300</v>
      </c>
      <c r="W47" s="51">
        <v>3755</v>
      </c>
      <c r="X47" s="51">
        <v>1</v>
      </c>
      <c r="Y47" s="51">
        <v>1</v>
      </c>
      <c r="Z47" s="51">
        <v>1</v>
      </c>
    </row>
    <row r="48" spans="1:26" ht="16.8" thickBot="1">
      <c r="A48" s="49" t="s">
        <v>874</v>
      </c>
      <c r="B48" s="49" t="s">
        <v>357</v>
      </c>
      <c r="C48" s="49" t="s">
        <v>8</v>
      </c>
      <c r="D48" s="49" t="s">
        <v>858</v>
      </c>
      <c r="E48" s="52" t="s">
        <v>808</v>
      </c>
      <c r="F48" s="50" t="s">
        <v>820</v>
      </c>
      <c r="G48" s="49" t="s">
        <v>841</v>
      </c>
      <c r="H48" s="49"/>
      <c r="I48" s="49"/>
      <c r="J48" s="49"/>
      <c r="K48" s="49"/>
      <c r="L48" s="49"/>
      <c r="M48" s="49"/>
      <c r="N48" s="49" t="s">
        <v>828</v>
      </c>
      <c r="O48" s="50">
        <v>1</v>
      </c>
      <c r="P48" s="53" t="s">
        <v>875</v>
      </c>
      <c r="Q48" s="49"/>
      <c r="R48" s="50">
        <v>0</v>
      </c>
      <c r="S48" s="49" t="s">
        <v>876</v>
      </c>
      <c r="T48" s="53" t="s">
        <v>821</v>
      </c>
      <c r="U48" s="49" t="s">
        <v>192</v>
      </c>
      <c r="V48" s="51">
        <v>500</v>
      </c>
      <c r="W48" s="51">
        <v>3750</v>
      </c>
      <c r="X48" s="51">
        <v>1</v>
      </c>
      <c r="Y48" s="51">
        <v>1</v>
      </c>
      <c r="Z48" s="51">
        <v>1</v>
      </c>
    </row>
    <row r="49" spans="1:26" ht="16.8" thickBot="1">
      <c r="A49" s="49" t="s">
        <v>874</v>
      </c>
      <c r="B49" s="49" t="s">
        <v>359</v>
      </c>
      <c r="C49" s="49" t="s">
        <v>36</v>
      </c>
      <c r="D49" s="49" t="s">
        <v>858</v>
      </c>
      <c r="E49" s="50" t="s">
        <v>808</v>
      </c>
      <c r="F49" s="50" t="s">
        <v>820</v>
      </c>
      <c r="G49" s="49" t="s">
        <v>835</v>
      </c>
      <c r="H49" s="49"/>
      <c r="I49" s="49"/>
      <c r="J49" s="49"/>
      <c r="K49" s="49"/>
      <c r="L49" s="49"/>
      <c r="M49" s="49"/>
      <c r="N49" s="49" t="s">
        <v>828</v>
      </c>
      <c r="O49" s="52">
        <v>1</v>
      </c>
      <c r="P49" s="53" t="s">
        <v>875</v>
      </c>
      <c r="Q49" s="49" t="s">
        <v>836</v>
      </c>
      <c r="R49" s="52">
        <v>0</v>
      </c>
      <c r="S49" s="49" t="s">
        <v>855</v>
      </c>
      <c r="T49" s="53" t="s">
        <v>821</v>
      </c>
      <c r="U49" s="49" t="s">
        <v>192</v>
      </c>
      <c r="V49" s="51">
        <v>50</v>
      </c>
      <c r="W49" s="51">
        <v>3950</v>
      </c>
      <c r="X49" s="51">
        <v>1</v>
      </c>
      <c r="Y49" s="51">
        <v>1</v>
      </c>
      <c r="Z49" s="51">
        <v>1</v>
      </c>
    </row>
    <row r="50" spans="1:26" ht="16.8" thickBot="1">
      <c r="A50" s="49" t="s">
        <v>874</v>
      </c>
      <c r="B50" s="49" t="s">
        <v>361</v>
      </c>
      <c r="C50" s="49" t="s">
        <v>24</v>
      </c>
      <c r="D50" s="49" t="s">
        <v>877</v>
      </c>
      <c r="E50" s="50" t="s">
        <v>808</v>
      </c>
      <c r="F50" s="50" t="s">
        <v>820</v>
      </c>
      <c r="G50" s="49" t="s">
        <v>835</v>
      </c>
      <c r="H50" s="49"/>
      <c r="I50" s="49"/>
      <c r="J50" s="49"/>
      <c r="K50" s="49"/>
      <c r="L50" s="49"/>
      <c r="M50" s="49"/>
      <c r="N50" s="49" t="s">
        <v>828</v>
      </c>
      <c r="O50" s="50">
        <v>1</v>
      </c>
      <c r="P50" s="53" t="s">
        <v>875</v>
      </c>
      <c r="Q50" s="49"/>
      <c r="R50" s="50">
        <v>1</v>
      </c>
      <c r="S50" s="49" t="s">
        <v>816</v>
      </c>
      <c r="T50" s="53" t="s">
        <v>814</v>
      </c>
      <c r="U50" s="49" t="s">
        <v>834</v>
      </c>
      <c r="V50" s="51">
        <v>350</v>
      </c>
      <c r="W50" s="51">
        <v>3900</v>
      </c>
      <c r="X50" s="51">
        <v>1</v>
      </c>
      <c r="Y50" s="51">
        <v>1</v>
      </c>
      <c r="Z50" s="51">
        <v>1</v>
      </c>
    </row>
    <row r="51" spans="1:26" ht="16.8" thickBot="1">
      <c r="A51" s="49" t="s">
        <v>874</v>
      </c>
      <c r="B51" s="49" t="s">
        <v>363</v>
      </c>
      <c r="C51" s="49" t="s">
        <v>31</v>
      </c>
      <c r="D51" s="49" t="s">
        <v>858</v>
      </c>
      <c r="E51" s="50" t="s">
        <v>808</v>
      </c>
      <c r="F51" s="50" t="s">
        <v>820</v>
      </c>
      <c r="G51" s="49" t="s">
        <v>835</v>
      </c>
      <c r="H51" s="49"/>
      <c r="I51" s="49"/>
      <c r="J51" s="49"/>
      <c r="K51" s="49"/>
      <c r="L51" s="49"/>
      <c r="M51" s="49"/>
      <c r="N51" s="49" t="s">
        <v>828</v>
      </c>
      <c r="O51" s="50">
        <v>1</v>
      </c>
      <c r="P51" s="53" t="s">
        <v>875</v>
      </c>
      <c r="Q51" s="49"/>
      <c r="R51" s="50">
        <v>1</v>
      </c>
      <c r="S51" s="49" t="s">
        <v>816</v>
      </c>
      <c r="T51" s="53" t="s">
        <v>814</v>
      </c>
      <c r="U51" s="49" t="s">
        <v>834</v>
      </c>
      <c r="V51" s="51">
        <v>250</v>
      </c>
      <c r="W51" s="51">
        <v>3600</v>
      </c>
      <c r="X51" s="51">
        <v>1</v>
      </c>
      <c r="Y51" s="51">
        <v>1</v>
      </c>
      <c r="Z51" s="51">
        <v>1</v>
      </c>
    </row>
    <row r="52" spans="1:26" ht="16.8" thickBot="1">
      <c r="A52" s="49" t="s">
        <v>878</v>
      </c>
      <c r="B52" s="49" t="s">
        <v>367</v>
      </c>
      <c r="C52" s="49" t="s">
        <v>27</v>
      </c>
      <c r="D52" s="49" t="s">
        <v>840</v>
      </c>
      <c r="E52" s="50" t="s">
        <v>808</v>
      </c>
      <c r="F52" s="50" t="s">
        <v>820</v>
      </c>
      <c r="G52" s="49" t="s">
        <v>860</v>
      </c>
      <c r="H52" s="49"/>
      <c r="I52" s="49"/>
      <c r="J52" s="49"/>
      <c r="K52" s="49"/>
      <c r="L52" s="49"/>
      <c r="M52" s="49"/>
      <c r="N52" s="49" t="s">
        <v>810</v>
      </c>
      <c r="O52" s="50">
        <v>0</v>
      </c>
      <c r="P52" s="53" t="s">
        <v>875</v>
      </c>
      <c r="Q52" s="49"/>
      <c r="R52" s="50">
        <v>0</v>
      </c>
      <c r="S52" s="49" t="s">
        <v>833</v>
      </c>
      <c r="T52" s="53" t="s">
        <v>814</v>
      </c>
      <c r="U52" s="49" t="s">
        <v>834</v>
      </c>
      <c r="V52" s="51">
        <v>2000</v>
      </c>
      <c r="W52" s="51">
        <v>3861</v>
      </c>
      <c r="X52" s="51">
        <v>1</v>
      </c>
      <c r="Y52" s="51">
        <v>1</v>
      </c>
      <c r="Z52" s="51">
        <v>1</v>
      </c>
    </row>
    <row r="53" spans="1:26" ht="16.8" thickBot="1">
      <c r="A53" s="49" t="s">
        <v>878</v>
      </c>
      <c r="B53" s="49" t="s">
        <v>369</v>
      </c>
      <c r="C53" s="49" t="s">
        <v>22</v>
      </c>
      <c r="D53" s="49" t="s">
        <v>840</v>
      </c>
      <c r="E53" s="50" t="s">
        <v>808</v>
      </c>
      <c r="F53" s="50" t="s">
        <v>820</v>
      </c>
      <c r="G53" s="49" t="s">
        <v>835</v>
      </c>
      <c r="H53" s="49"/>
      <c r="I53" s="49"/>
      <c r="J53" s="49"/>
      <c r="K53" s="49"/>
      <c r="L53" s="49"/>
      <c r="M53" s="49"/>
      <c r="N53" s="49" t="s">
        <v>810</v>
      </c>
      <c r="O53" s="50">
        <v>0</v>
      </c>
      <c r="P53" s="53" t="s">
        <v>875</v>
      </c>
      <c r="Q53" s="49"/>
      <c r="R53" s="50">
        <v>0</v>
      </c>
      <c r="S53" s="49" t="s">
        <v>833</v>
      </c>
      <c r="T53" s="53" t="s">
        <v>814</v>
      </c>
      <c r="U53" s="49" t="s">
        <v>192</v>
      </c>
      <c r="V53" s="51">
        <v>400</v>
      </c>
      <c r="W53" s="51">
        <v>3950</v>
      </c>
      <c r="X53" s="51">
        <v>1</v>
      </c>
      <c r="Y53" s="51">
        <v>1</v>
      </c>
      <c r="Z53" s="51">
        <v>1</v>
      </c>
    </row>
    <row r="54" spans="1:26" ht="16.8" thickBot="1">
      <c r="A54" s="49" t="s">
        <v>878</v>
      </c>
      <c r="B54" s="49" t="s">
        <v>371</v>
      </c>
      <c r="C54" s="49" t="s">
        <v>115</v>
      </c>
      <c r="D54" s="49" t="s">
        <v>840</v>
      </c>
      <c r="E54" s="50" t="s">
        <v>808</v>
      </c>
      <c r="F54" s="50" t="s">
        <v>820</v>
      </c>
      <c r="G54" s="49" t="s">
        <v>835</v>
      </c>
      <c r="H54" s="49"/>
      <c r="I54" s="49"/>
      <c r="J54" s="49"/>
      <c r="K54" s="49"/>
      <c r="L54" s="49"/>
      <c r="M54" s="49"/>
      <c r="N54" s="49" t="s">
        <v>810</v>
      </c>
      <c r="O54" s="50">
        <v>0</v>
      </c>
      <c r="P54" s="53" t="s">
        <v>875</v>
      </c>
      <c r="Q54" s="49"/>
      <c r="R54" s="50">
        <v>0</v>
      </c>
      <c r="S54" s="49" t="s">
        <v>833</v>
      </c>
      <c r="T54" s="53" t="s">
        <v>814</v>
      </c>
      <c r="U54" s="49" t="s">
        <v>192</v>
      </c>
      <c r="V54" s="49"/>
      <c r="W54" s="49"/>
      <c r="X54" s="49"/>
      <c r="Y54" s="49"/>
      <c r="Z54" s="49"/>
    </row>
    <row r="55" spans="1:26" ht="16.8" thickBot="1">
      <c r="A55" s="49" t="s">
        <v>878</v>
      </c>
      <c r="B55" s="49" t="s">
        <v>373</v>
      </c>
      <c r="C55" s="49" t="s">
        <v>12</v>
      </c>
      <c r="D55" s="49" t="s">
        <v>840</v>
      </c>
      <c r="E55" s="50" t="s">
        <v>808</v>
      </c>
      <c r="F55" s="50" t="s">
        <v>820</v>
      </c>
      <c r="G55" s="49" t="s">
        <v>851</v>
      </c>
      <c r="H55" s="49"/>
      <c r="I55" s="49"/>
      <c r="J55" s="49"/>
      <c r="K55" s="49"/>
      <c r="L55" s="49"/>
      <c r="M55" s="49"/>
      <c r="N55" s="49" t="s">
        <v>865</v>
      </c>
      <c r="O55" s="50">
        <v>0</v>
      </c>
      <c r="P55" s="53" t="s">
        <v>875</v>
      </c>
      <c r="Q55" s="49"/>
      <c r="R55" s="50">
        <v>0</v>
      </c>
      <c r="S55" s="49" t="s">
        <v>816</v>
      </c>
      <c r="T55" s="53" t="s">
        <v>814</v>
      </c>
      <c r="U55" s="49" t="s">
        <v>834</v>
      </c>
      <c r="V55" s="51">
        <v>1947</v>
      </c>
      <c r="W55" s="51">
        <v>3900</v>
      </c>
      <c r="X55" s="51">
        <v>1</v>
      </c>
      <c r="Y55" s="51">
        <v>1</v>
      </c>
      <c r="Z55" s="51">
        <v>1</v>
      </c>
    </row>
    <row r="56" spans="1:26" ht="16.8" thickBot="1">
      <c r="A56" s="49" t="s">
        <v>878</v>
      </c>
      <c r="B56" s="49" t="s">
        <v>375</v>
      </c>
      <c r="C56" s="49" t="s">
        <v>376</v>
      </c>
      <c r="D56" s="49" t="s">
        <v>840</v>
      </c>
      <c r="E56" s="50" t="s">
        <v>808</v>
      </c>
      <c r="F56" s="50" t="s">
        <v>820</v>
      </c>
      <c r="G56" s="49" t="s">
        <v>851</v>
      </c>
      <c r="H56" s="49"/>
      <c r="I56" s="49"/>
      <c r="J56" s="49"/>
      <c r="K56" s="49"/>
      <c r="L56" s="49"/>
      <c r="M56" s="49"/>
      <c r="N56" s="49" t="s">
        <v>865</v>
      </c>
      <c r="O56" s="50">
        <v>0</v>
      </c>
      <c r="P56" s="53" t="s">
        <v>875</v>
      </c>
      <c r="Q56" s="49"/>
      <c r="R56" s="50">
        <v>1</v>
      </c>
      <c r="S56" s="49" t="s">
        <v>816</v>
      </c>
      <c r="T56" s="53" t="s">
        <v>814</v>
      </c>
      <c r="U56" s="49" t="s">
        <v>834</v>
      </c>
      <c r="V56" s="51">
        <v>2360</v>
      </c>
      <c r="W56" s="51">
        <v>3500</v>
      </c>
      <c r="X56" s="51">
        <v>1</v>
      </c>
      <c r="Y56" s="49"/>
      <c r="Z56" s="49"/>
    </row>
    <row r="57" spans="1:26" ht="16.8" thickBot="1">
      <c r="A57" s="49" t="s">
        <v>878</v>
      </c>
      <c r="B57" s="49" t="s">
        <v>378</v>
      </c>
      <c r="C57" s="49" t="s">
        <v>39</v>
      </c>
      <c r="D57" s="49" t="s">
        <v>840</v>
      </c>
      <c r="E57" s="50" t="s">
        <v>808</v>
      </c>
      <c r="F57" s="50" t="s">
        <v>820</v>
      </c>
      <c r="G57" s="49" t="s">
        <v>879</v>
      </c>
      <c r="H57" s="49"/>
      <c r="I57" s="49"/>
      <c r="J57" s="49"/>
      <c r="K57" s="49"/>
      <c r="L57" s="49"/>
      <c r="M57" s="49"/>
      <c r="N57" s="49" t="s">
        <v>865</v>
      </c>
      <c r="O57" s="52">
        <v>0</v>
      </c>
      <c r="P57" s="53" t="s">
        <v>875</v>
      </c>
      <c r="Q57" s="49" t="s">
        <v>836</v>
      </c>
      <c r="R57" s="52">
        <v>0</v>
      </c>
      <c r="S57" s="49" t="s">
        <v>816</v>
      </c>
      <c r="T57" s="53" t="s">
        <v>814</v>
      </c>
      <c r="U57" s="49" t="s">
        <v>192</v>
      </c>
      <c r="V57" s="51">
        <v>10</v>
      </c>
      <c r="W57" s="51">
        <v>3660</v>
      </c>
      <c r="X57" s="51">
        <v>1</v>
      </c>
      <c r="Y57" s="51">
        <v>1</v>
      </c>
      <c r="Z57" s="51">
        <v>1</v>
      </c>
    </row>
    <row r="58" spans="1:26" ht="16.8" thickBot="1">
      <c r="A58" s="49" t="s">
        <v>880</v>
      </c>
      <c r="B58" s="49" t="s">
        <v>382</v>
      </c>
      <c r="C58" s="49" t="s">
        <v>138</v>
      </c>
      <c r="D58" s="49" t="s">
        <v>840</v>
      </c>
      <c r="E58" s="50" t="s">
        <v>808</v>
      </c>
      <c r="F58" s="52" t="s">
        <v>820</v>
      </c>
      <c r="G58" s="49" t="s">
        <v>851</v>
      </c>
      <c r="H58" s="49"/>
      <c r="I58" s="49"/>
      <c r="J58" s="49"/>
      <c r="K58" s="49"/>
      <c r="L58" s="49"/>
      <c r="M58" s="49"/>
      <c r="N58" s="49" t="s">
        <v>847</v>
      </c>
      <c r="O58" s="50">
        <v>0</v>
      </c>
      <c r="P58" s="53" t="s">
        <v>875</v>
      </c>
      <c r="Q58" s="49" t="s">
        <v>836</v>
      </c>
      <c r="R58" s="50">
        <v>1</v>
      </c>
      <c r="S58" s="49" t="s">
        <v>881</v>
      </c>
      <c r="T58" s="53" t="s">
        <v>882</v>
      </c>
      <c r="U58" s="49" t="s">
        <v>192</v>
      </c>
      <c r="V58" s="51">
        <v>2000</v>
      </c>
      <c r="W58" s="51">
        <v>3800</v>
      </c>
      <c r="X58" s="49"/>
      <c r="Y58" s="49"/>
      <c r="Z58" s="49"/>
    </row>
    <row r="59" spans="1:26" ht="16.8" thickBot="1">
      <c r="A59" s="49" t="s">
        <v>883</v>
      </c>
      <c r="B59" s="49" t="s">
        <v>386</v>
      </c>
      <c r="C59" s="49" t="s">
        <v>111</v>
      </c>
      <c r="D59" s="49" t="s">
        <v>840</v>
      </c>
      <c r="E59" s="50" t="s">
        <v>808</v>
      </c>
      <c r="F59" s="52" t="s">
        <v>820</v>
      </c>
      <c r="G59" s="49" t="s">
        <v>827</v>
      </c>
      <c r="H59" s="49"/>
      <c r="I59" s="49"/>
      <c r="J59" s="49"/>
      <c r="K59" s="49"/>
      <c r="L59" s="49"/>
      <c r="M59" s="49"/>
      <c r="N59" s="49" t="s">
        <v>828</v>
      </c>
      <c r="O59" s="50">
        <v>0</v>
      </c>
      <c r="P59" s="53" t="s">
        <v>829</v>
      </c>
      <c r="Q59" s="49"/>
      <c r="R59" s="50">
        <v>1</v>
      </c>
      <c r="S59" s="49" t="s">
        <v>884</v>
      </c>
      <c r="T59" s="53" t="s">
        <v>882</v>
      </c>
      <c r="U59" s="49" t="s">
        <v>192</v>
      </c>
      <c r="V59" s="51">
        <v>3000</v>
      </c>
      <c r="W59" s="51">
        <v>3900</v>
      </c>
      <c r="X59" s="49"/>
      <c r="Y59" s="49"/>
      <c r="Z59" s="49"/>
    </row>
    <row r="60" spans="1:26" ht="16.8" thickBot="1">
      <c r="A60" s="49" t="s">
        <v>885</v>
      </c>
      <c r="B60" s="49" t="s">
        <v>390</v>
      </c>
      <c r="C60" s="49" t="s">
        <v>19</v>
      </c>
      <c r="D60" s="49" t="s">
        <v>840</v>
      </c>
      <c r="E60" s="50" t="s">
        <v>808</v>
      </c>
      <c r="F60" s="52" t="s">
        <v>820</v>
      </c>
      <c r="G60" s="49" t="s">
        <v>838</v>
      </c>
      <c r="H60" s="49"/>
      <c r="I60" s="49"/>
      <c r="J60" s="49"/>
      <c r="K60" s="49"/>
      <c r="L60" s="49"/>
      <c r="M60" s="49"/>
      <c r="N60" s="49" t="s">
        <v>810</v>
      </c>
      <c r="O60" s="50">
        <v>1</v>
      </c>
      <c r="P60" s="53" t="s">
        <v>875</v>
      </c>
      <c r="Q60" s="49"/>
      <c r="R60" s="50">
        <v>0</v>
      </c>
      <c r="S60" s="49" t="s">
        <v>853</v>
      </c>
      <c r="T60" s="53" t="s">
        <v>814</v>
      </c>
      <c r="U60" s="49" t="s">
        <v>834</v>
      </c>
      <c r="V60" s="51">
        <v>1500</v>
      </c>
      <c r="W60" s="51">
        <v>3950</v>
      </c>
      <c r="X60" s="51">
        <v>1</v>
      </c>
      <c r="Y60" s="51">
        <v>1</v>
      </c>
      <c r="Z60" s="51">
        <v>1</v>
      </c>
    </row>
    <row r="61" spans="1:26" ht="16.8" thickBot="1">
      <c r="A61" s="49" t="s">
        <v>886</v>
      </c>
      <c r="B61" s="49" t="s">
        <v>255</v>
      </c>
      <c r="C61" s="49" t="s">
        <v>118</v>
      </c>
      <c r="D61" s="49" t="s">
        <v>840</v>
      </c>
      <c r="E61" s="50" t="s">
        <v>808</v>
      </c>
      <c r="F61" s="50" t="s">
        <v>820</v>
      </c>
      <c r="G61" s="49" t="s">
        <v>851</v>
      </c>
      <c r="H61" s="49"/>
      <c r="I61" s="49"/>
      <c r="J61" s="49"/>
      <c r="K61" s="49"/>
      <c r="L61" s="49"/>
      <c r="M61" s="49"/>
      <c r="N61" s="49" t="s">
        <v>810</v>
      </c>
      <c r="O61" s="50">
        <v>0</v>
      </c>
      <c r="P61" s="53" t="s">
        <v>875</v>
      </c>
      <c r="Q61" s="49"/>
      <c r="R61" s="50">
        <v>1</v>
      </c>
      <c r="S61" s="49" t="s">
        <v>833</v>
      </c>
      <c r="T61" s="49" t="s">
        <v>814</v>
      </c>
      <c r="U61" s="49"/>
      <c r="V61" s="49"/>
      <c r="W61" s="49"/>
      <c r="X61" s="49"/>
      <c r="Y61" s="49"/>
      <c r="Z61" s="49"/>
    </row>
    <row r="62" spans="1:26" ht="16.8" thickBot="1">
      <c r="A62" s="49" t="s">
        <v>886</v>
      </c>
      <c r="B62" s="49" t="s">
        <v>257</v>
      </c>
      <c r="C62" s="49" t="s">
        <v>20</v>
      </c>
      <c r="D62" s="49" t="s">
        <v>840</v>
      </c>
      <c r="E62" s="50" t="s">
        <v>808</v>
      </c>
      <c r="F62" s="50" t="s">
        <v>820</v>
      </c>
      <c r="G62" s="49" t="s">
        <v>851</v>
      </c>
      <c r="H62" s="49"/>
      <c r="I62" s="49"/>
      <c r="J62" s="49"/>
      <c r="K62" s="49"/>
      <c r="L62" s="49"/>
      <c r="M62" s="49"/>
      <c r="N62" s="49" t="s">
        <v>810</v>
      </c>
      <c r="O62" s="50">
        <v>0</v>
      </c>
      <c r="P62" s="53" t="s">
        <v>875</v>
      </c>
      <c r="Q62" s="49"/>
      <c r="R62" s="50">
        <v>1</v>
      </c>
      <c r="S62" s="49" t="s">
        <v>833</v>
      </c>
      <c r="T62" s="49" t="s">
        <v>814</v>
      </c>
      <c r="U62" s="49" t="s">
        <v>834</v>
      </c>
      <c r="V62" s="51">
        <v>1600</v>
      </c>
      <c r="W62" s="51">
        <v>3740</v>
      </c>
      <c r="X62" s="51">
        <v>1</v>
      </c>
      <c r="Y62" s="51">
        <v>1</v>
      </c>
      <c r="Z62" s="51">
        <v>1</v>
      </c>
    </row>
    <row r="63" spans="1:26" ht="16.8" thickBot="1">
      <c r="A63" s="49" t="s">
        <v>887</v>
      </c>
      <c r="B63" s="49" t="s">
        <v>394</v>
      </c>
      <c r="C63" s="49" t="s">
        <v>25</v>
      </c>
      <c r="D63" s="49" t="s">
        <v>840</v>
      </c>
      <c r="E63" s="54" t="s">
        <v>869</v>
      </c>
      <c r="F63" s="50" t="s">
        <v>820</v>
      </c>
      <c r="G63" s="49" t="s">
        <v>838</v>
      </c>
      <c r="H63" s="49"/>
      <c r="I63" s="49"/>
      <c r="J63" s="49"/>
      <c r="K63" s="49"/>
      <c r="L63" s="49"/>
      <c r="M63" s="49"/>
      <c r="N63" s="49" t="s">
        <v>810</v>
      </c>
      <c r="O63" s="50">
        <v>0</v>
      </c>
      <c r="P63" s="53" t="s">
        <v>870</v>
      </c>
      <c r="Q63" s="49"/>
      <c r="R63" s="50">
        <v>1</v>
      </c>
      <c r="S63" s="49" t="s">
        <v>853</v>
      </c>
      <c r="T63" s="53" t="s">
        <v>844</v>
      </c>
      <c r="U63" s="49" t="s">
        <v>192</v>
      </c>
      <c r="V63" s="51">
        <v>2600</v>
      </c>
      <c r="W63" s="51">
        <v>3800</v>
      </c>
      <c r="X63" s="49"/>
      <c r="Y63" s="49"/>
      <c r="Z63" s="51">
        <v>1</v>
      </c>
    </row>
    <row r="64" spans="1:26" ht="16.8" thickBot="1">
      <c r="A64" s="49" t="s">
        <v>888</v>
      </c>
      <c r="B64" s="49" t="s">
        <v>889</v>
      </c>
      <c r="C64" s="49" t="s">
        <v>95</v>
      </c>
      <c r="D64" s="49" t="s">
        <v>840</v>
      </c>
      <c r="E64" s="54" t="s">
        <v>808</v>
      </c>
      <c r="F64" s="52" t="s">
        <v>820</v>
      </c>
      <c r="G64" s="49" t="s">
        <v>851</v>
      </c>
      <c r="H64" s="49"/>
      <c r="I64" s="49"/>
      <c r="J64" s="49"/>
      <c r="K64" s="49"/>
      <c r="L64" s="49"/>
      <c r="M64" s="49"/>
      <c r="N64" s="49" t="s">
        <v>847</v>
      </c>
      <c r="O64" s="50">
        <v>0</v>
      </c>
      <c r="P64" s="53" t="s">
        <v>875</v>
      </c>
      <c r="Q64" s="49" t="s">
        <v>836</v>
      </c>
      <c r="R64" s="50">
        <v>0</v>
      </c>
      <c r="S64" s="49" t="s">
        <v>816</v>
      </c>
      <c r="T64" s="53" t="s">
        <v>814</v>
      </c>
      <c r="U64" s="49" t="s">
        <v>192</v>
      </c>
      <c r="V64" s="51">
        <v>2500</v>
      </c>
      <c r="W64" s="51">
        <v>3700</v>
      </c>
      <c r="X64" s="49"/>
      <c r="Y64" s="49"/>
      <c r="Z64" s="49"/>
    </row>
    <row r="65" spans="1:26" ht="16.8" thickBot="1">
      <c r="A65" s="49" t="s">
        <v>890</v>
      </c>
      <c r="B65" s="49" t="s">
        <v>265</v>
      </c>
      <c r="C65" s="49" t="s">
        <v>73</v>
      </c>
      <c r="D65" s="49" t="s">
        <v>840</v>
      </c>
      <c r="E65" s="54" t="s">
        <v>869</v>
      </c>
      <c r="F65" s="52" t="s">
        <v>809</v>
      </c>
      <c r="G65" s="49" t="s">
        <v>851</v>
      </c>
      <c r="H65" s="49"/>
      <c r="I65" s="49"/>
      <c r="J65" s="49"/>
      <c r="K65" s="49"/>
      <c r="L65" s="49"/>
      <c r="M65" s="49"/>
      <c r="N65" s="49" t="s">
        <v>847</v>
      </c>
      <c r="O65" s="50">
        <v>0</v>
      </c>
      <c r="P65" s="53" t="s">
        <v>875</v>
      </c>
      <c r="Q65" s="49"/>
      <c r="R65" s="50">
        <v>0</v>
      </c>
      <c r="S65" s="49" t="s">
        <v>833</v>
      </c>
      <c r="T65" s="53" t="s">
        <v>821</v>
      </c>
      <c r="U65" s="49" t="s">
        <v>834</v>
      </c>
      <c r="V65" s="51">
        <v>2140</v>
      </c>
      <c r="W65" s="51">
        <v>3650</v>
      </c>
      <c r="X65" s="49"/>
      <c r="Y65" s="51">
        <v>1</v>
      </c>
      <c r="Z65" s="49"/>
    </row>
    <row r="66" spans="1:26" ht="16.8" thickBot="1">
      <c r="A66" s="49" t="s">
        <v>890</v>
      </c>
      <c r="B66" s="49" t="s">
        <v>267</v>
      </c>
      <c r="C66" s="49" t="s">
        <v>50</v>
      </c>
      <c r="D66" s="49" t="s">
        <v>840</v>
      </c>
      <c r="E66" s="54" t="s">
        <v>869</v>
      </c>
      <c r="F66" s="52" t="s">
        <v>809</v>
      </c>
      <c r="G66" s="49" t="s">
        <v>838</v>
      </c>
      <c r="H66" s="49"/>
      <c r="I66" s="49"/>
      <c r="J66" s="49"/>
      <c r="K66" s="49"/>
      <c r="L66" s="49"/>
      <c r="M66" s="49"/>
      <c r="N66" s="49" t="s">
        <v>865</v>
      </c>
      <c r="O66" s="50">
        <v>0</v>
      </c>
      <c r="P66" s="53" t="s">
        <v>875</v>
      </c>
      <c r="Q66" s="49"/>
      <c r="R66" s="50">
        <v>0</v>
      </c>
      <c r="S66" s="49" t="s">
        <v>853</v>
      </c>
      <c r="T66" s="53" t="s">
        <v>844</v>
      </c>
      <c r="U66" s="49" t="s">
        <v>834</v>
      </c>
      <c r="V66" s="51">
        <v>1400</v>
      </c>
      <c r="W66" s="51">
        <v>3755</v>
      </c>
      <c r="X66" s="49"/>
      <c r="Y66" s="49"/>
      <c r="Z66" s="51">
        <v>1</v>
      </c>
    </row>
    <row r="67" spans="1:26" ht="16.8" thickBot="1">
      <c r="A67" s="49" t="s">
        <v>891</v>
      </c>
      <c r="B67" s="49" t="s">
        <v>398</v>
      </c>
      <c r="C67" s="49" t="s">
        <v>65</v>
      </c>
      <c r="D67" s="49" t="s">
        <v>840</v>
      </c>
      <c r="E67" s="50" t="s">
        <v>808</v>
      </c>
      <c r="F67" s="50" t="s">
        <v>820</v>
      </c>
      <c r="G67" s="49" t="s">
        <v>851</v>
      </c>
      <c r="H67" s="49"/>
      <c r="I67" s="49"/>
      <c r="J67" s="49"/>
      <c r="K67" s="49"/>
      <c r="L67" s="49"/>
      <c r="M67" s="49"/>
      <c r="N67" s="49" t="s">
        <v>892</v>
      </c>
      <c r="O67" s="50">
        <v>0</v>
      </c>
      <c r="P67" s="53" t="s">
        <v>875</v>
      </c>
      <c r="Q67" s="49"/>
      <c r="R67" s="50">
        <v>0</v>
      </c>
      <c r="S67" s="49" t="s">
        <v>816</v>
      </c>
      <c r="T67" s="49" t="s">
        <v>814</v>
      </c>
      <c r="U67" s="49" t="s">
        <v>192</v>
      </c>
      <c r="V67" s="51">
        <v>700</v>
      </c>
      <c r="W67" s="51">
        <v>3885</v>
      </c>
      <c r="X67" s="51">
        <v>1</v>
      </c>
      <c r="Y67" s="51">
        <v>1</v>
      </c>
      <c r="Z67" s="49"/>
    </row>
    <row r="68" spans="1:26" ht="16.8" thickBot="1">
      <c r="A68" s="49" t="s">
        <v>891</v>
      </c>
      <c r="B68" s="49" t="s">
        <v>400</v>
      </c>
      <c r="C68" s="49" t="s">
        <v>26</v>
      </c>
      <c r="D68" s="49" t="s">
        <v>840</v>
      </c>
      <c r="E68" s="50" t="s">
        <v>808</v>
      </c>
      <c r="F68" s="52" t="s">
        <v>820</v>
      </c>
      <c r="G68" s="49" t="s">
        <v>879</v>
      </c>
      <c r="H68" s="49"/>
      <c r="I68" s="49"/>
      <c r="J68" s="49"/>
      <c r="K68" s="49"/>
      <c r="L68" s="49"/>
      <c r="M68" s="49"/>
      <c r="N68" s="49" t="s">
        <v>847</v>
      </c>
      <c r="O68" s="52">
        <v>1</v>
      </c>
      <c r="P68" s="53" t="s">
        <v>875</v>
      </c>
      <c r="Q68" s="49" t="s">
        <v>836</v>
      </c>
      <c r="R68" s="52">
        <v>0</v>
      </c>
      <c r="S68" s="53" t="s">
        <v>853</v>
      </c>
      <c r="T68" s="53" t="s">
        <v>821</v>
      </c>
      <c r="U68" s="49" t="s">
        <v>834</v>
      </c>
      <c r="V68" s="51">
        <v>1300</v>
      </c>
      <c r="W68" s="51">
        <v>3886</v>
      </c>
      <c r="X68" s="51">
        <v>1</v>
      </c>
      <c r="Y68" s="51">
        <v>1</v>
      </c>
      <c r="Z68" s="51">
        <v>1</v>
      </c>
    </row>
    <row r="69" spans="1:26" ht="16.8" thickBot="1">
      <c r="A69" s="49" t="s">
        <v>893</v>
      </c>
      <c r="B69" s="49" t="s">
        <v>404</v>
      </c>
      <c r="C69" s="49" t="s">
        <v>10</v>
      </c>
      <c r="D69" s="49" t="s">
        <v>840</v>
      </c>
      <c r="E69" s="50" t="s">
        <v>808</v>
      </c>
      <c r="F69" s="52" t="s">
        <v>820</v>
      </c>
      <c r="G69" s="49" t="s">
        <v>838</v>
      </c>
      <c r="H69" s="49"/>
      <c r="I69" s="49"/>
      <c r="J69" s="49"/>
      <c r="K69" s="49"/>
      <c r="L69" s="49"/>
      <c r="M69" s="49"/>
      <c r="N69" s="49" t="s">
        <v>810</v>
      </c>
      <c r="O69" s="50">
        <v>1</v>
      </c>
      <c r="P69" s="53" t="s">
        <v>875</v>
      </c>
      <c r="Q69" s="49"/>
      <c r="R69" s="50">
        <v>1</v>
      </c>
      <c r="S69" s="53" t="s">
        <v>853</v>
      </c>
      <c r="T69" s="49" t="s">
        <v>814</v>
      </c>
      <c r="U69" s="49" t="s">
        <v>834</v>
      </c>
      <c r="V69" s="51">
        <v>2600</v>
      </c>
      <c r="W69" s="51">
        <v>3800</v>
      </c>
      <c r="X69" s="51">
        <v>1</v>
      </c>
      <c r="Y69" s="51">
        <v>1</v>
      </c>
      <c r="Z69" s="51">
        <v>1</v>
      </c>
    </row>
    <row r="70" spans="1:26" ht="16.8" thickBot="1">
      <c r="A70" s="49" t="s">
        <v>894</v>
      </c>
      <c r="B70" s="49" t="s">
        <v>271</v>
      </c>
      <c r="C70" s="49" t="s">
        <v>60</v>
      </c>
      <c r="D70" s="49" t="s">
        <v>871</v>
      </c>
      <c r="E70" s="50" t="s">
        <v>808</v>
      </c>
      <c r="F70" s="52" t="s">
        <v>820</v>
      </c>
      <c r="G70" s="49" t="s">
        <v>895</v>
      </c>
      <c r="H70" s="49"/>
      <c r="I70" s="49"/>
      <c r="J70" s="49"/>
      <c r="K70" s="49"/>
      <c r="L70" s="49"/>
      <c r="M70" s="49"/>
      <c r="N70" s="49" t="s">
        <v>810</v>
      </c>
      <c r="O70" s="50">
        <v>0</v>
      </c>
      <c r="P70" s="53" t="s">
        <v>896</v>
      </c>
      <c r="Q70" s="49"/>
      <c r="R70" s="50">
        <v>0</v>
      </c>
      <c r="S70" s="49" t="s">
        <v>833</v>
      </c>
      <c r="T70" s="49" t="s">
        <v>814</v>
      </c>
      <c r="U70" s="49" t="s">
        <v>192</v>
      </c>
      <c r="V70" s="51">
        <v>1860</v>
      </c>
      <c r="W70" s="51">
        <v>3750</v>
      </c>
      <c r="X70" s="51">
        <v>1</v>
      </c>
      <c r="Y70" s="51">
        <v>1</v>
      </c>
      <c r="Z70" s="49"/>
    </row>
    <row r="71" spans="1:26" ht="16.8" thickBot="1">
      <c r="A71" s="49" t="s">
        <v>894</v>
      </c>
      <c r="B71" s="49" t="s">
        <v>273</v>
      </c>
      <c r="C71" s="49" t="s">
        <v>18</v>
      </c>
      <c r="D71" s="49" t="s">
        <v>871</v>
      </c>
      <c r="E71" s="50" t="s">
        <v>808</v>
      </c>
      <c r="F71" s="52" t="s">
        <v>820</v>
      </c>
      <c r="G71" s="49" t="s">
        <v>838</v>
      </c>
      <c r="H71" s="49"/>
      <c r="I71" s="49"/>
      <c r="J71" s="49"/>
      <c r="K71" s="49"/>
      <c r="L71" s="49"/>
      <c r="M71" s="49"/>
      <c r="N71" s="49" t="s">
        <v>810</v>
      </c>
      <c r="O71" s="50">
        <v>0</v>
      </c>
      <c r="P71" s="53" t="s">
        <v>896</v>
      </c>
      <c r="Q71" s="49"/>
      <c r="R71" s="50">
        <v>0</v>
      </c>
      <c r="S71" s="49" t="s">
        <v>833</v>
      </c>
      <c r="T71" s="49" t="s">
        <v>814</v>
      </c>
      <c r="U71" s="49" t="s">
        <v>834</v>
      </c>
      <c r="V71" s="51">
        <v>2300</v>
      </c>
      <c r="W71" s="51">
        <v>3800</v>
      </c>
      <c r="X71" s="51">
        <v>1</v>
      </c>
      <c r="Y71" s="51">
        <v>1</v>
      </c>
      <c r="Z71" s="51">
        <v>1</v>
      </c>
    </row>
    <row r="72" spans="1:26" ht="16.8" thickBot="1">
      <c r="A72" s="49" t="s">
        <v>894</v>
      </c>
      <c r="B72" s="49" t="s">
        <v>275</v>
      </c>
      <c r="C72" s="49" t="s">
        <v>7</v>
      </c>
      <c r="D72" s="49" t="s">
        <v>871</v>
      </c>
      <c r="E72" s="50" t="s">
        <v>808</v>
      </c>
      <c r="F72" s="52" t="s">
        <v>820</v>
      </c>
      <c r="G72" s="49" t="s">
        <v>838</v>
      </c>
      <c r="H72" s="49"/>
      <c r="I72" s="49"/>
      <c r="J72" s="49"/>
      <c r="K72" s="49"/>
      <c r="L72" s="49"/>
      <c r="M72" s="49"/>
      <c r="N72" s="49" t="s">
        <v>810</v>
      </c>
      <c r="O72" s="50">
        <v>0</v>
      </c>
      <c r="P72" s="53" t="s">
        <v>896</v>
      </c>
      <c r="Q72" s="49"/>
      <c r="R72" s="50">
        <v>0</v>
      </c>
      <c r="S72" s="49" t="s">
        <v>833</v>
      </c>
      <c r="T72" s="49" t="s">
        <v>814</v>
      </c>
      <c r="U72" s="49" t="s">
        <v>192</v>
      </c>
      <c r="V72" s="51">
        <v>200</v>
      </c>
      <c r="W72" s="51">
        <v>3884</v>
      </c>
      <c r="X72" s="51">
        <v>1</v>
      </c>
      <c r="Y72" s="51">
        <v>1</v>
      </c>
      <c r="Z72" s="51">
        <v>1</v>
      </c>
    </row>
    <row r="73" spans="1:26" ht="16.8" thickBot="1">
      <c r="A73" s="49" t="s">
        <v>894</v>
      </c>
      <c r="B73" s="49" t="s">
        <v>277</v>
      </c>
      <c r="C73" s="49" t="s">
        <v>49</v>
      </c>
      <c r="D73" s="49" t="s">
        <v>871</v>
      </c>
      <c r="E73" s="50" t="s">
        <v>808</v>
      </c>
      <c r="F73" s="52" t="s">
        <v>820</v>
      </c>
      <c r="G73" s="49"/>
      <c r="H73" s="49"/>
      <c r="I73" s="49"/>
      <c r="J73" s="49"/>
      <c r="K73" s="49"/>
      <c r="L73" s="49"/>
      <c r="M73" s="49"/>
      <c r="N73" s="49"/>
      <c r="O73" s="50">
        <v>0</v>
      </c>
      <c r="P73" s="53" t="s">
        <v>896</v>
      </c>
      <c r="Q73" s="49"/>
      <c r="R73" s="50">
        <v>0</v>
      </c>
      <c r="S73" s="49" t="s">
        <v>833</v>
      </c>
      <c r="T73" s="49" t="s">
        <v>814</v>
      </c>
      <c r="U73" s="49" t="s">
        <v>834</v>
      </c>
      <c r="V73" s="51">
        <v>2250</v>
      </c>
      <c r="W73" s="51">
        <v>3450</v>
      </c>
      <c r="X73" s="51">
        <v>1</v>
      </c>
      <c r="Y73" s="51">
        <v>1</v>
      </c>
      <c r="Z73" s="51">
        <v>1</v>
      </c>
    </row>
    <row r="74" spans="1:26" ht="16.8" thickBot="1">
      <c r="A74" s="49" t="s">
        <v>894</v>
      </c>
      <c r="B74" s="49" t="s">
        <v>280</v>
      </c>
      <c r="C74" s="49" t="s">
        <v>55</v>
      </c>
      <c r="D74" s="49" t="s">
        <v>871</v>
      </c>
      <c r="E74" s="50" t="s">
        <v>808</v>
      </c>
      <c r="F74" s="52" t="s">
        <v>820</v>
      </c>
      <c r="G74" s="49"/>
      <c r="H74" s="49"/>
      <c r="I74" s="49"/>
      <c r="J74" s="49"/>
      <c r="K74" s="49"/>
      <c r="L74" s="49"/>
      <c r="M74" s="49"/>
      <c r="N74" s="49"/>
      <c r="O74" s="50">
        <v>0</v>
      </c>
      <c r="P74" s="53" t="s">
        <v>896</v>
      </c>
      <c r="Q74" s="49"/>
      <c r="R74" s="50">
        <v>0</v>
      </c>
      <c r="S74" s="49" t="s">
        <v>833</v>
      </c>
      <c r="T74" s="49" t="s">
        <v>814</v>
      </c>
      <c r="U74" s="49" t="s">
        <v>834</v>
      </c>
      <c r="V74" s="49"/>
      <c r="W74" s="49"/>
      <c r="X74" s="51">
        <v>1</v>
      </c>
      <c r="Y74" s="51">
        <v>1</v>
      </c>
      <c r="Z74" s="51">
        <v>1</v>
      </c>
    </row>
    <row r="75" spans="1:26" ht="16.8" thickBot="1">
      <c r="A75" s="49" t="s">
        <v>894</v>
      </c>
      <c r="B75" s="49" t="s">
        <v>282</v>
      </c>
      <c r="C75" s="49" t="s">
        <v>129</v>
      </c>
      <c r="D75" s="49" t="s">
        <v>871</v>
      </c>
      <c r="E75" s="50" t="s">
        <v>808</v>
      </c>
      <c r="F75" s="52" t="s">
        <v>820</v>
      </c>
      <c r="G75" s="49" t="s">
        <v>838</v>
      </c>
      <c r="H75" s="49"/>
      <c r="I75" s="49"/>
      <c r="J75" s="49"/>
      <c r="K75" s="49"/>
      <c r="L75" s="49"/>
      <c r="M75" s="49"/>
      <c r="N75" s="49"/>
      <c r="O75" s="50">
        <v>0</v>
      </c>
      <c r="P75" s="53" t="s">
        <v>896</v>
      </c>
      <c r="Q75" s="49"/>
      <c r="R75" s="50">
        <v>1</v>
      </c>
      <c r="S75" s="49" t="s">
        <v>833</v>
      </c>
      <c r="T75" s="49" t="s">
        <v>814</v>
      </c>
      <c r="U75" s="49"/>
      <c r="V75" s="49"/>
      <c r="W75" s="49"/>
      <c r="X75" s="49"/>
      <c r="Y75" s="49"/>
      <c r="Z75" s="49"/>
    </row>
    <row r="76" spans="1:26" ht="16.8" thickBot="1">
      <c r="A76" s="49" t="s">
        <v>894</v>
      </c>
      <c r="B76" s="49" t="s">
        <v>285</v>
      </c>
      <c r="C76" s="49" t="s">
        <v>5</v>
      </c>
      <c r="D76" s="49" t="s">
        <v>871</v>
      </c>
      <c r="E76" s="50" t="s">
        <v>808</v>
      </c>
      <c r="F76" s="52" t="s">
        <v>820</v>
      </c>
      <c r="G76" s="49" t="s">
        <v>838</v>
      </c>
      <c r="H76" s="49"/>
      <c r="I76" s="49"/>
      <c r="J76" s="49"/>
      <c r="K76" s="49"/>
      <c r="L76" s="49"/>
      <c r="M76" s="49"/>
      <c r="N76" s="49"/>
      <c r="O76" s="50">
        <v>0</v>
      </c>
      <c r="P76" s="53" t="s">
        <v>896</v>
      </c>
      <c r="Q76" s="49"/>
      <c r="R76" s="50">
        <v>1</v>
      </c>
      <c r="S76" s="49" t="s">
        <v>833</v>
      </c>
      <c r="T76" s="49" t="s">
        <v>814</v>
      </c>
      <c r="U76" s="49" t="s">
        <v>192</v>
      </c>
      <c r="V76" s="51">
        <v>100</v>
      </c>
      <c r="W76" s="51">
        <v>3900</v>
      </c>
      <c r="X76" s="51">
        <v>1</v>
      </c>
      <c r="Y76" s="51">
        <v>1</v>
      </c>
      <c r="Z76" s="51">
        <v>1</v>
      </c>
    </row>
    <row r="77" spans="1:26" ht="16.8" thickBot="1">
      <c r="A77" s="49" t="s">
        <v>894</v>
      </c>
      <c r="B77" s="49" t="s">
        <v>287</v>
      </c>
      <c r="C77" s="49" t="s">
        <v>57</v>
      </c>
      <c r="D77" s="49" t="s">
        <v>871</v>
      </c>
      <c r="E77" s="50" t="s">
        <v>808</v>
      </c>
      <c r="F77" s="52" t="s">
        <v>820</v>
      </c>
      <c r="G77" s="49" t="s">
        <v>838</v>
      </c>
      <c r="H77" s="49"/>
      <c r="I77" s="49"/>
      <c r="J77" s="49"/>
      <c r="K77" s="49"/>
      <c r="L77" s="49"/>
      <c r="M77" s="49"/>
      <c r="N77" s="49"/>
      <c r="O77" s="50">
        <v>0</v>
      </c>
      <c r="P77" s="53" t="s">
        <v>896</v>
      </c>
      <c r="Q77" s="49" t="s">
        <v>812</v>
      </c>
      <c r="R77" s="50">
        <v>0</v>
      </c>
      <c r="S77" s="49" t="s">
        <v>833</v>
      </c>
      <c r="T77" s="49" t="s">
        <v>814</v>
      </c>
      <c r="U77" s="49" t="s">
        <v>192</v>
      </c>
      <c r="V77" s="51">
        <v>2700</v>
      </c>
      <c r="W77" s="51">
        <v>3700</v>
      </c>
      <c r="X77" s="51">
        <v>1</v>
      </c>
      <c r="Y77" s="51">
        <v>1</v>
      </c>
      <c r="Z77" s="51">
        <v>1</v>
      </c>
    </row>
    <row r="78" spans="1:26" ht="16.8" thickBot="1">
      <c r="A78" s="49" t="s">
        <v>894</v>
      </c>
      <c r="B78" s="49" t="s">
        <v>289</v>
      </c>
      <c r="C78" s="49" t="s">
        <v>61</v>
      </c>
      <c r="D78" s="49" t="s">
        <v>871</v>
      </c>
      <c r="E78" s="50" t="s">
        <v>808</v>
      </c>
      <c r="F78" s="52" t="s">
        <v>820</v>
      </c>
      <c r="G78" s="49"/>
      <c r="H78" s="49"/>
      <c r="I78" s="49"/>
      <c r="J78" s="49"/>
      <c r="K78" s="49"/>
      <c r="L78" s="49"/>
      <c r="M78" s="49"/>
      <c r="N78" s="49"/>
      <c r="O78" s="50">
        <v>0</v>
      </c>
      <c r="P78" s="53" t="s">
        <v>896</v>
      </c>
      <c r="Q78" s="49"/>
      <c r="R78" s="50">
        <v>0</v>
      </c>
      <c r="S78" s="49" t="s">
        <v>833</v>
      </c>
      <c r="T78" s="49" t="s">
        <v>814</v>
      </c>
      <c r="U78" s="49" t="s">
        <v>834</v>
      </c>
      <c r="V78" s="51">
        <v>2350</v>
      </c>
      <c r="W78" s="51">
        <v>3830</v>
      </c>
      <c r="X78" s="51">
        <v>1</v>
      </c>
      <c r="Y78" s="51">
        <v>1</v>
      </c>
      <c r="Z78" s="49"/>
    </row>
    <row r="79" spans="1:26" ht="16.8" thickBot="1">
      <c r="A79" s="49" t="s">
        <v>894</v>
      </c>
      <c r="B79" s="49" t="s">
        <v>291</v>
      </c>
      <c r="C79" s="49" t="s">
        <v>16</v>
      </c>
      <c r="D79" s="49" t="s">
        <v>871</v>
      </c>
      <c r="E79" s="50" t="s">
        <v>808</v>
      </c>
      <c r="F79" s="50" t="s">
        <v>897</v>
      </c>
      <c r="G79" s="49" t="s">
        <v>835</v>
      </c>
      <c r="H79" s="49"/>
      <c r="I79" s="49"/>
      <c r="J79" s="49"/>
      <c r="K79" s="49"/>
      <c r="L79" s="49"/>
      <c r="M79" s="49"/>
      <c r="N79" s="49" t="s">
        <v>810</v>
      </c>
      <c r="O79" s="50">
        <v>0</v>
      </c>
      <c r="P79" s="53" t="s">
        <v>896</v>
      </c>
      <c r="Q79" s="49"/>
      <c r="R79" s="50">
        <v>1</v>
      </c>
      <c r="S79" s="49" t="s">
        <v>833</v>
      </c>
      <c r="T79" s="49" t="s">
        <v>814</v>
      </c>
      <c r="U79" s="49" t="s">
        <v>192</v>
      </c>
      <c r="V79" s="51">
        <v>0</v>
      </c>
      <c r="W79" s="51">
        <v>3571</v>
      </c>
      <c r="X79" s="51">
        <v>1</v>
      </c>
      <c r="Y79" s="51">
        <v>1</v>
      </c>
      <c r="Z79" s="51">
        <v>1</v>
      </c>
    </row>
    <row r="80" spans="1:26" ht="16.8" thickBot="1">
      <c r="A80" s="49" t="s">
        <v>894</v>
      </c>
      <c r="B80" s="49" t="s">
        <v>293</v>
      </c>
      <c r="C80" s="49" t="s">
        <v>54</v>
      </c>
      <c r="D80" s="49" t="s">
        <v>871</v>
      </c>
      <c r="E80" s="50" t="s">
        <v>808</v>
      </c>
      <c r="F80" s="50" t="s">
        <v>820</v>
      </c>
      <c r="G80" s="49" t="s">
        <v>851</v>
      </c>
      <c r="H80" s="49"/>
      <c r="I80" s="49"/>
      <c r="J80" s="49"/>
      <c r="K80" s="49"/>
      <c r="L80" s="49"/>
      <c r="M80" s="49"/>
      <c r="N80" s="49"/>
      <c r="O80" s="50">
        <v>0</v>
      </c>
      <c r="P80" s="53" t="s">
        <v>896</v>
      </c>
      <c r="Q80" s="49"/>
      <c r="R80" s="50">
        <v>0</v>
      </c>
      <c r="S80" s="49" t="s">
        <v>833</v>
      </c>
      <c r="T80" s="49" t="s">
        <v>814</v>
      </c>
      <c r="U80" s="49" t="s">
        <v>192</v>
      </c>
      <c r="V80" s="49"/>
      <c r="W80" s="49"/>
      <c r="X80" s="49"/>
      <c r="Y80" s="49"/>
      <c r="Z80" s="51">
        <v>1</v>
      </c>
    </row>
    <row r="81" spans="1:26" ht="16.8" thickBot="1">
      <c r="A81" s="49" t="s">
        <v>894</v>
      </c>
      <c r="B81" s="49" t="s">
        <v>295</v>
      </c>
      <c r="C81" s="49" t="s">
        <v>42</v>
      </c>
      <c r="D81" s="49" t="s">
        <v>871</v>
      </c>
      <c r="E81" s="50" t="s">
        <v>808</v>
      </c>
      <c r="F81" s="52" t="s">
        <v>820</v>
      </c>
      <c r="G81" s="49" t="s">
        <v>898</v>
      </c>
      <c r="H81" s="49"/>
      <c r="I81" s="49"/>
      <c r="J81" s="49"/>
      <c r="K81" s="49"/>
      <c r="L81" s="49"/>
      <c r="M81" s="49"/>
      <c r="N81" s="49"/>
      <c r="O81" s="50">
        <v>0</v>
      </c>
      <c r="P81" s="53" t="s">
        <v>896</v>
      </c>
      <c r="Q81" s="49"/>
      <c r="R81" s="50">
        <v>1</v>
      </c>
      <c r="S81" s="49" t="s">
        <v>833</v>
      </c>
      <c r="T81" s="49" t="s">
        <v>814</v>
      </c>
      <c r="U81" s="49" t="s">
        <v>834</v>
      </c>
      <c r="V81" s="51">
        <v>1700</v>
      </c>
      <c r="W81" s="51">
        <v>3858</v>
      </c>
      <c r="X81" s="51">
        <v>1</v>
      </c>
      <c r="Y81" s="51">
        <v>1</v>
      </c>
      <c r="Z81" s="51">
        <v>1</v>
      </c>
    </row>
    <row r="82" spans="1:26" ht="16.8" thickBot="1">
      <c r="A82" s="49" t="s">
        <v>894</v>
      </c>
      <c r="B82" s="49" t="s">
        <v>297</v>
      </c>
      <c r="C82" s="49" t="s">
        <v>0</v>
      </c>
      <c r="D82" s="49" t="s">
        <v>871</v>
      </c>
      <c r="E82" s="54" t="s">
        <v>899</v>
      </c>
      <c r="F82" s="50" t="s">
        <v>897</v>
      </c>
      <c r="G82" s="49" t="s">
        <v>860</v>
      </c>
      <c r="H82" s="49"/>
      <c r="I82" s="49"/>
      <c r="J82" s="49"/>
      <c r="K82" s="49"/>
      <c r="L82" s="49"/>
      <c r="M82" s="49"/>
      <c r="N82" s="49" t="s">
        <v>810</v>
      </c>
      <c r="O82" s="50">
        <v>0</v>
      </c>
      <c r="P82" s="53" t="s">
        <v>896</v>
      </c>
      <c r="Q82" s="49"/>
      <c r="R82" s="50">
        <v>0</v>
      </c>
      <c r="S82" s="49" t="s">
        <v>816</v>
      </c>
      <c r="T82" s="49" t="s">
        <v>814</v>
      </c>
      <c r="U82" s="49" t="s">
        <v>192</v>
      </c>
      <c r="V82" s="51">
        <v>700</v>
      </c>
      <c r="W82" s="51">
        <v>3650</v>
      </c>
      <c r="X82" s="51">
        <v>1</v>
      </c>
      <c r="Y82" s="51">
        <v>1</v>
      </c>
      <c r="Z82" s="51">
        <v>1</v>
      </c>
    </row>
    <row r="83" spans="1:26" ht="16.8" thickBot="1">
      <c r="A83" s="49" t="s">
        <v>900</v>
      </c>
      <c r="B83" s="49" t="s">
        <v>408</v>
      </c>
      <c r="C83" s="49" t="s">
        <v>52</v>
      </c>
      <c r="D83" s="49" t="s">
        <v>840</v>
      </c>
      <c r="E83" s="52" t="s">
        <v>808</v>
      </c>
      <c r="F83" s="50" t="s">
        <v>897</v>
      </c>
      <c r="G83" s="49" t="s">
        <v>827</v>
      </c>
      <c r="H83" s="49"/>
      <c r="I83" s="49"/>
      <c r="J83" s="49"/>
      <c r="K83" s="49"/>
      <c r="L83" s="49"/>
      <c r="M83" s="49"/>
      <c r="N83" s="49" t="s">
        <v>810</v>
      </c>
      <c r="O83" s="52">
        <v>0</v>
      </c>
      <c r="P83" s="53" t="s">
        <v>875</v>
      </c>
      <c r="Q83" s="49" t="s">
        <v>836</v>
      </c>
      <c r="R83" s="52">
        <v>1</v>
      </c>
      <c r="S83" s="49" t="s">
        <v>853</v>
      </c>
      <c r="T83" s="49" t="s">
        <v>814</v>
      </c>
      <c r="U83" s="49" t="s">
        <v>192</v>
      </c>
      <c r="V83" s="51">
        <v>1</v>
      </c>
      <c r="W83" s="51">
        <v>3450</v>
      </c>
      <c r="X83" s="51">
        <v>1</v>
      </c>
      <c r="Y83" s="51">
        <v>1</v>
      </c>
      <c r="Z83" s="51">
        <v>1</v>
      </c>
    </row>
    <row r="84" spans="1:26" ht="16.8" thickBot="1">
      <c r="A84" s="49" t="s">
        <v>901</v>
      </c>
      <c r="B84" s="49" t="s">
        <v>412</v>
      </c>
      <c r="C84" s="49" t="s">
        <v>109</v>
      </c>
      <c r="D84" s="49" t="s">
        <v>840</v>
      </c>
      <c r="E84" s="52" t="s">
        <v>808</v>
      </c>
      <c r="F84" s="50" t="s">
        <v>820</v>
      </c>
      <c r="G84" s="49" t="s">
        <v>827</v>
      </c>
      <c r="H84" s="49"/>
      <c r="I84" s="49"/>
      <c r="J84" s="49"/>
      <c r="K84" s="49"/>
      <c r="L84" s="49"/>
      <c r="M84" s="49"/>
      <c r="N84" s="49" t="s">
        <v>810</v>
      </c>
      <c r="O84" s="50">
        <v>0</v>
      </c>
      <c r="P84" s="53" t="s">
        <v>852</v>
      </c>
      <c r="Q84" s="49"/>
      <c r="R84" s="50">
        <v>1</v>
      </c>
      <c r="S84" s="53" t="s">
        <v>853</v>
      </c>
      <c r="T84" s="49" t="s">
        <v>902</v>
      </c>
      <c r="U84" s="49" t="s">
        <v>192</v>
      </c>
      <c r="V84" s="49"/>
      <c r="W84" s="49"/>
      <c r="X84" s="49"/>
      <c r="Y84" s="49"/>
      <c r="Z84" s="49"/>
    </row>
    <row r="85" spans="1:26" ht="16.8" thickBot="1">
      <c r="A85" s="49" t="s">
        <v>903</v>
      </c>
      <c r="B85" s="49" t="s">
        <v>416</v>
      </c>
      <c r="C85" s="49" t="s">
        <v>67</v>
      </c>
      <c r="D85" s="49" t="s">
        <v>840</v>
      </c>
      <c r="E85" s="52" t="s">
        <v>808</v>
      </c>
      <c r="F85" s="50" t="s">
        <v>820</v>
      </c>
      <c r="G85" s="49" t="s">
        <v>851</v>
      </c>
      <c r="H85" s="49"/>
      <c r="I85" s="49"/>
      <c r="J85" s="49"/>
      <c r="K85" s="49"/>
      <c r="L85" s="49"/>
      <c r="M85" s="49"/>
      <c r="N85" s="49" t="s">
        <v>847</v>
      </c>
      <c r="O85" s="50">
        <v>0</v>
      </c>
      <c r="P85" s="53" t="s">
        <v>852</v>
      </c>
      <c r="Q85" s="49"/>
      <c r="R85" s="50">
        <v>1</v>
      </c>
      <c r="S85" s="49" t="s">
        <v>853</v>
      </c>
      <c r="T85" s="53" t="s">
        <v>821</v>
      </c>
      <c r="U85" s="49" t="s">
        <v>192</v>
      </c>
      <c r="V85" s="51">
        <v>1800</v>
      </c>
      <c r="W85" s="51">
        <v>3950</v>
      </c>
      <c r="X85" s="51">
        <v>1</v>
      </c>
      <c r="Y85" s="51">
        <v>1</v>
      </c>
      <c r="Z85" s="49"/>
    </row>
    <row r="86" spans="1:26" ht="16.8" thickBot="1">
      <c r="A86" s="49" t="s">
        <v>903</v>
      </c>
      <c r="B86" s="49" t="s">
        <v>418</v>
      </c>
      <c r="C86" s="49" t="s">
        <v>34</v>
      </c>
      <c r="D86" s="49" t="s">
        <v>840</v>
      </c>
      <c r="E86" s="52" t="s">
        <v>808</v>
      </c>
      <c r="F86" s="50" t="s">
        <v>820</v>
      </c>
      <c r="G86" s="49" t="s">
        <v>851</v>
      </c>
      <c r="H86" s="49"/>
      <c r="I86" s="49"/>
      <c r="J86" s="49"/>
      <c r="K86" s="49"/>
      <c r="L86" s="49"/>
      <c r="M86" s="49"/>
      <c r="N86" s="49" t="s">
        <v>847</v>
      </c>
      <c r="O86" s="50">
        <v>0</v>
      </c>
      <c r="P86" s="53" t="s">
        <v>852</v>
      </c>
      <c r="Q86" s="49"/>
      <c r="R86" s="50">
        <v>1</v>
      </c>
      <c r="S86" s="49" t="s">
        <v>853</v>
      </c>
      <c r="T86" s="53" t="s">
        <v>821</v>
      </c>
      <c r="U86" s="49" t="s">
        <v>834</v>
      </c>
      <c r="V86" s="51">
        <v>2150</v>
      </c>
      <c r="W86" s="51">
        <v>3884</v>
      </c>
      <c r="X86" s="49"/>
      <c r="Y86" s="49"/>
      <c r="Z86" s="51">
        <v>1</v>
      </c>
    </row>
    <row r="87" spans="1:26" ht="16.8" thickBot="1">
      <c r="A87" s="49" t="s">
        <v>903</v>
      </c>
      <c r="B87" s="49" t="s">
        <v>420</v>
      </c>
      <c r="C87" s="49" t="s">
        <v>53</v>
      </c>
      <c r="D87" s="49" t="s">
        <v>858</v>
      </c>
      <c r="E87" s="52" t="s">
        <v>808</v>
      </c>
      <c r="F87" s="50" t="s">
        <v>820</v>
      </c>
      <c r="G87" s="49" t="s">
        <v>838</v>
      </c>
      <c r="H87" s="49"/>
      <c r="I87" s="49"/>
      <c r="J87" s="49"/>
      <c r="K87" s="49"/>
      <c r="L87" s="49"/>
      <c r="M87" s="49"/>
      <c r="N87" s="49" t="s">
        <v>828</v>
      </c>
      <c r="O87" s="50">
        <v>1</v>
      </c>
      <c r="P87" s="53" t="s">
        <v>852</v>
      </c>
      <c r="Q87" s="49"/>
      <c r="R87" s="50">
        <v>1</v>
      </c>
      <c r="S87" s="49" t="s">
        <v>853</v>
      </c>
      <c r="T87" s="53" t="s">
        <v>854</v>
      </c>
      <c r="U87" s="49" t="s">
        <v>192</v>
      </c>
      <c r="V87" s="51">
        <v>300</v>
      </c>
      <c r="W87" s="51">
        <v>3798</v>
      </c>
      <c r="X87" s="51">
        <v>1</v>
      </c>
      <c r="Y87" s="51">
        <v>1</v>
      </c>
      <c r="Z87" s="51">
        <v>1</v>
      </c>
    </row>
    <row r="88" spans="1:26" ht="16.8" thickBot="1">
      <c r="A88" s="49" t="s">
        <v>903</v>
      </c>
      <c r="B88" s="49" t="s">
        <v>422</v>
      </c>
      <c r="C88" s="49" t="s">
        <v>37</v>
      </c>
      <c r="D88" s="49" t="s">
        <v>858</v>
      </c>
      <c r="E88" s="52" t="s">
        <v>808</v>
      </c>
      <c r="F88" s="50" t="s">
        <v>820</v>
      </c>
      <c r="G88" s="49" t="s">
        <v>838</v>
      </c>
      <c r="H88" s="49"/>
      <c r="I88" s="49"/>
      <c r="J88" s="49"/>
      <c r="K88" s="49"/>
      <c r="L88" s="49"/>
      <c r="M88" s="49"/>
      <c r="N88" s="49" t="s">
        <v>828</v>
      </c>
      <c r="O88" s="50">
        <v>1</v>
      </c>
      <c r="P88" s="49" t="s">
        <v>904</v>
      </c>
      <c r="Q88" s="49"/>
      <c r="R88" s="50">
        <v>1</v>
      </c>
      <c r="S88" s="49" t="s">
        <v>905</v>
      </c>
      <c r="T88" s="53" t="s">
        <v>844</v>
      </c>
      <c r="U88" s="49" t="s">
        <v>192</v>
      </c>
      <c r="V88" s="51">
        <v>300</v>
      </c>
      <c r="W88" s="51">
        <v>3797</v>
      </c>
      <c r="X88" s="51">
        <v>1</v>
      </c>
      <c r="Y88" s="51">
        <v>1</v>
      </c>
      <c r="Z88" s="51">
        <v>1</v>
      </c>
    </row>
    <row r="89" spans="1:26" ht="16.8" thickBot="1">
      <c r="A89" s="49" t="s">
        <v>903</v>
      </c>
      <c r="B89" s="49" t="s">
        <v>424</v>
      </c>
      <c r="C89" s="49" t="s">
        <v>64</v>
      </c>
      <c r="D89" s="49" t="s">
        <v>840</v>
      </c>
      <c r="E89" s="52" t="s">
        <v>808</v>
      </c>
      <c r="F89" s="50" t="s">
        <v>820</v>
      </c>
      <c r="G89" s="49" t="s">
        <v>851</v>
      </c>
      <c r="H89" s="49"/>
      <c r="I89" s="49"/>
      <c r="J89" s="49"/>
      <c r="K89" s="49"/>
      <c r="L89" s="49"/>
      <c r="M89" s="49"/>
      <c r="N89" s="49" t="s">
        <v>810</v>
      </c>
      <c r="O89" s="50">
        <v>1</v>
      </c>
      <c r="P89" s="53" t="s">
        <v>852</v>
      </c>
      <c r="Q89" s="49"/>
      <c r="R89" s="50">
        <v>1</v>
      </c>
      <c r="S89" s="49" t="s">
        <v>816</v>
      </c>
      <c r="T89" s="53" t="s">
        <v>821</v>
      </c>
      <c r="U89" s="49" t="s">
        <v>834</v>
      </c>
      <c r="V89" s="51">
        <v>1200</v>
      </c>
      <c r="W89" s="51">
        <v>3500</v>
      </c>
      <c r="X89" s="49"/>
      <c r="Y89" s="51">
        <v>1</v>
      </c>
      <c r="Z89" s="49"/>
    </row>
    <row r="90" spans="1:26" ht="16.8" thickBot="1">
      <c r="A90" s="49" t="s">
        <v>903</v>
      </c>
      <c r="B90" s="49" t="s">
        <v>426</v>
      </c>
      <c r="C90" s="49" t="s">
        <v>58</v>
      </c>
      <c r="D90" s="49" t="s">
        <v>840</v>
      </c>
      <c r="E90" s="52" t="s">
        <v>808</v>
      </c>
      <c r="F90" s="50" t="s">
        <v>820</v>
      </c>
      <c r="G90" s="49" t="s">
        <v>851</v>
      </c>
      <c r="H90" s="49"/>
      <c r="I90" s="49"/>
      <c r="J90" s="49"/>
      <c r="K90" s="49"/>
      <c r="L90" s="49"/>
      <c r="M90" s="49"/>
      <c r="N90" s="49" t="s">
        <v>810</v>
      </c>
      <c r="O90" s="50">
        <v>1</v>
      </c>
      <c r="P90" s="53" t="s">
        <v>852</v>
      </c>
      <c r="Q90" s="49"/>
      <c r="R90" s="50">
        <v>0</v>
      </c>
      <c r="S90" s="49" t="s">
        <v>816</v>
      </c>
      <c r="T90" s="53" t="s">
        <v>821</v>
      </c>
      <c r="U90" s="49" t="s">
        <v>834</v>
      </c>
      <c r="V90" s="51">
        <v>1900</v>
      </c>
      <c r="W90" s="51">
        <v>3275</v>
      </c>
      <c r="X90" s="49"/>
      <c r="Y90" s="49"/>
      <c r="Z90" s="51">
        <v>1</v>
      </c>
    </row>
    <row r="91" spans="1:26" ht="16.8" thickBot="1">
      <c r="A91" s="49" t="s">
        <v>903</v>
      </c>
      <c r="B91" s="49" t="s">
        <v>428</v>
      </c>
      <c r="C91" s="49" t="s">
        <v>62</v>
      </c>
      <c r="D91" s="49" t="s">
        <v>840</v>
      </c>
      <c r="E91" s="52" t="s">
        <v>808</v>
      </c>
      <c r="F91" s="50" t="s">
        <v>820</v>
      </c>
      <c r="G91" s="49" t="s">
        <v>851</v>
      </c>
      <c r="H91" s="49"/>
      <c r="I91" s="49"/>
      <c r="J91" s="49"/>
      <c r="K91" s="49"/>
      <c r="L91" s="49"/>
      <c r="M91" s="49"/>
      <c r="N91" s="49" t="s">
        <v>828</v>
      </c>
      <c r="O91" s="50">
        <v>1</v>
      </c>
      <c r="P91" s="53" t="s">
        <v>852</v>
      </c>
      <c r="Q91" s="49"/>
      <c r="R91" s="50">
        <v>0</v>
      </c>
      <c r="S91" s="49" t="s">
        <v>853</v>
      </c>
      <c r="T91" s="53" t="s">
        <v>821</v>
      </c>
      <c r="U91" s="49" t="s">
        <v>834</v>
      </c>
      <c r="V91" s="51">
        <v>2600</v>
      </c>
      <c r="W91" s="51">
        <v>3886</v>
      </c>
      <c r="X91" s="51">
        <v>1</v>
      </c>
      <c r="Y91" s="51">
        <v>1</v>
      </c>
      <c r="Z91" s="49"/>
    </row>
    <row r="92" spans="1:26" ht="16.8" thickBot="1">
      <c r="A92" s="49" t="s">
        <v>906</v>
      </c>
      <c r="B92" s="49" t="s">
        <v>432</v>
      </c>
      <c r="C92" s="49" t="s">
        <v>71</v>
      </c>
      <c r="D92" s="49" t="s">
        <v>858</v>
      </c>
      <c r="E92" s="52" t="s">
        <v>808</v>
      </c>
      <c r="F92" s="50" t="s">
        <v>820</v>
      </c>
      <c r="G92" s="49"/>
      <c r="H92" s="49"/>
      <c r="I92" s="49"/>
      <c r="J92" s="49"/>
      <c r="K92" s="49"/>
      <c r="L92" s="49"/>
      <c r="M92" s="49"/>
      <c r="N92" s="49" t="s">
        <v>828</v>
      </c>
      <c r="O92" s="50">
        <v>0</v>
      </c>
      <c r="P92" s="53" t="s">
        <v>875</v>
      </c>
      <c r="Q92" s="49"/>
      <c r="R92" s="50">
        <v>0</v>
      </c>
      <c r="S92" s="49" t="s">
        <v>853</v>
      </c>
      <c r="T92" s="49" t="s">
        <v>814</v>
      </c>
      <c r="U92" s="49" t="s">
        <v>834</v>
      </c>
      <c r="V92" s="51">
        <v>2336</v>
      </c>
      <c r="W92" s="51">
        <v>3827</v>
      </c>
      <c r="X92" s="49"/>
      <c r="Y92" s="51">
        <v>1</v>
      </c>
      <c r="Z92" s="49"/>
    </row>
    <row r="93" spans="1:26" ht="16.8" thickBot="1">
      <c r="A93" s="49" t="s">
        <v>907</v>
      </c>
      <c r="B93" s="49" t="s">
        <v>436</v>
      </c>
      <c r="C93" s="49" t="s">
        <v>51</v>
      </c>
      <c r="D93" s="49" t="s">
        <v>840</v>
      </c>
      <c r="E93" s="52" t="s">
        <v>808</v>
      </c>
      <c r="F93" s="50" t="s">
        <v>820</v>
      </c>
      <c r="G93" s="49" t="s">
        <v>835</v>
      </c>
      <c r="H93" s="49"/>
      <c r="I93" s="49"/>
      <c r="J93" s="49"/>
      <c r="K93" s="49"/>
      <c r="L93" s="49"/>
      <c r="M93" s="49"/>
      <c r="N93" s="49"/>
      <c r="O93" s="50">
        <v>0</v>
      </c>
      <c r="P93" s="53" t="s">
        <v>875</v>
      </c>
      <c r="Q93" s="49"/>
      <c r="R93" s="50">
        <v>1</v>
      </c>
      <c r="S93" s="49" t="s">
        <v>905</v>
      </c>
      <c r="T93" s="53" t="s">
        <v>821</v>
      </c>
      <c r="U93" s="49" t="s">
        <v>192</v>
      </c>
      <c r="V93" s="51">
        <v>400</v>
      </c>
      <c r="W93" s="51">
        <v>3020</v>
      </c>
      <c r="X93" s="51">
        <v>1</v>
      </c>
      <c r="Y93" s="51">
        <v>1</v>
      </c>
      <c r="Z93" s="5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980"/>
  <sheetViews>
    <sheetView tabSelected="1" topLeftCell="A2221" workbookViewId="0">
      <selection activeCell="H2204" sqref="A1:N2980"/>
    </sheetView>
  </sheetViews>
  <sheetFormatPr defaultRowHeight="16.2"/>
  <cols>
    <col min="1" max="2" width="9" style="23" customWidth="1"/>
    <col min="3" max="7" width="9" customWidth="1"/>
    <col min="8" max="8" width="22.44140625" bestFit="1" customWidth="1"/>
    <col min="9" max="9" width="9" customWidth="1"/>
    <col min="10" max="10" width="9" style="23" customWidth="1"/>
    <col min="11" max="14" width="9" customWidth="1"/>
  </cols>
  <sheetData>
    <row r="1" spans="1:14">
      <c r="A1" s="45" t="s">
        <v>439</v>
      </c>
      <c r="B1" s="45" t="s">
        <v>783</v>
      </c>
      <c r="C1" s="1" t="s">
        <v>81</v>
      </c>
      <c r="D1" s="1" t="s">
        <v>82</v>
      </c>
      <c r="E1" s="1" t="s">
        <v>83</v>
      </c>
      <c r="F1" s="2" t="s">
        <v>84</v>
      </c>
      <c r="G1" s="1" t="s">
        <v>85</v>
      </c>
      <c r="H1" s="1" t="s">
        <v>646</v>
      </c>
      <c r="I1" s="2" t="s">
        <v>437</v>
      </c>
      <c r="J1" s="8" t="s">
        <v>187</v>
      </c>
      <c r="K1" s="1" t="s">
        <v>86</v>
      </c>
      <c r="L1" s="3" t="s">
        <v>779</v>
      </c>
      <c r="M1" t="s">
        <v>780</v>
      </c>
      <c r="N1" t="s">
        <v>781</v>
      </c>
    </row>
    <row r="2" spans="1:14">
      <c r="A2" s="7">
        <v>2009</v>
      </c>
      <c r="B2" s="8" t="str">
        <f>_xlfn.CONCAT("P", LOOKUP(A2,{0,2010,2015},{1,2,3}))</f>
        <v>P1</v>
      </c>
      <c r="C2" s="5" t="s">
        <v>88</v>
      </c>
      <c r="D2" s="5" t="s">
        <v>89</v>
      </c>
      <c r="E2" s="5" t="s">
        <v>90</v>
      </c>
      <c r="F2" s="6" t="s">
        <v>3</v>
      </c>
      <c r="G2" s="4" t="s">
        <v>91</v>
      </c>
      <c r="H2" s="7" t="str">
        <f>CONCATENATE(A2,C2,D2,E2,G2)</f>
        <v>2009TWSYUDSHE05</v>
      </c>
      <c r="I2" s="7" t="s">
        <v>0</v>
      </c>
      <c r="J2" s="8" t="str">
        <f>VLOOKUP(I2,name_list!E:K,2,FALSE)</f>
        <v>SP41</v>
      </c>
      <c r="K2" s="4" t="s">
        <v>1</v>
      </c>
      <c r="L2" s="8">
        <v>75</v>
      </c>
      <c r="M2" s="8">
        <f>VLOOKUP(H2,工作表3!G:T,7,FALSE)</f>
        <v>81.5</v>
      </c>
      <c r="N2">
        <f>L2*M2/100</f>
        <v>61.125</v>
      </c>
    </row>
    <row r="3" spans="1:14">
      <c r="A3" s="46">
        <v>2009</v>
      </c>
      <c r="B3" s="8" t="str">
        <f>_xlfn.CONCAT("P", LOOKUP(A3,{0,2010,2015},{1,2,3}))</f>
        <v>P1</v>
      </c>
      <c r="C3" s="5" t="s">
        <v>92</v>
      </c>
      <c r="D3" s="5" t="s">
        <v>93</v>
      </c>
      <c r="E3" s="5" t="s">
        <v>94</v>
      </c>
      <c r="F3" s="6" t="s">
        <v>3</v>
      </c>
      <c r="G3" s="4" t="s">
        <v>91</v>
      </c>
      <c r="H3" s="7" t="str">
        <f t="shared" ref="H3:H66" si="0">CONCATENATE(A3,C3,D3,E3,G3)</f>
        <v>2009TWSYUDSHE05</v>
      </c>
      <c r="I3" s="7" t="s">
        <v>5</v>
      </c>
      <c r="J3" s="8" t="str">
        <f>VLOOKUP(I3,name_list!E:K,2,FALSE)</f>
        <v>SP35</v>
      </c>
      <c r="K3" s="4" t="s">
        <v>14</v>
      </c>
      <c r="L3" s="8">
        <v>25</v>
      </c>
      <c r="M3" s="8">
        <f>VLOOKUP(H3,工作表3!G:T,7,FALSE)</f>
        <v>81.5</v>
      </c>
      <c r="N3">
        <f t="shared" ref="N3:N66" si="1">L3*M3/100</f>
        <v>20.375</v>
      </c>
    </row>
    <row r="4" spans="1:14">
      <c r="A4" s="46">
        <v>2009</v>
      </c>
      <c r="B4" s="8" t="str">
        <f>_xlfn.CONCAT("P", LOOKUP(A4,{0,2010,2015},{1,2,3}))</f>
        <v>P1</v>
      </c>
      <c r="C4" s="5" t="s">
        <v>92</v>
      </c>
      <c r="D4" s="5" t="s">
        <v>93</v>
      </c>
      <c r="E4" s="5" t="s">
        <v>94</v>
      </c>
      <c r="F4" s="6" t="s">
        <v>3</v>
      </c>
      <c r="G4" s="4" t="s">
        <v>91</v>
      </c>
      <c r="H4" s="7" t="str">
        <f t="shared" si="0"/>
        <v>2009TWSYUDSHE05</v>
      </c>
      <c r="I4" s="7" t="s">
        <v>7</v>
      </c>
      <c r="J4" s="8" t="str">
        <f>VLOOKUP(I4,name_list!E:K,2,FALSE)</f>
        <v>SP31</v>
      </c>
      <c r="K4" s="4" t="s">
        <v>6</v>
      </c>
      <c r="L4" s="8">
        <v>50</v>
      </c>
      <c r="M4" s="8">
        <f>VLOOKUP(H4,工作表3!G:T,7,FALSE)</f>
        <v>81.5</v>
      </c>
      <c r="N4">
        <f t="shared" si="1"/>
        <v>40.75</v>
      </c>
    </row>
    <row r="5" spans="1:14">
      <c r="A5" s="46">
        <v>2009</v>
      </c>
      <c r="B5" s="8" t="str">
        <f>_xlfn.CONCAT("P", LOOKUP(A5,{0,2010,2015},{1,2,3}))</f>
        <v>P1</v>
      </c>
      <c r="C5" s="5" t="s">
        <v>92</v>
      </c>
      <c r="D5" s="5" t="s">
        <v>93</v>
      </c>
      <c r="E5" s="5" t="s">
        <v>94</v>
      </c>
      <c r="F5" s="6" t="s">
        <v>3</v>
      </c>
      <c r="G5" s="4" t="s">
        <v>91</v>
      </c>
      <c r="H5" s="7" t="str">
        <f t="shared" si="0"/>
        <v>2009TWSYUDSHE05</v>
      </c>
      <c r="I5" s="7" t="s">
        <v>95</v>
      </c>
      <c r="J5" s="8" t="str">
        <f>VLOOKUP(I5,name_list!E:K,2,FALSE)</f>
        <v>SP26</v>
      </c>
      <c r="K5" s="4" t="s">
        <v>6</v>
      </c>
      <c r="L5" s="8">
        <v>50</v>
      </c>
      <c r="M5" s="8">
        <f>VLOOKUP(H5,工作表3!G:T,7,FALSE)</f>
        <v>81.5</v>
      </c>
      <c r="N5">
        <f t="shared" si="1"/>
        <v>40.75</v>
      </c>
    </row>
    <row r="6" spans="1:14">
      <c r="A6" s="46">
        <v>2009</v>
      </c>
      <c r="B6" s="8" t="str">
        <f>_xlfn.CONCAT("P", LOOKUP(A6,{0,2010,2015},{1,2,3}))</f>
        <v>P1</v>
      </c>
      <c r="C6" s="5" t="s">
        <v>96</v>
      </c>
      <c r="D6" s="5" t="s">
        <v>97</v>
      </c>
      <c r="E6" s="5" t="s">
        <v>98</v>
      </c>
      <c r="F6" s="6" t="s">
        <v>3</v>
      </c>
      <c r="G6" s="4" t="s">
        <v>91</v>
      </c>
      <c r="H6" s="7" t="str">
        <f t="shared" si="0"/>
        <v>2009TWSYUDSHE05</v>
      </c>
      <c r="I6" s="7" t="s">
        <v>63</v>
      </c>
      <c r="J6" s="8" t="str">
        <f>VLOOKUP(I6,name_list!E:K,2,FALSE)</f>
        <v>SP4</v>
      </c>
      <c r="K6" s="4" t="s">
        <v>14</v>
      </c>
      <c r="L6" s="8">
        <v>25</v>
      </c>
      <c r="M6" s="8">
        <f>VLOOKUP(H6,工作表3!G:T,7,FALSE)</f>
        <v>81.5</v>
      </c>
      <c r="N6">
        <f t="shared" si="1"/>
        <v>20.375</v>
      </c>
    </row>
    <row r="7" spans="1:14">
      <c r="A7" s="46">
        <v>2009</v>
      </c>
      <c r="B7" s="8" t="str">
        <f>_xlfn.CONCAT("P", LOOKUP(A7,{0,2010,2015},{1,2,3}))</f>
        <v>P1</v>
      </c>
      <c r="C7" s="5" t="s">
        <v>96</v>
      </c>
      <c r="D7" s="5" t="s">
        <v>97</v>
      </c>
      <c r="E7" s="5" t="s">
        <v>94</v>
      </c>
      <c r="F7" s="6" t="s">
        <v>3</v>
      </c>
      <c r="G7" s="4" t="s">
        <v>91</v>
      </c>
      <c r="H7" s="7" t="str">
        <f t="shared" si="0"/>
        <v>2009TWSYUDSHE05</v>
      </c>
      <c r="I7" s="7" t="s">
        <v>55</v>
      </c>
      <c r="J7" s="8" t="str">
        <f>VLOOKUP(I7,name_list!E:K,2,FALSE)</f>
        <v>SP33</v>
      </c>
      <c r="K7" s="4" t="s">
        <v>9</v>
      </c>
      <c r="L7" s="8">
        <v>5</v>
      </c>
      <c r="M7" s="8">
        <f>VLOOKUP(H7,工作表3!G:T,7,FALSE)</f>
        <v>81.5</v>
      </c>
      <c r="N7">
        <f t="shared" si="1"/>
        <v>4.0750000000000002</v>
      </c>
    </row>
    <row r="8" spans="1:14">
      <c r="A8" s="46">
        <v>2009</v>
      </c>
      <c r="B8" s="8" t="str">
        <f>_xlfn.CONCAT("P", LOOKUP(A8,{0,2010,2015},{1,2,3}))</f>
        <v>P1</v>
      </c>
      <c r="C8" s="5" t="s">
        <v>96</v>
      </c>
      <c r="D8" s="5" t="s">
        <v>93</v>
      </c>
      <c r="E8" s="5" t="s">
        <v>98</v>
      </c>
      <c r="F8" s="6" t="s">
        <v>3</v>
      </c>
      <c r="G8" s="4" t="s">
        <v>91</v>
      </c>
      <c r="H8" s="7" t="str">
        <f t="shared" si="0"/>
        <v>2009TWSYUDSHE05</v>
      </c>
      <c r="I8" s="7" t="s">
        <v>79</v>
      </c>
      <c r="J8" s="8" t="str">
        <f>VLOOKUP(I8,name_list!E:K,2,FALSE)</f>
        <v>SP18</v>
      </c>
      <c r="K8" s="4" t="s">
        <v>14</v>
      </c>
      <c r="L8" s="8">
        <v>25</v>
      </c>
      <c r="M8" s="8">
        <f>VLOOKUP(H8,工作表3!G:T,7,FALSE)</f>
        <v>81.5</v>
      </c>
      <c r="N8">
        <f t="shared" si="1"/>
        <v>20.375</v>
      </c>
    </row>
    <row r="9" spans="1:14">
      <c r="A9" s="46">
        <v>2009</v>
      </c>
      <c r="B9" s="8" t="str">
        <f>_xlfn.CONCAT("P", LOOKUP(A9,{0,2010,2015},{1,2,3}))</f>
        <v>P1</v>
      </c>
      <c r="C9" s="5" t="s">
        <v>96</v>
      </c>
      <c r="D9" s="5" t="s">
        <v>97</v>
      </c>
      <c r="E9" s="5" t="s">
        <v>98</v>
      </c>
      <c r="F9" s="6" t="s">
        <v>3</v>
      </c>
      <c r="G9" s="4" t="s">
        <v>91</v>
      </c>
      <c r="H9" s="7" t="str">
        <f t="shared" si="0"/>
        <v>2009TWSYUDSHE05</v>
      </c>
      <c r="I9" s="7" t="s">
        <v>29</v>
      </c>
      <c r="J9" s="8" t="str">
        <f>VLOOKUP(I9,name_list!E:K,2,FALSE)</f>
        <v>SP22</v>
      </c>
      <c r="K9" s="4" t="s">
        <v>6</v>
      </c>
      <c r="L9" s="8">
        <v>50</v>
      </c>
      <c r="M9" s="8">
        <f>VLOOKUP(H9,工作表3!G:T,7,FALSE)</f>
        <v>81.5</v>
      </c>
      <c r="N9">
        <f t="shared" si="1"/>
        <v>40.75</v>
      </c>
    </row>
    <row r="10" spans="1:14">
      <c r="A10" s="46">
        <v>2009</v>
      </c>
      <c r="B10" s="8" t="str">
        <f>_xlfn.CONCAT("P", LOOKUP(A10,{0,2010,2015},{1,2,3}))</f>
        <v>P1</v>
      </c>
      <c r="C10" s="5" t="s">
        <v>96</v>
      </c>
      <c r="D10" s="5" t="s">
        <v>93</v>
      </c>
      <c r="E10" s="5" t="s">
        <v>94</v>
      </c>
      <c r="F10" s="6" t="s">
        <v>3</v>
      </c>
      <c r="G10" s="4" t="s">
        <v>91</v>
      </c>
      <c r="H10" s="7" t="str">
        <f t="shared" si="0"/>
        <v>2009TWSYUDSHE05</v>
      </c>
      <c r="I10" s="7" t="s">
        <v>28</v>
      </c>
      <c r="J10" s="8" t="str">
        <f>VLOOKUP(I10,name_list!E:K,2,FALSE)</f>
        <v>SP45</v>
      </c>
      <c r="K10" s="4" t="s">
        <v>14</v>
      </c>
      <c r="L10" s="8">
        <v>25</v>
      </c>
      <c r="M10" s="8">
        <f>VLOOKUP(H10,工作表3!G:T,7,FALSE)</f>
        <v>81.5</v>
      </c>
      <c r="N10">
        <f t="shared" si="1"/>
        <v>20.375</v>
      </c>
    </row>
    <row r="11" spans="1:14">
      <c r="A11" s="46">
        <v>2009</v>
      </c>
      <c r="B11" s="8" t="str">
        <f>_xlfn.CONCAT("P", LOOKUP(A11,{0,2010,2015},{1,2,3}))</f>
        <v>P1</v>
      </c>
      <c r="C11" s="5" t="s">
        <v>96</v>
      </c>
      <c r="D11" s="5" t="s">
        <v>97</v>
      </c>
      <c r="E11" s="5" t="s">
        <v>94</v>
      </c>
      <c r="F11" s="6" t="s">
        <v>3</v>
      </c>
      <c r="G11" s="4" t="s">
        <v>91</v>
      </c>
      <c r="H11" s="7" t="str">
        <f t="shared" si="0"/>
        <v>2009TWSYUDSHE05</v>
      </c>
      <c r="I11" s="7" t="s">
        <v>60</v>
      </c>
      <c r="J11" s="8" t="str">
        <f>VLOOKUP(I11,name_list!E:K,2,FALSE)</f>
        <v>SP29</v>
      </c>
      <c r="K11" s="4" t="s">
        <v>14</v>
      </c>
      <c r="L11" s="8">
        <v>25</v>
      </c>
      <c r="M11" s="8">
        <f>VLOOKUP(H11,工作表3!G:T,7,FALSE)</f>
        <v>81.5</v>
      </c>
      <c r="N11">
        <f t="shared" si="1"/>
        <v>20.375</v>
      </c>
    </row>
    <row r="12" spans="1:14">
      <c r="A12" s="46">
        <v>2009</v>
      </c>
      <c r="B12" s="8" t="str">
        <f>_xlfn.CONCAT("P", LOOKUP(A12,{0,2010,2015},{1,2,3}))</f>
        <v>P1</v>
      </c>
      <c r="C12" s="5" t="s">
        <v>96</v>
      </c>
      <c r="D12" s="5" t="s">
        <v>97</v>
      </c>
      <c r="E12" s="5" t="s">
        <v>98</v>
      </c>
      <c r="F12" s="6" t="s">
        <v>3</v>
      </c>
      <c r="G12" s="4" t="s">
        <v>91</v>
      </c>
      <c r="H12" s="7" t="str">
        <f t="shared" si="0"/>
        <v>2009TWSYUDSHE05</v>
      </c>
      <c r="I12" s="7" t="s">
        <v>4</v>
      </c>
      <c r="J12" s="8" t="str">
        <f>VLOOKUP(I12,name_list!E:K,2,FALSE)</f>
        <v>SP11</v>
      </c>
      <c r="K12" s="4" t="s">
        <v>14</v>
      </c>
      <c r="L12" s="8">
        <v>25</v>
      </c>
      <c r="M12" s="8">
        <f>VLOOKUP(H12,工作表3!G:T,7,FALSE)</f>
        <v>81.5</v>
      </c>
      <c r="N12">
        <f t="shared" si="1"/>
        <v>20.375</v>
      </c>
    </row>
    <row r="13" spans="1:14">
      <c r="A13" s="46">
        <v>2009</v>
      </c>
      <c r="B13" s="8" t="str">
        <f>_xlfn.CONCAT("P", LOOKUP(A13,{0,2010,2015},{1,2,3}))</f>
        <v>P1</v>
      </c>
      <c r="C13" s="5" t="s">
        <v>96</v>
      </c>
      <c r="D13" s="5" t="s">
        <v>97</v>
      </c>
      <c r="E13" s="5" t="s">
        <v>98</v>
      </c>
      <c r="F13" s="6" t="s">
        <v>3</v>
      </c>
      <c r="G13" s="4" t="s">
        <v>91</v>
      </c>
      <c r="H13" s="7" t="str">
        <f t="shared" si="0"/>
        <v>2009TWSYUDSHE05</v>
      </c>
      <c r="I13" s="7" t="s">
        <v>24</v>
      </c>
      <c r="J13" s="8" t="str">
        <f>VLOOKUP(I13,name_list!E:K,2,FALSE)</f>
        <v>SP65</v>
      </c>
      <c r="K13" s="4" t="s">
        <v>14</v>
      </c>
      <c r="L13" s="8">
        <v>25</v>
      </c>
      <c r="M13" s="8">
        <f>VLOOKUP(H13,工作表3!G:T,7,FALSE)</f>
        <v>81.5</v>
      </c>
      <c r="N13">
        <f t="shared" si="1"/>
        <v>20.375</v>
      </c>
    </row>
    <row r="14" spans="1:14">
      <c r="A14" s="46">
        <v>2009</v>
      </c>
      <c r="B14" s="8" t="str">
        <f>_xlfn.CONCAT("P", LOOKUP(A14,{0,2010,2015},{1,2,3}))</f>
        <v>P1</v>
      </c>
      <c r="C14" s="5" t="s">
        <v>96</v>
      </c>
      <c r="D14" s="5" t="s">
        <v>97</v>
      </c>
      <c r="E14" s="5" t="s">
        <v>98</v>
      </c>
      <c r="F14" s="6" t="s">
        <v>3</v>
      </c>
      <c r="G14" s="4" t="s">
        <v>91</v>
      </c>
      <c r="H14" s="7" t="str">
        <f t="shared" si="0"/>
        <v>2009TWSYUDSHE05</v>
      </c>
      <c r="I14" s="7" t="s">
        <v>27</v>
      </c>
      <c r="J14" s="8" t="str">
        <f>VLOOKUP(I14,name_list!E:K,2,FALSE)</f>
        <v>SP67</v>
      </c>
      <c r="K14" s="4" t="s">
        <v>9</v>
      </c>
      <c r="L14" s="8">
        <v>5</v>
      </c>
      <c r="M14" s="8">
        <f>VLOOKUP(H14,工作表3!G:T,7,FALSE)</f>
        <v>81.5</v>
      </c>
      <c r="N14">
        <f t="shared" si="1"/>
        <v>4.0750000000000002</v>
      </c>
    </row>
    <row r="15" spans="1:14">
      <c r="A15" s="46">
        <v>2009</v>
      </c>
      <c r="B15" s="8" t="str">
        <f>_xlfn.CONCAT("P", LOOKUP(A15,{0,2010,2015},{1,2,3}))</f>
        <v>P1</v>
      </c>
      <c r="C15" s="5" t="s">
        <v>96</v>
      </c>
      <c r="D15" s="5" t="s">
        <v>97</v>
      </c>
      <c r="E15" s="5" t="s">
        <v>98</v>
      </c>
      <c r="F15" s="6" t="s">
        <v>3</v>
      </c>
      <c r="G15" s="4" t="s">
        <v>91</v>
      </c>
      <c r="H15" s="7" t="str">
        <f t="shared" si="0"/>
        <v>2009TWSYUDSHE05</v>
      </c>
      <c r="I15" s="7" t="s">
        <v>59</v>
      </c>
      <c r="J15" s="8" t="str">
        <f>VLOOKUP(I15,name_list!E:K,2,FALSE)</f>
        <v>SP5</v>
      </c>
      <c r="K15" s="4" t="s">
        <v>14</v>
      </c>
      <c r="L15" s="8">
        <v>25</v>
      </c>
      <c r="M15" s="8">
        <f>VLOOKUP(H15,工作表3!G:T,7,FALSE)</f>
        <v>81.5</v>
      </c>
      <c r="N15">
        <f t="shared" si="1"/>
        <v>20.375</v>
      </c>
    </row>
    <row r="16" spans="1:14">
      <c r="A16" s="46">
        <v>2009</v>
      </c>
      <c r="B16" s="8" t="str">
        <f>_xlfn.CONCAT("P", LOOKUP(A16,{0,2010,2015},{1,2,3}))</f>
        <v>P1</v>
      </c>
      <c r="C16" s="5" t="s">
        <v>96</v>
      </c>
      <c r="D16" s="5" t="s">
        <v>97</v>
      </c>
      <c r="E16" s="5" t="s">
        <v>98</v>
      </c>
      <c r="F16" s="6" t="s">
        <v>3</v>
      </c>
      <c r="G16" s="4" t="s">
        <v>91</v>
      </c>
      <c r="H16" s="7" t="str">
        <f t="shared" si="0"/>
        <v>2009TWSYUDSHE05</v>
      </c>
      <c r="I16" s="7" t="s">
        <v>17</v>
      </c>
      <c r="J16" s="8" t="str">
        <f>VLOOKUP(I16,name_list!E:K,2,FALSE)</f>
        <v>SP23</v>
      </c>
      <c r="K16" s="4" t="s">
        <v>9</v>
      </c>
      <c r="L16" s="8">
        <v>5</v>
      </c>
      <c r="M16" s="8">
        <f>VLOOKUP(H16,工作表3!G:T,7,FALSE)</f>
        <v>81.5</v>
      </c>
      <c r="N16">
        <f t="shared" si="1"/>
        <v>4.0750000000000002</v>
      </c>
    </row>
    <row r="17" spans="1:14">
      <c r="A17" s="46">
        <v>2009</v>
      </c>
      <c r="B17" s="8" t="str">
        <f>_xlfn.CONCAT("P", LOOKUP(A17,{0,2010,2015},{1,2,3}))</f>
        <v>P1</v>
      </c>
      <c r="C17" s="5" t="s">
        <v>96</v>
      </c>
      <c r="D17" s="5" t="s">
        <v>97</v>
      </c>
      <c r="E17" s="5" t="s">
        <v>98</v>
      </c>
      <c r="F17" s="6" t="s">
        <v>3</v>
      </c>
      <c r="G17" s="4" t="s">
        <v>91</v>
      </c>
      <c r="H17" s="7" t="str">
        <f t="shared" si="0"/>
        <v>2009TWSYUDSHE05</v>
      </c>
      <c r="I17" s="7" t="s">
        <v>13</v>
      </c>
      <c r="J17" s="8" t="str">
        <f>VLOOKUP(I17,name_list!E:K,2,FALSE)</f>
        <v>SP17</v>
      </c>
      <c r="K17" s="4" t="s">
        <v>11</v>
      </c>
      <c r="L17" s="8">
        <v>1</v>
      </c>
      <c r="M17" s="8">
        <f>VLOOKUP(H17,工作表3!G:T,7,FALSE)</f>
        <v>81.5</v>
      </c>
      <c r="N17">
        <f t="shared" si="1"/>
        <v>0.81499999999999995</v>
      </c>
    </row>
    <row r="18" spans="1:14">
      <c r="A18" s="46">
        <v>2009</v>
      </c>
      <c r="B18" s="8" t="str">
        <f>_xlfn.CONCAT("P", LOOKUP(A18,{0,2010,2015},{1,2,3}))</f>
        <v>P1</v>
      </c>
      <c r="C18" s="5" t="s">
        <v>96</v>
      </c>
      <c r="D18" s="5" t="s">
        <v>97</v>
      </c>
      <c r="E18" s="5" t="s">
        <v>98</v>
      </c>
      <c r="F18" s="6" t="s">
        <v>3</v>
      </c>
      <c r="G18" s="4" t="s">
        <v>99</v>
      </c>
      <c r="H18" s="7" t="str">
        <f t="shared" si="0"/>
        <v>2009TWSYUDSHE10</v>
      </c>
      <c r="I18" s="7" t="s">
        <v>0</v>
      </c>
      <c r="J18" s="8" t="str">
        <f>VLOOKUP(I18,name_list!E:K,2,FALSE)</f>
        <v>SP41</v>
      </c>
      <c r="K18" s="4" t="s">
        <v>1</v>
      </c>
      <c r="L18" s="8">
        <v>75</v>
      </c>
      <c r="M18" s="8">
        <f>VLOOKUP(H18,工作表3!G:T,7,FALSE)</f>
        <v>84</v>
      </c>
      <c r="N18">
        <f t="shared" si="1"/>
        <v>63</v>
      </c>
    </row>
    <row r="19" spans="1:14">
      <c r="A19" s="46">
        <v>2009</v>
      </c>
      <c r="B19" s="8" t="str">
        <f>_xlfn.CONCAT("P", LOOKUP(A19,{0,2010,2015},{1,2,3}))</f>
        <v>P1</v>
      </c>
      <c r="C19" s="5" t="s">
        <v>96</v>
      </c>
      <c r="D19" s="5" t="s">
        <v>97</v>
      </c>
      <c r="E19" s="5" t="s">
        <v>98</v>
      </c>
      <c r="F19" s="6" t="s">
        <v>3</v>
      </c>
      <c r="G19" s="4" t="s">
        <v>99</v>
      </c>
      <c r="H19" s="7" t="str">
        <f t="shared" si="0"/>
        <v>2009TWSYUDSHE10</v>
      </c>
      <c r="I19" s="7" t="s">
        <v>7</v>
      </c>
      <c r="J19" s="8" t="str">
        <f>VLOOKUP(I19,name_list!E:K,2,FALSE)</f>
        <v>SP31</v>
      </c>
      <c r="K19" s="4" t="s">
        <v>6</v>
      </c>
      <c r="L19" s="8">
        <v>50</v>
      </c>
      <c r="M19" s="8">
        <f>VLOOKUP(H19,工作表3!G:T,7,FALSE)</f>
        <v>84</v>
      </c>
      <c r="N19">
        <f t="shared" si="1"/>
        <v>42</v>
      </c>
    </row>
    <row r="20" spans="1:14">
      <c r="A20" s="46">
        <v>2009</v>
      </c>
      <c r="B20" s="8" t="str">
        <f>_xlfn.CONCAT("P", LOOKUP(A20,{0,2010,2015},{1,2,3}))</f>
        <v>P1</v>
      </c>
      <c r="C20" s="5" t="s">
        <v>96</v>
      </c>
      <c r="D20" s="5" t="s">
        <v>97</v>
      </c>
      <c r="E20" s="5" t="s">
        <v>98</v>
      </c>
      <c r="F20" s="6" t="s">
        <v>3</v>
      </c>
      <c r="G20" s="4" t="s">
        <v>99</v>
      </c>
      <c r="H20" s="7" t="str">
        <f t="shared" si="0"/>
        <v>2009TWSYUDSHE10</v>
      </c>
      <c r="I20" s="7" t="s">
        <v>5</v>
      </c>
      <c r="J20" s="8" t="str">
        <f>VLOOKUP(I20,name_list!E:K,2,FALSE)</f>
        <v>SP35</v>
      </c>
      <c r="K20" s="4" t="s">
        <v>14</v>
      </c>
      <c r="L20" s="8">
        <v>25</v>
      </c>
      <c r="M20" s="8">
        <f>VLOOKUP(H20,工作表3!G:T,7,FALSE)</f>
        <v>84</v>
      </c>
      <c r="N20">
        <f t="shared" si="1"/>
        <v>21</v>
      </c>
    </row>
    <row r="21" spans="1:14">
      <c r="A21" s="46">
        <v>2009</v>
      </c>
      <c r="B21" s="8" t="str">
        <f>_xlfn.CONCAT("P", LOOKUP(A21,{0,2010,2015},{1,2,3}))</f>
        <v>P1</v>
      </c>
      <c r="C21" s="5" t="s">
        <v>96</v>
      </c>
      <c r="D21" s="5" t="s">
        <v>97</v>
      </c>
      <c r="E21" s="5" t="s">
        <v>98</v>
      </c>
      <c r="F21" s="6" t="s">
        <v>3</v>
      </c>
      <c r="G21" s="4" t="s">
        <v>99</v>
      </c>
      <c r="H21" s="7" t="str">
        <f t="shared" si="0"/>
        <v>2009TWSYUDSHE10</v>
      </c>
      <c r="I21" s="7" t="s">
        <v>29</v>
      </c>
      <c r="J21" s="8" t="str">
        <f>VLOOKUP(I21,name_list!E:K,2,FALSE)</f>
        <v>SP22</v>
      </c>
      <c r="K21" s="4" t="s">
        <v>14</v>
      </c>
      <c r="L21" s="8">
        <v>25</v>
      </c>
      <c r="M21" s="8">
        <f>VLOOKUP(H21,工作表3!G:T,7,FALSE)</f>
        <v>84</v>
      </c>
      <c r="N21">
        <f t="shared" si="1"/>
        <v>21</v>
      </c>
    </row>
    <row r="22" spans="1:14">
      <c r="A22" s="46">
        <v>2009</v>
      </c>
      <c r="B22" s="8" t="str">
        <f>_xlfn.CONCAT("P", LOOKUP(A22,{0,2010,2015},{1,2,3}))</f>
        <v>P1</v>
      </c>
      <c r="C22" s="5" t="s">
        <v>96</v>
      </c>
      <c r="D22" s="5" t="s">
        <v>97</v>
      </c>
      <c r="E22" s="5" t="s">
        <v>98</v>
      </c>
      <c r="F22" s="6" t="s">
        <v>3</v>
      </c>
      <c r="G22" s="4" t="s">
        <v>99</v>
      </c>
      <c r="H22" s="7" t="str">
        <f t="shared" si="0"/>
        <v>2009TWSYUDSHE10</v>
      </c>
      <c r="I22" s="7" t="s">
        <v>79</v>
      </c>
      <c r="J22" s="8" t="str">
        <f>VLOOKUP(I22,name_list!E:K,2,FALSE)</f>
        <v>SP18</v>
      </c>
      <c r="K22" s="4" t="s">
        <v>14</v>
      </c>
      <c r="L22" s="8">
        <v>25</v>
      </c>
      <c r="M22" s="8">
        <f>VLOOKUP(H22,工作表3!G:T,7,FALSE)</f>
        <v>84</v>
      </c>
      <c r="N22">
        <f t="shared" si="1"/>
        <v>21</v>
      </c>
    </row>
    <row r="23" spans="1:14">
      <c r="A23" s="46">
        <v>2009</v>
      </c>
      <c r="B23" s="8" t="str">
        <f>_xlfn.CONCAT("P", LOOKUP(A23,{0,2010,2015},{1,2,3}))</f>
        <v>P1</v>
      </c>
      <c r="C23" s="5" t="s">
        <v>96</v>
      </c>
      <c r="D23" s="5" t="s">
        <v>97</v>
      </c>
      <c r="E23" s="5" t="s">
        <v>98</v>
      </c>
      <c r="F23" s="6" t="s">
        <v>3</v>
      </c>
      <c r="G23" s="4" t="s">
        <v>99</v>
      </c>
      <c r="H23" s="7" t="str">
        <f t="shared" si="0"/>
        <v>2009TWSYUDSHE10</v>
      </c>
      <c r="I23" s="7" t="s">
        <v>63</v>
      </c>
      <c r="J23" s="8" t="str">
        <f>VLOOKUP(I23,name_list!E:K,2,FALSE)</f>
        <v>SP4</v>
      </c>
      <c r="K23" s="4" t="s">
        <v>14</v>
      </c>
      <c r="L23" s="8">
        <v>25</v>
      </c>
      <c r="M23" s="8">
        <f>VLOOKUP(H23,工作表3!G:T,7,FALSE)</f>
        <v>84</v>
      </c>
      <c r="N23">
        <f t="shared" si="1"/>
        <v>21</v>
      </c>
    </row>
    <row r="24" spans="1:14">
      <c r="A24" s="46">
        <v>2009</v>
      </c>
      <c r="B24" s="8" t="str">
        <f>_xlfn.CONCAT("P", LOOKUP(A24,{0,2010,2015},{1,2,3}))</f>
        <v>P1</v>
      </c>
      <c r="C24" s="5" t="s">
        <v>96</v>
      </c>
      <c r="D24" s="5" t="s">
        <v>97</v>
      </c>
      <c r="E24" s="5" t="s">
        <v>98</v>
      </c>
      <c r="F24" s="6" t="s">
        <v>3</v>
      </c>
      <c r="G24" s="4" t="s">
        <v>99</v>
      </c>
      <c r="H24" s="7" t="str">
        <f t="shared" si="0"/>
        <v>2009TWSYUDSHE10</v>
      </c>
      <c r="I24" s="7" t="s">
        <v>95</v>
      </c>
      <c r="J24" s="8" t="str">
        <f>VLOOKUP(I24,name_list!E:K,2,FALSE)</f>
        <v>SP26</v>
      </c>
      <c r="K24" s="4" t="s">
        <v>6</v>
      </c>
      <c r="L24" s="8">
        <v>50</v>
      </c>
      <c r="M24" s="8">
        <f>VLOOKUP(H24,工作表3!G:T,7,FALSE)</f>
        <v>84</v>
      </c>
      <c r="N24">
        <f t="shared" si="1"/>
        <v>42</v>
      </c>
    </row>
    <row r="25" spans="1:14">
      <c r="A25" s="46">
        <v>2009</v>
      </c>
      <c r="B25" s="8" t="str">
        <f>_xlfn.CONCAT("P", LOOKUP(A25,{0,2010,2015},{1,2,3}))</f>
        <v>P1</v>
      </c>
      <c r="C25" s="5" t="s">
        <v>96</v>
      </c>
      <c r="D25" s="5" t="s">
        <v>97</v>
      </c>
      <c r="E25" s="5" t="s">
        <v>98</v>
      </c>
      <c r="F25" s="6" t="s">
        <v>3</v>
      </c>
      <c r="G25" s="4" t="s">
        <v>99</v>
      </c>
      <c r="H25" s="7" t="str">
        <f t="shared" si="0"/>
        <v>2009TWSYUDSHE10</v>
      </c>
      <c r="I25" s="7" t="s">
        <v>60</v>
      </c>
      <c r="J25" s="8" t="str">
        <f>VLOOKUP(I25,name_list!E:K,2,FALSE)</f>
        <v>SP29</v>
      </c>
      <c r="K25" s="4" t="s">
        <v>14</v>
      </c>
      <c r="L25" s="8">
        <v>25</v>
      </c>
      <c r="M25" s="8">
        <f>VLOOKUP(H25,工作表3!G:T,7,FALSE)</f>
        <v>84</v>
      </c>
      <c r="N25">
        <f t="shared" si="1"/>
        <v>21</v>
      </c>
    </row>
    <row r="26" spans="1:14">
      <c r="A26" s="46">
        <v>2009</v>
      </c>
      <c r="B26" s="8" t="str">
        <f>_xlfn.CONCAT("P", LOOKUP(A26,{0,2010,2015},{1,2,3}))</f>
        <v>P1</v>
      </c>
      <c r="C26" s="5" t="s">
        <v>96</v>
      </c>
      <c r="D26" s="5" t="s">
        <v>97</v>
      </c>
      <c r="E26" s="5" t="s">
        <v>98</v>
      </c>
      <c r="F26" s="6" t="s">
        <v>3</v>
      </c>
      <c r="G26" s="4" t="s">
        <v>99</v>
      </c>
      <c r="H26" s="7" t="str">
        <f t="shared" si="0"/>
        <v>2009TWSYUDSHE10</v>
      </c>
      <c r="I26" s="7" t="s">
        <v>16</v>
      </c>
      <c r="J26" s="8" t="str">
        <f>VLOOKUP(I26,name_list!E:K,2,FALSE)</f>
        <v>SP38</v>
      </c>
      <c r="K26" s="4" t="s">
        <v>14</v>
      </c>
      <c r="L26" s="8">
        <v>25</v>
      </c>
      <c r="M26" s="8">
        <f>VLOOKUP(H26,工作表3!G:T,7,FALSE)</f>
        <v>84</v>
      </c>
      <c r="N26">
        <f t="shared" si="1"/>
        <v>21</v>
      </c>
    </row>
    <row r="27" spans="1:14">
      <c r="A27" s="46">
        <v>2009</v>
      </c>
      <c r="B27" s="8" t="str">
        <f>_xlfn.CONCAT("P", LOOKUP(A27,{0,2010,2015},{1,2,3}))</f>
        <v>P1</v>
      </c>
      <c r="C27" s="5" t="s">
        <v>96</v>
      </c>
      <c r="D27" s="5" t="s">
        <v>97</v>
      </c>
      <c r="E27" s="5" t="s">
        <v>98</v>
      </c>
      <c r="F27" s="6" t="s">
        <v>3</v>
      </c>
      <c r="G27" s="4" t="s">
        <v>99</v>
      </c>
      <c r="H27" s="7" t="str">
        <f t="shared" si="0"/>
        <v>2009TWSYUDSHE10</v>
      </c>
      <c r="I27" s="7" t="s">
        <v>59</v>
      </c>
      <c r="J27" s="8" t="str">
        <f>VLOOKUP(I27,name_list!E:K,2,FALSE)</f>
        <v>SP5</v>
      </c>
      <c r="K27" s="4" t="s">
        <v>14</v>
      </c>
      <c r="L27" s="8">
        <v>25</v>
      </c>
      <c r="M27" s="8">
        <f>VLOOKUP(H27,工作表3!G:T,7,FALSE)</f>
        <v>84</v>
      </c>
      <c r="N27">
        <f t="shared" si="1"/>
        <v>21</v>
      </c>
    </row>
    <row r="28" spans="1:14">
      <c r="A28" s="46">
        <v>2009</v>
      </c>
      <c r="B28" s="8" t="str">
        <f>_xlfn.CONCAT("P", LOOKUP(A28,{0,2010,2015},{1,2,3}))</f>
        <v>P1</v>
      </c>
      <c r="C28" s="5" t="s">
        <v>96</v>
      </c>
      <c r="D28" s="5" t="s">
        <v>97</v>
      </c>
      <c r="E28" s="5" t="s">
        <v>98</v>
      </c>
      <c r="F28" s="6" t="s">
        <v>3</v>
      </c>
      <c r="G28" s="4" t="s">
        <v>99</v>
      </c>
      <c r="H28" s="7" t="str">
        <f t="shared" si="0"/>
        <v>2009TWSYUDSHE10</v>
      </c>
      <c r="I28" s="7" t="s">
        <v>4</v>
      </c>
      <c r="J28" s="8" t="str">
        <f>VLOOKUP(I28,name_list!E:K,2,FALSE)</f>
        <v>SP11</v>
      </c>
      <c r="K28" s="4" t="s">
        <v>14</v>
      </c>
      <c r="L28" s="8">
        <v>25</v>
      </c>
      <c r="M28" s="8">
        <f>VLOOKUP(H28,工作表3!G:T,7,FALSE)</f>
        <v>84</v>
      </c>
      <c r="N28">
        <f t="shared" si="1"/>
        <v>21</v>
      </c>
    </row>
    <row r="29" spans="1:14">
      <c r="A29" s="46">
        <v>2009</v>
      </c>
      <c r="B29" s="8" t="str">
        <f>_xlfn.CONCAT("P", LOOKUP(A29,{0,2010,2015},{1,2,3}))</f>
        <v>P1</v>
      </c>
      <c r="C29" s="5" t="s">
        <v>96</v>
      </c>
      <c r="D29" s="5" t="s">
        <v>97</v>
      </c>
      <c r="E29" s="5" t="s">
        <v>98</v>
      </c>
      <c r="F29" s="6" t="s">
        <v>3</v>
      </c>
      <c r="G29" s="4" t="s">
        <v>99</v>
      </c>
      <c r="H29" s="7" t="str">
        <f t="shared" si="0"/>
        <v>2009TWSYUDSHE10</v>
      </c>
      <c r="I29" s="7" t="s">
        <v>28</v>
      </c>
      <c r="J29" s="8" t="str">
        <f>VLOOKUP(I29,name_list!E:K,2,FALSE)</f>
        <v>SP45</v>
      </c>
      <c r="K29" s="4" t="s">
        <v>14</v>
      </c>
      <c r="L29" s="8">
        <v>25</v>
      </c>
      <c r="M29" s="8">
        <f>VLOOKUP(H29,工作表3!G:T,7,FALSE)</f>
        <v>84</v>
      </c>
      <c r="N29">
        <f t="shared" si="1"/>
        <v>21</v>
      </c>
    </row>
    <row r="30" spans="1:14">
      <c r="A30" s="46">
        <v>2009</v>
      </c>
      <c r="B30" s="8" t="str">
        <f>_xlfn.CONCAT("P", LOOKUP(A30,{0,2010,2015},{1,2,3}))</f>
        <v>P1</v>
      </c>
      <c r="C30" s="5" t="s">
        <v>96</v>
      </c>
      <c r="D30" s="5" t="s">
        <v>97</v>
      </c>
      <c r="E30" s="5" t="s">
        <v>98</v>
      </c>
      <c r="F30" s="6" t="s">
        <v>3</v>
      </c>
      <c r="G30" s="4" t="s">
        <v>99</v>
      </c>
      <c r="H30" s="7" t="str">
        <f t="shared" si="0"/>
        <v>2009TWSYUDSHE10</v>
      </c>
      <c r="I30" s="7" t="s">
        <v>42</v>
      </c>
      <c r="J30" s="8" t="str">
        <f>VLOOKUP(I30,name_list!E:K,2,FALSE)</f>
        <v>SP40</v>
      </c>
      <c r="K30" s="4" t="s">
        <v>14</v>
      </c>
      <c r="L30" s="8">
        <v>25</v>
      </c>
      <c r="M30" s="8">
        <f>VLOOKUP(H30,工作表3!G:T,7,FALSE)</f>
        <v>84</v>
      </c>
      <c r="N30">
        <f t="shared" si="1"/>
        <v>21</v>
      </c>
    </row>
    <row r="31" spans="1:14">
      <c r="A31" s="46">
        <v>2009</v>
      </c>
      <c r="B31" s="8" t="str">
        <f>_xlfn.CONCAT("P", LOOKUP(A31,{0,2010,2015},{1,2,3}))</f>
        <v>P1</v>
      </c>
      <c r="C31" s="5" t="s">
        <v>96</v>
      </c>
      <c r="D31" s="5" t="s">
        <v>97</v>
      </c>
      <c r="E31" s="5" t="s">
        <v>98</v>
      </c>
      <c r="F31" s="6" t="s">
        <v>3</v>
      </c>
      <c r="G31" s="4" t="s">
        <v>99</v>
      </c>
      <c r="H31" s="7" t="str">
        <f t="shared" si="0"/>
        <v>2009TWSYUDSHE10</v>
      </c>
      <c r="I31" s="7" t="s">
        <v>38</v>
      </c>
      <c r="J31" s="8" t="str">
        <f>VLOOKUP(I31,name_list!E:K,2,FALSE)</f>
        <v>SP10</v>
      </c>
      <c r="K31" s="4" t="s">
        <v>14</v>
      </c>
      <c r="L31" s="8">
        <v>25</v>
      </c>
      <c r="M31" s="8">
        <f>VLOOKUP(H31,工作表3!G:T,7,FALSE)</f>
        <v>84</v>
      </c>
      <c r="N31">
        <f t="shared" si="1"/>
        <v>21</v>
      </c>
    </row>
    <row r="32" spans="1:14">
      <c r="A32" s="46">
        <v>2009</v>
      </c>
      <c r="B32" s="8" t="str">
        <f>_xlfn.CONCAT("P", LOOKUP(A32,{0,2010,2015},{1,2,3}))</f>
        <v>P1</v>
      </c>
      <c r="C32" s="5" t="s">
        <v>96</v>
      </c>
      <c r="D32" s="5" t="s">
        <v>97</v>
      </c>
      <c r="E32" s="5" t="s">
        <v>98</v>
      </c>
      <c r="F32" s="6" t="s">
        <v>3</v>
      </c>
      <c r="G32" s="4" t="s">
        <v>99</v>
      </c>
      <c r="H32" s="7" t="str">
        <f t="shared" si="0"/>
        <v>2009TWSYUDSHE10</v>
      </c>
      <c r="I32" s="7" t="s">
        <v>19</v>
      </c>
      <c r="J32" s="8" t="str">
        <f>VLOOKUP(I32,name_list!E:K,2,FALSE)</f>
        <v>SP75</v>
      </c>
      <c r="K32" s="4" t="s">
        <v>14</v>
      </c>
      <c r="L32" s="8">
        <v>25</v>
      </c>
      <c r="M32" s="8">
        <f>VLOOKUP(H32,工作表3!G:T,7,FALSE)</f>
        <v>84</v>
      </c>
      <c r="N32">
        <f t="shared" si="1"/>
        <v>21</v>
      </c>
    </row>
    <row r="33" spans="1:14">
      <c r="A33" s="46">
        <v>2009</v>
      </c>
      <c r="B33" s="8" t="str">
        <f>_xlfn.CONCAT("P", LOOKUP(A33,{0,2010,2015},{1,2,3}))</f>
        <v>P1</v>
      </c>
      <c r="C33" s="5" t="s">
        <v>96</v>
      </c>
      <c r="D33" s="5" t="s">
        <v>97</v>
      </c>
      <c r="E33" s="5" t="s">
        <v>98</v>
      </c>
      <c r="F33" s="6" t="s">
        <v>3</v>
      </c>
      <c r="G33" s="4" t="s">
        <v>99</v>
      </c>
      <c r="H33" s="7" t="str">
        <f t="shared" si="0"/>
        <v>2009TWSYUDSHE10</v>
      </c>
      <c r="I33" s="7" t="s">
        <v>27</v>
      </c>
      <c r="J33" s="8" t="str">
        <f>VLOOKUP(I33,name_list!E:K,2,FALSE)</f>
        <v>SP67</v>
      </c>
      <c r="K33" s="4" t="s">
        <v>9</v>
      </c>
      <c r="L33" s="8">
        <v>5</v>
      </c>
      <c r="M33" s="8">
        <f>VLOOKUP(H33,工作表3!G:T,7,FALSE)</f>
        <v>84</v>
      </c>
      <c r="N33">
        <f t="shared" si="1"/>
        <v>4.2</v>
      </c>
    </row>
    <row r="34" spans="1:14">
      <c r="A34" s="46">
        <v>2009</v>
      </c>
      <c r="B34" s="8" t="str">
        <f>_xlfn.CONCAT("P", LOOKUP(A34,{0,2010,2015},{1,2,3}))</f>
        <v>P1</v>
      </c>
      <c r="C34" s="5" t="s">
        <v>96</v>
      </c>
      <c r="D34" s="5" t="s">
        <v>97</v>
      </c>
      <c r="E34" s="5" t="s">
        <v>98</v>
      </c>
      <c r="F34" s="6" t="s">
        <v>3</v>
      </c>
      <c r="G34" s="4" t="s">
        <v>99</v>
      </c>
      <c r="H34" s="7" t="str">
        <f t="shared" si="0"/>
        <v>2009TWSYUDSHE10</v>
      </c>
      <c r="I34" s="7" t="s">
        <v>51</v>
      </c>
      <c r="J34" s="8" t="str">
        <f>VLOOKUP(I34,name_list!E:K,2,FALSE)</f>
        <v>SP90</v>
      </c>
      <c r="K34" s="4" t="s">
        <v>11</v>
      </c>
      <c r="L34" s="8">
        <v>1</v>
      </c>
      <c r="M34" s="8">
        <f>VLOOKUP(H34,工作表3!G:T,7,FALSE)</f>
        <v>84</v>
      </c>
      <c r="N34">
        <f t="shared" si="1"/>
        <v>0.84</v>
      </c>
    </row>
    <row r="35" spans="1:14">
      <c r="A35" s="46">
        <v>2009</v>
      </c>
      <c r="B35" s="8" t="str">
        <f>_xlfn.CONCAT("P", LOOKUP(A35,{0,2010,2015},{1,2,3}))</f>
        <v>P1</v>
      </c>
      <c r="C35" s="5" t="s">
        <v>96</v>
      </c>
      <c r="D35" s="5" t="s">
        <v>97</v>
      </c>
      <c r="E35" s="5" t="s">
        <v>98</v>
      </c>
      <c r="F35" s="6" t="s">
        <v>32</v>
      </c>
      <c r="G35" s="4" t="s">
        <v>100</v>
      </c>
      <c r="H35" s="7" t="str">
        <f t="shared" si="0"/>
        <v>2009TWSYUDSHN05</v>
      </c>
      <c r="I35" s="7" t="s">
        <v>0</v>
      </c>
      <c r="J35" s="8" t="str">
        <f>VLOOKUP(I35,name_list!E:K,2,FALSE)</f>
        <v>SP41</v>
      </c>
      <c r="K35" s="4" t="s">
        <v>1</v>
      </c>
      <c r="L35" s="8">
        <v>75</v>
      </c>
      <c r="M35" s="8">
        <f>VLOOKUP(H35,工作表3!G:T,7,FALSE)</f>
        <v>75</v>
      </c>
      <c r="N35">
        <f t="shared" si="1"/>
        <v>56.25</v>
      </c>
    </row>
    <row r="36" spans="1:14">
      <c r="A36" s="46">
        <v>2009</v>
      </c>
      <c r="B36" s="8" t="str">
        <f>_xlfn.CONCAT("P", LOOKUP(A36,{0,2010,2015},{1,2,3}))</f>
        <v>P1</v>
      </c>
      <c r="C36" s="5" t="s">
        <v>96</v>
      </c>
      <c r="D36" s="5" t="s">
        <v>97</v>
      </c>
      <c r="E36" s="5" t="s">
        <v>98</v>
      </c>
      <c r="F36" s="6" t="s">
        <v>32</v>
      </c>
      <c r="G36" s="4" t="s">
        <v>100</v>
      </c>
      <c r="H36" s="7" t="str">
        <f t="shared" si="0"/>
        <v>2009TWSYUDSHN05</v>
      </c>
      <c r="I36" s="7" t="s">
        <v>5</v>
      </c>
      <c r="J36" s="8" t="str">
        <f>VLOOKUP(I36,name_list!E:K,2,FALSE)</f>
        <v>SP35</v>
      </c>
      <c r="K36" s="4" t="s">
        <v>6</v>
      </c>
      <c r="L36" s="8">
        <v>50</v>
      </c>
      <c r="M36" s="8">
        <f>VLOOKUP(H36,工作表3!G:T,7,FALSE)</f>
        <v>75</v>
      </c>
      <c r="N36">
        <f t="shared" si="1"/>
        <v>37.5</v>
      </c>
    </row>
    <row r="37" spans="1:14">
      <c r="A37" s="46">
        <v>2009</v>
      </c>
      <c r="B37" s="8" t="str">
        <f>_xlfn.CONCAT("P", LOOKUP(A37,{0,2010,2015},{1,2,3}))</f>
        <v>P1</v>
      </c>
      <c r="C37" s="5" t="s">
        <v>96</v>
      </c>
      <c r="D37" s="5" t="s">
        <v>97</v>
      </c>
      <c r="E37" s="5" t="s">
        <v>98</v>
      </c>
      <c r="F37" s="6" t="s">
        <v>32</v>
      </c>
      <c r="G37" s="4" t="s">
        <v>100</v>
      </c>
      <c r="H37" s="7" t="str">
        <f t="shared" si="0"/>
        <v>2009TWSYUDSHN05</v>
      </c>
      <c r="I37" s="7" t="s">
        <v>29</v>
      </c>
      <c r="J37" s="8" t="str">
        <f>VLOOKUP(I37,name_list!E:K,2,FALSE)</f>
        <v>SP22</v>
      </c>
      <c r="K37" s="4" t="s">
        <v>6</v>
      </c>
      <c r="L37" s="8">
        <v>50</v>
      </c>
      <c r="M37" s="8">
        <f>VLOOKUP(H37,工作表3!G:T,7,FALSE)</f>
        <v>75</v>
      </c>
      <c r="N37">
        <f t="shared" si="1"/>
        <v>37.5</v>
      </c>
    </row>
    <row r="38" spans="1:14">
      <c r="A38" s="46">
        <v>2009</v>
      </c>
      <c r="B38" s="8" t="str">
        <f>_xlfn.CONCAT("P", LOOKUP(A38,{0,2010,2015},{1,2,3}))</f>
        <v>P1</v>
      </c>
      <c r="C38" s="5" t="s">
        <v>96</v>
      </c>
      <c r="D38" s="5" t="s">
        <v>97</v>
      </c>
      <c r="E38" s="5" t="s">
        <v>98</v>
      </c>
      <c r="F38" s="6" t="s">
        <v>32</v>
      </c>
      <c r="G38" s="4" t="s">
        <v>100</v>
      </c>
      <c r="H38" s="7" t="str">
        <f t="shared" si="0"/>
        <v>2009TWSYUDSHN05</v>
      </c>
      <c r="I38" s="7" t="s">
        <v>63</v>
      </c>
      <c r="J38" s="8" t="str">
        <f>VLOOKUP(I38,name_list!E:K,2,FALSE)</f>
        <v>SP4</v>
      </c>
      <c r="K38" s="4" t="s">
        <v>14</v>
      </c>
      <c r="L38" s="8">
        <v>25</v>
      </c>
      <c r="M38" s="8">
        <f>VLOOKUP(H38,工作表3!G:T,7,FALSE)</f>
        <v>75</v>
      </c>
      <c r="N38">
        <f t="shared" si="1"/>
        <v>18.75</v>
      </c>
    </row>
    <row r="39" spans="1:14">
      <c r="A39" s="46">
        <v>2009</v>
      </c>
      <c r="B39" s="8" t="str">
        <f>_xlfn.CONCAT("P", LOOKUP(A39,{0,2010,2015},{1,2,3}))</f>
        <v>P1</v>
      </c>
      <c r="C39" s="5" t="s">
        <v>96</v>
      </c>
      <c r="D39" s="5" t="s">
        <v>97</v>
      </c>
      <c r="E39" s="5" t="s">
        <v>98</v>
      </c>
      <c r="F39" s="6" t="s">
        <v>32</v>
      </c>
      <c r="G39" s="4" t="s">
        <v>100</v>
      </c>
      <c r="H39" s="7" t="str">
        <f t="shared" si="0"/>
        <v>2009TWSYUDSHN05</v>
      </c>
      <c r="I39" s="7" t="s">
        <v>7</v>
      </c>
      <c r="J39" s="8" t="str">
        <f>VLOOKUP(I39,name_list!E:K,2,FALSE)</f>
        <v>SP31</v>
      </c>
      <c r="K39" s="4" t="s">
        <v>14</v>
      </c>
      <c r="L39" s="8">
        <v>25</v>
      </c>
      <c r="M39" s="8">
        <f>VLOOKUP(H39,工作表3!G:T,7,FALSE)</f>
        <v>75</v>
      </c>
      <c r="N39">
        <f t="shared" si="1"/>
        <v>18.75</v>
      </c>
    </row>
    <row r="40" spans="1:14">
      <c r="A40" s="46">
        <v>2009</v>
      </c>
      <c r="B40" s="8" t="str">
        <f>_xlfn.CONCAT("P", LOOKUP(A40,{0,2010,2015},{1,2,3}))</f>
        <v>P1</v>
      </c>
      <c r="C40" s="5" t="s">
        <v>96</v>
      </c>
      <c r="D40" s="5" t="s">
        <v>97</v>
      </c>
      <c r="E40" s="5" t="s">
        <v>98</v>
      </c>
      <c r="F40" s="6" t="s">
        <v>32</v>
      </c>
      <c r="G40" s="4" t="s">
        <v>100</v>
      </c>
      <c r="H40" s="7" t="str">
        <f t="shared" si="0"/>
        <v>2009TWSYUDSHN05</v>
      </c>
      <c r="I40" s="7" t="s">
        <v>28</v>
      </c>
      <c r="J40" s="8" t="str">
        <f>VLOOKUP(I40,name_list!E:K,2,FALSE)</f>
        <v>SP45</v>
      </c>
      <c r="K40" s="4" t="s">
        <v>9</v>
      </c>
      <c r="L40" s="8">
        <v>5</v>
      </c>
      <c r="M40" s="8">
        <f>VLOOKUP(H40,工作表3!G:T,7,FALSE)</f>
        <v>75</v>
      </c>
      <c r="N40">
        <f t="shared" si="1"/>
        <v>3.75</v>
      </c>
    </row>
    <row r="41" spans="1:14">
      <c r="A41" s="46">
        <v>2009</v>
      </c>
      <c r="B41" s="8" t="str">
        <f>_xlfn.CONCAT("P", LOOKUP(A41,{0,2010,2015},{1,2,3}))</f>
        <v>P1</v>
      </c>
      <c r="C41" s="5" t="s">
        <v>96</v>
      </c>
      <c r="D41" s="5" t="s">
        <v>97</v>
      </c>
      <c r="E41" s="5" t="s">
        <v>98</v>
      </c>
      <c r="F41" s="6" t="s">
        <v>32</v>
      </c>
      <c r="G41" s="4" t="s">
        <v>100</v>
      </c>
      <c r="H41" s="7" t="str">
        <f t="shared" si="0"/>
        <v>2009TWSYUDSHN05</v>
      </c>
      <c r="I41" s="7" t="s">
        <v>4</v>
      </c>
      <c r="J41" s="8" t="str">
        <f>VLOOKUP(I41,name_list!E:K,2,FALSE)</f>
        <v>SP11</v>
      </c>
      <c r="K41" s="4" t="s">
        <v>14</v>
      </c>
      <c r="L41" s="8">
        <v>25</v>
      </c>
      <c r="M41" s="8">
        <f>VLOOKUP(H41,工作表3!G:T,7,FALSE)</f>
        <v>75</v>
      </c>
      <c r="N41">
        <f t="shared" si="1"/>
        <v>18.75</v>
      </c>
    </row>
    <row r="42" spans="1:14">
      <c r="A42" s="46">
        <v>2009</v>
      </c>
      <c r="B42" s="8" t="str">
        <f>_xlfn.CONCAT("P", LOOKUP(A42,{0,2010,2015},{1,2,3}))</f>
        <v>P1</v>
      </c>
      <c r="C42" s="5" t="s">
        <v>96</v>
      </c>
      <c r="D42" s="5" t="s">
        <v>97</v>
      </c>
      <c r="E42" s="5" t="s">
        <v>98</v>
      </c>
      <c r="F42" s="6" t="s">
        <v>32</v>
      </c>
      <c r="G42" s="4" t="s">
        <v>100</v>
      </c>
      <c r="H42" s="7" t="str">
        <f t="shared" si="0"/>
        <v>2009TWSYUDSHN05</v>
      </c>
      <c r="I42" s="7" t="s">
        <v>79</v>
      </c>
      <c r="J42" s="8" t="str">
        <f>VLOOKUP(I42,name_list!E:K,2,FALSE)</f>
        <v>SP18</v>
      </c>
      <c r="K42" s="4" t="s">
        <v>9</v>
      </c>
      <c r="L42" s="8">
        <v>5</v>
      </c>
      <c r="M42" s="8">
        <f>VLOOKUP(H42,工作表3!G:T,7,FALSE)</f>
        <v>75</v>
      </c>
      <c r="N42">
        <f t="shared" si="1"/>
        <v>3.75</v>
      </c>
    </row>
    <row r="43" spans="1:14">
      <c r="A43" s="46">
        <v>2009</v>
      </c>
      <c r="B43" s="8" t="str">
        <f>_xlfn.CONCAT("P", LOOKUP(A43,{0,2010,2015},{1,2,3}))</f>
        <v>P1</v>
      </c>
      <c r="C43" s="5" t="s">
        <v>96</v>
      </c>
      <c r="D43" s="5" t="s">
        <v>97</v>
      </c>
      <c r="E43" s="5" t="s">
        <v>98</v>
      </c>
      <c r="F43" s="6" t="s">
        <v>32</v>
      </c>
      <c r="G43" s="4" t="s">
        <v>100</v>
      </c>
      <c r="H43" s="7" t="str">
        <f t="shared" si="0"/>
        <v>2009TWSYUDSHN05</v>
      </c>
      <c r="I43" s="7" t="s">
        <v>38</v>
      </c>
      <c r="J43" s="8" t="str">
        <f>VLOOKUP(I43,name_list!E:K,2,FALSE)</f>
        <v>SP10</v>
      </c>
      <c r="K43" s="4" t="s">
        <v>9</v>
      </c>
      <c r="L43" s="8">
        <v>5</v>
      </c>
      <c r="M43" s="8">
        <f>VLOOKUP(H43,工作表3!G:T,7,FALSE)</f>
        <v>75</v>
      </c>
      <c r="N43">
        <f t="shared" si="1"/>
        <v>3.75</v>
      </c>
    </row>
    <row r="44" spans="1:14">
      <c r="A44" s="46">
        <v>2009</v>
      </c>
      <c r="B44" s="8" t="str">
        <f>_xlfn.CONCAT("P", LOOKUP(A44,{0,2010,2015},{1,2,3}))</f>
        <v>P1</v>
      </c>
      <c r="C44" s="5" t="s">
        <v>96</v>
      </c>
      <c r="D44" s="5" t="s">
        <v>97</v>
      </c>
      <c r="E44" s="5" t="s">
        <v>98</v>
      </c>
      <c r="F44" s="6" t="s">
        <v>32</v>
      </c>
      <c r="G44" s="4" t="s">
        <v>100</v>
      </c>
      <c r="H44" s="7" t="str">
        <f t="shared" si="0"/>
        <v>2009TWSYUDSHN05</v>
      </c>
      <c r="I44" s="7" t="s">
        <v>60</v>
      </c>
      <c r="J44" s="8" t="str">
        <f>VLOOKUP(I44,name_list!E:K,2,FALSE)</f>
        <v>SP29</v>
      </c>
      <c r="K44" s="4" t="s">
        <v>9</v>
      </c>
      <c r="L44" s="8">
        <v>5</v>
      </c>
      <c r="M44" s="8">
        <f>VLOOKUP(H44,工作表3!G:T,7,FALSE)</f>
        <v>75</v>
      </c>
      <c r="N44">
        <f t="shared" si="1"/>
        <v>3.75</v>
      </c>
    </row>
    <row r="45" spans="1:14">
      <c r="A45" s="46">
        <v>2009</v>
      </c>
      <c r="B45" s="8" t="str">
        <f>_xlfn.CONCAT("P", LOOKUP(A45,{0,2010,2015},{1,2,3}))</f>
        <v>P1</v>
      </c>
      <c r="C45" s="5" t="s">
        <v>96</v>
      </c>
      <c r="D45" s="5" t="s">
        <v>97</v>
      </c>
      <c r="E45" s="5" t="s">
        <v>98</v>
      </c>
      <c r="F45" s="6" t="s">
        <v>32</v>
      </c>
      <c r="G45" s="4" t="s">
        <v>100</v>
      </c>
      <c r="H45" s="7" t="str">
        <f t="shared" si="0"/>
        <v>2009TWSYUDSHN05</v>
      </c>
      <c r="I45" s="7" t="s">
        <v>95</v>
      </c>
      <c r="J45" s="8" t="str">
        <f>VLOOKUP(I45,name_list!E:K,2,FALSE)</f>
        <v>SP26</v>
      </c>
      <c r="K45" s="4" t="s">
        <v>14</v>
      </c>
      <c r="L45" s="8">
        <v>25</v>
      </c>
      <c r="M45" s="8">
        <f>VLOOKUP(H45,工作表3!G:T,7,FALSE)</f>
        <v>75</v>
      </c>
      <c r="N45">
        <f t="shared" si="1"/>
        <v>18.75</v>
      </c>
    </row>
    <row r="46" spans="1:14">
      <c r="A46" s="46">
        <v>2009</v>
      </c>
      <c r="B46" s="8" t="str">
        <f>_xlfn.CONCAT("P", LOOKUP(A46,{0,2010,2015},{1,2,3}))</f>
        <v>P1</v>
      </c>
      <c r="C46" s="5" t="s">
        <v>96</v>
      </c>
      <c r="D46" s="5" t="s">
        <v>97</v>
      </c>
      <c r="E46" s="5" t="s">
        <v>98</v>
      </c>
      <c r="F46" s="6" t="s">
        <v>32</v>
      </c>
      <c r="G46" s="4" t="s">
        <v>100</v>
      </c>
      <c r="H46" s="7" t="str">
        <f t="shared" si="0"/>
        <v>2009TWSYUDSHN05</v>
      </c>
      <c r="I46" s="7" t="s">
        <v>24</v>
      </c>
      <c r="J46" s="8" t="str">
        <f>VLOOKUP(I46,name_list!E:K,2,FALSE)</f>
        <v>SP65</v>
      </c>
      <c r="K46" s="4" t="s">
        <v>14</v>
      </c>
      <c r="L46" s="8">
        <v>25</v>
      </c>
      <c r="M46" s="8">
        <f>VLOOKUP(H46,工作表3!G:T,7,FALSE)</f>
        <v>75</v>
      </c>
      <c r="N46">
        <f t="shared" si="1"/>
        <v>18.75</v>
      </c>
    </row>
    <row r="47" spans="1:14">
      <c r="A47" s="46">
        <v>2009</v>
      </c>
      <c r="B47" s="8" t="str">
        <f>_xlfn.CONCAT("P", LOOKUP(A47,{0,2010,2015},{1,2,3}))</f>
        <v>P1</v>
      </c>
      <c r="C47" s="5" t="s">
        <v>96</v>
      </c>
      <c r="D47" s="5" t="s">
        <v>97</v>
      </c>
      <c r="E47" s="5" t="s">
        <v>98</v>
      </c>
      <c r="F47" s="6" t="s">
        <v>32</v>
      </c>
      <c r="G47" s="4" t="s">
        <v>100</v>
      </c>
      <c r="H47" s="7" t="str">
        <f t="shared" si="0"/>
        <v>2009TWSYUDSHN05</v>
      </c>
      <c r="I47" s="7" t="s">
        <v>20</v>
      </c>
      <c r="J47" s="8" t="str">
        <f>VLOOKUP(I47,name_list!E:K,2,FALSE)</f>
        <v>SP25</v>
      </c>
      <c r="K47" s="4" t="s">
        <v>9</v>
      </c>
      <c r="L47" s="8">
        <v>5</v>
      </c>
      <c r="M47" s="8">
        <f>VLOOKUP(H47,工作表3!G:T,7,FALSE)</f>
        <v>75</v>
      </c>
      <c r="N47">
        <f t="shared" si="1"/>
        <v>3.75</v>
      </c>
    </row>
    <row r="48" spans="1:14">
      <c r="A48" s="46">
        <v>2009</v>
      </c>
      <c r="B48" s="8" t="str">
        <f>_xlfn.CONCAT("P", LOOKUP(A48,{0,2010,2015},{1,2,3}))</f>
        <v>P1</v>
      </c>
      <c r="C48" s="5" t="s">
        <v>96</v>
      </c>
      <c r="D48" s="5" t="s">
        <v>97</v>
      </c>
      <c r="E48" s="5" t="s">
        <v>98</v>
      </c>
      <c r="F48" s="6" t="s">
        <v>32</v>
      </c>
      <c r="G48" s="4" t="s">
        <v>100</v>
      </c>
      <c r="H48" s="7" t="str">
        <f t="shared" si="0"/>
        <v>2009TWSYUDSHN05</v>
      </c>
      <c r="I48" s="7" t="s">
        <v>61</v>
      </c>
      <c r="J48" s="8" t="str">
        <f>VLOOKUP(I48,name_list!E:K,2,FALSE)</f>
        <v>SP37</v>
      </c>
      <c r="K48" s="4" t="s">
        <v>9</v>
      </c>
      <c r="L48" s="8">
        <v>5</v>
      </c>
      <c r="M48" s="8">
        <f>VLOOKUP(H48,工作表3!G:T,7,FALSE)</f>
        <v>75</v>
      </c>
      <c r="N48">
        <f t="shared" si="1"/>
        <v>3.75</v>
      </c>
    </row>
    <row r="49" spans="1:14">
      <c r="A49" s="46">
        <v>2009</v>
      </c>
      <c r="B49" s="8" t="str">
        <f>_xlfn.CONCAT("P", LOOKUP(A49,{0,2010,2015},{1,2,3}))</f>
        <v>P1</v>
      </c>
      <c r="C49" s="5" t="s">
        <v>96</v>
      </c>
      <c r="D49" s="5" t="s">
        <v>97</v>
      </c>
      <c r="E49" s="5" t="s">
        <v>98</v>
      </c>
      <c r="F49" s="6" t="s">
        <v>32</v>
      </c>
      <c r="G49" s="4" t="s">
        <v>100</v>
      </c>
      <c r="H49" s="7" t="str">
        <f t="shared" si="0"/>
        <v>2009TWSYUDSHN05</v>
      </c>
      <c r="I49" s="7" t="s">
        <v>65</v>
      </c>
      <c r="J49" s="8" t="str">
        <f>VLOOKUP(I49,name_list!E:K,2,FALSE)</f>
        <v>SP77</v>
      </c>
      <c r="K49" s="4" t="s">
        <v>9</v>
      </c>
      <c r="L49" s="8">
        <v>5</v>
      </c>
      <c r="M49" s="8">
        <f>VLOOKUP(H49,工作表3!G:T,7,FALSE)</f>
        <v>75</v>
      </c>
      <c r="N49">
        <f t="shared" si="1"/>
        <v>3.75</v>
      </c>
    </row>
    <row r="50" spans="1:14">
      <c r="A50" s="46">
        <v>2009</v>
      </c>
      <c r="B50" s="8" t="str">
        <f>_xlfn.CONCAT("P", LOOKUP(A50,{0,2010,2015},{1,2,3}))</f>
        <v>P1</v>
      </c>
      <c r="C50" s="5" t="s">
        <v>96</v>
      </c>
      <c r="D50" s="5" t="s">
        <v>97</v>
      </c>
      <c r="E50" s="5" t="s">
        <v>98</v>
      </c>
      <c r="F50" s="6" t="s">
        <v>32</v>
      </c>
      <c r="G50" s="4" t="s">
        <v>100</v>
      </c>
      <c r="H50" s="7" t="str">
        <f t="shared" si="0"/>
        <v>2009TWSYUDSHN05</v>
      </c>
      <c r="I50" s="7" t="s">
        <v>51</v>
      </c>
      <c r="J50" s="8" t="str">
        <f>VLOOKUP(I50,name_list!E:K,2,FALSE)</f>
        <v>SP90</v>
      </c>
      <c r="K50" s="4" t="s">
        <v>9</v>
      </c>
      <c r="L50" s="8">
        <v>5</v>
      </c>
      <c r="M50" s="8">
        <f>VLOOKUP(H50,工作表3!G:T,7,FALSE)</f>
        <v>75</v>
      </c>
      <c r="N50">
        <f t="shared" si="1"/>
        <v>3.75</v>
      </c>
    </row>
    <row r="51" spans="1:14">
      <c r="A51" s="46">
        <v>2009</v>
      </c>
      <c r="B51" s="8" t="str">
        <f>_xlfn.CONCAT("P", LOOKUP(A51,{0,2010,2015},{1,2,3}))</f>
        <v>P1</v>
      </c>
      <c r="C51" s="5" t="s">
        <v>96</v>
      </c>
      <c r="D51" s="5" t="s">
        <v>97</v>
      </c>
      <c r="E51" s="5" t="s">
        <v>98</v>
      </c>
      <c r="F51" s="6" t="s">
        <v>32</v>
      </c>
      <c r="G51" s="4" t="s">
        <v>100</v>
      </c>
      <c r="H51" s="7" t="str">
        <f t="shared" si="0"/>
        <v>2009TWSYUDSHN05</v>
      </c>
      <c r="I51" s="7" t="s">
        <v>59</v>
      </c>
      <c r="J51" s="8" t="str">
        <f>VLOOKUP(I51,name_list!E:K,2,FALSE)</f>
        <v>SP5</v>
      </c>
      <c r="K51" s="4" t="s">
        <v>9</v>
      </c>
      <c r="L51" s="8">
        <v>5</v>
      </c>
      <c r="M51" s="8">
        <f>VLOOKUP(H51,工作表3!G:T,7,FALSE)</f>
        <v>75</v>
      </c>
      <c r="N51">
        <f t="shared" si="1"/>
        <v>3.75</v>
      </c>
    </row>
    <row r="52" spans="1:14">
      <c r="A52" s="46">
        <v>2009</v>
      </c>
      <c r="B52" s="8" t="str">
        <f>_xlfn.CONCAT("P", LOOKUP(A52,{0,2010,2015},{1,2,3}))</f>
        <v>P1</v>
      </c>
      <c r="C52" s="5" t="s">
        <v>96</v>
      </c>
      <c r="D52" s="5" t="s">
        <v>97</v>
      </c>
      <c r="E52" s="5" t="s">
        <v>98</v>
      </c>
      <c r="F52" s="6" t="s">
        <v>32</v>
      </c>
      <c r="G52" s="4" t="s">
        <v>100</v>
      </c>
      <c r="H52" s="7" t="str">
        <f t="shared" si="0"/>
        <v>2009TWSYUDSHN05</v>
      </c>
      <c r="I52" s="7" t="s">
        <v>27</v>
      </c>
      <c r="J52" s="8" t="str">
        <f>VLOOKUP(I52,name_list!E:K,2,FALSE)</f>
        <v>SP67</v>
      </c>
      <c r="K52" s="4" t="s">
        <v>11</v>
      </c>
      <c r="L52" s="8">
        <v>1</v>
      </c>
      <c r="M52" s="8">
        <f>VLOOKUP(H52,工作表3!G:T,7,FALSE)</f>
        <v>75</v>
      </c>
      <c r="N52">
        <f t="shared" si="1"/>
        <v>0.75</v>
      </c>
    </row>
    <row r="53" spans="1:14">
      <c r="A53" s="46">
        <v>2009</v>
      </c>
      <c r="B53" s="8" t="str">
        <f>_xlfn.CONCAT("P", LOOKUP(A53,{0,2010,2015},{1,2,3}))</f>
        <v>P1</v>
      </c>
      <c r="C53" s="5" t="s">
        <v>96</v>
      </c>
      <c r="D53" s="5" t="s">
        <v>97</v>
      </c>
      <c r="E53" s="5" t="s">
        <v>98</v>
      </c>
      <c r="F53" s="6" t="s">
        <v>32</v>
      </c>
      <c r="G53" s="4" t="s">
        <v>100</v>
      </c>
      <c r="H53" s="7" t="str">
        <f t="shared" si="0"/>
        <v>2009TWSYUDSHN05</v>
      </c>
      <c r="I53" s="7" t="s">
        <v>17</v>
      </c>
      <c r="J53" s="8" t="str">
        <f>VLOOKUP(I53,name_list!E:K,2,FALSE)</f>
        <v>SP23</v>
      </c>
      <c r="K53" s="4" t="s">
        <v>11</v>
      </c>
      <c r="L53" s="8">
        <v>1</v>
      </c>
      <c r="M53" s="8">
        <f>VLOOKUP(H53,工作表3!G:T,7,FALSE)</f>
        <v>75</v>
      </c>
      <c r="N53">
        <f t="shared" si="1"/>
        <v>0.75</v>
      </c>
    </row>
    <row r="54" spans="1:14">
      <c r="A54" s="46">
        <v>2009</v>
      </c>
      <c r="B54" s="8" t="str">
        <f>_xlfn.CONCAT("P", LOOKUP(A54,{0,2010,2015},{1,2,3}))</f>
        <v>P1</v>
      </c>
      <c r="C54" s="5" t="s">
        <v>96</v>
      </c>
      <c r="D54" s="5" t="s">
        <v>97</v>
      </c>
      <c r="E54" s="5" t="s">
        <v>98</v>
      </c>
      <c r="F54" s="6" t="s">
        <v>32</v>
      </c>
      <c r="G54" s="4" t="s">
        <v>100</v>
      </c>
      <c r="H54" s="7" t="str">
        <f t="shared" si="0"/>
        <v>2009TWSYUDSHN05</v>
      </c>
      <c r="I54" s="7" t="s">
        <v>13</v>
      </c>
      <c r="J54" s="8" t="str">
        <f>VLOOKUP(I54,name_list!E:K,2,FALSE)</f>
        <v>SP17</v>
      </c>
      <c r="K54" s="4" t="s">
        <v>11</v>
      </c>
      <c r="L54" s="8">
        <v>1</v>
      </c>
      <c r="M54" s="8">
        <f>VLOOKUP(H54,工作表3!G:T,7,FALSE)</f>
        <v>75</v>
      </c>
      <c r="N54">
        <f t="shared" si="1"/>
        <v>0.75</v>
      </c>
    </row>
    <row r="55" spans="1:14">
      <c r="A55" s="46">
        <v>2009</v>
      </c>
      <c r="B55" s="8" t="str">
        <f>_xlfn.CONCAT("P", LOOKUP(A55,{0,2010,2015},{1,2,3}))</f>
        <v>P1</v>
      </c>
      <c r="C55" s="5" t="s">
        <v>96</v>
      </c>
      <c r="D55" s="5" t="s">
        <v>97</v>
      </c>
      <c r="E55" s="5" t="s">
        <v>98</v>
      </c>
      <c r="F55" s="6" t="s">
        <v>32</v>
      </c>
      <c r="G55" s="4" t="s">
        <v>101</v>
      </c>
      <c r="H55" s="7" t="str">
        <f t="shared" si="0"/>
        <v>2009TWSYUDSHN10</v>
      </c>
      <c r="I55" s="7" t="s">
        <v>0</v>
      </c>
      <c r="J55" s="8" t="str">
        <f>VLOOKUP(I55,name_list!E:K,2,FALSE)</f>
        <v>SP41</v>
      </c>
      <c r="K55" s="4" t="s">
        <v>1</v>
      </c>
      <c r="L55" s="8">
        <v>75</v>
      </c>
      <c r="M55" s="8">
        <f>VLOOKUP(H55,工作表3!G:T,7,FALSE)</f>
        <v>79</v>
      </c>
      <c r="N55">
        <f t="shared" si="1"/>
        <v>59.25</v>
      </c>
    </row>
    <row r="56" spans="1:14">
      <c r="A56" s="46">
        <v>2009</v>
      </c>
      <c r="B56" s="8" t="str">
        <f>_xlfn.CONCAT("P", LOOKUP(A56,{0,2010,2015},{1,2,3}))</f>
        <v>P1</v>
      </c>
      <c r="C56" s="5" t="s">
        <v>96</v>
      </c>
      <c r="D56" s="5" t="s">
        <v>97</v>
      </c>
      <c r="E56" s="5" t="s">
        <v>98</v>
      </c>
      <c r="F56" s="6" t="s">
        <v>32</v>
      </c>
      <c r="G56" s="4" t="s">
        <v>101</v>
      </c>
      <c r="H56" s="7" t="str">
        <f t="shared" si="0"/>
        <v>2009TWSYUDSHN10</v>
      </c>
      <c r="I56" s="7" t="s">
        <v>5</v>
      </c>
      <c r="J56" s="8" t="str">
        <f>VLOOKUP(I56,name_list!E:K,2,FALSE)</f>
        <v>SP35</v>
      </c>
      <c r="K56" s="4" t="s">
        <v>6</v>
      </c>
      <c r="L56" s="8">
        <v>50</v>
      </c>
      <c r="M56" s="8">
        <f>VLOOKUP(H56,工作表3!G:T,7,FALSE)</f>
        <v>79</v>
      </c>
      <c r="N56">
        <f t="shared" si="1"/>
        <v>39.5</v>
      </c>
    </row>
    <row r="57" spans="1:14">
      <c r="A57" s="46">
        <v>2009</v>
      </c>
      <c r="B57" s="8" t="str">
        <f>_xlfn.CONCAT("P", LOOKUP(A57,{0,2010,2015},{1,2,3}))</f>
        <v>P1</v>
      </c>
      <c r="C57" s="5" t="s">
        <v>96</v>
      </c>
      <c r="D57" s="5" t="s">
        <v>97</v>
      </c>
      <c r="E57" s="5" t="s">
        <v>98</v>
      </c>
      <c r="F57" s="6" t="s">
        <v>32</v>
      </c>
      <c r="G57" s="4" t="s">
        <v>101</v>
      </c>
      <c r="H57" s="7" t="str">
        <f t="shared" si="0"/>
        <v>2009TWSYUDSHN10</v>
      </c>
      <c r="I57" s="7" t="s">
        <v>7</v>
      </c>
      <c r="J57" s="8" t="str">
        <f>VLOOKUP(I57,name_list!E:K,2,FALSE)</f>
        <v>SP31</v>
      </c>
      <c r="K57" s="4" t="s">
        <v>14</v>
      </c>
      <c r="L57" s="8">
        <v>25</v>
      </c>
      <c r="M57" s="8">
        <f>VLOOKUP(H57,工作表3!G:T,7,FALSE)</f>
        <v>79</v>
      </c>
      <c r="N57">
        <f t="shared" si="1"/>
        <v>19.75</v>
      </c>
    </row>
    <row r="58" spans="1:14">
      <c r="A58" s="46">
        <v>2009</v>
      </c>
      <c r="B58" s="8" t="str">
        <f>_xlfn.CONCAT("P", LOOKUP(A58,{0,2010,2015},{1,2,3}))</f>
        <v>P1</v>
      </c>
      <c r="C58" s="5" t="s">
        <v>96</v>
      </c>
      <c r="D58" s="5" t="s">
        <v>97</v>
      </c>
      <c r="E58" s="5" t="s">
        <v>98</v>
      </c>
      <c r="F58" s="6" t="s">
        <v>32</v>
      </c>
      <c r="G58" s="4" t="s">
        <v>101</v>
      </c>
      <c r="H58" s="7" t="str">
        <f t="shared" si="0"/>
        <v>2009TWSYUDSHN10</v>
      </c>
      <c r="I58" s="7" t="s">
        <v>29</v>
      </c>
      <c r="J58" s="8" t="str">
        <f>VLOOKUP(I58,name_list!E:K,2,FALSE)</f>
        <v>SP22</v>
      </c>
      <c r="K58" s="4" t="s">
        <v>14</v>
      </c>
      <c r="L58" s="8">
        <v>25</v>
      </c>
      <c r="M58" s="8">
        <f>VLOOKUP(H58,工作表3!G:T,7,FALSE)</f>
        <v>79</v>
      </c>
      <c r="N58">
        <f t="shared" si="1"/>
        <v>19.75</v>
      </c>
    </row>
    <row r="59" spans="1:14">
      <c r="A59" s="46">
        <v>2009</v>
      </c>
      <c r="B59" s="8" t="str">
        <f>_xlfn.CONCAT("P", LOOKUP(A59,{0,2010,2015},{1,2,3}))</f>
        <v>P1</v>
      </c>
      <c r="C59" s="5" t="s">
        <v>96</v>
      </c>
      <c r="D59" s="5" t="s">
        <v>97</v>
      </c>
      <c r="E59" s="5" t="s">
        <v>98</v>
      </c>
      <c r="F59" s="6" t="s">
        <v>32</v>
      </c>
      <c r="G59" s="4" t="s">
        <v>101</v>
      </c>
      <c r="H59" s="7" t="str">
        <f t="shared" si="0"/>
        <v>2009TWSYUDSHN10</v>
      </c>
      <c r="I59" s="7" t="s">
        <v>79</v>
      </c>
      <c r="J59" s="8" t="str">
        <f>VLOOKUP(I59,name_list!E:K,2,FALSE)</f>
        <v>SP18</v>
      </c>
      <c r="K59" s="4" t="s">
        <v>14</v>
      </c>
      <c r="L59" s="8">
        <v>25</v>
      </c>
      <c r="M59" s="8">
        <f>VLOOKUP(H59,工作表3!G:T,7,FALSE)</f>
        <v>79</v>
      </c>
      <c r="N59">
        <f t="shared" si="1"/>
        <v>19.75</v>
      </c>
    </row>
    <row r="60" spans="1:14">
      <c r="A60" s="46">
        <v>2009</v>
      </c>
      <c r="B60" s="8" t="str">
        <f>_xlfn.CONCAT("P", LOOKUP(A60,{0,2010,2015},{1,2,3}))</f>
        <v>P1</v>
      </c>
      <c r="C60" s="5" t="s">
        <v>96</v>
      </c>
      <c r="D60" s="5" t="s">
        <v>97</v>
      </c>
      <c r="E60" s="5" t="s">
        <v>98</v>
      </c>
      <c r="F60" s="6" t="s">
        <v>32</v>
      </c>
      <c r="G60" s="4" t="s">
        <v>101</v>
      </c>
      <c r="H60" s="7" t="str">
        <f t="shared" si="0"/>
        <v>2009TWSYUDSHN10</v>
      </c>
      <c r="I60" s="7" t="s">
        <v>95</v>
      </c>
      <c r="J60" s="8" t="str">
        <f>VLOOKUP(I60,name_list!E:K,2,FALSE)</f>
        <v>SP26</v>
      </c>
      <c r="K60" s="4" t="s">
        <v>6</v>
      </c>
      <c r="L60" s="8">
        <v>50</v>
      </c>
      <c r="M60" s="8">
        <f>VLOOKUP(H60,工作表3!G:T,7,FALSE)</f>
        <v>79</v>
      </c>
      <c r="N60">
        <f t="shared" si="1"/>
        <v>39.5</v>
      </c>
    </row>
    <row r="61" spans="1:14">
      <c r="A61" s="46">
        <v>2009</v>
      </c>
      <c r="B61" s="8" t="str">
        <f>_xlfn.CONCAT("P", LOOKUP(A61,{0,2010,2015},{1,2,3}))</f>
        <v>P1</v>
      </c>
      <c r="C61" s="5" t="s">
        <v>96</v>
      </c>
      <c r="D61" s="5" t="s">
        <v>97</v>
      </c>
      <c r="E61" s="5" t="s">
        <v>98</v>
      </c>
      <c r="F61" s="6" t="s">
        <v>32</v>
      </c>
      <c r="G61" s="4" t="s">
        <v>101</v>
      </c>
      <c r="H61" s="7" t="str">
        <f t="shared" si="0"/>
        <v>2009TWSYUDSHN10</v>
      </c>
      <c r="I61" s="7" t="s">
        <v>63</v>
      </c>
      <c r="J61" s="8" t="str">
        <f>VLOOKUP(I61,name_list!E:K,2,FALSE)</f>
        <v>SP4</v>
      </c>
      <c r="K61" s="4" t="s">
        <v>14</v>
      </c>
      <c r="L61" s="8">
        <v>25</v>
      </c>
      <c r="M61" s="8">
        <f>VLOOKUP(H61,工作表3!G:T,7,FALSE)</f>
        <v>79</v>
      </c>
      <c r="N61">
        <f t="shared" si="1"/>
        <v>19.75</v>
      </c>
    </row>
    <row r="62" spans="1:14">
      <c r="A62" s="46">
        <v>2009</v>
      </c>
      <c r="B62" s="8" t="str">
        <f>_xlfn.CONCAT("P", LOOKUP(A62,{0,2010,2015},{1,2,3}))</f>
        <v>P1</v>
      </c>
      <c r="C62" s="5" t="s">
        <v>96</v>
      </c>
      <c r="D62" s="5" t="s">
        <v>97</v>
      </c>
      <c r="E62" s="5" t="s">
        <v>98</v>
      </c>
      <c r="F62" s="6" t="s">
        <v>32</v>
      </c>
      <c r="G62" s="4" t="s">
        <v>101</v>
      </c>
      <c r="H62" s="7" t="str">
        <f t="shared" si="0"/>
        <v>2009TWSYUDSHN10</v>
      </c>
      <c r="I62" s="7" t="s">
        <v>59</v>
      </c>
      <c r="J62" s="8" t="str">
        <f>VLOOKUP(I62,name_list!E:K,2,FALSE)</f>
        <v>SP5</v>
      </c>
      <c r="K62" s="4" t="s">
        <v>14</v>
      </c>
      <c r="L62" s="8">
        <v>25</v>
      </c>
      <c r="M62" s="8">
        <f>VLOOKUP(H62,工作表3!G:T,7,FALSE)</f>
        <v>79</v>
      </c>
      <c r="N62">
        <f t="shared" si="1"/>
        <v>19.75</v>
      </c>
    </row>
    <row r="63" spans="1:14">
      <c r="A63" s="46">
        <v>2009</v>
      </c>
      <c r="B63" s="8" t="str">
        <f>_xlfn.CONCAT("P", LOOKUP(A63,{0,2010,2015},{1,2,3}))</f>
        <v>P1</v>
      </c>
      <c r="C63" s="5" t="s">
        <v>96</v>
      </c>
      <c r="D63" s="5" t="s">
        <v>97</v>
      </c>
      <c r="E63" s="5" t="s">
        <v>98</v>
      </c>
      <c r="F63" s="6" t="s">
        <v>32</v>
      </c>
      <c r="G63" s="4" t="s">
        <v>101</v>
      </c>
      <c r="H63" s="7" t="str">
        <f t="shared" si="0"/>
        <v>2009TWSYUDSHN10</v>
      </c>
      <c r="I63" s="7" t="s">
        <v>24</v>
      </c>
      <c r="J63" s="8" t="str">
        <f>VLOOKUP(I63,name_list!E:K,2,FALSE)</f>
        <v>SP65</v>
      </c>
      <c r="K63" s="4" t="s">
        <v>6</v>
      </c>
      <c r="L63" s="8">
        <v>50</v>
      </c>
      <c r="M63" s="8">
        <f>VLOOKUP(H63,工作表3!G:T,7,FALSE)</f>
        <v>79</v>
      </c>
      <c r="N63">
        <f t="shared" si="1"/>
        <v>39.5</v>
      </c>
    </row>
    <row r="64" spans="1:14">
      <c r="A64" s="46">
        <v>2009</v>
      </c>
      <c r="B64" s="8" t="str">
        <f>_xlfn.CONCAT("P", LOOKUP(A64,{0,2010,2015},{1,2,3}))</f>
        <v>P1</v>
      </c>
      <c r="C64" s="5" t="s">
        <v>96</v>
      </c>
      <c r="D64" s="5" t="s">
        <v>97</v>
      </c>
      <c r="E64" s="5" t="s">
        <v>98</v>
      </c>
      <c r="F64" s="6" t="s">
        <v>32</v>
      </c>
      <c r="G64" s="4" t="s">
        <v>101</v>
      </c>
      <c r="H64" s="7" t="str">
        <f t="shared" si="0"/>
        <v>2009TWSYUDSHN10</v>
      </c>
      <c r="I64" s="7" t="s">
        <v>38</v>
      </c>
      <c r="J64" s="8" t="str">
        <f>VLOOKUP(I64,name_list!E:K,2,FALSE)</f>
        <v>SP10</v>
      </c>
      <c r="K64" s="4" t="s">
        <v>14</v>
      </c>
      <c r="L64" s="8">
        <v>25</v>
      </c>
      <c r="M64" s="8">
        <f>VLOOKUP(H64,工作表3!G:T,7,FALSE)</f>
        <v>79</v>
      </c>
      <c r="N64">
        <f t="shared" si="1"/>
        <v>19.75</v>
      </c>
    </row>
    <row r="65" spans="1:14">
      <c r="A65" s="46">
        <v>2009</v>
      </c>
      <c r="B65" s="8" t="str">
        <f>_xlfn.CONCAT("P", LOOKUP(A65,{0,2010,2015},{1,2,3}))</f>
        <v>P1</v>
      </c>
      <c r="C65" s="5" t="s">
        <v>96</v>
      </c>
      <c r="D65" s="5" t="s">
        <v>97</v>
      </c>
      <c r="E65" s="5" t="s">
        <v>98</v>
      </c>
      <c r="F65" s="6" t="s">
        <v>32</v>
      </c>
      <c r="G65" s="4" t="s">
        <v>101</v>
      </c>
      <c r="H65" s="7" t="str">
        <f t="shared" si="0"/>
        <v>2009TWSYUDSHN10</v>
      </c>
      <c r="I65" s="7" t="s">
        <v>4</v>
      </c>
      <c r="J65" s="8" t="str">
        <f>VLOOKUP(I65,name_list!E:K,2,FALSE)</f>
        <v>SP11</v>
      </c>
      <c r="K65" s="4" t="s">
        <v>14</v>
      </c>
      <c r="L65" s="8">
        <v>25</v>
      </c>
      <c r="M65" s="8">
        <f>VLOOKUP(H65,工作表3!G:T,7,FALSE)</f>
        <v>79</v>
      </c>
      <c r="N65">
        <f t="shared" si="1"/>
        <v>19.75</v>
      </c>
    </row>
    <row r="66" spans="1:14">
      <c r="A66" s="46">
        <v>2009</v>
      </c>
      <c r="B66" s="8" t="str">
        <f>_xlfn.CONCAT("P", LOOKUP(A66,{0,2010,2015},{1,2,3}))</f>
        <v>P1</v>
      </c>
      <c r="C66" s="5" t="s">
        <v>96</v>
      </c>
      <c r="D66" s="5" t="s">
        <v>97</v>
      </c>
      <c r="E66" s="5" t="s">
        <v>98</v>
      </c>
      <c r="F66" s="6" t="s">
        <v>32</v>
      </c>
      <c r="G66" s="4" t="s">
        <v>101</v>
      </c>
      <c r="H66" s="7" t="str">
        <f t="shared" si="0"/>
        <v>2009TWSYUDSHN10</v>
      </c>
      <c r="I66" s="7" t="s">
        <v>17</v>
      </c>
      <c r="J66" s="8" t="str">
        <f>VLOOKUP(I66,name_list!E:K,2,FALSE)</f>
        <v>SP23</v>
      </c>
      <c r="K66" s="4" t="s">
        <v>14</v>
      </c>
      <c r="L66" s="8">
        <v>25</v>
      </c>
      <c r="M66" s="8">
        <f>VLOOKUP(H66,工作表3!G:T,7,FALSE)</f>
        <v>79</v>
      </c>
      <c r="N66">
        <f t="shared" si="1"/>
        <v>19.75</v>
      </c>
    </row>
    <row r="67" spans="1:14">
      <c r="A67" s="46">
        <v>2009</v>
      </c>
      <c r="B67" s="8" t="str">
        <f>_xlfn.CONCAT("P", LOOKUP(A67,{0,2010,2015},{1,2,3}))</f>
        <v>P1</v>
      </c>
      <c r="C67" s="5" t="s">
        <v>96</v>
      </c>
      <c r="D67" s="5" t="s">
        <v>97</v>
      </c>
      <c r="E67" s="5" t="s">
        <v>98</v>
      </c>
      <c r="F67" s="6" t="s">
        <v>32</v>
      </c>
      <c r="G67" s="4" t="s">
        <v>101</v>
      </c>
      <c r="H67" s="7" t="str">
        <f t="shared" ref="H67:H130" si="2">CONCATENATE(A67,C67,D67,E67,G67)</f>
        <v>2009TWSYUDSHN10</v>
      </c>
      <c r="I67" s="7" t="s">
        <v>44</v>
      </c>
      <c r="J67" s="8" t="str">
        <f>VLOOKUP(I67,name_list!E:K,2,FALSE)</f>
        <v>SP57</v>
      </c>
      <c r="K67" s="4" t="s">
        <v>14</v>
      </c>
      <c r="L67" s="8">
        <v>25</v>
      </c>
      <c r="M67" s="8">
        <f>VLOOKUP(H67,工作表3!G:T,7,FALSE)</f>
        <v>79</v>
      </c>
      <c r="N67">
        <f t="shared" ref="N67:N130" si="3">L67*M67/100</f>
        <v>19.75</v>
      </c>
    </row>
    <row r="68" spans="1:14">
      <c r="A68" s="46">
        <v>2009</v>
      </c>
      <c r="B68" s="8" t="str">
        <f>_xlfn.CONCAT("P", LOOKUP(A68,{0,2010,2015},{1,2,3}))</f>
        <v>P1</v>
      </c>
      <c r="C68" s="5" t="s">
        <v>96</v>
      </c>
      <c r="D68" s="5" t="s">
        <v>97</v>
      </c>
      <c r="E68" s="5" t="s">
        <v>98</v>
      </c>
      <c r="F68" s="6" t="s">
        <v>32</v>
      </c>
      <c r="G68" s="4" t="s">
        <v>101</v>
      </c>
      <c r="H68" s="7" t="str">
        <f t="shared" si="2"/>
        <v>2009TWSYUDSHN10</v>
      </c>
      <c r="I68" s="7" t="s">
        <v>60</v>
      </c>
      <c r="J68" s="8" t="str">
        <f>VLOOKUP(I68,name_list!E:K,2,FALSE)</f>
        <v>SP29</v>
      </c>
      <c r="K68" s="4" t="s">
        <v>14</v>
      </c>
      <c r="L68" s="8">
        <v>25</v>
      </c>
      <c r="M68" s="8">
        <f>VLOOKUP(H68,工作表3!G:T,7,FALSE)</f>
        <v>79</v>
      </c>
      <c r="N68">
        <f t="shared" si="3"/>
        <v>19.75</v>
      </c>
    </row>
    <row r="69" spans="1:14">
      <c r="A69" s="46">
        <v>2009</v>
      </c>
      <c r="B69" s="8" t="str">
        <f>_xlfn.CONCAT("P", LOOKUP(A69,{0,2010,2015},{1,2,3}))</f>
        <v>P1</v>
      </c>
      <c r="C69" s="5" t="s">
        <v>96</v>
      </c>
      <c r="D69" s="5" t="s">
        <v>97</v>
      </c>
      <c r="E69" s="5" t="s">
        <v>98</v>
      </c>
      <c r="F69" s="6" t="s">
        <v>32</v>
      </c>
      <c r="G69" s="4" t="s">
        <v>101</v>
      </c>
      <c r="H69" s="7" t="str">
        <f t="shared" si="2"/>
        <v>2009TWSYUDSHN10</v>
      </c>
      <c r="I69" s="7" t="s">
        <v>67</v>
      </c>
      <c r="J69" s="8" t="str">
        <f>VLOOKUP(I69,name_list!E:K,2,FALSE)</f>
        <v>SP82</v>
      </c>
      <c r="K69" s="4" t="s">
        <v>14</v>
      </c>
      <c r="L69" s="8">
        <v>25</v>
      </c>
      <c r="M69" s="8">
        <f>VLOOKUP(H69,工作表3!G:T,7,FALSE)</f>
        <v>79</v>
      </c>
      <c r="N69">
        <f t="shared" si="3"/>
        <v>19.75</v>
      </c>
    </row>
    <row r="70" spans="1:14">
      <c r="A70" s="46">
        <v>2009</v>
      </c>
      <c r="B70" s="8" t="str">
        <f>_xlfn.CONCAT("P", LOOKUP(A70,{0,2010,2015},{1,2,3}))</f>
        <v>P1</v>
      </c>
      <c r="C70" s="5" t="s">
        <v>96</v>
      </c>
      <c r="D70" s="5" t="s">
        <v>97</v>
      </c>
      <c r="E70" s="5" t="s">
        <v>98</v>
      </c>
      <c r="F70" s="6" t="s">
        <v>32</v>
      </c>
      <c r="G70" s="4" t="s">
        <v>101</v>
      </c>
      <c r="H70" s="7" t="str">
        <f t="shared" si="2"/>
        <v>2009TWSYUDSHN10</v>
      </c>
      <c r="I70" s="7" t="s">
        <v>102</v>
      </c>
      <c r="J70" s="8" t="str">
        <f>VLOOKUP(I70,name_list!E:K,2,FALSE)</f>
        <v>SP43</v>
      </c>
      <c r="K70" s="4" t="s">
        <v>14</v>
      </c>
      <c r="L70" s="8">
        <v>25</v>
      </c>
      <c r="M70" s="8">
        <f>VLOOKUP(H70,工作表3!G:T,7,FALSE)</f>
        <v>79</v>
      </c>
      <c r="N70">
        <f t="shared" si="3"/>
        <v>19.75</v>
      </c>
    </row>
    <row r="71" spans="1:14">
      <c r="A71" s="46">
        <v>2009</v>
      </c>
      <c r="B71" s="8" t="str">
        <f>_xlfn.CONCAT("P", LOOKUP(A71,{0,2010,2015},{1,2,3}))</f>
        <v>P1</v>
      </c>
      <c r="C71" s="5" t="s">
        <v>96</v>
      </c>
      <c r="D71" s="5" t="s">
        <v>97</v>
      </c>
      <c r="E71" s="5" t="s">
        <v>98</v>
      </c>
      <c r="F71" s="6" t="s">
        <v>32</v>
      </c>
      <c r="G71" s="4" t="s">
        <v>101</v>
      </c>
      <c r="H71" s="7" t="str">
        <f t="shared" si="2"/>
        <v>2009TWSYUDSHN10</v>
      </c>
      <c r="I71" s="7" t="s">
        <v>42</v>
      </c>
      <c r="J71" s="8" t="str">
        <f>VLOOKUP(I71,name_list!E:K,2,FALSE)</f>
        <v>SP40</v>
      </c>
      <c r="K71" s="4" t="s">
        <v>11</v>
      </c>
      <c r="L71" s="8">
        <v>1</v>
      </c>
      <c r="M71" s="8">
        <f>VLOOKUP(H71,工作表3!G:T,7,FALSE)</f>
        <v>79</v>
      </c>
      <c r="N71">
        <f t="shared" si="3"/>
        <v>0.79</v>
      </c>
    </row>
    <row r="72" spans="1:14">
      <c r="A72" s="46">
        <v>2009</v>
      </c>
      <c r="B72" s="8" t="str">
        <f>_xlfn.CONCAT("P", LOOKUP(A72,{0,2010,2015},{1,2,3}))</f>
        <v>P1</v>
      </c>
      <c r="C72" s="5" t="s">
        <v>96</v>
      </c>
      <c r="D72" s="5" t="s">
        <v>97</v>
      </c>
      <c r="E72" s="5" t="s">
        <v>98</v>
      </c>
      <c r="F72" s="6" t="s">
        <v>32</v>
      </c>
      <c r="G72" s="4" t="s">
        <v>101</v>
      </c>
      <c r="H72" s="7" t="str">
        <f t="shared" si="2"/>
        <v>2009TWSYUDSHN10</v>
      </c>
      <c r="I72" s="7" t="s">
        <v>65</v>
      </c>
      <c r="J72" s="8" t="str">
        <f>VLOOKUP(I72,name_list!E:K,2,FALSE)</f>
        <v>SP77</v>
      </c>
      <c r="K72" s="4" t="s">
        <v>14</v>
      </c>
      <c r="L72" s="8">
        <v>25</v>
      </c>
      <c r="M72" s="8">
        <f>VLOOKUP(H72,工作表3!G:T,7,FALSE)</f>
        <v>79</v>
      </c>
      <c r="N72">
        <f t="shared" si="3"/>
        <v>19.75</v>
      </c>
    </row>
    <row r="73" spans="1:14">
      <c r="A73" s="46">
        <v>2009</v>
      </c>
      <c r="B73" s="8" t="str">
        <f>_xlfn.CONCAT("P", LOOKUP(A73,{0,2010,2015},{1,2,3}))</f>
        <v>P1</v>
      </c>
      <c r="C73" s="5" t="s">
        <v>96</v>
      </c>
      <c r="D73" s="5" t="s">
        <v>97</v>
      </c>
      <c r="E73" s="5" t="s">
        <v>98</v>
      </c>
      <c r="F73" s="6" t="s">
        <v>14</v>
      </c>
      <c r="G73" s="4" t="s">
        <v>103</v>
      </c>
      <c r="H73" s="7" t="str">
        <f t="shared" si="2"/>
        <v>2009TWSYUDSHS05</v>
      </c>
      <c r="I73" s="7" t="s">
        <v>0</v>
      </c>
      <c r="J73" s="8" t="str">
        <f>VLOOKUP(I73,name_list!E:K,2,FALSE)</f>
        <v>SP41</v>
      </c>
      <c r="K73" s="4" t="s">
        <v>1</v>
      </c>
      <c r="L73" s="8">
        <v>75</v>
      </c>
      <c r="M73" s="8">
        <f>VLOOKUP(H73,工作表3!G:T,7,FALSE)</f>
        <v>72.5</v>
      </c>
      <c r="N73">
        <f t="shared" si="3"/>
        <v>54.375</v>
      </c>
    </row>
    <row r="74" spans="1:14">
      <c r="A74" s="46">
        <v>2009</v>
      </c>
      <c r="B74" s="8" t="str">
        <f>_xlfn.CONCAT("P", LOOKUP(A74,{0,2010,2015},{1,2,3}))</f>
        <v>P1</v>
      </c>
      <c r="C74" s="5" t="s">
        <v>96</v>
      </c>
      <c r="D74" s="5" t="s">
        <v>97</v>
      </c>
      <c r="E74" s="5" t="s">
        <v>98</v>
      </c>
      <c r="F74" s="6" t="s">
        <v>14</v>
      </c>
      <c r="G74" s="4" t="s">
        <v>103</v>
      </c>
      <c r="H74" s="7" t="str">
        <f t="shared" si="2"/>
        <v>2009TWSYUDSHS05</v>
      </c>
      <c r="I74" s="7" t="s">
        <v>29</v>
      </c>
      <c r="J74" s="8" t="str">
        <f>VLOOKUP(I74,name_list!E:K,2,FALSE)</f>
        <v>SP22</v>
      </c>
      <c r="K74" s="4" t="s">
        <v>6</v>
      </c>
      <c r="L74" s="8">
        <v>50</v>
      </c>
      <c r="M74" s="8">
        <f>VLOOKUP(H74,工作表3!G:T,7,FALSE)</f>
        <v>72.5</v>
      </c>
      <c r="N74">
        <f t="shared" si="3"/>
        <v>36.25</v>
      </c>
    </row>
    <row r="75" spans="1:14">
      <c r="A75" s="46">
        <v>2009</v>
      </c>
      <c r="B75" s="8" t="str">
        <f>_xlfn.CONCAT("P", LOOKUP(A75,{0,2010,2015},{1,2,3}))</f>
        <v>P1</v>
      </c>
      <c r="C75" s="5" t="s">
        <v>96</v>
      </c>
      <c r="D75" s="5" t="s">
        <v>97</v>
      </c>
      <c r="E75" s="5" t="s">
        <v>98</v>
      </c>
      <c r="F75" s="6" t="s">
        <v>14</v>
      </c>
      <c r="G75" s="4" t="s">
        <v>103</v>
      </c>
      <c r="H75" s="7" t="str">
        <f t="shared" si="2"/>
        <v>2009TWSYUDSHS05</v>
      </c>
      <c r="I75" s="7" t="s">
        <v>5</v>
      </c>
      <c r="J75" s="8" t="str">
        <f>VLOOKUP(I75,name_list!E:K,2,FALSE)</f>
        <v>SP35</v>
      </c>
      <c r="K75" s="4" t="s">
        <v>6</v>
      </c>
      <c r="L75" s="8">
        <v>50</v>
      </c>
      <c r="M75" s="8">
        <f>VLOOKUP(H75,工作表3!G:T,7,FALSE)</f>
        <v>72.5</v>
      </c>
      <c r="N75">
        <f t="shared" si="3"/>
        <v>36.25</v>
      </c>
    </row>
    <row r="76" spans="1:14">
      <c r="A76" s="46">
        <v>2009</v>
      </c>
      <c r="B76" s="8" t="str">
        <f>_xlfn.CONCAT("P", LOOKUP(A76,{0,2010,2015},{1,2,3}))</f>
        <v>P1</v>
      </c>
      <c r="C76" s="5" t="s">
        <v>96</v>
      </c>
      <c r="D76" s="5" t="s">
        <v>97</v>
      </c>
      <c r="E76" s="5" t="s">
        <v>98</v>
      </c>
      <c r="F76" s="6" t="s">
        <v>14</v>
      </c>
      <c r="G76" s="4" t="s">
        <v>103</v>
      </c>
      <c r="H76" s="7" t="str">
        <f t="shared" si="2"/>
        <v>2009TWSYUDSHS05</v>
      </c>
      <c r="I76" s="7" t="s">
        <v>95</v>
      </c>
      <c r="J76" s="8" t="str">
        <f>VLOOKUP(I76,name_list!E:K,2,FALSE)</f>
        <v>SP26</v>
      </c>
      <c r="K76" s="4" t="s">
        <v>14</v>
      </c>
      <c r="L76" s="8">
        <v>25</v>
      </c>
      <c r="M76" s="8">
        <f>VLOOKUP(H76,工作表3!G:T,7,FALSE)</f>
        <v>72.5</v>
      </c>
      <c r="N76">
        <f t="shared" si="3"/>
        <v>18.125</v>
      </c>
    </row>
    <row r="77" spans="1:14">
      <c r="A77" s="46">
        <v>2009</v>
      </c>
      <c r="B77" s="8" t="str">
        <f>_xlfn.CONCAT("P", LOOKUP(A77,{0,2010,2015},{1,2,3}))</f>
        <v>P1</v>
      </c>
      <c r="C77" s="5" t="s">
        <v>96</v>
      </c>
      <c r="D77" s="5" t="s">
        <v>97</v>
      </c>
      <c r="E77" s="5" t="s">
        <v>98</v>
      </c>
      <c r="F77" s="6" t="s">
        <v>14</v>
      </c>
      <c r="G77" s="4" t="s">
        <v>103</v>
      </c>
      <c r="H77" s="7" t="str">
        <f t="shared" si="2"/>
        <v>2009TWSYUDSHS05</v>
      </c>
      <c r="I77" s="7" t="s">
        <v>60</v>
      </c>
      <c r="J77" s="8" t="str">
        <f>VLOOKUP(I77,name_list!E:K,2,FALSE)</f>
        <v>SP29</v>
      </c>
      <c r="K77" s="4" t="s">
        <v>14</v>
      </c>
      <c r="L77" s="8">
        <v>25</v>
      </c>
      <c r="M77" s="8">
        <f>VLOOKUP(H77,工作表3!G:T,7,FALSE)</f>
        <v>72.5</v>
      </c>
      <c r="N77">
        <f t="shared" si="3"/>
        <v>18.125</v>
      </c>
    </row>
    <row r="78" spans="1:14">
      <c r="A78" s="46">
        <v>2009</v>
      </c>
      <c r="B78" s="8" t="str">
        <f>_xlfn.CONCAT("P", LOOKUP(A78,{0,2010,2015},{1,2,3}))</f>
        <v>P1</v>
      </c>
      <c r="C78" s="5" t="s">
        <v>96</v>
      </c>
      <c r="D78" s="5" t="s">
        <v>97</v>
      </c>
      <c r="E78" s="5" t="s">
        <v>98</v>
      </c>
      <c r="F78" s="6" t="s">
        <v>14</v>
      </c>
      <c r="G78" s="4" t="s">
        <v>103</v>
      </c>
      <c r="H78" s="7" t="str">
        <f t="shared" si="2"/>
        <v>2009TWSYUDSHS05</v>
      </c>
      <c r="I78" s="7" t="s">
        <v>28</v>
      </c>
      <c r="J78" s="8" t="str">
        <f>VLOOKUP(I78,name_list!E:K,2,FALSE)</f>
        <v>SP45</v>
      </c>
      <c r="K78" s="4" t="s">
        <v>14</v>
      </c>
      <c r="L78" s="8">
        <v>25</v>
      </c>
      <c r="M78" s="8">
        <f>VLOOKUP(H78,工作表3!G:T,7,FALSE)</f>
        <v>72.5</v>
      </c>
      <c r="N78">
        <f t="shared" si="3"/>
        <v>18.125</v>
      </c>
    </row>
    <row r="79" spans="1:14">
      <c r="A79" s="46">
        <v>2009</v>
      </c>
      <c r="B79" s="8" t="str">
        <f>_xlfn.CONCAT("P", LOOKUP(A79,{0,2010,2015},{1,2,3}))</f>
        <v>P1</v>
      </c>
      <c r="C79" s="5" t="s">
        <v>96</v>
      </c>
      <c r="D79" s="5" t="s">
        <v>97</v>
      </c>
      <c r="E79" s="5" t="s">
        <v>98</v>
      </c>
      <c r="F79" s="6" t="s">
        <v>14</v>
      </c>
      <c r="G79" s="4" t="s">
        <v>103</v>
      </c>
      <c r="H79" s="7" t="str">
        <f t="shared" si="2"/>
        <v>2009TWSYUDSHS05</v>
      </c>
      <c r="I79" s="7" t="s">
        <v>42</v>
      </c>
      <c r="J79" s="8" t="str">
        <f>VLOOKUP(I79,name_list!E:K,2,FALSE)</f>
        <v>SP40</v>
      </c>
      <c r="K79" s="4" t="s">
        <v>9</v>
      </c>
      <c r="L79" s="8">
        <v>5</v>
      </c>
      <c r="M79" s="8">
        <f>VLOOKUP(H79,工作表3!G:T,7,FALSE)</f>
        <v>72.5</v>
      </c>
      <c r="N79">
        <f t="shared" si="3"/>
        <v>3.625</v>
      </c>
    </row>
    <row r="80" spans="1:14">
      <c r="A80" s="46">
        <v>2009</v>
      </c>
      <c r="B80" s="8" t="str">
        <f>_xlfn.CONCAT("P", LOOKUP(A80,{0,2010,2015},{1,2,3}))</f>
        <v>P1</v>
      </c>
      <c r="C80" s="5" t="s">
        <v>96</v>
      </c>
      <c r="D80" s="5" t="s">
        <v>97</v>
      </c>
      <c r="E80" s="5" t="s">
        <v>98</v>
      </c>
      <c r="F80" s="6" t="s">
        <v>14</v>
      </c>
      <c r="G80" s="4" t="s">
        <v>103</v>
      </c>
      <c r="H80" s="7" t="str">
        <f t="shared" si="2"/>
        <v>2009TWSYUDSHS05</v>
      </c>
      <c r="I80" s="7" t="s">
        <v>20</v>
      </c>
      <c r="J80" s="8" t="str">
        <f>VLOOKUP(I80,name_list!E:K,2,FALSE)</f>
        <v>SP25</v>
      </c>
      <c r="K80" s="4" t="s">
        <v>9</v>
      </c>
      <c r="L80" s="8">
        <v>5</v>
      </c>
      <c r="M80" s="8">
        <f>VLOOKUP(H80,工作表3!G:T,7,FALSE)</f>
        <v>72.5</v>
      </c>
      <c r="N80">
        <f t="shared" si="3"/>
        <v>3.625</v>
      </c>
    </row>
    <row r="81" spans="1:14">
      <c r="A81" s="46">
        <v>2009</v>
      </c>
      <c r="B81" s="8" t="str">
        <f>_xlfn.CONCAT("P", LOOKUP(A81,{0,2010,2015},{1,2,3}))</f>
        <v>P1</v>
      </c>
      <c r="C81" s="5" t="s">
        <v>96</v>
      </c>
      <c r="D81" s="5" t="s">
        <v>97</v>
      </c>
      <c r="E81" s="5" t="s">
        <v>98</v>
      </c>
      <c r="F81" s="6" t="s">
        <v>14</v>
      </c>
      <c r="G81" s="4" t="s">
        <v>103</v>
      </c>
      <c r="H81" s="7" t="str">
        <f t="shared" si="2"/>
        <v>2009TWSYUDSHS05</v>
      </c>
      <c r="I81" s="7" t="s">
        <v>23</v>
      </c>
      <c r="J81" s="8" t="str">
        <f>VLOOKUP(I81,name_list!E:K,2,FALSE)</f>
        <v>SP61</v>
      </c>
      <c r="K81" s="4" t="s">
        <v>11</v>
      </c>
      <c r="L81" s="8">
        <v>1</v>
      </c>
      <c r="M81" s="8">
        <f>VLOOKUP(H81,工作表3!G:T,7,FALSE)</f>
        <v>72.5</v>
      </c>
      <c r="N81">
        <f t="shared" si="3"/>
        <v>0.72499999999999998</v>
      </c>
    </row>
    <row r="82" spans="1:14">
      <c r="A82" s="46">
        <v>2009</v>
      </c>
      <c r="B82" s="8" t="str">
        <f>_xlfn.CONCAT("P", LOOKUP(A82,{0,2010,2015},{1,2,3}))</f>
        <v>P1</v>
      </c>
      <c r="C82" s="5" t="s">
        <v>96</v>
      </c>
      <c r="D82" s="5" t="s">
        <v>97</v>
      </c>
      <c r="E82" s="5" t="s">
        <v>98</v>
      </c>
      <c r="F82" s="6" t="s">
        <v>14</v>
      </c>
      <c r="G82" s="4" t="s">
        <v>103</v>
      </c>
      <c r="H82" s="7" t="str">
        <f t="shared" si="2"/>
        <v>2009TWSYUDSHS05</v>
      </c>
      <c r="I82" s="7" t="s">
        <v>37</v>
      </c>
      <c r="J82" s="8" t="str">
        <f>VLOOKUP(I82,name_list!E:K,2,FALSE)</f>
        <v>SP85</v>
      </c>
      <c r="K82" s="4" t="s">
        <v>11</v>
      </c>
      <c r="L82" s="8">
        <v>1</v>
      </c>
      <c r="M82" s="8">
        <f>VLOOKUP(H82,工作表3!G:T,7,FALSE)</f>
        <v>72.5</v>
      </c>
      <c r="N82">
        <f t="shared" si="3"/>
        <v>0.72499999999999998</v>
      </c>
    </row>
    <row r="83" spans="1:14">
      <c r="A83" s="46">
        <v>2009</v>
      </c>
      <c r="B83" s="8" t="str">
        <f>_xlfn.CONCAT("P", LOOKUP(A83,{0,2010,2015},{1,2,3}))</f>
        <v>P1</v>
      </c>
      <c r="C83" s="5" t="s">
        <v>96</v>
      </c>
      <c r="D83" s="5" t="s">
        <v>97</v>
      </c>
      <c r="E83" s="5" t="s">
        <v>98</v>
      </c>
      <c r="F83" s="6" t="s">
        <v>14</v>
      </c>
      <c r="G83" s="4" t="s">
        <v>103</v>
      </c>
      <c r="H83" s="7" t="str">
        <f t="shared" si="2"/>
        <v>2009TWSYUDSHS05</v>
      </c>
      <c r="I83" s="7" t="s">
        <v>24</v>
      </c>
      <c r="J83" s="8" t="str">
        <f>VLOOKUP(I83,name_list!E:K,2,FALSE)</f>
        <v>SP65</v>
      </c>
      <c r="K83" s="4" t="s">
        <v>9</v>
      </c>
      <c r="L83" s="8">
        <v>5</v>
      </c>
      <c r="M83" s="8">
        <f>VLOOKUP(H83,工作表3!G:T,7,FALSE)</f>
        <v>72.5</v>
      </c>
      <c r="N83">
        <f t="shared" si="3"/>
        <v>3.625</v>
      </c>
    </row>
    <row r="84" spans="1:14">
      <c r="A84" s="46">
        <v>2009</v>
      </c>
      <c r="B84" s="8" t="str">
        <f>_xlfn.CONCAT("P", LOOKUP(A84,{0,2010,2015},{1,2,3}))</f>
        <v>P1</v>
      </c>
      <c r="C84" s="5" t="s">
        <v>96</v>
      </c>
      <c r="D84" s="5" t="s">
        <v>97</v>
      </c>
      <c r="E84" s="5" t="s">
        <v>98</v>
      </c>
      <c r="F84" s="6" t="s">
        <v>14</v>
      </c>
      <c r="G84" s="4" t="s">
        <v>103</v>
      </c>
      <c r="H84" s="7" t="str">
        <f t="shared" si="2"/>
        <v>2009TWSYUDSHS05</v>
      </c>
      <c r="I84" s="7" t="s">
        <v>38</v>
      </c>
      <c r="J84" s="8" t="str">
        <f>VLOOKUP(I84,name_list!E:K,2,FALSE)</f>
        <v>SP10</v>
      </c>
      <c r="K84" s="4" t="s">
        <v>9</v>
      </c>
      <c r="L84" s="8">
        <v>5</v>
      </c>
      <c r="M84" s="8">
        <f>VLOOKUP(H84,工作表3!G:T,7,FALSE)</f>
        <v>72.5</v>
      </c>
      <c r="N84">
        <f t="shared" si="3"/>
        <v>3.625</v>
      </c>
    </row>
    <row r="85" spans="1:14">
      <c r="A85" s="46">
        <v>2009</v>
      </c>
      <c r="B85" s="8" t="str">
        <f>_xlfn.CONCAT("P", LOOKUP(A85,{0,2010,2015},{1,2,3}))</f>
        <v>P1</v>
      </c>
      <c r="C85" s="5" t="s">
        <v>96</v>
      </c>
      <c r="D85" s="5" t="s">
        <v>97</v>
      </c>
      <c r="E85" s="5" t="s">
        <v>98</v>
      </c>
      <c r="F85" s="6" t="s">
        <v>14</v>
      </c>
      <c r="G85" s="4" t="s">
        <v>103</v>
      </c>
      <c r="H85" s="7" t="str">
        <f t="shared" si="2"/>
        <v>2009TWSYUDSHS05</v>
      </c>
      <c r="I85" s="7" t="s">
        <v>4</v>
      </c>
      <c r="J85" s="8" t="str">
        <f>VLOOKUP(I85,name_list!E:K,2,FALSE)</f>
        <v>SP11</v>
      </c>
      <c r="K85" s="4" t="s">
        <v>14</v>
      </c>
      <c r="L85" s="8">
        <v>25</v>
      </c>
      <c r="M85" s="8">
        <f>VLOOKUP(H85,工作表3!G:T,7,FALSE)</f>
        <v>72.5</v>
      </c>
      <c r="N85">
        <f t="shared" si="3"/>
        <v>18.125</v>
      </c>
    </row>
    <row r="86" spans="1:14">
      <c r="A86" s="46">
        <v>2009</v>
      </c>
      <c r="B86" s="8" t="str">
        <f>_xlfn.CONCAT("P", LOOKUP(A86,{0,2010,2015},{1,2,3}))</f>
        <v>P1</v>
      </c>
      <c r="C86" s="5" t="s">
        <v>96</v>
      </c>
      <c r="D86" s="5" t="s">
        <v>97</v>
      </c>
      <c r="E86" s="5" t="s">
        <v>98</v>
      </c>
      <c r="F86" s="6" t="s">
        <v>14</v>
      </c>
      <c r="G86" s="4" t="s">
        <v>103</v>
      </c>
      <c r="H86" s="7" t="str">
        <f t="shared" si="2"/>
        <v>2009TWSYUDSHS05</v>
      </c>
      <c r="I86" s="7" t="s">
        <v>44</v>
      </c>
      <c r="J86" s="8" t="str">
        <f>VLOOKUP(I86,name_list!E:K,2,FALSE)</f>
        <v>SP57</v>
      </c>
      <c r="K86" s="4" t="s">
        <v>9</v>
      </c>
      <c r="L86" s="8">
        <v>5</v>
      </c>
      <c r="M86" s="8">
        <f>VLOOKUP(H86,工作表3!G:T,7,FALSE)</f>
        <v>72.5</v>
      </c>
      <c r="N86">
        <f t="shared" si="3"/>
        <v>3.625</v>
      </c>
    </row>
    <row r="87" spans="1:14">
      <c r="A87" s="46">
        <v>2009</v>
      </c>
      <c r="B87" s="8" t="str">
        <f>_xlfn.CONCAT("P", LOOKUP(A87,{0,2010,2015},{1,2,3}))</f>
        <v>P1</v>
      </c>
      <c r="C87" s="5" t="s">
        <v>96</v>
      </c>
      <c r="D87" s="5" t="s">
        <v>97</v>
      </c>
      <c r="E87" s="5" t="s">
        <v>98</v>
      </c>
      <c r="F87" s="6" t="s">
        <v>14</v>
      </c>
      <c r="G87" s="4" t="s">
        <v>103</v>
      </c>
      <c r="H87" s="7" t="str">
        <f t="shared" si="2"/>
        <v>2009TWSYUDSHS05</v>
      </c>
      <c r="I87" s="7" t="s">
        <v>7</v>
      </c>
      <c r="J87" s="8" t="str">
        <f>VLOOKUP(I87,name_list!E:K,2,FALSE)</f>
        <v>SP31</v>
      </c>
      <c r="K87" s="4" t="s">
        <v>14</v>
      </c>
      <c r="L87" s="8">
        <v>25</v>
      </c>
      <c r="M87" s="8">
        <f>VLOOKUP(H87,工作表3!G:T,7,FALSE)</f>
        <v>72.5</v>
      </c>
      <c r="N87">
        <f t="shared" si="3"/>
        <v>18.125</v>
      </c>
    </row>
    <row r="88" spans="1:14">
      <c r="A88" s="46">
        <v>2009</v>
      </c>
      <c r="B88" s="8" t="str">
        <f>_xlfn.CONCAT("P", LOOKUP(A88,{0,2010,2015},{1,2,3}))</f>
        <v>P1</v>
      </c>
      <c r="C88" s="5" t="s">
        <v>96</v>
      </c>
      <c r="D88" s="5" t="s">
        <v>97</v>
      </c>
      <c r="E88" s="5" t="s">
        <v>98</v>
      </c>
      <c r="F88" s="6" t="s">
        <v>14</v>
      </c>
      <c r="G88" s="4" t="s">
        <v>103</v>
      </c>
      <c r="H88" s="7" t="str">
        <f t="shared" si="2"/>
        <v>2009TWSYUDSHS05</v>
      </c>
      <c r="I88" s="7" t="s">
        <v>19</v>
      </c>
      <c r="J88" s="8" t="str">
        <f>VLOOKUP(I88,name_list!E:K,2,FALSE)</f>
        <v>SP75</v>
      </c>
      <c r="K88" s="4" t="s">
        <v>11</v>
      </c>
      <c r="L88" s="8">
        <v>1</v>
      </c>
      <c r="M88" s="8">
        <f>VLOOKUP(H88,工作表3!G:T,7,FALSE)</f>
        <v>72.5</v>
      </c>
      <c r="N88">
        <f t="shared" si="3"/>
        <v>0.72499999999999998</v>
      </c>
    </row>
    <row r="89" spans="1:14">
      <c r="A89" s="46">
        <v>2009</v>
      </c>
      <c r="B89" s="8" t="str">
        <f>_xlfn.CONCAT("P", LOOKUP(A89,{0,2010,2015},{1,2,3}))</f>
        <v>P1</v>
      </c>
      <c r="C89" s="5" t="s">
        <v>96</v>
      </c>
      <c r="D89" s="5" t="s">
        <v>97</v>
      </c>
      <c r="E89" s="5" t="s">
        <v>98</v>
      </c>
      <c r="F89" s="6" t="s">
        <v>14</v>
      </c>
      <c r="G89" s="4" t="s">
        <v>103</v>
      </c>
      <c r="H89" s="7" t="str">
        <f t="shared" si="2"/>
        <v>2009TWSYUDSHS05</v>
      </c>
      <c r="I89" s="7" t="s">
        <v>27</v>
      </c>
      <c r="J89" s="8" t="str">
        <f>VLOOKUP(I89,name_list!E:K,2,FALSE)</f>
        <v>SP67</v>
      </c>
      <c r="K89" s="4" t="s">
        <v>11</v>
      </c>
      <c r="L89" s="8">
        <v>1</v>
      </c>
      <c r="M89" s="8">
        <f>VLOOKUP(H89,工作表3!G:T,7,FALSE)</f>
        <v>72.5</v>
      </c>
      <c r="N89">
        <f t="shared" si="3"/>
        <v>0.72499999999999998</v>
      </c>
    </row>
    <row r="90" spans="1:14">
      <c r="A90" s="46">
        <v>2009</v>
      </c>
      <c r="B90" s="8" t="str">
        <f>_xlfn.CONCAT("P", LOOKUP(A90,{0,2010,2015},{1,2,3}))</f>
        <v>P1</v>
      </c>
      <c r="C90" s="5" t="s">
        <v>96</v>
      </c>
      <c r="D90" s="5" t="s">
        <v>97</v>
      </c>
      <c r="E90" s="5" t="s">
        <v>98</v>
      </c>
      <c r="F90" s="6" t="s">
        <v>14</v>
      </c>
      <c r="G90" s="4" t="s">
        <v>103</v>
      </c>
      <c r="H90" s="7" t="str">
        <f t="shared" si="2"/>
        <v>2009TWSYUDSHS05</v>
      </c>
      <c r="I90" s="7" t="s">
        <v>61</v>
      </c>
      <c r="J90" s="8" t="str">
        <f>VLOOKUP(I90,name_list!E:K,2,FALSE)</f>
        <v>SP37</v>
      </c>
      <c r="K90" s="4" t="s">
        <v>9</v>
      </c>
      <c r="L90" s="8">
        <v>5</v>
      </c>
      <c r="M90" s="8">
        <f>VLOOKUP(H90,工作表3!G:T,7,FALSE)</f>
        <v>72.5</v>
      </c>
      <c r="N90">
        <f t="shared" si="3"/>
        <v>3.625</v>
      </c>
    </row>
    <row r="91" spans="1:14">
      <c r="A91" s="46">
        <v>2009</v>
      </c>
      <c r="B91" s="8" t="str">
        <f>_xlfn.CONCAT("P", LOOKUP(A91,{0,2010,2015},{1,2,3}))</f>
        <v>P1</v>
      </c>
      <c r="C91" s="5" t="s">
        <v>96</v>
      </c>
      <c r="D91" s="5" t="s">
        <v>97</v>
      </c>
      <c r="E91" s="5" t="s">
        <v>98</v>
      </c>
      <c r="F91" s="6" t="s">
        <v>14</v>
      </c>
      <c r="G91" s="4" t="s">
        <v>103</v>
      </c>
      <c r="H91" s="7" t="str">
        <f t="shared" si="2"/>
        <v>2009TWSYUDSHS05</v>
      </c>
      <c r="I91" s="7" t="s">
        <v>79</v>
      </c>
      <c r="J91" s="8" t="str">
        <f>VLOOKUP(I91,name_list!E:K,2,FALSE)</f>
        <v>SP18</v>
      </c>
      <c r="K91" s="4" t="s">
        <v>9</v>
      </c>
      <c r="L91" s="8">
        <v>5</v>
      </c>
      <c r="M91" s="8">
        <f>VLOOKUP(H91,工作表3!G:T,7,FALSE)</f>
        <v>72.5</v>
      </c>
      <c r="N91">
        <f t="shared" si="3"/>
        <v>3.625</v>
      </c>
    </row>
    <row r="92" spans="1:14">
      <c r="A92" s="46">
        <v>2009</v>
      </c>
      <c r="B92" s="8" t="str">
        <f>_xlfn.CONCAT("P", LOOKUP(A92,{0,2010,2015},{1,2,3}))</f>
        <v>P1</v>
      </c>
      <c r="C92" s="5" t="s">
        <v>96</v>
      </c>
      <c r="D92" s="5" t="s">
        <v>97</v>
      </c>
      <c r="E92" s="5" t="s">
        <v>98</v>
      </c>
      <c r="F92" s="6" t="s">
        <v>14</v>
      </c>
      <c r="G92" s="4" t="s">
        <v>103</v>
      </c>
      <c r="H92" s="7" t="str">
        <f t="shared" si="2"/>
        <v>2009TWSYUDSHS05</v>
      </c>
      <c r="I92" s="7" t="s">
        <v>17</v>
      </c>
      <c r="J92" s="8" t="str">
        <f>VLOOKUP(I92,name_list!E:K,2,FALSE)</f>
        <v>SP23</v>
      </c>
      <c r="K92" s="4" t="s">
        <v>9</v>
      </c>
      <c r="L92" s="8">
        <v>5</v>
      </c>
      <c r="M92" s="8">
        <f>VLOOKUP(H92,工作表3!G:T,7,FALSE)</f>
        <v>72.5</v>
      </c>
      <c r="N92">
        <f t="shared" si="3"/>
        <v>3.625</v>
      </c>
    </row>
    <row r="93" spans="1:14">
      <c r="A93" s="46">
        <v>2009</v>
      </c>
      <c r="B93" s="8" t="str">
        <f>_xlfn.CONCAT("P", LOOKUP(A93,{0,2010,2015},{1,2,3}))</f>
        <v>P1</v>
      </c>
      <c r="C93" s="5" t="s">
        <v>96</v>
      </c>
      <c r="D93" s="5" t="s">
        <v>97</v>
      </c>
      <c r="E93" s="5" t="s">
        <v>98</v>
      </c>
      <c r="F93" s="6" t="s">
        <v>14</v>
      </c>
      <c r="G93" s="4" t="s">
        <v>103</v>
      </c>
      <c r="H93" s="7" t="str">
        <f t="shared" si="2"/>
        <v>2009TWSYUDSHS05</v>
      </c>
      <c r="I93" s="7" t="s">
        <v>51</v>
      </c>
      <c r="J93" s="8" t="str">
        <f>VLOOKUP(I93,name_list!E:K,2,FALSE)</f>
        <v>SP90</v>
      </c>
      <c r="K93" s="4" t="s">
        <v>9</v>
      </c>
      <c r="L93" s="8">
        <v>5</v>
      </c>
      <c r="M93" s="8">
        <f>VLOOKUP(H93,工作表3!G:T,7,FALSE)</f>
        <v>72.5</v>
      </c>
      <c r="N93">
        <f t="shared" si="3"/>
        <v>3.625</v>
      </c>
    </row>
    <row r="94" spans="1:14">
      <c r="A94" s="46">
        <v>2009</v>
      </c>
      <c r="B94" s="8" t="str">
        <f>_xlfn.CONCAT("P", LOOKUP(A94,{0,2010,2015},{1,2,3}))</f>
        <v>P1</v>
      </c>
      <c r="C94" s="5" t="s">
        <v>96</v>
      </c>
      <c r="D94" s="5" t="s">
        <v>97</v>
      </c>
      <c r="E94" s="5" t="s">
        <v>98</v>
      </c>
      <c r="F94" s="6" t="s">
        <v>14</v>
      </c>
      <c r="G94" s="4" t="s">
        <v>103</v>
      </c>
      <c r="H94" s="7" t="str">
        <f t="shared" si="2"/>
        <v>2009TWSYUDSHS05</v>
      </c>
      <c r="I94" s="7" t="s">
        <v>59</v>
      </c>
      <c r="J94" s="8" t="str">
        <f>VLOOKUP(I94,name_list!E:K,2,FALSE)</f>
        <v>SP5</v>
      </c>
      <c r="K94" s="4" t="s">
        <v>9</v>
      </c>
      <c r="L94" s="8">
        <v>5</v>
      </c>
      <c r="M94" s="8">
        <f>VLOOKUP(H94,工作表3!G:T,7,FALSE)</f>
        <v>72.5</v>
      </c>
      <c r="N94">
        <f t="shared" si="3"/>
        <v>3.625</v>
      </c>
    </row>
    <row r="95" spans="1:14">
      <c r="A95" s="46">
        <v>2009</v>
      </c>
      <c r="B95" s="8" t="str">
        <f>_xlfn.CONCAT("P", LOOKUP(A95,{0,2010,2015},{1,2,3}))</f>
        <v>P1</v>
      </c>
      <c r="C95" s="5" t="s">
        <v>96</v>
      </c>
      <c r="D95" s="5" t="s">
        <v>97</v>
      </c>
      <c r="E95" s="5" t="s">
        <v>98</v>
      </c>
      <c r="F95" s="6" t="s">
        <v>14</v>
      </c>
      <c r="G95" s="4" t="s">
        <v>103</v>
      </c>
      <c r="H95" s="7" t="str">
        <f t="shared" si="2"/>
        <v>2009TWSYUDSHS05</v>
      </c>
      <c r="I95" s="7" t="s">
        <v>55</v>
      </c>
      <c r="J95" s="8" t="str">
        <f>VLOOKUP(I95,name_list!E:K,2,FALSE)</f>
        <v>SP33</v>
      </c>
      <c r="K95" s="4" t="s">
        <v>9</v>
      </c>
      <c r="L95" s="8">
        <v>5</v>
      </c>
      <c r="M95" s="8">
        <f>VLOOKUP(H95,工作表3!G:T,7,FALSE)</f>
        <v>72.5</v>
      </c>
      <c r="N95">
        <f t="shared" si="3"/>
        <v>3.625</v>
      </c>
    </row>
    <row r="96" spans="1:14">
      <c r="A96" s="46">
        <v>2009</v>
      </c>
      <c r="B96" s="8" t="str">
        <f>_xlfn.CONCAT("P", LOOKUP(A96,{0,2010,2015},{1,2,3}))</f>
        <v>P1</v>
      </c>
      <c r="C96" s="5" t="s">
        <v>96</v>
      </c>
      <c r="D96" s="5" t="s">
        <v>97</v>
      </c>
      <c r="E96" s="5" t="s">
        <v>98</v>
      </c>
      <c r="F96" s="6" t="s">
        <v>14</v>
      </c>
      <c r="G96" s="4" t="s">
        <v>103</v>
      </c>
      <c r="H96" s="7" t="str">
        <f t="shared" si="2"/>
        <v>2009TWSYUDSHS05</v>
      </c>
      <c r="I96" s="7" t="s">
        <v>13</v>
      </c>
      <c r="J96" s="8" t="str">
        <f>VLOOKUP(I96,name_list!E:K,2,FALSE)</f>
        <v>SP17</v>
      </c>
      <c r="K96" s="4" t="s">
        <v>11</v>
      </c>
      <c r="L96" s="8">
        <v>1</v>
      </c>
      <c r="M96" s="8">
        <f>VLOOKUP(H96,工作表3!G:T,7,FALSE)</f>
        <v>72.5</v>
      </c>
      <c r="N96">
        <f t="shared" si="3"/>
        <v>0.72499999999999998</v>
      </c>
    </row>
    <row r="97" spans="1:14">
      <c r="A97" s="46">
        <v>2009</v>
      </c>
      <c r="B97" s="8" t="str">
        <f>_xlfn.CONCAT("P", LOOKUP(A97,{0,2010,2015},{1,2,3}))</f>
        <v>P1</v>
      </c>
      <c r="C97" s="5" t="s">
        <v>96</v>
      </c>
      <c r="D97" s="5" t="s">
        <v>97</v>
      </c>
      <c r="E97" s="5" t="s">
        <v>98</v>
      </c>
      <c r="F97" s="6" t="s">
        <v>14</v>
      </c>
      <c r="G97" s="4" t="s">
        <v>104</v>
      </c>
      <c r="H97" s="7" t="str">
        <f t="shared" si="2"/>
        <v>2009TWSYUDSHS10</v>
      </c>
      <c r="I97" s="7" t="s">
        <v>0</v>
      </c>
      <c r="J97" s="8" t="str">
        <f>VLOOKUP(I97,name_list!E:K,2,FALSE)</f>
        <v>SP41</v>
      </c>
      <c r="K97" s="4" t="s">
        <v>1</v>
      </c>
      <c r="L97" s="8">
        <v>75</v>
      </c>
      <c r="M97" s="8">
        <f>VLOOKUP(H97,工作表3!G:T,7,FALSE)</f>
        <v>57</v>
      </c>
      <c r="N97">
        <f t="shared" si="3"/>
        <v>42.75</v>
      </c>
    </row>
    <row r="98" spans="1:14">
      <c r="A98" s="46">
        <v>2009</v>
      </c>
      <c r="B98" s="8" t="str">
        <f>_xlfn.CONCAT("P", LOOKUP(A98,{0,2010,2015},{1,2,3}))</f>
        <v>P1</v>
      </c>
      <c r="C98" s="5" t="s">
        <v>96</v>
      </c>
      <c r="D98" s="5" t="s">
        <v>97</v>
      </c>
      <c r="E98" s="5" t="s">
        <v>98</v>
      </c>
      <c r="F98" s="6" t="s">
        <v>14</v>
      </c>
      <c r="G98" s="4" t="s">
        <v>104</v>
      </c>
      <c r="H98" s="7" t="str">
        <f t="shared" si="2"/>
        <v>2009TWSYUDSHS10</v>
      </c>
      <c r="I98" s="7" t="s">
        <v>16</v>
      </c>
      <c r="J98" s="8" t="str">
        <f>VLOOKUP(I98,name_list!E:K,2,FALSE)</f>
        <v>SP38</v>
      </c>
      <c r="K98" s="4" t="s">
        <v>14</v>
      </c>
      <c r="L98" s="8">
        <v>25</v>
      </c>
      <c r="M98" s="8">
        <f>VLOOKUP(H98,工作表3!G:T,7,FALSE)</f>
        <v>57</v>
      </c>
      <c r="N98">
        <f t="shared" si="3"/>
        <v>14.25</v>
      </c>
    </row>
    <row r="99" spans="1:14">
      <c r="A99" s="46">
        <v>2009</v>
      </c>
      <c r="B99" s="8" t="str">
        <f>_xlfn.CONCAT("P", LOOKUP(A99,{0,2010,2015},{1,2,3}))</f>
        <v>P1</v>
      </c>
      <c r="C99" s="5" t="s">
        <v>96</v>
      </c>
      <c r="D99" s="5" t="s">
        <v>97</v>
      </c>
      <c r="E99" s="5" t="s">
        <v>98</v>
      </c>
      <c r="F99" s="6" t="s">
        <v>14</v>
      </c>
      <c r="G99" s="4" t="s">
        <v>104</v>
      </c>
      <c r="H99" s="7" t="str">
        <f t="shared" si="2"/>
        <v>2009TWSYUDSHS10</v>
      </c>
      <c r="I99" s="7" t="s">
        <v>5</v>
      </c>
      <c r="J99" s="8" t="str">
        <f>VLOOKUP(I99,name_list!E:K,2,FALSE)</f>
        <v>SP35</v>
      </c>
      <c r="K99" s="4" t="s">
        <v>6</v>
      </c>
      <c r="L99" s="8">
        <v>50</v>
      </c>
      <c r="M99" s="8">
        <f>VLOOKUP(H99,工作表3!G:T,7,FALSE)</f>
        <v>57</v>
      </c>
      <c r="N99">
        <f t="shared" si="3"/>
        <v>28.5</v>
      </c>
    </row>
    <row r="100" spans="1:14">
      <c r="A100" s="46">
        <v>2009</v>
      </c>
      <c r="B100" s="8" t="str">
        <f>_xlfn.CONCAT("P", LOOKUP(A100,{0,2010,2015},{1,2,3}))</f>
        <v>P1</v>
      </c>
      <c r="C100" s="5" t="s">
        <v>96</v>
      </c>
      <c r="D100" s="5" t="s">
        <v>97</v>
      </c>
      <c r="E100" s="5" t="s">
        <v>98</v>
      </c>
      <c r="F100" s="6" t="s">
        <v>14</v>
      </c>
      <c r="G100" s="4" t="s">
        <v>104</v>
      </c>
      <c r="H100" s="7" t="str">
        <f t="shared" si="2"/>
        <v>2009TWSYUDSHS10</v>
      </c>
      <c r="I100" s="7" t="s">
        <v>28</v>
      </c>
      <c r="J100" s="8" t="str">
        <f>VLOOKUP(I100,name_list!E:K,2,FALSE)</f>
        <v>SP45</v>
      </c>
      <c r="K100" s="4" t="s">
        <v>14</v>
      </c>
      <c r="L100" s="8">
        <v>25</v>
      </c>
      <c r="M100" s="8">
        <f>VLOOKUP(H100,工作表3!G:T,7,FALSE)</f>
        <v>57</v>
      </c>
      <c r="N100">
        <f t="shared" si="3"/>
        <v>14.25</v>
      </c>
    </row>
    <row r="101" spans="1:14">
      <c r="A101" s="46">
        <v>2009</v>
      </c>
      <c r="B101" s="8" t="str">
        <f>_xlfn.CONCAT("P", LOOKUP(A101,{0,2010,2015},{1,2,3}))</f>
        <v>P1</v>
      </c>
      <c r="C101" s="5" t="s">
        <v>96</v>
      </c>
      <c r="D101" s="5" t="s">
        <v>97</v>
      </c>
      <c r="E101" s="5" t="s">
        <v>98</v>
      </c>
      <c r="F101" s="6" t="s">
        <v>14</v>
      </c>
      <c r="G101" s="4" t="s">
        <v>104</v>
      </c>
      <c r="H101" s="7" t="str">
        <f t="shared" si="2"/>
        <v>2009TWSYUDSHS10</v>
      </c>
      <c r="I101" s="7" t="s">
        <v>20</v>
      </c>
      <c r="J101" s="8" t="str">
        <f>VLOOKUP(I101,name_list!E:K,2,FALSE)</f>
        <v>SP25</v>
      </c>
      <c r="K101" s="4" t="s">
        <v>14</v>
      </c>
      <c r="L101" s="8">
        <v>25</v>
      </c>
      <c r="M101" s="8">
        <f>VLOOKUP(H101,工作表3!G:T,7,FALSE)</f>
        <v>57</v>
      </c>
      <c r="N101">
        <f t="shared" si="3"/>
        <v>14.25</v>
      </c>
    </row>
    <row r="102" spans="1:14">
      <c r="A102" s="46">
        <v>2009</v>
      </c>
      <c r="B102" s="8" t="str">
        <f>_xlfn.CONCAT("P", LOOKUP(A102,{0,2010,2015},{1,2,3}))</f>
        <v>P1</v>
      </c>
      <c r="C102" s="5" t="s">
        <v>96</v>
      </c>
      <c r="D102" s="5" t="s">
        <v>97</v>
      </c>
      <c r="E102" s="5" t="s">
        <v>98</v>
      </c>
      <c r="F102" s="6" t="s">
        <v>14</v>
      </c>
      <c r="G102" s="4" t="s">
        <v>104</v>
      </c>
      <c r="H102" s="7" t="str">
        <f t="shared" si="2"/>
        <v>2009TWSYUDSHS10</v>
      </c>
      <c r="I102" s="7" t="s">
        <v>55</v>
      </c>
      <c r="J102" s="8" t="str">
        <f>VLOOKUP(I102,name_list!E:K,2,FALSE)</f>
        <v>SP33</v>
      </c>
      <c r="K102" s="4" t="s">
        <v>14</v>
      </c>
      <c r="L102" s="8">
        <v>25</v>
      </c>
      <c r="M102" s="8">
        <f>VLOOKUP(H102,工作表3!G:T,7,FALSE)</f>
        <v>57</v>
      </c>
      <c r="N102">
        <f t="shared" si="3"/>
        <v>14.25</v>
      </c>
    </row>
    <row r="103" spans="1:14">
      <c r="A103" s="46">
        <v>2009</v>
      </c>
      <c r="B103" s="8" t="str">
        <f>_xlfn.CONCAT("P", LOOKUP(A103,{0,2010,2015},{1,2,3}))</f>
        <v>P1</v>
      </c>
      <c r="C103" s="5" t="s">
        <v>96</v>
      </c>
      <c r="D103" s="5" t="s">
        <v>97</v>
      </c>
      <c r="E103" s="5" t="s">
        <v>98</v>
      </c>
      <c r="F103" s="6" t="s">
        <v>14</v>
      </c>
      <c r="G103" s="4" t="s">
        <v>104</v>
      </c>
      <c r="H103" s="7" t="str">
        <f t="shared" si="2"/>
        <v>2009TWSYUDSHS10</v>
      </c>
      <c r="I103" s="7" t="s">
        <v>7</v>
      </c>
      <c r="J103" s="8" t="str">
        <f>VLOOKUP(I103,name_list!E:K,2,FALSE)</f>
        <v>SP31</v>
      </c>
      <c r="K103" s="4" t="s">
        <v>14</v>
      </c>
      <c r="L103" s="8">
        <v>25</v>
      </c>
      <c r="M103" s="8">
        <f>VLOOKUP(H103,工作表3!G:T,7,FALSE)</f>
        <v>57</v>
      </c>
      <c r="N103">
        <f t="shared" si="3"/>
        <v>14.25</v>
      </c>
    </row>
    <row r="104" spans="1:14">
      <c r="A104" s="46">
        <v>2009</v>
      </c>
      <c r="B104" s="8" t="str">
        <f>_xlfn.CONCAT("P", LOOKUP(A104,{0,2010,2015},{1,2,3}))</f>
        <v>P1</v>
      </c>
      <c r="C104" s="5" t="s">
        <v>96</v>
      </c>
      <c r="D104" s="5" t="s">
        <v>97</v>
      </c>
      <c r="E104" s="5" t="s">
        <v>98</v>
      </c>
      <c r="F104" s="6" t="s">
        <v>14</v>
      </c>
      <c r="G104" s="4" t="s">
        <v>104</v>
      </c>
      <c r="H104" s="7" t="str">
        <f t="shared" si="2"/>
        <v>2009TWSYUDSHS10</v>
      </c>
      <c r="I104" s="7" t="s">
        <v>60</v>
      </c>
      <c r="J104" s="8" t="str">
        <f>VLOOKUP(I104,name_list!E:K,2,FALSE)</f>
        <v>SP29</v>
      </c>
      <c r="K104" s="4" t="s">
        <v>14</v>
      </c>
      <c r="L104" s="8">
        <v>25</v>
      </c>
      <c r="M104" s="8">
        <f>VLOOKUP(H104,工作表3!G:T,7,FALSE)</f>
        <v>57</v>
      </c>
      <c r="N104">
        <f t="shared" si="3"/>
        <v>14.25</v>
      </c>
    </row>
    <row r="105" spans="1:14">
      <c r="A105" s="46">
        <v>2009</v>
      </c>
      <c r="B105" s="8" t="str">
        <f>_xlfn.CONCAT("P", LOOKUP(A105,{0,2010,2015},{1,2,3}))</f>
        <v>P1</v>
      </c>
      <c r="C105" s="5" t="s">
        <v>96</v>
      </c>
      <c r="D105" s="5" t="s">
        <v>97</v>
      </c>
      <c r="E105" s="5" t="s">
        <v>98</v>
      </c>
      <c r="F105" s="6" t="s">
        <v>14</v>
      </c>
      <c r="G105" s="4" t="s">
        <v>104</v>
      </c>
      <c r="H105" s="7" t="str">
        <f t="shared" si="2"/>
        <v>2009TWSYUDSHS10</v>
      </c>
      <c r="I105" s="7" t="s">
        <v>19</v>
      </c>
      <c r="J105" s="8" t="str">
        <f>VLOOKUP(I105,name_list!E:K,2,FALSE)</f>
        <v>SP75</v>
      </c>
      <c r="K105" s="4" t="s">
        <v>14</v>
      </c>
      <c r="L105" s="8">
        <v>25</v>
      </c>
      <c r="M105" s="8">
        <f>VLOOKUP(H105,工作表3!G:T,7,FALSE)</f>
        <v>57</v>
      </c>
      <c r="N105">
        <f t="shared" si="3"/>
        <v>14.25</v>
      </c>
    </row>
    <row r="106" spans="1:14">
      <c r="A106" s="46">
        <v>2009</v>
      </c>
      <c r="B106" s="8" t="str">
        <f>_xlfn.CONCAT("P", LOOKUP(A106,{0,2010,2015},{1,2,3}))</f>
        <v>P1</v>
      </c>
      <c r="C106" s="5" t="s">
        <v>96</v>
      </c>
      <c r="D106" s="5" t="s">
        <v>97</v>
      </c>
      <c r="E106" s="5" t="s">
        <v>98</v>
      </c>
      <c r="F106" s="6" t="s">
        <v>14</v>
      </c>
      <c r="G106" s="4" t="s">
        <v>104</v>
      </c>
      <c r="H106" s="7" t="str">
        <f t="shared" si="2"/>
        <v>2009TWSYUDSHS10</v>
      </c>
      <c r="I106" s="7" t="s">
        <v>24</v>
      </c>
      <c r="J106" s="8" t="str">
        <f>VLOOKUP(I106,name_list!E:K,2,FALSE)</f>
        <v>SP65</v>
      </c>
      <c r="K106" s="4" t="s">
        <v>6</v>
      </c>
      <c r="L106" s="8">
        <v>50</v>
      </c>
      <c r="M106" s="8">
        <f>VLOOKUP(H106,工作表3!G:T,7,FALSE)</f>
        <v>57</v>
      </c>
      <c r="N106">
        <f t="shared" si="3"/>
        <v>28.5</v>
      </c>
    </row>
    <row r="107" spans="1:14">
      <c r="A107" s="46">
        <v>2009</v>
      </c>
      <c r="B107" s="8" t="str">
        <f>_xlfn.CONCAT("P", LOOKUP(A107,{0,2010,2015},{1,2,3}))</f>
        <v>P1</v>
      </c>
      <c r="C107" s="5" t="s">
        <v>96</v>
      </c>
      <c r="D107" s="5" t="s">
        <v>97</v>
      </c>
      <c r="E107" s="5" t="s">
        <v>98</v>
      </c>
      <c r="F107" s="6" t="s">
        <v>14</v>
      </c>
      <c r="G107" s="4" t="s">
        <v>104</v>
      </c>
      <c r="H107" s="7" t="str">
        <f t="shared" si="2"/>
        <v>2009TWSYUDSHS10</v>
      </c>
      <c r="I107" s="7" t="s">
        <v>38</v>
      </c>
      <c r="J107" s="8" t="str">
        <f>VLOOKUP(I107,name_list!E:K,2,FALSE)</f>
        <v>SP10</v>
      </c>
      <c r="K107" s="4" t="s">
        <v>14</v>
      </c>
      <c r="L107" s="8">
        <v>25</v>
      </c>
      <c r="M107" s="8">
        <f>VLOOKUP(H107,工作表3!G:T,7,FALSE)</f>
        <v>57</v>
      </c>
      <c r="N107">
        <f t="shared" si="3"/>
        <v>14.25</v>
      </c>
    </row>
    <row r="108" spans="1:14">
      <c r="A108" s="46">
        <v>2009</v>
      </c>
      <c r="B108" s="8" t="str">
        <f>_xlfn.CONCAT("P", LOOKUP(A108,{0,2010,2015},{1,2,3}))</f>
        <v>P1</v>
      </c>
      <c r="C108" s="5" t="s">
        <v>96</v>
      </c>
      <c r="D108" s="5" t="s">
        <v>97</v>
      </c>
      <c r="E108" s="5" t="s">
        <v>98</v>
      </c>
      <c r="F108" s="6" t="s">
        <v>14</v>
      </c>
      <c r="G108" s="4" t="s">
        <v>104</v>
      </c>
      <c r="H108" s="7" t="str">
        <f t="shared" si="2"/>
        <v>2009TWSYUDSHS10</v>
      </c>
      <c r="I108" s="7" t="s">
        <v>29</v>
      </c>
      <c r="J108" s="8" t="str">
        <f>VLOOKUP(I108,name_list!E:K,2,FALSE)</f>
        <v>SP22</v>
      </c>
      <c r="K108" s="4" t="s">
        <v>6</v>
      </c>
      <c r="L108" s="8">
        <v>50</v>
      </c>
      <c r="M108" s="8">
        <f>VLOOKUP(H108,工作表3!G:T,7,FALSE)</f>
        <v>57</v>
      </c>
      <c r="N108">
        <f t="shared" si="3"/>
        <v>28.5</v>
      </c>
    </row>
    <row r="109" spans="1:14">
      <c r="A109" s="46">
        <v>2009</v>
      </c>
      <c r="B109" s="8" t="str">
        <f>_xlfn.CONCAT("P", LOOKUP(A109,{0,2010,2015},{1,2,3}))</f>
        <v>P1</v>
      </c>
      <c r="C109" s="5" t="s">
        <v>96</v>
      </c>
      <c r="D109" s="5" t="s">
        <v>97</v>
      </c>
      <c r="E109" s="5" t="s">
        <v>98</v>
      </c>
      <c r="F109" s="6" t="s">
        <v>14</v>
      </c>
      <c r="G109" s="4" t="s">
        <v>104</v>
      </c>
      <c r="H109" s="7" t="str">
        <f t="shared" si="2"/>
        <v>2009TWSYUDSHS10</v>
      </c>
      <c r="I109" s="7" t="s">
        <v>23</v>
      </c>
      <c r="J109" s="8" t="str">
        <f>VLOOKUP(I109,name_list!E:K,2,FALSE)</f>
        <v>SP61</v>
      </c>
      <c r="K109" s="4" t="s">
        <v>14</v>
      </c>
      <c r="L109" s="8">
        <v>25</v>
      </c>
      <c r="M109" s="8">
        <f>VLOOKUP(H109,工作表3!G:T,7,FALSE)</f>
        <v>57</v>
      </c>
      <c r="N109">
        <f t="shared" si="3"/>
        <v>14.25</v>
      </c>
    </row>
    <row r="110" spans="1:14">
      <c r="A110" s="46">
        <v>2009</v>
      </c>
      <c r="B110" s="8" t="str">
        <f>_xlfn.CONCAT("P", LOOKUP(A110,{0,2010,2015},{1,2,3}))</f>
        <v>P1</v>
      </c>
      <c r="C110" s="5" t="s">
        <v>96</v>
      </c>
      <c r="D110" s="5" t="s">
        <v>97</v>
      </c>
      <c r="E110" s="5" t="s">
        <v>98</v>
      </c>
      <c r="F110" s="6" t="s">
        <v>14</v>
      </c>
      <c r="G110" s="4" t="s">
        <v>104</v>
      </c>
      <c r="H110" s="7" t="str">
        <f t="shared" si="2"/>
        <v>2009TWSYUDSHS10</v>
      </c>
      <c r="I110" s="7" t="s">
        <v>4</v>
      </c>
      <c r="J110" s="8" t="str">
        <f>VLOOKUP(I110,name_list!E:K,2,FALSE)</f>
        <v>SP11</v>
      </c>
      <c r="K110" s="4" t="s">
        <v>14</v>
      </c>
      <c r="L110" s="8">
        <v>25</v>
      </c>
      <c r="M110" s="8">
        <f>VLOOKUP(H110,工作表3!G:T,7,FALSE)</f>
        <v>57</v>
      </c>
      <c r="N110">
        <f t="shared" si="3"/>
        <v>14.25</v>
      </c>
    </row>
    <row r="111" spans="1:14">
      <c r="A111" s="46">
        <v>2009</v>
      </c>
      <c r="B111" s="8" t="str">
        <f>_xlfn.CONCAT("P", LOOKUP(A111,{0,2010,2015},{1,2,3}))</f>
        <v>P1</v>
      </c>
      <c r="C111" s="5" t="s">
        <v>96</v>
      </c>
      <c r="D111" s="5" t="s">
        <v>97</v>
      </c>
      <c r="E111" s="5" t="s">
        <v>98</v>
      </c>
      <c r="F111" s="6" t="s">
        <v>14</v>
      </c>
      <c r="G111" s="4" t="s">
        <v>104</v>
      </c>
      <c r="H111" s="7" t="str">
        <f t="shared" si="2"/>
        <v>2009TWSYUDSHS10</v>
      </c>
      <c r="I111" s="7" t="s">
        <v>51</v>
      </c>
      <c r="J111" s="8" t="str">
        <f>VLOOKUP(I111,name_list!E:K,2,FALSE)</f>
        <v>SP90</v>
      </c>
      <c r="K111" s="4" t="s">
        <v>14</v>
      </c>
      <c r="L111" s="8">
        <v>25</v>
      </c>
      <c r="M111" s="8">
        <f>VLOOKUP(H111,工作表3!G:T,7,FALSE)</f>
        <v>57</v>
      </c>
      <c r="N111">
        <f t="shared" si="3"/>
        <v>14.25</v>
      </c>
    </row>
    <row r="112" spans="1:14">
      <c r="A112" s="46">
        <v>2009</v>
      </c>
      <c r="B112" s="8" t="str">
        <f>_xlfn.CONCAT("P", LOOKUP(A112,{0,2010,2015},{1,2,3}))</f>
        <v>P1</v>
      </c>
      <c r="C112" s="5" t="s">
        <v>96</v>
      </c>
      <c r="D112" s="5" t="s">
        <v>97</v>
      </c>
      <c r="E112" s="5" t="s">
        <v>98</v>
      </c>
      <c r="F112" s="6" t="s">
        <v>14</v>
      </c>
      <c r="G112" s="4" t="s">
        <v>104</v>
      </c>
      <c r="H112" s="7" t="str">
        <f t="shared" si="2"/>
        <v>2009TWSYUDSHS10</v>
      </c>
      <c r="I112" s="7" t="s">
        <v>37</v>
      </c>
      <c r="J112" s="8" t="str">
        <f>VLOOKUP(I112,name_list!E:K,2,FALSE)</f>
        <v>SP85</v>
      </c>
      <c r="K112" s="4" t="s">
        <v>14</v>
      </c>
      <c r="L112" s="8">
        <v>25</v>
      </c>
      <c r="M112" s="8">
        <f>VLOOKUP(H112,工作表3!G:T,7,FALSE)</f>
        <v>57</v>
      </c>
      <c r="N112">
        <f t="shared" si="3"/>
        <v>14.25</v>
      </c>
    </row>
    <row r="113" spans="1:14">
      <c r="A113" s="46">
        <v>2009</v>
      </c>
      <c r="B113" s="8" t="str">
        <f>_xlfn.CONCAT("P", LOOKUP(A113,{0,2010,2015},{1,2,3}))</f>
        <v>P1</v>
      </c>
      <c r="C113" s="5" t="s">
        <v>96</v>
      </c>
      <c r="D113" s="5" t="s">
        <v>97</v>
      </c>
      <c r="E113" s="5" t="s">
        <v>98</v>
      </c>
      <c r="F113" s="6" t="s">
        <v>14</v>
      </c>
      <c r="G113" s="4" t="s">
        <v>104</v>
      </c>
      <c r="H113" s="7" t="str">
        <f t="shared" si="2"/>
        <v>2009TWSYUDSHS10</v>
      </c>
      <c r="I113" s="7" t="s">
        <v>17</v>
      </c>
      <c r="J113" s="8" t="str">
        <f>VLOOKUP(I113,name_list!E:K,2,FALSE)</f>
        <v>SP23</v>
      </c>
      <c r="K113" s="4" t="s">
        <v>14</v>
      </c>
      <c r="L113" s="8">
        <v>25</v>
      </c>
      <c r="M113" s="8">
        <f>VLOOKUP(H113,工作表3!G:T,7,FALSE)</f>
        <v>57</v>
      </c>
      <c r="N113">
        <f t="shared" si="3"/>
        <v>14.25</v>
      </c>
    </row>
    <row r="114" spans="1:14">
      <c r="A114" s="46">
        <v>2009</v>
      </c>
      <c r="B114" s="8" t="str">
        <f>_xlfn.CONCAT("P", LOOKUP(A114,{0,2010,2015},{1,2,3}))</f>
        <v>P1</v>
      </c>
      <c r="C114" s="5" t="s">
        <v>96</v>
      </c>
      <c r="D114" s="5" t="s">
        <v>97</v>
      </c>
      <c r="E114" s="5" t="s">
        <v>98</v>
      </c>
      <c r="F114" s="6" t="s">
        <v>14</v>
      </c>
      <c r="G114" s="4" t="s">
        <v>104</v>
      </c>
      <c r="H114" s="7" t="str">
        <f t="shared" si="2"/>
        <v>2009TWSYUDSHS10</v>
      </c>
      <c r="I114" s="7" t="s">
        <v>27</v>
      </c>
      <c r="J114" s="8" t="str">
        <f>VLOOKUP(I114,name_list!E:K,2,FALSE)</f>
        <v>SP67</v>
      </c>
      <c r="K114" s="4" t="s">
        <v>9</v>
      </c>
      <c r="L114" s="8">
        <v>5</v>
      </c>
      <c r="M114" s="8">
        <f>VLOOKUP(H114,工作表3!G:T,7,FALSE)</f>
        <v>57</v>
      </c>
      <c r="N114">
        <f t="shared" si="3"/>
        <v>2.85</v>
      </c>
    </row>
    <row r="115" spans="1:14">
      <c r="A115" s="46">
        <v>2009</v>
      </c>
      <c r="B115" s="8" t="str">
        <f>_xlfn.CONCAT("P", LOOKUP(A115,{0,2010,2015},{1,2,3}))</f>
        <v>P1</v>
      </c>
      <c r="C115" s="5" t="s">
        <v>96</v>
      </c>
      <c r="D115" s="5" t="s">
        <v>97</v>
      </c>
      <c r="E115" s="5" t="s">
        <v>98</v>
      </c>
      <c r="F115" s="6" t="s">
        <v>14</v>
      </c>
      <c r="G115" s="4" t="s">
        <v>104</v>
      </c>
      <c r="H115" s="7" t="str">
        <f t="shared" si="2"/>
        <v>2009TWSYUDSHS10</v>
      </c>
      <c r="I115" s="7" t="s">
        <v>47</v>
      </c>
      <c r="J115" s="8" t="str">
        <f>VLOOKUP(I115,name_list!E:K,2,FALSE)</f>
        <v>SP50</v>
      </c>
      <c r="K115" s="4" t="s">
        <v>9</v>
      </c>
      <c r="L115" s="8">
        <v>5</v>
      </c>
      <c r="M115" s="8">
        <f>VLOOKUP(H115,工作表3!G:T,7,FALSE)</f>
        <v>57</v>
      </c>
      <c r="N115">
        <f t="shared" si="3"/>
        <v>2.85</v>
      </c>
    </row>
    <row r="116" spans="1:14">
      <c r="A116" s="46">
        <v>2009</v>
      </c>
      <c r="B116" s="8" t="str">
        <f>_xlfn.CONCAT("P", LOOKUP(A116,{0,2010,2015},{1,2,3}))</f>
        <v>P1</v>
      </c>
      <c r="C116" s="5" t="s">
        <v>96</v>
      </c>
      <c r="D116" s="5" t="s">
        <v>97</v>
      </c>
      <c r="E116" s="5" t="s">
        <v>98</v>
      </c>
      <c r="F116" s="6" t="s">
        <v>14</v>
      </c>
      <c r="G116" s="4" t="s">
        <v>104</v>
      </c>
      <c r="H116" s="7" t="str">
        <f t="shared" si="2"/>
        <v>2009TWSYUDSHS10</v>
      </c>
      <c r="I116" s="7" t="s">
        <v>105</v>
      </c>
      <c r="J116" s="8" t="str">
        <f>VLOOKUP(I116,name_list!E:K,2,FALSE)</f>
        <v>SP12</v>
      </c>
      <c r="K116" s="4" t="s">
        <v>9</v>
      </c>
      <c r="L116" s="8">
        <v>5</v>
      </c>
      <c r="M116" s="8">
        <f>VLOOKUP(H116,工作表3!G:T,7,FALSE)</f>
        <v>57</v>
      </c>
      <c r="N116">
        <f t="shared" si="3"/>
        <v>2.85</v>
      </c>
    </row>
    <row r="117" spans="1:14">
      <c r="A117" s="46">
        <v>2009</v>
      </c>
      <c r="B117" s="8" t="str">
        <f>_xlfn.CONCAT("P", LOOKUP(A117,{0,2010,2015},{1,2,3}))</f>
        <v>P1</v>
      </c>
      <c r="C117" s="5" t="s">
        <v>96</v>
      </c>
      <c r="D117" s="5" t="s">
        <v>97</v>
      </c>
      <c r="E117" s="5" t="s">
        <v>98</v>
      </c>
      <c r="F117" s="6" t="s">
        <v>14</v>
      </c>
      <c r="G117" s="4" t="s">
        <v>104</v>
      </c>
      <c r="H117" s="7" t="str">
        <f t="shared" si="2"/>
        <v>2009TWSYUDSHS10</v>
      </c>
      <c r="I117" s="7" t="s">
        <v>42</v>
      </c>
      <c r="J117" s="8" t="str">
        <f>VLOOKUP(I117,name_list!E:K,2,FALSE)</f>
        <v>SP40</v>
      </c>
      <c r="K117" s="4" t="s">
        <v>14</v>
      </c>
      <c r="L117" s="8">
        <v>25</v>
      </c>
      <c r="M117" s="8">
        <f>VLOOKUP(H117,工作表3!G:T,7,FALSE)</f>
        <v>57</v>
      </c>
      <c r="N117">
        <f t="shared" si="3"/>
        <v>14.25</v>
      </c>
    </row>
    <row r="118" spans="1:14">
      <c r="A118" s="46">
        <v>2009</v>
      </c>
      <c r="B118" s="8" t="str">
        <f>_xlfn.CONCAT("P", LOOKUP(A118,{0,2010,2015},{1,2,3}))</f>
        <v>P1</v>
      </c>
      <c r="C118" s="5" t="s">
        <v>96</v>
      </c>
      <c r="D118" s="5" t="s">
        <v>97</v>
      </c>
      <c r="E118" s="5" t="s">
        <v>98</v>
      </c>
      <c r="F118" s="6" t="s">
        <v>14</v>
      </c>
      <c r="G118" s="4" t="s">
        <v>104</v>
      </c>
      <c r="H118" s="7" t="str">
        <f t="shared" si="2"/>
        <v>2009TWSYUDSHS10</v>
      </c>
      <c r="I118" s="7" t="s">
        <v>95</v>
      </c>
      <c r="J118" s="8" t="str">
        <f>VLOOKUP(I118,name_list!E:K,2,FALSE)</f>
        <v>SP26</v>
      </c>
      <c r="K118" s="4" t="s">
        <v>14</v>
      </c>
      <c r="L118" s="8">
        <v>25</v>
      </c>
      <c r="M118" s="8">
        <f>VLOOKUP(H118,工作表3!G:T,7,FALSE)</f>
        <v>57</v>
      </c>
      <c r="N118">
        <f t="shared" si="3"/>
        <v>14.25</v>
      </c>
    </row>
    <row r="119" spans="1:14">
      <c r="A119" s="46">
        <v>2009</v>
      </c>
      <c r="B119" s="8" t="str">
        <f>_xlfn.CONCAT("P", LOOKUP(A119,{0,2010,2015},{1,2,3}))</f>
        <v>P1</v>
      </c>
      <c r="C119" s="5" t="s">
        <v>96</v>
      </c>
      <c r="D119" s="5" t="s">
        <v>97</v>
      </c>
      <c r="E119" s="5" t="s">
        <v>98</v>
      </c>
      <c r="F119" s="6" t="s">
        <v>14</v>
      </c>
      <c r="G119" s="4" t="s">
        <v>104</v>
      </c>
      <c r="H119" s="7" t="str">
        <f t="shared" si="2"/>
        <v>2009TWSYUDSHS10</v>
      </c>
      <c r="I119" s="7" t="s">
        <v>44</v>
      </c>
      <c r="J119" s="8" t="str">
        <f>VLOOKUP(I119,name_list!E:K,2,FALSE)</f>
        <v>SP57</v>
      </c>
      <c r="K119" s="4" t="s">
        <v>14</v>
      </c>
      <c r="L119" s="8">
        <v>25</v>
      </c>
      <c r="M119" s="8">
        <f>VLOOKUP(H119,工作表3!G:T,7,FALSE)</f>
        <v>57</v>
      </c>
      <c r="N119">
        <f t="shared" si="3"/>
        <v>14.25</v>
      </c>
    </row>
    <row r="120" spans="1:14">
      <c r="A120" s="46">
        <v>2009</v>
      </c>
      <c r="B120" s="8" t="str">
        <f>_xlfn.CONCAT("P", LOOKUP(A120,{0,2010,2015},{1,2,3}))</f>
        <v>P1</v>
      </c>
      <c r="C120" s="5" t="s">
        <v>96</v>
      </c>
      <c r="D120" s="5" t="s">
        <v>97</v>
      </c>
      <c r="E120" s="5" t="s">
        <v>98</v>
      </c>
      <c r="F120" s="6" t="s">
        <v>14</v>
      </c>
      <c r="G120" s="4" t="s">
        <v>104</v>
      </c>
      <c r="H120" s="7" t="str">
        <f t="shared" si="2"/>
        <v>2009TWSYUDSHS10</v>
      </c>
      <c r="I120" s="7" t="s">
        <v>22</v>
      </c>
      <c r="J120" s="8" t="str">
        <f>VLOOKUP(I120,name_list!E:K,2,FALSE)</f>
        <v>SP68</v>
      </c>
      <c r="K120" s="4" t="s">
        <v>9</v>
      </c>
      <c r="L120" s="8">
        <v>5</v>
      </c>
      <c r="M120" s="8">
        <f>VLOOKUP(H120,工作表3!G:T,7,FALSE)</f>
        <v>57</v>
      </c>
      <c r="N120">
        <f t="shared" si="3"/>
        <v>2.85</v>
      </c>
    </row>
    <row r="121" spans="1:14">
      <c r="A121" s="46">
        <v>2009</v>
      </c>
      <c r="B121" s="8" t="str">
        <f>_xlfn.CONCAT("P", LOOKUP(A121,{0,2010,2015},{1,2,3}))</f>
        <v>P1</v>
      </c>
      <c r="C121" s="5" t="s">
        <v>96</v>
      </c>
      <c r="D121" s="5" t="s">
        <v>97</v>
      </c>
      <c r="E121" s="5" t="s">
        <v>98</v>
      </c>
      <c r="F121" s="6" t="s">
        <v>14</v>
      </c>
      <c r="G121" s="4" t="s">
        <v>104</v>
      </c>
      <c r="H121" s="7" t="str">
        <f t="shared" si="2"/>
        <v>2009TWSYUDSHS10</v>
      </c>
      <c r="I121" s="7" t="s">
        <v>79</v>
      </c>
      <c r="J121" s="8" t="str">
        <f>VLOOKUP(I121,name_list!E:K,2,FALSE)</f>
        <v>SP18</v>
      </c>
      <c r="K121" s="4" t="s">
        <v>14</v>
      </c>
      <c r="L121" s="8">
        <v>25</v>
      </c>
      <c r="M121" s="8">
        <f>VLOOKUP(H121,工作表3!G:T,7,FALSE)</f>
        <v>57</v>
      </c>
      <c r="N121">
        <f t="shared" si="3"/>
        <v>14.25</v>
      </c>
    </row>
    <row r="122" spans="1:14">
      <c r="A122" s="46">
        <v>2009</v>
      </c>
      <c r="B122" s="8" t="str">
        <f>_xlfn.CONCAT("P", LOOKUP(A122,{0,2010,2015},{1,2,3}))</f>
        <v>P1</v>
      </c>
      <c r="C122" s="5" t="s">
        <v>96</v>
      </c>
      <c r="D122" s="5" t="s">
        <v>97</v>
      </c>
      <c r="E122" s="5" t="s">
        <v>98</v>
      </c>
      <c r="F122" s="6" t="s">
        <v>14</v>
      </c>
      <c r="G122" s="4" t="s">
        <v>104</v>
      </c>
      <c r="H122" s="7" t="str">
        <f t="shared" si="2"/>
        <v>2009TWSYUDSHS10</v>
      </c>
      <c r="I122" s="7" t="s">
        <v>61</v>
      </c>
      <c r="J122" s="8" t="str">
        <f>VLOOKUP(I122,name_list!E:K,2,FALSE)</f>
        <v>SP37</v>
      </c>
      <c r="K122" s="4" t="s">
        <v>14</v>
      </c>
      <c r="L122" s="8">
        <v>25</v>
      </c>
      <c r="M122" s="8">
        <f>VLOOKUP(H122,工作表3!G:T,7,FALSE)</f>
        <v>57</v>
      </c>
      <c r="N122">
        <f t="shared" si="3"/>
        <v>14.25</v>
      </c>
    </row>
    <row r="123" spans="1:14">
      <c r="A123" s="46">
        <v>2009</v>
      </c>
      <c r="B123" s="8" t="str">
        <f>_xlfn.CONCAT("P", LOOKUP(A123,{0,2010,2015},{1,2,3}))</f>
        <v>P1</v>
      </c>
      <c r="C123" s="5" t="s">
        <v>96</v>
      </c>
      <c r="D123" s="5" t="s">
        <v>97</v>
      </c>
      <c r="E123" s="5" t="s">
        <v>98</v>
      </c>
      <c r="F123" s="6" t="s">
        <v>33</v>
      </c>
      <c r="G123" s="4" t="s">
        <v>106</v>
      </c>
      <c r="H123" s="7" t="str">
        <f t="shared" si="2"/>
        <v>2009TWSYUDSHW05</v>
      </c>
      <c r="I123" s="7" t="s">
        <v>0</v>
      </c>
      <c r="J123" s="8" t="str">
        <f>VLOOKUP(I123,name_list!E:K,2,FALSE)</f>
        <v>SP41</v>
      </c>
      <c r="K123" s="4" t="s">
        <v>1</v>
      </c>
      <c r="L123" s="8">
        <v>75</v>
      </c>
      <c r="M123" s="8">
        <f>VLOOKUP(H123,工作表3!G:T,7,FALSE)</f>
        <v>60</v>
      </c>
      <c r="N123">
        <f t="shared" si="3"/>
        <v>45</v>
      </c>
    </row>
    <row r="124" spans="1:14">
      <c r="A124" s="46">
        <v>2009</v>
      </c>
      <c r="B124" s="8" t="str">
        <f>_xlfn.CONCAT("P", LOOKUP(A124,{0,2010,2015},{1,2,3}))</f>
        <v>P1</v>
      </c>
      <c r="C124" s="5" t="s">
        <v>96</v>
      </c>
      <c r="D124" s="5" t="s">
        <v>97</v>
      </c>
      <c r="E124" s="5" t="s">
        <v>98</v>
      </c>
      <c r="F124" s="6" t="s">
        <v>33</v>
      </c>
      <c r="G124" s="4" t="s">
        <v>106</v>
      </c>
      <c r="H124" s="7" t="str">
        <f t="shared" si="2"/>
        <v>2009TWSYUDSHW05</v>
      </c>
      <c r="I124" s="7" t="s">
        <v>29</v>
      </c>
      <c r="J124" s="8" t="str">
        <f>VLOOKUP(I124,name_list!E:K,2,FALSE)</f>
        <v>SP22</v>
      </c>
      <c r="K124" s="4" t="s">
        <v>14</v>
      </c>
      <c r="L124" s="8">
        <v>25</v>
      </c>
      <c r="M124" s="8">
        <f>VLOOKUP(H124,工作表3!G:T,7,FALSE)</f>
        <v>60</v>
      </c>
      <c r="N124">
        <f t="shared" si="3"/>
        <v>15</v>
      </c>
    </row>
    <row r="125" spans="1:14">
      <c r="A125" s="46">
        <v>2009</v>
      </c>
      <c r="B125" s="8" t="str">
        <f>_xlfn.CONCAT("P", LOOKUP(A125,{0,2010,2015},{1,2,3}))</f>
        <v>P1</v>
      </c>
      <c r="C125" s="5" t="s">
        <v>96</v>
      </c>
      <c r="D125" s="5" t="s">
        <v>97</v>
      </c>
      <c r="E125" s="5" t="s">
        <v>98</v>
      </c>
      <c r="F125" s="6" t="s">
        <v>33</v>
      </c>
      <c r="G125" s="4" t="s">
        <v>106</v>
      </c>
      <c r="H125" s="7" t="str">
        <f t="shared" si="2"/>
        <v>2009TWSYUDSHW05</v>
      </c>
      <c r="I125" s="7" t="s">
        <v>5</v>
      </c>
      <c r="J125" s="8" t="str">
        <f>VLOOKUP(I125,name_list!E:K,2,FALSE)</f>
        <v>SP35</v>
      </c>
      <c r="K125" s="4" t="s">
        <v>6</v>
      </c>
      <c r="L125" s="8">
        <v>50</v>
      </c>
      <c r="M125" s="8">
        <f>VLOOKUP(H125,工作表3!G:T,7,FALSE)</f>
        <v>60</v>
      </c>
      <c r="N125">
        <f t="shared" si="3"/>
        <v>30</v>
      </c>
    </row>
    <row r="126" spans="1:14">
      <c r="A126" s="46">
        <v>2009</v>
      </c>
      <c r="B126" s="8" t="str">
        <f>_xlfn.CONCAT("P", LOOKUP(A126,{0,2010,2015},{1,2,3}))</f>
        <v>P1</v>
      </c>
      <c r="C126" s="5" t="s">
        <v>96</v>
      </c>
      <c r="D126" s="5" t="s">
        <v>97</v>
      </c>
      <c r="E126" s="5" t="s">
        <v>98</v>
      </c>
      <c r="F126" s="6" t="s">
        <v>33</v>
      </c>
      <c r="G126" s="4" t="s">
        <v>106</v>
      </c>
      <c r="H126" s="7" t="str">
        <f t="shared" si="2"/>
        <v>2009TWSYUDSHW05</v>
      </c>
      <c r="I126" s="7" t="s">
        <v>63</v>
      </c>
      <c r="J126" s="8" t="str">
        <f>VLOOKUP(I126,name_list!E:K,2,FALSE)</f>
        <v>SP4</v>
      </c>
      <c r="K126" s="4" t="s">
        <v>9</v>
      </c>
      <c r="L126" s="8">
        <v>5</v>
      </c>
      <c r="M126" s="8">
        <f>VLOOKUP(H126,工作表3!G:T,7,FALSE)</f>
        <v>60</v>
      </c>
      <c r="N126">
        <f t="shared" si="3"/>
        <v>3</v>
      </c>
    </row>
    <row r="127" spans="1:14">
      <c r="A127" s="46">
        <v>2009</v>
      </c>
      <c r="B127" s="8" t="str">
        <f>_xlfn.CONCAT("P", LOOKUP(A127,{0,2010,2015},{1,2,3}))</f>
        <v>P1</v>
      </c>
      <c r="C127" s="5" t="s">
        <v>96</v>
      </c>
      <c r="D127" s="5" t="s">
        <v>97</v>
      </c>
      <c r="E127" s="5" t="s">
        <v>98</v>
      </c>
      <c r="F127" s="6" t="s">
        <v>33</v>
      </c>
      <c r="G127" s="4" t="s">
        <v>106</v>
      </c>
      <c r="H127" s="7" t="str">
        <f t="shared" si="2"/>
        <v>2009TWSYUDSHW05</v>
      </c>
      <c r="I127" s="7" t="s">
        <v>28</v>
      </c>
      <c r="J127" s="8" t="str">
        <f>VLOOKUP(I127,name_list!E:K,2,FALSE)</f>
        <v>SP45</v>
      </c>
      <c r="K127" s="4" t="s">
        <v>14</v>
      </c>
      <c r="L127" s="8">
        <v>25</v>
      </c>
      <c r="M127" s="8">
        <f>VLOOKUP(H127,工作表3!G:T,7,FALSE)</f>
        <v>60</v>
      </c>
      <c r="N127">
        <f t="shared" si="3"/>
        <v>15</v>
      </c>
    </row>
    <row r="128" spans="1:14">
      <c r="A128" s="46">
        <v>2009</v>
      </c>
      <c r="B128" s="8" t="str">
        <f>_xlfn.CONCAT("P", LOOKUP(A128,{0,2010,2015},{1,2,3}))</f>
        <v>P1</v>
      </c>
      <c r="C128" s="5" t="s">
        <v>96</v>
      </c>
      <c r="D128" s="5" t="s">
        <v>97</v>
      </c>
      <c r="E128" s="5" t="s">
        <v>98</v>
      </c>
      <c r="F128" s="6" t="s">
        <v>33</v>
      </c>
      <c r="G128" s="4" t="s">
        <v>106</v>
      </c>
      <c r="H128" s="7" t="str">
        <f t="shared" si="2"/>
        <v>2009TWSYUDSHW05</v>
      </c>
      <c r="I128" s="7" t="s">
        <v>7</v>
      </c>
      <c r="J128" s="8" t="str">
        <f>VLOOKUP(I128,name_list!E:K,2,FALSE)</f>
        <v>SP31</v>
      </c>
      <c r="K128" s="4" t="s">
        <v>14</v>
      </c>
      <c r="L128" s="8">
        <v>25</v>
      </c>
      <c r="M128" s="8">
        <f>VLOOKUP(H128,工作表3!G:T,7,FALSE)</f>
        <v>60</v>
      </c>
      <c r="N128">
        <f t="shared" si="3"/>
        <v>15</v>
      </c>
    </row>
    <row r="129" spans="1:14">
      <c r="A129" s="46">
        <v>2009</v>
      </c>
      <c r="B129" s="8" t="str">
        <f>_xlfn.CONCAT("P", LOOKUP(A129,{0,2010,2015},{1,2,3}))</f>
        <v>P1</v>
      </c>
      <c r="C129" s="5" t="s">
        <v>96</v>
      </c>
      <c r="D129" s="5" t="s">
        <v>97</v>
      </c>
      <c r="E129" s="5" t="s">
        <v>98</v>
      </c>
      <c r="F129" s="6" t="s">
        <v>33</v>
      </c>
      <c r="G129" s="4" t="s">
        <v>106</v>
      </c>
      <c r="H129" s="7" t="str">
        <f t="shared" si="2"/>
        <v>2009TWSYUDSHW05</v>
      </c>
      <c r="I129" s="7" t="s">
        <v>24</v>
      </c>
      <c r="J129" s="8" t="str">
        <f>VLOOKUP(I129,name_list!E:K,2,FALSE)</f>
        <v>SP65</v>
      </c>
      <c r="K129" s="4" t="s">
        <v>6</v>
      </c>
      <c r="L129" s="8">
        <v>50</v>
      </c>
      <c r="M129" s="8">
        <f>VLOOKUP(H129,工作表3!G:T,7,FALSE)</f>
        <v>60</v>
      </c>
      <c r="N129">
        <f t="shared" si="3"/>
        <v>30</v>
      </c>
    </row>
    <row r="130" spans="1:14">
      <c r="A130" s="46">
        <v>2009</v>
      </c>
      <c r="B130" s="8" t="str">
        <f>_xlfn.CONCAT("P", LOOKUP(A130,{0,2010,2015},{1,2,3}))</f>
        <v>P1</v>
      </c>
      <c r="C130" s="5" t="s">
        <v>96</v>
      </c>
      <c r="D130" s="5" t="s">
        <v>97</v>
      </c>
      <c r="E130" s="5" t="s">
        <v>98</v>
      </c>
      <c r="F130" s="6" t="s">
        <v>33</v>
      </c>
      <c r="G130" s="4" t="s">
        <v>106</v>
      </c>
      <c r="H130" s="7" t="str">
        <f t="shared" si="2"/>
        <v>2009TWSYUDSHW05</v>
      </c>
      <c r="I130" s="7" t="s">
        <v>38</v>
      </c>
      <c r="J130" s="8" t="str">
        <f>VLOOKUP(I130,name_list!E:K,2,FALSE)</f>
        <v>SP10</v>
      </c>
      <c r="K130" s="4" t="s">
        <v>9</v>
      </c>
      <c r="L130" s="8">
        <v>5</v>
      </c>
      <c r="M130" s="8">
        <f>VLOOKUP(H130,工作表3!G:T,7,FALSE)</f>
        <v>60</v>
      </c>
      <c r="N130">
        <f t="shared" si="3"/>
        <v>3</v>
      </c>
    </row>
    <row r="131" spans="1:14">
      <c r="A131" s="46">
        <v>2009</v>
      </c>
      <c r="B131" s="8" t="str">
        <f>_xlfn.CONCAT("P", LOOKUP(A131,{0,2010,2015},{1,2,3}))</f>
        <v>P1</v>
      </c>
      <c r="C131" s="5" t="s">
        <v>96</v>
      </c>
      <c r="D131" s="5" t="s">
        <v>97</v>
      </c>
      <c r="E131" s="5" t="s">
        <v>98</v>
      </c>
      <c r="F131" s="6" t="s">
        <v>33</v>
      </c>
      <c r="G131" s="4" t="s">
        <v>106</v>
      </c>
      <c r="H131" s="7" t="str">
        <f t="shared" ref="H131:H194" si="4">CONCATENATE(A131,C131,D131,E131,G131)</f>
        <v>2009TWSYUDSHW05</v>
      </c>
      <c r="I131" s="7" t="s">
        <v>4</v>
      </c>
      <c r="J131" s="8" t="str">
        <f>VLOOKUP(I131,name_list!E:K,2,FALSE)</f>
        <v>SP11</v>
      </c>
      <c r="K131" s="4" t="s">
        <v>14</v>
      </c>
      <c r="L131" s="8">
        <v>25</v>
      </c>
      <c r="M131" s="8">
        <f>VLOOKUP(H131,工作表3!G:T,7,FALSE)</f>
        <v>60</v>
      </c>
      <c r="N131">
        <f t="shared" ref="N131:N194" si="5">L131*M131/100</f>
        <v>15</v>
      </c>
    </row>
    <row r="132" spans="1:14">
      <c r="A132" s="46">
        <v>2009</v>
      </c>
      <c r="B132" s="8" t="str">
        <f>_xlfn.CONCAT("P", LOOKUP(A132,{0,2010,2015},{1,2,3}))</f>
        <v>P1</v>
      </c>
      <c r="C132" s="5" t="s">
        <v>96</v>
      </c>
      <c r="D132" s="5" t="s">
        <v>97</v>
      </c>
      <c r="E132" s="5" t="s">
        <v>98</v>
      </c>
      <c r="F132" s="6" t="s">
        <v>33</v>
      </c>
      <c r="G132" s="4" t="s">
        <v>106</v>
      </c>
      <c r="H132" s="7" t="str">
        <f t="shared" si="4"/>
        <v>2009TWSYUDSHW05</v>
      </c>
      <c r="I132" s="7" t="s">
        <v>60</v>
      </c>
      <c r="J132" s="8" t="str">
        <f>VLOOKUP(I132,name_list!E:K,2,FALSE)</f>
        <v>SP29</v>
      </c>
      <c r="K132" s="4" t="s">
        <v>9</v>
      </c>
      <c r="L132" s="8">
        <v>5</v>
      </c>
      <c r="M132" s="8">
        <f>VLOOKUP(H132,工作表3!G:T,7,FALSE)</f>
        <v>60</v>
      </c>
      <c r="N132">
        <f t="shared" si="5"/>
        <v>3</v>
      </c>
    </row>
    <row r="133" spans="1:14">
      <c r="A133" s="46">
        <v>2009</v>
      </c>
      <c r="B133" s="8" t="str">
        <f>_xlfn.CONCAT("P", LOOKUP(A133,{0,2010,2015},{1,2,3}))</f>
        <v>P1</v>
      </c>
      <c r="C133" s="5" t="s">
        <v>96</v>
      </c>
      <c r="D133" s="5" t="s">
        <v>97</v>
      </c>
      <c r="E133" s="5" t="s">
        <v>98</v>
      </c>
      <c r="F133" s="6" t="s">
        <v>33</v>
      </c>
      <c r="G133" s="4" t="s">
        <v>106</v>
      </c>
      <c r="H133" s="7" t="str">
        <f t="shared" si="4"/>
        <v>2009TWSYUDSHW05</v>
      </c>
      <c r="I133" s="7" t="s">
        <v>20</v>
      </c>
      <c r="J133" s="8" t="str">
        <f>VLOOKUP(I133,name_list!E:K,2,FALSE)</f>
        <v>SP25</v>
      </c>
      <c r="K133" s="4" t="s">
        <v>11</v>
      </c>
      <c r="L133" s="8">
        <v>1</v>
      </c>
      <c r="M133" s="8">
        <f>VLOOKUP(H133,工作表3!G:T,7,FALSE)</f>
        <v>60</v>
      </c>
      <c r="N133">
        <f t="shared" si="5"/>
        <v>0.6</v>
      </c>
    </row>
    <row r="134" spans="1:14">
      <c r="A134" s="46">
        <v>2009</v>
      </c>
      <c r="B134" s="8" t="str">
        <f>_xlfn.CONCAT("P", LOOKUP(A134,{0,2010,2015},{1,2,3}))</f>
        <v>P1</v>
      </c>
      <c r="C134" s="5" t="s">
        <v>96</v>
      </c>
      <c r="D134" s="5" t="s">
        <v>97</v>
      </c>
      <c r="E134" s="5" t="s">
        <v>98</v>
      </c>
      <c r="F134" s="6" t="s">
        <v>33</v>
      </c>
      <c r="G134" s="4" t="s">
        <v>106</v>
      </c>
      <c r="H134" s="7" t="str">
        <f t="shared" si="4"/>
        <v>2009TWSYUDSHW05</v>
      </c>
      <c r="I134" s="7" t="s">
        <v>23</v>
      </c>
      <c r="J134" s="8" t="str">
        <f>VLOOKUP(I134,name_list!E:K,2,FALSE)</f>
        <v>SP61</v>
      </c>
      <c r="K134" s="4" t="s">
        <v>11</v>
      </c>
      <c r="L134" s="8">
        <v>1</v>
      </c>
      <c r="M134" s="8">
        <f>VLOOKUP(H134,工作表3!G:T,7,FALSE)</f>
        <v>60</v>
      </c>
      <c r="N134">
        <f t="shared" si="5"/>
        <v>0.6</v>
      </c>
    </row>
    <row r="135" spans="1:14">
      <c r="A135" s="46">
        <v>2009</v>
      </c>
      <c r="B135" s="8" t="str">
        <f>_xlfn.CONCAT("P", LOOKUP(A135,{0,2010,2015},{1,2,3}))</f>
        <v>P1</v>
      </c>
      <c r="C135" s="5" t="s">
        <v>96</v>
      </c>
      <c r="D135" s="5" t="s">
        <v>97</v>
      </c>
      <c r="E135" s="5" t="s">
        <v>98</v>
      </c>
      <c r="F135" s="6" t="s">
        <v>33</v>
      </c>
      <c r="G135" s="4" t="s">
        <v>106</v>
      </c>
      <c r="H135" s="7" t="str">
        <f t="shared" si="4"/>
        <v>2009TWSYUDSHW05</v>
      </c>
      <c r="I135" s="7" t="s">
        <v>61</v>
      </c>
      <c r="J135" s="8" t="str">
        <f>VLOOKUP(I135,name_list!E:K,2,FALSE)</f>
        <v>SP37</v>
      </c>
      <c r="K135" s="4" t="s">
        <v>14</v>
      </c>
      <c r="L135" s="8">
        <v>25</v>
      </c>
      <c r="M135" s="8">
        <f>VLOOKUP(H135,工作表3!G:T,7,FALSE)</f>
        <v>60</v>
      </c>
      <c r="N135">
        <f t="shared" si="5"/>
        <v>15</v>
      </c>
    </row>
    <row r="136" spans="1:14">
      <c r="A136" s="46">
        <v>2009</v>
      </c>
      <c r="B136" s="8" t="str">
        <f>_xlfn.CONCAT("P", LOOKUP(A136,{0,2010,2015},{1,2,3}))</f>
        <v>P1</v>
      </c>
      <c r="C136" s="5" t="s">
        <v>96</v>
      </c>
      <c r="D136" s="5" t="s">
        <v>97</v>
      </c>
      <c r="E136" s="5" t="s">
        <v>98</v>
      </c>
      <c r="F136" s="6" t="s">
        <v>33</v>
      </c>
      <c r="G136" s="4" t="s">
        <v>106</v>
      </c>
      <c r="H136" s="7" t="str">
        <f t="shared" si="4"/>
        <v>2009TWSYUDSHW05</v>
      </c>
      <c r="I136" s="7" t="s">
        <v>55</v>
      </c>
      <c r="J136" s="8" t="str">
        <f>VLOOKUP(I136,name_list!E:K,2,FALSE)</f>
        <v>SP33</v>
      </c>
      <c r="K136" s="4" t="s">
        <v>9</v>
      </c>
      <c r="L136" s="8">
        <v>5</v>
      </c>
      <c r="M136" s="8">
        <f>VLOOKUP(H136,工作表3!G:T,7,FALSE)</f>
        <v>60</v>
      </c>
      <c r="N136">
        <f t="shared" si="5"/>
        <v>3</v>
      </c>
    </row>
    <row r="137" spans="1:14">
      <c r="A137" s="46">
        <v>2009</v>
      </c>
      <c r="B137" s="8" t="str">
        <f>_xlfn.CONCAT("P", LOOKUP(A137,{0,2010,2015},{1,2,3}))</f>
        <v>P1</v>
      </c>
      <c r="C137" s="5" t="s">
        <v>96</v>
      </c>
      <c r="D137" s="5" t="s">
        <v>97</v>
      </c>
      <c r="E137" s="5" t="s">
        <v>98</v>
      </c>
      <c r="F137" s="6" t="s">
        <v>33</v>
      </c>
      <c r="G137" s="4" t="s">
        <v>106</v>
      </c>
      <c r="H137" s="7" t="str">
        <f t="shared" si="4"/>
        <v>2009TWSYUDSHW05</v>
      </c>
      <c r="I137" s="7" t="s">
        <v>42</v>
      </c>
      <c r="J137" s="8" t="str">
        <f>VLOOKUP(I137,name_list!E:K,2,FALSE)</f>
        <v>SP40</v>
      </c>
      <c r="K137" s="4" t="s">
        <v>9</v>
      </c>
      <c r="L137" s="8">
        <v>5</v>
      </c>
      <c r="M137" s="8">
        <f>VLOOKUP(H137,工作表3!G:T,7,FALSE)</f>
        <v>60</v>
      </c>
      <c r="N137">
        <f t="shared" si="5"/>
        <v>3</v>
      </c>
    </row>
    <row r="138" spans="1:14">
      <c r="A138" s="46">
        <v>2009</v>
      </c>
      <c r="B138" s="8" t="str">
        <f>_xlfn.CONCAT("P", LOOKUP(A138,{0,2010,2015},{1,2,3}))</f>
        <v>P1</v>
      </c>
      <c r="C138" s="5" t="s">
        <v>96</v>
      </c>
      <c r="D138" s="5" t="s">
        <v>97</v>
      </c>
      <c r="E138" s="5" t="s">
        <v>98</v>
      </c>
      <c r="F138" s="6" t="s">
        <v>33</v>
      </c>
      <c r="G138" s="4" t="s">
        <v>106</v>
      </c>
      <c r="H138" s="7" t="str">
        <f t="shared" si="4"/>
        <v>2009TWSYUDSHW05</v>
      </c>
      <c r="I138" s="7" t="s">
        <v>95</v>
      </c>
      <c r="J138" s="8" t="str">
        <f>VLOOKUP(I138,name_list!E:K,2,FALSE)</f>
        <v>SP26</v>
      </c>
      <c r="K138" s="4" t="s">
        <v>9</v>
      </c>
      <c r="L138" s="8">
        <v>5</v>
      </c>
      <c r="M138" s="8">
        <f>VLOOKUP(H138,工作表3!G:T,7,FALSE)</f>
        <v>60</v>
      </c>
      <c r="N138">
        <f t="shared" si="5"/>
        <v>3</v>
      </c>
    </row>
    <row r="139" spans="1:14">
      <c r="A139" s="46">
        <v>2009</v>
      </c>
      <c r="B139" s="8" t="str">
        <f>_xlfn.CONCAT("P", LOOKUP(A139,{0,2010,2015},{1,2,3}))</f>
        <v>P1</v>
      </c>
      <c r="C139" s="5" t="s">
        <v>96</v>
      </c>
      <c r="D139" s="5" t="s">
        <v>97</v>
      </c>
      <c r="E139" s="5" t="s">
        <v>98</v>
      </c>
      <c r="F139" s="6" t="s">
        <v>33</v>
      </c>
      <c r="G139" s="4" t="s">
        <v>106</v>
      </c>
      <c r="H139" s="7" t="str">
        <f t="shared" si="4"/>
        <v>2009TWSYUDSHW05</v>
      </c>
      <c r="I139" s="7" t="s">
        <v>51</v>
      </c>
      <c r="J139" s="8" t="str">
        <f>VLOOKUP(I139,name_list!E:K,2,FALSE)</f>
        <v>SP90</v>
      </c>
      <c r="K139" s="4" t="s">
        <v>9</v>
      </c>
      <c r="L139" s="8">
        <v>5</v>
      </c>
      <c r="M139" s="8">
        <f>VLOOKUP(H139,工作表3!G:T,7,FALSE)</f>
        <v>60</v>
      </c>
      <c r="N139">
        <f t="shared" si="5"/>
        <v>3</v>
      </c>
    </row>
    <row r="140" spans="1:14">
      <c r="A140" s="46">
        <v>2009</v>
      </c>
      <c r="B140" s="8" t="str">
        <f>_xlfn.CONCAT("P", LOOKUP(A140,{0,2010,2015},{1,2,3}))</f>
        <v>P1</v>
      </c>
      <c r="C140" s="5" t="s">
        <v>96</v>
      </c>
      <c r="D140" s="5" t="s">
        <v>97</v>
      </c>
      <c r="E140" s="5" t="s">
        <v>98</v>
      </c>
      <c r="F140" s="6" t="s">
        <v>33</v>
      </c>
      <c r="G140" s="4" t="s">
        <v>106</v>
      </c>
      <c r="H140" s="7" t="str">
        <f t="shared" si="4"/>
        <v>2009TWSYUDSHW05</v>
      </c>
      <c r="I140" s="7" t="s">
        <v>13</v>
      </c>
      <c r="J140" s="8" t="str">
        <f>VLOOKUP(I140,name_list!E:K,2,FALSE)</f>
        <v>SP17</v>
      </c>
      <c r="K140" s="4" t="s">
        <v>9</v>
      </c>
      <c r="L140" s="8">
        <v>5</v>
      </c>
      <c r="M140" s="8">
        <f>VLOOKUP(H140,工作表3!G:T,7,FALSE)</f>
        <v>60</v>
      </c>
      <c r="N140">
        <f t="shared" si="5"/>
        <v>3</v>
      </c>
    </row>
    <row r="141" spans="1:14">
      <c r="A141" s="46">
        <v>2009</v>
      </c>
      <c r="B141" s="8" t="str">
        <f>_xlfn.CONCAT("P", LOOKUP(A141,{0,2010,2015},{1,2,3}))</f>
        <v>P1</v>
      </c>
      <c r="C141" s="5" t="s">
        <v>96</v>
      </c>
      <c r="D141" s="5" t="s">
        <v>97</v>
      </c>
      <c r="E141" s="5" t="s">
        <v>98</v>
      </c>
      <c r="F141" s="6" t="s">
        <v>33</v>
      </c>
      <c r="G141" s="4" t="s">
        <v>106</v>
      </c>
      <c r="H141" s="7" t="str">
        <f t="shared" si="4"/>
        <v>2009TWSYUDSHW05</v>
      </c>
      <c r="I141" s="7" t="s">
        <v>17</v>
      </c>
      <c r="J141" s="8" t="str">
        <f>VLOOKUP(I141,name_list!E:K,2,FALSE)</f>
        <v>SP23</v>
      </c>
      <c r="K141" s="4" t="s">
        <v>9</v>
      </c>
      <c r="L141" s="8">
        <v>5</v>
      </c>
      <c r="M141" s="8">
        <f>VLOOKUP(H141,工作表3!G:T,7,FALSE)</f>
        <v>60</v>
      </c>
      <c r="N141">
        <f t="shared" si="5"/>
        <v>3</v>
      </c>
    </row>
    <row r="142" spans="1:14">
      <c r="A142" s="46">
        <v>2009</v>
      </c>
      <c r="B142" s="8" t="str">
        <f>_xlfn.CONCAT("P", LOOKUP(A142,{0,2010,2015},{1,2,3}))</f>
        <v>P1</v>
      </c>
      <c r="C142" s="5" t="s">
        <v>96</v>
      </c>
      <c r="D142" s="5" t="s">
        <v>97</v>
      </c>
      <c r="E142" s="5" t="s">
        <v>98</v>
      </c>
      <c r="F142" s="6" t="s">
        <v>33</v>
      </c>
      <c r="G142" s="4" t="s">
        <v>106</v>
      </c>
      <c r="H142" s="7" t="str">
        <f t="shared" si="4"/>
        <v>2009TWSYUDSHW05</v>
      </c>
      <c r="I142" s="7" t="s">
        <v>44</v>
      </c>
      <c r="J142" s="8" t="str">
        <f>VLOOKUP(I142,name_list!E:K,2,FALSE)</f>
        <v>SP57</v>
      </c>
      <c r="K142" s="4" t="s">
        <v>9</v>
      </c>
      <c r="L142" s="8">
        <v>5</v>
      </c>
      <c r="M142" s="8">
        <f>VLOOKUP(H142,工作表3!G:T,7,FALSE)</f>
        <v>60</v>
      </c>
      <c r="N142">
        <f t="shared" si="5"/>
        <v>3</v>
      </c>
    </row>
    <row r="143" spans="1:14">
      <c r="A143" s="46">
        <v>2009</v>
      </c>
      <c r="B143" s="8" t="str">
        <f>_xlfn.CONCAT("P", LOOKUP(A143,{0,2010,2015},{1,2,3}))</f>
        <v>P1</v>
      </c>
      <c r="C143" s="5" t="s">
        <v>96</v>
      </c>
      <c r="D143" s="5" t="s">
        <v>97</v>
      </c>
      <c r="E143" s="5" t="s">
        <v>98</v>
      </c>
      <c r="F143" s="6" t="s">
        <v>33</v>
      </c>
      <c r="G143" s="4" t="s">
        <v>106</v>
      </c>
      <c r="H143" s="7" t="str">
        <f t="shared" si="4"/>
        <v>2009TWSYUDSHW05</v>
      </c>
      <c r="I143" s="7" t="s">
        <v>102</v>
      </c>
      <c r="J143" s="8" t="str">
        <f>VLOOKUP(I143,name_list!E:K,2,FALSE)</f>
        <v>SP43</v>
      </c>
      <c r="K143" s="4" t="s">
        <v>9</v>
      </c>
      <c r="L143" s="8">
        <v>5</v>
      </c>
      <c r="M143" s="8">
        <f>VLOOKUP(H143,工作表3!G:T,7,FALSE)</f>
        <v>60</v>
      </c>
      <c r="N143">
        <f t="shared" si="5"/>
        <v>3</v>
      </c>
    </row>
    <row r="144" spans="1:14">
      <c r="A144" s="46">
        <v>2009</v>
      </c>
      <c r="B144" s="8" t="str">
        <f>_xlfn.CONCAT("P", LOOKUP(A144,{0,2010,2015},{1,2,3}))</f>
        <v>P1</v>
      </c>
      <c r="C144" s="5" t="s">
        <v>96</v>
      </c>
      <c r="D144" s="5" t="s">
        <v>97</v>
      </c>
      <c r="E144" s="5" t="s">
        <v>98</v>
      </c>
      <c r="F144" s="6" t="s">
        <v>33</v>
      </c>
      <c r="G144" s="4" t="s">
        <v>106</v>
      </c>
      <c r="H144" s="7" t="str">
        <f t="shared" si="4"/>
        <v>2009TWSYUDSHW05</v>
      </c>
      <c r="I144" s="7" t="s">
        <v>70</v>
      </c>
      <c r="J144" s="8" t="str">
        <f>VLOOKUP(I144,name_list!E:K,2,FALSE)</f>
        <v>SP13</v>
      </c>
      <c r="K144" s="4" t="s">
        <v>11</v>
      </c>
      <c r="L144" s="8">
        <v>1</v>
      </c>
      <c r="M144" s="8">
        <f>VLOOKUP(H144,工作表3!G:T,7,FALSE)</f>
        <v>60</v>
      </c>
      <c r="N144">
        <f t="shared" si="5"/>
        <v>0.6</v>
      </c>
    </row>
    <row r="145" spans="1:14">
      <c r="A145" s="46">
        <v>2009</v>
      </c>
      <c r="B145" s="8" t="str">
        <f>_xlfn.CONCAT("P", LOOKUP(A145,{0,2010,2015},{1,2,3}))</f>
        <v>P1</v>
      </c>
      <c r="C145" s="5" t="s">
        <v>96</v>
      </c>
      <c r="D145" s="5" t="s">
        <v>97</v>
      </c>
      <c r="E145" s="5" t="s">
        <v>98</v>
      </c>
      <c r="F145" s="6" t="s">
        <v>33</v>
      </c>
      <c r="G145" s="4" t="s">
        <v>106</v>
      </c>
      <c r="H145" s="7" t="str">
        <f t="shared" si="4"/>
        <v>2009TWSYUDSHW05</v>
      </c>
      <c r="I145" s="7" t="s">
        <v>68</v>
      </c>
      <c r="J145" s="8" t="str">
        <f>VLOOKUP(I145,name_list!E:K,2,FALSE)</f>
        <v>SP7</v>
      </c>
      <c r="K145" s="4" t="s">
        <v>11</v>
      </c>
      <c r="L145" s="8">
        <v>1</v>
      </c>
      <c r="M145" s="8">
        <f>VLOOKUP(H145,工作表3!G:T,7,FALSE)</f>
        <v>60</v>
      </c>
      <c r="N145">
        <f t="shared" si="5"/>
        <v>0.6</v>
      </c>
    </row>
    <row r="146" spans="1:14">
      <c r="A146" s="46">
        <v>2009</v>
      </c>
      <c r="B146" s="8" t="str">
        <f>_xlfn.CONCAT("P", LOOKUP(A146,{0,2010,2015},{1,2,3}))</f>
        <v>P1</v>
      </c>
      <c r="C146" s="5" t="s">
        <v>96</v>
      </c>
      <c r="D146" s="5" t="s">
        <v>97</v>
      </c>
      <c r="E146" s="5" t="s">
        <v>98</v>
      </c>
      <c r="F146" s="6" t="s">
        <v>33</v>
      </c>
      <c r="G146" s="4" t="s">
        <v>106</v>
      </c>
      <c r="H146" s="7" t="str">
        <f t="shared" si="4"/>
        <v>2009TWSYUDSHW05</v>
      </c>
      <c r="I146" s="7" t="s">
        <v>107</v>
      </c>
      <c r="J146" s="8" t="str">
        <f>VLOOKUP(I146,name_list!E:K,2,FALSE)</f>
        <v>SP51</v>
      </c>
      <c r="K146" s="4" t="s">
        <v>11</v>
      </c>
      <c r="L146" s="8">
        <v>1</v>
      </c>
      <c r="M146" s="8">
        <f>VLOOKUP(H146,工作表3!G:T,7,FALSE)</f>
        <v>60</v>
      </c>
      <c r="N146">
        <f t="shared" si="5"/>
        <v>0.6</v>
      </c>
    </row>
    <row r="147" spans="1:14">
      <c r="A147" s="46">
        <v>2009</v>
      </c>
      <c r="B147" s="8" t="str">
        <f>_xlfn.CONCAT("P", LOOKUP(A147,{0,2010,2015},{1,2,3}))</f>
        <v>P1</v>
      </c>
      <c r="C147" s="5" t="s">
        <v>96</v>
      </c>
      <c r="D147" s="5" t="s">
        <v>97</v>
      </c>
      <c r="E147" s="5" t="s">
        <v>98</v>
      </c>
      <c r="F147" s="6" t="s">
        <v>33</v>
      </c>
      <c r="G147" s="4" t="s">
        <v>106</v>
      </c>
      <c r="H147" s="7" t="str">
        <f t="shared" si="4"/>
        <v>2009TWSYUDSHW05</v>
      </c>
      <c r="I147" s="7" t="s">
        <v>67</v>
      </c>
      <c r="J147" s="8" t="str">
        <f>VLOOKUP(I147,name_list!E:K,2,FALSE)</f>
        <v>SP82</v>
      </c>
      <c r="K147" s="4" t="s">
        <v>11</v>
      </c>
      <c r="L147" s="8">
        <v>1</v>
      </c>
      <c r="M147" s="8">
        <f>VLOOKUP(H147,工作表3!G:T,7,FALSE)</f>
        <v>60</v>
      </c>
      <c r="N147">
        <f t="shared" si="5"/>
        <v>0.6</v>
      </c>
    </row>
    <row r="148" spans="1:14">
      <c r="A148" s="46">
        <v>2009</v>
      </c>
      <c r="B148" s="8" t="str">
        <f>_xlfn.CONCAT("P", LOOKUP(A148,{0,2010,2015},{1,2,3}))</f>
        <v>P1</v>
      </c>
      <c r="C148" s="5" t="s">
        <v>96</v>
      </c>
      <c r="D148" s="5" t="s">
        <v>97</v>
      </c>
      <c r="E148" s="5" t="s">
        <v>98</v>
      </c>
      <c r="F148" s="6" t="s">
        <v>33</v>
      </c>
      <c r="G148" s="4" t="s">
        <v>106</v>
      </c>
      <c r="H148" s="7" t="str">
        <f t="shared" si="4"/>
        <v>2009TWSYUDSHW05</v>
      </c>
      <c r="I148" s="7" t="s">
        <v>8</v>
      </c>
      <c r="J148" s="8" t="str">
        <f>VLOOKUP(I148,name_list!E:K,2,FALSE)</f>
        <v>SP63</v>
      </c>
      <c r="K148" s="4" t="s">
        <v>9</v>
      </c>
      <c r="L148" s="8">
        <v>5</v>
      </c>
      <c r="M148" s="8">
        <f>VLOOKUP(H148,工作表3!G:T,7,FALSE)</f>
        <v>60</v>
      </c>
      <c r="N148">
        <f t="shared" si="5"/>
        <v>3</v>
      </c>
    </row>
    <row r="149" spans="1:14">
      <c r="A149" s="46">
        <v>2009</v>
      </c>
      <c r="B149" s="8" t="str">
        <f>_xlfn.CONCAT("P", LOOKUP(A149,{0,2010,2015},{1,2,3}))</f>
        <v>P1</v>
      </c>
      <c r="C149" s="5" t="s">
        <v>96</v>
      </c>
      <c r="D149" s="5" t="s">
        <v>97</v>
      </c>
      <c r="E149" s="5" t="s">
        <v>98</v>
      </c>
      <c r="F149" s="6" t="s">
        <v>33</v>
      </c>
      <c r="G149" s="4" t="s">
        <v>108</v>
      </c>
      <c r="H149" s="7" t="str">
        <f t="shared" si="4"/>
        <v>2009TWSYUDSHW10</v>
      </c>
      <c r="I149" s="7" t="s">
        <v>0</v>
      </c>
      <c r="J149" s="8" t="str">
        <f>VLOOKUP(I149,name_list!E:K,2,FALSE)</f>
        <v>SP41</v>
      </c>
      <c r="K149" s="4" t="s">
        <v>1</v>
      </c>
      <c r="L149" s="8">
        <v>75</v>
      </c>
      <c r="M149" s="8">
        <f>VLOOKUP(H149,工作表3!G:T,7,FALSE)</f>
        <v>80</v>
      </c>
      <c r="N149">
        <f t="shared" si="5"/>
        <v>60</v>
      </c>
    </row>
    <row r="150" spans="1:14">
      <c r="A150" s="46">
        <v>2009</v>
      </c>
      <c r="B150" s="8" t="str">
        <f>_xlfn.CONCAT("P", LOOKUP(A150,{0,2010,2015},{1,2,3}))</f>
        <v>P1</v>
      </c>
      <c r="C150" s="5" t="s">
        <v>96</v>
      </c>
      <c r="D150" s="5" t="s">
        <v>97</v>
      </c>
      <c r="E150" s="5" t="s">
        <v>98</v>
      </c>
      <c r="F150" s="6" t="s">
        <v>33</v>
      </c>
      <c r="G150" s="4" t="s">
        <v>108</v>
      </c>
      <c r="H150" s="7" t="str">
        <f t="shared" si="4"/>
        <v>2009TWSYUDSHW10</v>
      </c>
      <c r="I150" s="7" t="s">
        <v>24</v>
      </c>
      <c r="J150" s="8" t="str">
        <f>VLOOKUP(I150,name_list!E:K,2,FALSE)</f>
        <v>SP65</v>
      </c>
      <c r="K150" s="4" t="s">
        <v>6</v>
      </c>
      <c r="L150" s="8">
        <v>50</v>
      </c>
      <c r="M150" s="8">
        <f>VLOOKUP(H150,工作表3!G:T,7,FALSE)</f>
        <v>80</v>
      </c>
      <c r="N150">
        <f t="shared" si="5"/>
        <v>40</v>
      </c>
    </row>
    <row r="151" spans="1:14">
      <c r="A151" s="46">
        <v>2009</v>
      </c>
      <c r="B151" s="8" t="str">
        <f>_xlfn.CONCAT("P", LOOKUP(A151,{0,2010,2015},{1,2,3}))</f>
        <v>P1</v>
      </c>
      <c r="C151" s="5" t="s">
        <v>96</v>
      </c>
      <c r="D151" s="5" t="s">
        <v>97</v>
      </c>
      <c r="E151" s="5" t="s">
        <v>98</v>
      </c>
      <c r="F151" s="6" t="s">
        <v>33</v>
      </c>
      <c r="G151" s="4" t="s">
        <v>108</v>
      </c>
      <c r="H151" s="7" t="str">
        <f t="shared" si="4"/>
        <v>2009TWSYUDSHW10</v>
      </c>
      <c r="I151" s="7" t="s">
        <v>4</v>
      </c>
      <c r="J151" s="8" t="str">
        <f>VLOOKUP(I151,name_list!E:K,2,FALSE)</f>
        <v>SP11</v>
      </c>
      <c r="K151" s="4" t="s">
        <v>6</v>
      </c>
      <c r="L151" s="8">
        <v>50</v>
      </c>
      <c r="M151" s="8">
        <f>VLOOKUP(H151,工作表3!G:T,7,FALSE)</f>
        <v>80</v>
      </c>
      <c r="N151">
        <f t="shared" si="5"/>
        <v>40</v>
      </c>
    </row>
    <row r="152" spans="1:14">
      <c r="A152" s="46">
        <v>2009</v>
      </c>
      <c r="B152" s="8" t="str">
        <f>_xlfn.CONCAT("P", LOOKUP(A152,{0,2010,2015},{1,2,3}))</f>
        <v>P1</v>
      </c>
      <c r="C152" s="5" t="s">
        <v>96</v>
      </c>
      <c r="D152" s="5" t="s">
        <v>97</v>
      </c>
      <c r="E152" s="5" t="s">
        <v>98</v>
      </c>
      <c r="F152" s="6" t="s">
        <v>33</v>
      </c>
      <c r="G152" s="4" t="s">
        <v>108</v>
      </c>
      <c r="H152" s="7" t="str">
        <f t="shared" si="4"/>
        <v>2009TWSYUDSHW10</v>
      </c>
      <c r="I152" s="7" t="s">
        <v>5</v>
      </c>
      <c r="J152" s="8" t="str">
        <f>VLOOKUP(I152,name_list!E:K,2,FALSE)</f>
        <v>SP35</v>
      </c>
      <c r="K152" s="4" t="s">
        <v>14</v>
      </c>
      <c r="L152" s="8">
        <v>25</v>
      </c>
      <c r="M152" s="8">
        <f>VLOOKUP(H152,工作表3!G:T,7,FALSE)</f>
        <v>80</v>
      </c>
      <c r="N152">
        <f t="shared" si="5"/>
        <v>20</v>
      </c>
    </row>
    <row r="153" spans="1:14">
      <c r="A153" s="46">
        <v>2009</v>
      </c>
      <c r="B153" s="8" t="str">
        <f>_xlfn.CONCAT("P", LOOKUP(A153,{0,2010,2015},{1,2,3}))</f>
        <v>P1</v>
      </c>
      <c r="C153" s="5" t="s">
        <v>96</v>
      </c>
      <c r="D153" s="5" t="s">
        <v>97</v>
      </c>
      <c r="E153" s="5" t="s">
        <v>98</v>
      </c>
      <c r="F153" s="6" t="s">
        <v>33</v>
      </c>
      <c r="G153" s="4" t="s">
        <v>108</v>
      </c>
      <c r="H153" s="7" t="str">
        <f t="shared" si="4"/>
        <v>2009TWSYUDSHW10</v>
      </c>
      <c r="I153" s="7" t="s">
        <v>44</v>
      </c>
      <c r="J153" s="8" t="str">
        <f>VLOOKUP(I153,name_list!E:K,2,FALSE)</f>
        <v>SP57</v>
      </c>
      <c r="K153" s="4" t="s">
        <v>14</v>
      </c>
      <c r="L153" s="8">
        <v>25</v>
      </c>
      <c r="M153" s="8">
        <f>VLOOKUP(H153,工作表3!G:T,7,FALSE)</f>
        <v>80</v>
      </c>
      <c r="N153">
        <f t="shared" si="5"/>
        <v>20</v>
      </c>
    </row>
    <row r="154" spans="1:14">
      <c r="A154" s="46">
        <v>2009</v>
      </c>
      <c r="B154" s="8" t="str">
        <f>_xlfn.CONCAT("P", LOOKUP(A154,{0,2010,2015},{1,2,3}))</f>
        <v>P1</v>
      </c>
      <c r="C154" s="5" t="s">
        <v>96</v>
      </c>
      <c r="D154" s="5" t="s">
        <v>97</v>
      </c>
      <c r="E154" s="5" t="s">
        <v>98</v>
      </c>
      <c r="F154" s="6" t="s">
        <v>33</v>
      </c>
      <c r="G154" s="4" t="s">
        <v>108</v>
      </c>
      <c r="H154" s="7" t="str">
        <f t="shared" si="4"/>
        <v>2009TWSYUDSHW10</v>
      </c>
      <c r="I154" s="7" t="s">
        <v>7</v>
      </c>
      <c r="J154" s="8" t="str">
        <f>VLOOKUP(I154,name_list!E:K,2,FALSE)</f>
        <v>SP31</v>
      </c>
      <c r="K154" s="4" t="s">
        <v>6</v>
      </c>
      <c r="L154" s="8">
        <v>50</v>
      </c>
      <c r="M154" s="8">
        <f>VLOOKUP(H154,工作表3!G:T,7,FALSE)</f>
        <v>80</v>
      </c>
      <c r="N154">
        <f t="shared" si="5"/>
        <v>40</v>
      </c>
    </row>
    <row r="155" spans="1:14">
      <c r="A155" s="46">
        <v>2009</v>
      </c>
      <c r="B155" s="8" t="str">
        <f>_xlfn.CONCAT("P", LOOKUP(A155,{0,2010,2015},{1,2,3}))</f>
        <v>P1</v>
      </c>
      <c r="C155" s="5" t="s">
        <v>96</v>
      </c>
      <c r="D155" s="5" t="s">
        <v>97</v>
      </c>
      <c r="E155" s="5" t="s">
        <v>98</v>
      </c>
      <c r="F155" s="6" t="s">
        <v>33</v>
      </c>
      <c r="G155" s="4" t="s">
        <v>108</v>
      </c>
      <c r="H155" s="7" t="str">
        <f t="shared" si="4"/>
        <v>2009TWSYUDSHW10</v>
      </c>
      <c r="I155" s="7" t="s">
        <v>29</v>
      </c>
      <c r="J155" s="8" t="str">
        <f>VLOOKUP(I155,name_list!E:K,2,FALSE)</f>
        <v>SP22</v>
      </c>
      <c r="K155" s="4" t="s">
        <v>14</v>
      </c>
      <c r="L155" s="8">
        <v>25</v>
      </c>
      <c r="M155" s="8">
        <f>VLOOKUP(H155,工作表3!G:T,7,FALSE)</f>
        <v>80</v>
      </c>
      <c r="N155">
        <f t="shared" si="5"/>
        <v>20</v>
      </c>
    </row>
    <row r="156" spans="1:14">
      <c r="A156" s="46">
        <v>2009</v>
      </c>
      <c r="B156" s="8" t="str">
        <f>_xlfn.CONCAT("P", LOOKUP(A156,{0,2010,2015},{1,2,3}))</f>
        <v>P1</v>
      </c>
      <c r="C156" s="5" t="s">
        <v>96</v>
      </c>
      <c r="D156" s="5" t="s">
        <v>97</v>
      </c>
      <c r="E156" s="5" t="s">
        <v>98</v>
      </c>
      <c r="F156" s="6" t="s">
        <v>33</v>
      </c>
      <c r="G156" s="4" t="s">
        <v>108</v>
      </c>
      <c r="H156" s="7" t="str">
        <f t="shared" si="4"/>
        <v>2009TWSYUDSHW10</v>
      </c>
      <c r="I156" s="7" t="s">
        <v>79</v>
      </c>
      <c r="J156" s="8" t="str">
        <f>VLOOKUP(I156,name_list!E:K,2,FALSE)</f>
        <v>SP18</v>
      </c>
      <c r="K156" s="4" t="s">
        <v>14</v>
      </c>
      <c r="L156" s="8">
        <v>25</v>
      </c>
      <c r="M156" s="8">
        <f>VLOOKUP(H156,工作表3!G:T,7,FALSE)</f>
        <v>80</v>
      </c>
      <c r="N156">
        <f t="shared" si="5"/>
        <v>20</v>
      </c>
    </row>
    <row r="157" spans="1:14">
      <c r="A157" s="46">
        <v>2009</v>
      </c>
      <c r="B157" s="8" t="str">
        <f>_xlfn.CONCAT("P", LOOKUP(A157,{0,2010,2015},{1,2,3}))</f>
        <v>P1</v>
      </c>
      <c r="C157" s="5" t="s">
        <v>96</v>
      </c>
      <c r="D157" s="5" t="s">
        <v>97</v>
      </c>
      <c r="E157" s="5" t="s">
        <v>98</v>
      </c>
      <c r="F157" s="6" t="s">
        <v>33</v>
      </c>
      <c r="G157" s="4" t="s">
        <v>108</v>
      </c>
      <c r="H157" s="7" t="str">
        <f t="shared" si="4"/>
        <v>2009TWSYUDSHW10</v>
      </c>
      <c r="I157" s="7" t="s">
        <v>51</v>
      </c>
      <c r="J157" s="8" t="str">
        <f>VLOOKUP(I157,name_list!E:K,2,FALSE)</f>
        <v>SP90</v>
      </c>
      <c r="K157" s="4" t="s">
        <v>14</v>
      </c>
      <c r="L157" s="8">
        <v>25</v>
      </c>
      <c r="M157" s="8">
        <f>VLOOKUP(H157,工作表3!G:T,7,FALSE)</f>
        <v>80</v>
      </c>
      <c r="N157">
        <f t="shared" si="5"/>
        <v>20</v>
      </c>
    </row>
    <row r="158" spans="1:14">
      <c r="A158" s="46">
        <v>2009</v>
      </c>
      <c r="B158" s="8" t="str">
        <f>_xlfn.CONCAT("P", LOOKUP(A158,{0,2010,2015},{1,2,3}))</f>
        <v>P1</v>
      </c>
      <c r="C158" s="5" t="s">
        <v>96</v>
      </c>
      <c r="D158" s="5" t="s">
        <v>97</v>
      </c>
      <c r="E158" s="5" t="s">
        <v>98</v>
      </c>
      <c r="F158" s="6" t="s">
        <v>33</v>
      </c>
      <c r="G158" s="4" t="s">
        <v>108</v>
      </c>
      <c r="H158" s="7" t="str">
        <f t="shared" si="4"/>
        <v>2009TWSYUDSHW10</v>
      </c>
      <c r="I158" s="7" t="s">
        <v>22</v>
      </c>
      <c r="J158" s="8" t="str">
        <f>VLOOKUP(I158,name_list!E:K,2,FALSE)</f>
        <v>SP68</v>
      </c>
      <c r="K158" s="4" t="s">
        <v>14</v>
      </c>
      <c r="L158" s="8">
        <v>25</v>
      </c>
      <c r="M158" s="8">
        <f>VLOOKUP(H158,工作表3!G:T,7,FALSE)</f>
        <v>80</v>
      </c>
      <c r="N158">
        <f t="shared" si="5"/>
        <v>20</v>
      </c>
    </row>
    <row r="159" spans="1:14">
      <c r="A159" s="46">
        <v>2009</v>
      </c>
      <c r="B159" s="8" t="str">
        <f>_xlfn.CONCAT("P", LOOKUP(A159,{0,2010,2015},{1,2,3}))</f>
        <v>P1</v>
      </c>
      <c r="C159" s="5" t="s">
        <v>96</v>
      </c>
      <c r="D159" s="5" t="s">
        <v>97</v>
      </c>
      <c r="E159" s="5" t="s">
        <v>98</v>
      </c>
      <c r="F159" s="6" t="s">
        <v>33</v>
      </c>
      <c r="G159" s="4" t="s">
        <v>108</v>
      </c>
      <c r="H159" s="7" t="str">
        <f t="shared" si="4"/>
        <v>2009TWSYUDSHW10</v>
      </c>
      <c r="I159" s="7" t="s">
        <v>60</v>
      </c>
      <c r="J159" s="8" t="str">
        <f>VLOOKUP(I159,name_list!E:K,2,FALSE)</f>
        <v>SP29</v>
      </c>
      <c r="K159" s="4" t="s">
        <v>14</v>
      </c>
      <c r="L159" s="8">
        <v>25</v>
      </c>
      <c r="M159" s="8">
        <f>VLOOKUP(H159,工作表3!G:T,7,FALSE)</f>
        <v>80</v>
      </c>
      <c r="N159">
        <f t="shared" si="5"/>
        <v>20</v>
      </c>
    </row>
    <row r="160" spans="1:14">
      <c r="A160" s="46">
        <v>2009</v>
      </c>
      <c r="B160" s="8" t="str">
        <f>_xlfn.CONCAT("P", LOOKUP(A160,{0,2010,2015},{1,2,3}))</f>
        <v>P1</v>
      </c>
      <c r="C160" s="5" t="s">
        <v>96</v>
      </c>
      <c r="D160" s="5" t="s">
        <v>97</v>
      </c>
      <c r="E160" s="5" t="s">
        <v>98</v>
      </c>
      <c r="F160" s="6" t="s">
        <v>33</v>
      </c>
      <c r="G160" s="4" t="s">
        <v>108</v>
      </c>
      <c r="H160" s="7" t="str">
        <f t="shared" si="4"/>
        <v>2009TWSYUDSHW10</v>
      </c>
      <c r="I160" s="7" t="s">
        <v>28</v>
      </c>
      <c r="J160" s="8" t="str">
        <f>VLOOKUP(I160,name_list!E:K,2,FALSE)</f>
        <v>SP45</v>
      </c>
      <c r="K160" s="4" t="s">
        <v>14</v>
      </c>
      <c r="L160" s="8">
        <v>25</v>
      </c>
      <c r="M160" s="8">
        <f>VLOOKUP(H160,工作表3!G:T,7,FALSE)</f>
        <v>80</v>
      </c>
      <c r="N160">
        <f t="shared" si="5"/>
        <v>20</v>
      </c>
    </row>
    <row r="161" spans="1:14">
      <c r="A161" s="46">
        <v>2009</v>
      </c>
      <c r="B161" s="8" t="str">
        <f>_xlfn.CONCAT("P", LOOKUP(A161,{0,2010,2015},{1,2,3}))</f>
        <v>P1</v>
      </c>
      <c r="C161" s="5" t="s">
        <v>96</v>
      </c>
      <c r="D161" s="5" t="s">
        <v>97</v>
      </c>
      <c r="E161" s="5" t="s">
        <v>98</v>
      </c>
      <c r="F161" s="6" t="s">
        <v>33</v>
      </c>
      <c r="G161" s="4" t="s">
        <v>108</v>
      </c>
      <c r="H161" s="7" t="str">
        <f t="shared" si="4"/>
        <v>2009TWSYUDSHW10</v>
      </c>
      <c r="I161" s="7" t="s">
        <v>69</v>
      </c>
      <c r="J161" s="8" t="str">
        <f>VLOOKUP(I161,name_list!E:K,2,FALSE)</f>
        <v>SP47</v>
      </c>
      <c r="K161" s="4" t="s">
        <v>14</v>
      </c>
      <c r="L161" s="8">
        <v>25</v>
      </c>
      <c r="M161" s="8">
        <f>VLOOKUP(H161,工作表3!G:T,7,FALSE)</f>
        <v>80</v>
      </c>
      <c r="N161">
        <f t="shared" si="5"/>
        <v>20</v>
      </c>
    </row>
    <row r="162" spans="1:14">
      <c r="A162" s="46">
        <v>2009</v>
      </c>
      <c r="B162" s="8" t="str">
        <f>_xlfn.CONCAT("P", LOOKUP(A162,{0,2010,2015},{1,2,3}))</f>
        <v>P1</v>
      </c>
      <c r="C162" s="5" t="s">
        <v>96</v>
      </c>
      <c r="D162" s="5" t="s">
        <v>97</v>
      </c>
      <c r="E162" s="5" t="s">
        <v>98</v>
      </c>
      <c r="F162" s="6" t="s">
        <v>33</v>
      </c>
      <c r="G162" s="4" t="s">
        <v>108</v>
      </c>
      <c r="H162" s="7" t="str">
        <f t="shared" si="4"/>
        <v>2009TWSYUDSHW10</v>
      </c>
      <c r="I162" s="7" t="s">
        <v>42</v>
      </c>
      <c r="J162" s="8" t="str">
        <f>VLOOKUP(I162,name_list!E:K,2,FALSE)</f>
        <v>SP40</v>
      </c>
      <c r="K162" s="4" t="s">
        <v>14</v>
      </c>
      <c r="L162" s="8">
        <v>25</v>
      </c>
      <c r="M162" s="8">
        <f>VLOOKUP(H162,工作表3!G:T,7,FALSE)</f>
        <v>80</v>
      </c>
      <c r="N162">
        <f t="shared" si="5"/>
        <v>20</v>
      </c>
    </row>
    <row r="163" spans="1:14">
      <c r="A163" s="46">
        <v>2009</v>
      </c>
      <c r="B163" s="8" t="str">
        <f>_xlfn.CONCAT("P", LOOKUP(A163,{0,2010,2015},{1,2,3}))</f>
        <v>P1</v>
      </c>
      <c r="C163" s="5" t="s">
        <v>96</v>
      </c>
      <c r="D163" s="5" t="s">
        <v>97</v>
      </c>
      <c r="E163" s="5" t="s">
        <v>98</v>
      </c>
      <c r="F163" s="6" t="s">
        <v>33</v>
      </c>
      <c r="G163" s="4" t="s">
        <v>108</v>
      </c>
      <c r="H163" s="7" t="str">
        <f t="shared" si="4"/>
        <v>2009TWSYUDSHW10</v>
      </c>
      <c r="I163" s="7" t="s">
        <v>16</v>
      </c>
      <c r="J163" s="8" t="str">
        <f>VLOOKUP(I163,name_list!E:K,2,FALSE)</f>
        <v>SP38</v>
      </c>
      <c r="K163" s="4" t="s">
        <v>14</v>
      </c>
      <c r="L163" s="8">
        <v>25</v>
      </c>
      <c r="M163" s="8">
        <f>VLOOKUP(H163,工作表3!G:T,7,FALSE)</f>
        <v>80</v>
      </c>
      <c r="N163">
        <f t="shared" si="5"/>
        <v>20</v>
      </c>
    </row>
    <row r="164" spans="1:14">
      <c r="A164" s="46">
        <v>2009</v>
      </c>
      <c r="B164" s="8" t="str">
        <f>_xlfn.CONCAT("P", LOOKUP(A164,{0,2010,2015},{1,2,3}))</f>
        <v>P1</v>
      </c>
      <c r="C164" s="5" t="s">
        <v>96</v>
      </c>
      <c r="D164" s="5" t="s">
        <v>97</v>
      </c>
      <c r="E164" s="5" t="s">
        <v>98</v>
      </c>
      <c r="F164" s="6" t="s">
        <v>33</v>
      </c>
      <c r="G164" s="4" t="s">
        <v>108</v>
      </c>
      <c r="H164" s="7" t="str">
        <f t="shared" si="4"/>
        <v>2009TWSYUDSHW10</v>
      </c>
      <c r="I164" s="7" t="s">
        <v>61</v>
      </c>
      <c r="J164" s="8" t="str">
        <f>VLOOKUP(I164,name_list!E:K,2,FALSE)</f>
        <v>SP37</v>
      </c>
      <c r="K164" s="4" t="s">
        <v>14</v>
      </c>
      <c r="L164" s="8">
        <v>25</v>
      </c>
      <c r="M164" s="8">
        <f>VLOOKUP(H164,工作表3!G:T,7,FALSE)</f>
        <v>80</v>
      </c>
      <c r="N164">
        <f t="shared" si="5"/>
        <v>20</v>
      </c>
    </row>
    <row r="165" spans="1:14">
      <c r="A165" s="46">
        <v>2009</v>
      </c>
      <c r="B165" s="8" t="str">
        <f>_xlfn.CONCAT("P", LOOKUP(A165,{0,2010,2015},{1,2,3}))</f>
        <v>P1</v>
      </c>
      <c r="C165" s="5" t="s">
        <v>96</v>
      </c>
      <c r="D165" s="5" t="s">
        <v>97</v>
      </c>
      <c r="E165" s="5" t="s">
        <v>98</v>
      </c>
      <c r="F165" s="6" t="s">
        <v>33</v>
      </c>
      <c r="G165" s="4" t="s">
        <v>108</v>
      </c>
      <c r="H165" s="7" t="str">
        <f t="shared" si="4"/>
        <v>2009TWSYUDSHW10</v>
      </c>
      <c r="I165" s="7" t="s">
        <v>19</v>
      </c>
      <c r="J165" s="8" t="str">
        <f>VLOOKUP(I165,name_list!E:K,2,FALSE)</f>
        <v>SP75</v>
      </c>
      <c r="K165" s="4" t="s">
        <v>14</v>
      </c>
      <c r="L165" s="8">
        <v>25</v>
      </c>
      <c r="M165" s="8">
        <f>VLOOKUP(H165,工作表3!G:T,7,FALSE)</f>
        <v>80</v>
      </c>
      <c r="N165">
        <f t="shared" si="5"/>
        <v>20</v>
      </c>
    </row>
    <row r="166" spans="1:14">
      <c r="A166" s="46">
        <v>2009</v>
      </c>
      <c r="B166" s="8" t="str">
        <f>_xlfn.CONCAT("P", LOOKUP(A166,{0,2010,2015},{1,2,3}))</f>
        <v>P1</v>
      </c>
      <c r="C166" s="5" t="s">
        <v>96</v>
      </c>
      <c r="D166" s="5" t="s">
        <v>97</v>
      </c>
      <c r="E166" s="5" t="s">
        <v>98</v>
      </c>
      <c r="F166" s="6" t="s">
        <v>33</v>
      </c>
      <c r="G166" s="4" t="s">
        <v>108</v>
      </c>
      <c r="H166" s="7" t="str">
        <f t="shared" si="4"/>
        <v>2009TWSYUDSHW10</v>
      </c>
      <c r="I166" s="7" t="s">
        <v>102</v>
      </c>
      <c r="J166" s="8" t="str">
        <f>VLOOKUP(I166,name_list!E:K,2,FALSE)</f>
        <v>SP43</v>
      </c>
      <c r="K166" s="4" t="s">
        <v>6</v>
      </c>
      <c r="L166" s="8">
        <v>50</v>
      </c>
      <c r="M166" s="8">
        <f>VLOOKUP(H166,工作表3!G:T,7,FALSE)</f>
        <v>80</v>
      </c>
      <c r="N166">
        <f t="shared" si="5"/>
        <v>40</v>
      </c>
    </row>
    <row r="167" spans="1:14">
      <c r="A167" s="46">
        <v>2009</v>
      </c>
      <c r="B167" s="8" t="str">
        <f>_xlfn.CONCAT("P", LOOKUP(A167,{0,2010,2015},{1,2,3}))</f>
        <v>P1</v>
      </c>
      <c r="C167" s="5" t="s">
        <v>96</v>
      </c>
      <c r="D167" s="5" t="s">
        <v>97</v>
      </c>
      <c r="E167" s="5" t="s">
        <v>98</v>
      </c>
      <c r="F167" s="6" t="s">
        <v>33</v>
      </c>
      <c r="G167" s="4" t="s">
        <v>108</v>
      </c>
      <c r="H167" s="7" t="str">
        <f t="shared" si="4"/>
        <v>2009TWSYUDSHW10</v>
      </c>
      <c r="I167" s="7" t="s">
        <v>109</v>
      </c>
      <c r="J167" s="8" t="str">
        <f>VLOOKUP(I167,name_list!E:K,2,FALSE)</f>
        <v>SP81</v>
      </c>
      <c r="K167" s="4" t="s">
        <v>11</v>
      </c>
      <c r="L167" s="8">
        <v>1</v>
      </c>
      <c r="M167" s="8">
        <f>VLOOKUP(H167,工作表3!G:T,7,FALSE)</f>
        <v>80</v>
      </c>
      <c r="N167">
        <f t="shared" si="5"/>
        <v>0.8</v>
      </c>
    </row>
    <row r="168" spans="1:14">
      <c r="A168" s="46">
        <v>2009</v>
      </c>
      <c r="B168" s="8" t="str">
        <f>_xlfn.CONCAT("P", LOOKUP(A168,{0,2010,2015},{1,2,3}))</f>
        <v>P1</v>
      </c>
      <c r="C168" s="5" t="s">
        <v>96</v>
      </c>
      <c r="D168" s="5" t="s">
        <v>97</v>
      </c>
      <c r="E168" s="5" t="s">
        <v>98</v>
      </c>
      <c r="F168" s="6" t="s">
        <v>33</v>
      </c>
      <c r="G168" s="4" t="s">
        <v>108</v>
      </c>
      <c r="H168" s="7" t="str">
        <f t="shared" si="4"/>
        <v>2009TWSYUDSHW10</v>
      </c>
      <c r="I168" s="7" t="s">
        <v>110</v>
      </c>
      <c r="J168" s="8" t="str">
        <f>VLOOKUP(I168,name_list!E:K,2,FALSE)</f>
        <v>SP62</v>
      </c>
      <c r="K168" s="4" t="s">
        <v>14</v>
      </c>
      <c r="L168" s="8">
        <v>25</v>
      </c>
      <c r="M168" s="8">
        <f>VLOOKUP(H168,工作表3!G:T,7,FALSE)</f>
        <v>80</v>
      </c>
      <c r="N168">
        <f t="shared" si="5"/>
        <v>20</v>
      </c>
    </row>
    <row r="169" spans="1:14">
      <c r="A169" s="46">
        <v>2009</v>
      </c>
      <c r="B169" s="8" t="str">
        <f>_xlfn.CONCAT("P", LOOKUP(A169,{0,2010,2015},{1,2,3}))</f>
        <v>P1</v>
      </c>
      <c r="C169" s="5" t="s">
        <v>96</v>
      </c>
      <c r="D169" s="5" t="s">
        <v>97</v>
      </c>
      <c r="E169" s="5" t="s">
        <v>98</v>
      </c>
      <c r="F169" s="6" t="s">
        <v>33</v>
      </c>
      <c r="G169" s="4" t="s">
        <v>108</v>
      </c>
      <c r="H169" s="7" t="str">
        <f t="shared" si="4"/>
        <v>2009TWSYUDSHW10</v>
      </c>
      <c r="I169" s="7" t="s">
        <v>27</v>
      </c>
      <c r="J169" s="8" t="str">
        <f>VLOOKUP(I169,name_list!E:K,2,FALSE)</f>
        <v>SP67</v>
      </c>
      <c r="K169" s="4" t="s">
        <v>14</v>
      </c>
      <c r="L169" s="8">
        <v>25</v>
      </c>
      <c r="M169" s="8">
        <f>VLOOKUP(H169,工作表3!G:T,7,FALSE)</f>
        <v>80</v>
      </c>
      <c r="N169">
        <f t="shared" si="5"/>
        <v>20</v>
      </c>
    </row>
    <row r="170" spans="1:14">
      <c r="A170" s="46">
        <v>2009</v>
      </c>
      <c r="B170" s="8" t="str">
        <f>_xlfn.CONCAT("P", LOOKUP(A170,{0,2010,2015},{1,2,3}))</f>
        <v>P1</v>
      </c>
      <c r="C170" s="5" t="s">
        <v>96</v>
      </c>
      <c r="D170" s="5" t="s">
        <v>97</v>
      </c>
      <c r="E170" s="5" t="s">
        <v>98</v>
      </c>
      <c r="F170" s="6" t="s">
        <v>33</v>
      </c>
      <c r="G170" s="4" t="s">
        <v>108</v>
      </c>
      <c r="H170" s="7" t="str">
        <f t="shared" si="4"/>
        <v>2009TWSYUDSHW10</v>
      </c>
      <c r="I170" s="7" t="s">
        <v>20</v>
      </c>
      <c r="J170" s="8" t="str">
        <f>VLOOKUP(I170,name_list!E:K,2,FALSE)</f>
        <v>SP25</v>
      </c>
      <c r="K170" s="4" t="s">
        <v>9</v>
      </c>
      <c r="L170" s="8">
        <v>5</v>
      </c>
      <c r="M170" s="8">
        <f>VLOOKUP(H170,工作表3!G:T,7,FALSE)</f>
        <v>80</v>
      </c>
      <c r="N170">
        <f t="shared" si="5"/>
        <v>4</v>
      </c>
    </row>
    <row r="171" spans="1:14">
      <c r="A171" s="46">
        <v>2009</v>
      </c>
      <c r="B171" s="8" t="str">
        <f>_xlfn.CONCAT("P", LOOKUP(A171,{0,2010,2015},{1,2,3}))</f>
        <v>P1</v>
      </c>
      <c r="C171" s="5" t="s">
        <v>96</v>
      </c>
      <c r="D171" s="5" t="s">
        <v>97</v>
      </c>
      <c r="E171" s="5" t="s">
        <v>98</v>
      </c>
      <c r="F171" s="6" t="s">
        <v>33</v>
      </c>
      <c r="G171" s="4" t="s">
        <v>108</v>
      </c>
      <c r="H171" s="7" t="str">
        <f t="shared" si="4"/>
        <v>2009TWSYUDSHW10</v>
      </c>
      <c r="I171" s="7" t="s">
        <v>111</v>
      </c>
      <c r="J171" s="8" t="str">
        <f>VLOOKUP(I171,name_list!E:K,2,FALSE)</f>
        <v>SP74</v>
      </c>
      <c r="K171" s="4" t="s">
        <v>14</v>
      </c>
      <c r="L171" s="8">
        <v>25</v>
      </c>
      <c r="M171" s="8">
        <f>VLOOKUP(H171,工作表3!G:T,7,FALSE)</f>
        <v>80</v>
      </c>
      <c r="N171">
        <f t="shared" si="5"/>
        <v>20</v>
      </c>
    </row>
    <row r="172" spans="1:14">
      <c r="A172" s="46">
        <v>2009</v>
      </c>
      <c r="B172" s="8" t="str">
        <f>_xlfn.CONCAT("P", LOOKUP(A172,{0,2010,2015},{1,2,3}))</f>
        <v>P1</v>
      </c>
      <c r="C172" s="5" t="s">
        <v>96</v>
      </c>
      <c r="D172" s="5" t="s">
        <v>97</v>
      </c>
      <c r="E172" s="5" t="s">
        <v>98</v>
      </c>
      <c r="F172" s="6" t="s">
        <v>33</v>
      </c>
      <c r="G172" s="4" t="s">
        <v>108</v>
      </c>
      <c r="H172" s="7" t="str">
        <f t="shared" si="4"/>
        <v>2009TWSYUDSHW10</v>
      </c>
      <c r="I172" s="7" t="s">
        <v>68</v>
      </c>
      <c r="J172" s="8" t="str">
        <f>VLOOKUP(I172,name_list!E:K,2,FALSE)</f>
        <v>SP7</v>
      </c>
      <c r="K172" s="4" t="s">
        <v>14</v>
      </c>
      <c r="L172" s="8">
        <v>25</v>
      </c>
      <c r="M172" s="8">
        <f>VLOOKUP(H172,工作表3!G:T,7,FALSE)</f>
        <v>80</v>
      </c>
      <c r="N172">
        <f t="shared" si="5"/>
        <v>20</v>
      </c>
    </row>
    <row r="173" spans="1:14">
      <c r="A173" s="46">
        <v>2009</v>
      </c>
      <c r="B173" s="8" t="str">
        <f>_xlfn.CONCAT("P", LOOKUP(A173,{0,2010,2015},{1,2,3}))</f>
        <v>P1</v>
      </c>
      <c r="C173" s="5" t="s">
        <v>96</v>
      </c>
      <c r="D173" s="5" t="s">
        <v>97</v>
      </c>
      <c r="E173" s="5" t="s">
        <v>98</v>
      </c>
      <c r="F173" s="6" t="s">
        <v>33</v>
      </c>
      <c r="G173" s="4" t="s">
        <v>108</v>
      </c>
      <c r="H173" s="7" t="str">
        <f t="shared" si="4"/>
        <v>2009TWSYUDSHW10</v>
      </c>
      <c r="I173" s="7" t="s">
        <v>112</v>
      </c>
      <c r="J173" s="8" t="str">
        <f>VLOOKUP(I173,name_list!E:K,2,FALSE)</f>
        <v>SP52</v>
      </c>
      <c r="K173" s="4" t="s">
        <v>14</v>
      </c>
      <c r="L173" s="8">
        <v>25</v>
      </c>
      <c r="M173" s="8">
        <f>VLOOKUP(H173,工作表3!G:T,7,FALSE)</f>
        <v>80</v>
      </c>
      <c r="N173">
        <f t="shared" si="5"/>
        <v>20</v>
      </c>
    </row>
    <row r="174" spans="1:14">
      <c r="A174" s="46">
        <v>2009</v>
      </c>
      <c r="B174" s="8" t="str">
        <f>_xlfn.CONCAT("P", LOOKUP(A174,{0,2010,2015},{1,2,3}))</f>
        <v>P1</v>
      </c>
      <c r="C174" s="5" t="s">
        <v>96</v>
      </c>
      <c r="D174" s="5" t="s">
        <v>97</v>
      </c>
      <c r="E174" s="5" t="s">
        <v>98</v>
      </c>
      <c r="F174" s="6" t="s">
        <v>33</v>
      </c>
      <c r="G174" s="4" t="s">
        <v>108</v>
      </c>
      <c r="H174" s="7" t="str">
        <f t="shared" si="4"/>
        <v>2009TWSYUDSHW10</v>
      </c>
      <c r="I174" s="7" t="s">
        <v>10</v>
      </c>
      <c r="J174" s="8" t="str">
        <f>VLOOKUP(I174,name_list!E:K,2,FALSE)</f>
        <v>SP79</v>
      </c>
      <c r="K174" s="4" t="s">
        <v>11</v>
      </c>
      <c r="L174" s="8">
        <v>1</v>
      </c>
      <c r="M174" s="8">
        <f>VLOOKUP(H174,工作表3!G:T,7,FALSE)</f>
        <v>80</v>
      </c>
      <c r="N174">
        <f t="shared" si="5"/>
        <v>0.8</v>
      </c>
    </row>
    <row r="175" spans="1:14">
      <c r="A175" s="46">
        <v>2009</v>
      </c>
      <c r="B175" s="8" t="str">
        <f>_xlfn.CONCAT("P", LOOKUP(A175,{0,2010,2015},{1,2,3}))</f>
        <v>P1</v>
      </c>
      <c r="C175" s="5" t="s">
        <v>96</v>
      </c>
      <c r="D175" s="5" t="s">
        <v>97</v>
      </c>
      <c r="E175" s="5" t="s">
        <v>98</v>
      </c>
      <c r="F175" s="6" t="s">
        <v>33</v>
      </c>
      <c r="G175" s="4" t="s">
        <v>108</v>
      </c>
      <c r="H175" s="7" t="str">
        <f t="shared" si="4"/>
        <v>2009TWSYUDSHW10</v>
      </c>
      <c r="I175" s="7" t="s">
        <v>55</v>
      </c>
      <c r="J175" s="8" t="str">
        <f>VLOOKUP(I175,name_list!E:K,2,FALSE)</f>
        <v>SP33</v>
      </c>
      <c r="K175" s="4" t="s">
        <v>14</v>
      </c>
      <c r="L175" s="8">
        <v>25</v>
      </c>
      <c r="M175" s="8">
        <f>VLOOKUP(H175,工作表3!G:T,7,FALSE)</f>
        <v>80</v>
      </c>
      <c r="N175">
        <f t="shared" si="5"/>
        <v>20</v>
      </c>
    </row>
    <row r="176" spans="1:14">
      <c r="A176" s="46">
        <v>2009</v>
      </c>
      <c r="B176" s="8" t="str">
        <f>_xlfn.CONCAT("P", LOOKUP(A176,{0,2010,2015},{1,2,3}))</f>
        <v>P1</v>
      </c>
      <c r="C176" s="5" t="s">
        <v>96</v>
      </c>
      <c r="D176" s="5" t="s">
        <v>97</v>
      </c>
      <c r="E176" s="5" t="s">
        <v>98</v>
      </c>
      <c r="F176" s="6" t="s">
        <v>33</v>
      </c>
      <c r="G176" s="4" t="s">
        <v>108</v>
      </c>
      <c r="H176" s="7" t="str">
        <f t="shared" si="4"/>
        <v>2009TWSYUDSHW10</v>
      </c>
      <c r="I176" s="7" t="s">
        <v>23</v>
      </c>
      <c r="J176" s="8" t="str">
        <f>VLOOKUP(I176,name_list!E:K,2,FALSE)</f>
        <v>SP61</v>
      </c>
      <c r="K176" s="4" t="s">
        <v>14</v>
      </c>
      <c r="L176" s="8">
        <v>25</v>
      </c>
      <c r="M176" s="8">
        <f>VLOOKUP(H176,工作表3!G:T,7,FALSE)</f>
        <v>80</v>
      </c>
      <c r="N176">
        <f t="shared" si="5"/>
        <v>20</v>
      </c>
    </row>
    <row r="177" spans="1:14">
      <c r="A177" s="46">
        <v>2009</v>
      </c>
      <c r="B177" s="8" t="str">
        <f>_xlfn.CONCAT("P", LOOKUP(A177,{0,2010,2015},{1,2,3}))</f>
        <v>P1</v>
      </c>
      <c r="C177" s="5" t="s">
        <v>96</v>
      </c>
      <c r="D177" s="5" t="s">
        <v>97</v>
      </c>
      <c r="E177" s="5" t="s">
        <v>98</v>
      </c>
      <c r="F177" s="6" t="s">
        <v>33</v>
      </c>
      <c r="G177" s="4" t="s">
        <v>108</v>
      </c>
      <c r="H177" s="7" t="str">
        <f t="shared" si="4"/>
        <v>2009TWSYUDSHW10</v>
      </c>
      <c r="I177" s="7" t="s">
        <v>59</v>
      </c>
      <c r="J177" s="8" t="str">
        <f>VLOOKUP(I177,name_list!E:K,2,FALSE)</f>
        <v>SP5</v>
      </c>
      <c r="K177" s="4" t="s">
        <v>14</v>
      </c>
      <c r="L177" s="8">
        <v>25</v>
      </c>
      <c r="M177" s="8">
        <f>VLOOKUP(H177,工作表3!G:T,7,FALSE)</f>
        <v>80</v>
      </c>
      <c r="N177">
        <f t="shared" si="5"/>
        <v>20</v>
      </c>
    </row>
    <row r="178" spans="1:14">
      <c r="A178" s="46">
        <v>2009</v>
      </c>
      <c r="B178" s="8" t="str">
        <f>_xlfn.CONCAT("P", LOOKUP(A178,{0,2010,2015},{1,2,3}))</f>
        <v>P1</v>
      </c>
      <c r="C178" s="5" t="s">
        <v>96</v>
      </c>
      <c r="D178" s="5" t="s">
        <v>97</v>
      </c>
      <c r="E178" s="5" t="s">
        <v>98</v>
      </c>
      <c r="F178" s="6" t="s">
        <v>33</v>
      </c>
      <c r="G178" s="4" t="s">
        <v>108</v>
      </c>
      <c r="H178" s="7" t="str">
        <f t="shared" si="4"/>
        <v>2009TWSYUDSHW10</v>
      </c>
      <c r="I178" s="7" t="s">
        <v>47</v>
      </c>
      <c r="J178" s="8" t="str">
        <f>VLOOKUP(I178,name_list!E:K,2,FALSE)</f>
        <v>SP50</v>
      </c>
      <c r="K178" s="4" t="s">
        <v>14</v>
      </c>
      <c r="L178" s="8">
        <v>25</v>
      </c>
      <c r="M178" s="8">
        <f>VLOOKUP(H178,工作表3!G:T,7,FALSE)</f>
        <v>80</v>
      </c>
      <c r="N178">
        <f t="shared" si="5"/>
        <v>20</v>
      </c>
    </row>
    <row r="179" spans="1:14">
      <c r="A179" s="46">
        <v>2009</v>
      </c>
      <c r="B179" s="8" t="str">
        <f>_xlfn.CONCAT("P", LOOKUP(A179,{0,2010,2015},{1,2,3}))</f>
        <v>P1</v>
      </c>
      <c r="C179" s="5" t="s">
        <v>96</v>
      </c>
      <c r="D179" s="5" t="s">
        <v>97</v>
      </c>
      <c r="E179" s="5" t="s">
        <v>98</v>
      </c>
      <c r="F179" s="6" t="s">
        <v>33</v>
      </c>
      <c r="G179" s="4" t="s">
        <v>108</v>
      </c>
      <c r="H179" s="7" t="str">
        <f t="shared" si="4"/>
        <v>2009TWSYUDSHW10</v>
      </c>
      <c r="I179" s="7" t="s">
        <v>65</v>
      </c>
      <c r="J179" s="8" t="str">
        <f>VLOOKUP(I179,name_list!E:K,2,FALSE)</f>
        <v>SP77</v>
      </c>
      <c r="K179" s="4" t="s">
        <v>14</v>
      </c>
      <c r="L179" s="8">
        <v>25</v>
      </c>
      <c r="M179" s="8">
        <f>VLOOKUP(H179,工作表3!G:T,7,FALSE)</f>
        <v>80</v>
      </c>
      <c r="N179">
        <f t="shared" si="5"/>
        <v>20</v>
      </c>
    </row>
    <row r="180" spans="1:14">
      <c r="A180" s="46">
        <v>2009</v>
      </c>
      <c r="B180" s="8" t="str">
        <f>_xlfn.CONCAT("P", LOOKUP(A180,{0,2010,2015},{1,2,3}))</f>
        <v>P1</v>
      </c>
      <c r="C180" s="5" t="s">
        <v>96</v>
      </c>
      <c r="D180" s="5" t="s">
        <v>97</v>
      </c>
      <c r="E180" s="5" t="s">
        <v>98</v>
      </c>
      <c r="F180" s="6" t="s">
        <v>33</v>
      </c>
      <c r="G180" s="4" t="s">
        <v>108</v>
      </c>
      <c r="H180" s="7" t="str">
        <f t="shared" si="4"/>
        <v>2009TWSYUDSHW10</v>
      </c>
      <c r="I180" s="7" t="s">
        <v>67</v>
      </c>
      <c r="J180" s="8" t="str">
        <f>VLOOKUP(I180,name_list!E:K,2,FALSE)</f>
        <v>SP82</v>
      </c>
      <c r="K180" s="4" t="s">
        <v>14</v>
      </c>
      <c r="L180" s="8">
        <v>25</v>
      </c>
      <c r="M180" s="8">
        <f>VLOOKUP(H180,工作表3!G:T,7,FALSE)</f>
        <v>80</v>
      </c>
      <c r="N180">
        <f t="shared" si="5"/>
        <v>20</v>
      </c>
    </row>
    <row r="181" spans="1:14">
      <c r="A181" s="46">
        <v>2009</v>
      </c>
      <c r="B181" s="8" t="str">
        <f>_xlfn.CONCAT("P", LOOKUP(A181,{0,2010,2015},{1,2,3}))</f>
        <v>P1</v>
      </c>
      <c r="C181" s="5" t="s">
        <v>96</v>
      </c>
      <c r="D181" s="5" t="s">
        <v>97</v>
      </c>
      <c r="E181" s="5" t="s">
        <v>98</v>
      </c>
      <c r="F181" s="6" t="s">
        <v>33</v>
      </c>
      <c r="G181" s="4" t="s">
        <v>108</v>
      </c>
      <c r="H181" s="7" t="str">
        <f t="shared" si="4"/>
        <v>2009TWSYUDSHW10</v>
      </c>
      <c r="I181" s="7" t="s">
        <v>38</v>
      </c>
      <c r="J181" s="8" t="str">
        <f>VLOOKUP(I181,name_list!E:K,2,FALSE)</f>
        <v>SP10</v>
      </c>
      <c r="K181" s="4" t="s">
        <v>14</v>
      </c>
      <c r="L181" s="8">
        <v>25</v>
      </c>
      <c r="M181" s="8">
        <f>VLOOKUP(H181,工作表3!G:T,7,FALSE)</f>
        <v>80</v>
      </c>
      <c r="N181">
        <f t="shared" si="5"/>
        <v>20</v>
      </c>
    </row>
    <row r="182" spans="1:14">
      <c r="A182" s="46">
        <v>2009</v>
      </c>
      <c r="B182" s="8" t="str">
        <f>_xlfn.CONCAT("P", LOOKUP(A182,{0,2010,2015},{1,2,3}))</f>
        <v>P1</v>
      </c>
      <c r="C182" s="5" t="s">
        <v>96</v>
      </c>
      <c r="D182" s="5" t="s">
        <v>97</v>
      </c>
      <c r="E182" s="5" t="s">
        <v>98</v>
      </c>
      <c r="F182" s="6" t="s">
        <v>33</v>
      </c>
      <c r="G182" s="4" t="s">
        <v>108</v>
      </c>
      <c r="H182" s="7" t="str">
        <f t="shared" si="4"/>
        <v>2009TWSYUDSHW10</v>
      </c>
      <c r="I182" s="7" t="s">
        <v>17</v>
      </c>
      <c r="J182" s="8" t="str">
        <f>VLOOKUP(I182,name_list!E:K,2,FALSE)</f>
        <v>SP23</v>
      </c>
      <c r="K182" s="4" t="s">
        <v>14</v>
      </c>
      <c r="L182" s="8">
        <v>25</v>
      </c>
      <c r="M182" s="8">
        <f>VLOOKUP(H182,工作表3!G:T,7,FALSE)</f>
        <v>80</v>
      </c>
      <c r="N182">
        <f t="shared" si="5"/>
        <v>20</v>
      </c>
    </row>
    <row r="183" spans="1:14">
      <c r="A183" s="46">
        <v>2009</v>
      </c>
      <c r="B183" s="8" t="str">
        <f>_xlfn.CONCAT("P", LOOKUP(A183,{0,2010,2015},{1,2,3}))</f>
        <v>P1</v>
      </c>
      <c r="C183" s="5" t="s">
        <v>96</v>
      </c>
      <c r="D183" s="5" t="s">
        <v>97</v>
      </c>
      <c r="E183" s="4" t="s">
        <v>113</v>
      </c>
      <c r="F183" s="6" t="s">
        <v>3</v>
      </c>
      <c r="G183" s="4" t="s">
        <v>91</v>
      </c>
      <c r="H183" s="7" t="str">
        <f t="shared" si="4"/>
        <v>2009TWSYUJNJE05</v>
      </c>
      <c r="I183" s="7" t="s">
        <v>0</v>
      </c>
      <c r="J183" s="8" t="str">
        <f>VLOOKUP(I183,name_list!E:K,2,FALSE)</f>
        <v>SP41</v>
      </c>
      <c r="K183" s="4" t="s">
        <v>1</v>
      </c>
      <c r="L183" s="8">
        <v>75</v>
      </c>
      <c r="M183" s="8">
        <f>VLOOKUP(H183,工作表3!G:T,7,FALSE)</f>
        <v>73</v>
      </c>
      <c r="N183">
        <f t="shared" si="5"/>
        <v>54.75</v>
      </c>
    </row>
    <row r="184" spans="1:14">
      <c r="A184" s="46">
        <v>2009</v>
      </c>
      <c r="B184" s="8" t="str">
        <f>_xlfn.CONCAT("P", LOOKUP(A184,{0,2010,2015},{1,2,3}))</f>
        <v>P1</v>
      </c>
      <c r="C184" s="5" t="s">
        <v>96</v>
      </c>
      <c r="D184" s="5" t="s">
        <v>97</v>
      </c>
      <c r="E184" s="4" t="s">
        <v>113</v>
      </c>
      <c r="F184" s="6" t="s">
        <v>3</v>
      </c>
      <c r="G184" s="4" t="s">
        <v>91</v>
      </c>
      <c r="H184" s="7" t="str">
        <f t="shared" si="4"/>
        <v>2009TWSYUJNJE05</v>
      </c>
      <c r="I184" s="7" t="s">
        <v>16</v>
      </c>
      <c r="J184" s="8" t="str">
        <f>VLOOKUP(I184,name_list!E:K,2,FALSE)</f>
        <v>SP38</v>
      </c>
      <c r="K184" s="4" t="s">
        <v>6</v>
      </c>
      <c r="L184" s="8">
        <v>50</v>
      </c>
      <c r="M184" s="8">
        <f>VLOOKUP(H184,工作表3!G:T,7,FALSE)</f>
        <v>73</v>
      </c>
      <c r="N184">
        <f t="shared" si="5"/>
        <v>36.5</v>
      </c>
    </row>
    <row r="185" spans="1:14">
      <c r="A185" s="46">
        <v>2009</v>
      </c>
      <c r="B185" s="8" t="str">
        <f>_xlfn.CONCAT("P", LOOKUP(A185,{0,2010,2015},{1,2,3}))</f>
        <v>P1</v>
      </c>
      <c r="C185" s="5" t="s">
        <v>96</v>
      </c>
      <c r="D185" s="5" t="s">
        <v>97</v>
      </c>
      <c r="E185" s="4" t="s">
        <v>113</v>
      </c>
      <c r="F185" s="6" t="s">
        <v>3</v>
      </c>
      <c r="G185" s="4" t="s">
        <v>91</v>
      </c>
      <c r="H185" s="7" t="str">
        <f t="shared" si="4"/>
        <v>2009TWSYUJNJE05</v>
      </c>
      <c r="I185" s="7" t="s">
        <v>5</v>
      </c>
      <c r="J185" s="8" t="str">
        <f>VLOOKUP(I185,name_list!E:K,2,FALSE)</f>
        <v>SP35</v>
      </c>
      <c r="K185" s="4" t="s">
        <v>14</v>
      </c>
      <c r="L185" s="8">
        <v>25</v>
      </c>
      <c r="M185" s="8">
        <f>VLOOKUP(H185,工作表3!G:T,7,FALSE)</f>
        <v>73</v>
      </c>
      <c r="N185">
        <f t="shared" si="5"/>
        <v>18.25</v>
      </c>
    </row>
    <row r="186" spans="1:14">
      <c r="A186" s="46">
        <v>2009</v>
      </c>
      <c r="B186" s="8" t="str">
        <f>_xlfn.CONCAT("P", LOOKUP(A186,{0,2010,2015},{1,2,3}))</f>
        <v>P1</v>
      </c>
      <c r="C186" s="5" t="s">
        <v>96</v>
      </c>
      <c r="D186" s="5" t="s">
        <v>97</v>
      </c>
      <c r="E186" s="4" t="s">
        <v>113</v>
      </c>
      <c r="F186" s="6" t="s">
        <v>3</v>
      </c>
      <c r="G186" s="4" t="s">
        <v>91</v>
      </c>
      <c r="H186" s="7" t="str">
        <f t="shared" si="4"/>
        <v>2009TWSYUJNJE05</v>
      </c>
      <c r="I186" s="7" t="s">
        <v>7</v>
      </c>
      <c r="J186" s="8" t="str">
        <f>VLOOKUP(I186,name_list!E:K,2,FALSE)</f>
        <v>SP31</v>
      </c>
      <c r="K186" s="4" t="s">
        <v>6</v>
      </c>
      <c r="L186" s="8">
        <v>50</v>
      </c>
      <c r="M186" s="8">
        <f>VLOOKUP(H186,工作表3!G:T,7,FALSE)</f>
        <v>73</v>
      </c>
      <c r="N186">
        <f t="shared" si="5"/>
        <v>36.5</v>
      </c>
    </row>
    <row r="187" spans="1:14">
      <c r="A187" s="46">
        <v>2009</v>
      </c>
      <c r="B187" s="8" t="str">
        <f>_xlfn.CONCAT("P", LOOKUP(A187,{0,2010,2015},{1,2,3}))</f>
        <v>P1</v>
      </c>
      <c r="C187" s="5" t="s">
        <v>96</v>
      </c>
      <c r="D187" s="5" t="s">
        <v>97</v>
      </c>
      <c r="E187" s="4" t="s">
        <v>113</v>
      </c>
      <c r="F187" s="6" t="s">
        <v>3</v>
      </c>
      <c r="G187" s="4" t="s">
        <v>91</v>
      </c>
      <c r="H187" s="7" t="str">
        <f t="shared" si="4"/>
        <v>2009TWSYUJNJE05</v>
      </c>
      <c r="I187" s="7" t="s">
        <v>29</v>
      </c>
      <c r="J187" s="8" t="str">
        <f>VLOOKUP(I187,name_list!E:K,2,FALSE)</f>
        <v>SP22</v>
      </c>
      <c r="K187" s="4" t="s">
        <v>14</v>
      </c>
      <c r="L187" s="8">
        <v>25</v>
      </c>
      <c r="M187" s="8">
        <f>VLOOKUP(H187,工作表3!G:T,7,FALSE)</f>
        <v>73</v>
      </c>
      <c r="N187">
        <f t="shared" si="5"/>
        <v>18.25</v>
      </c>
    </row>
    <row r="188" spans="1:14">
      <c r="A188" s="46">
        <v>2009</v>
      </c>
      <c r="B188" s="8" t="str">
        <f>_xlfn.CONCAT("P", LOOKUP(A188,{0,2010,2015},{1,2,3}))</f>
        <v>P1</v>
      </c>
      <c r="C188" s="5" t="s">
        <v>96</v>
      </c>
      <c r="D188" s="5" t="s">
        <v>97</v>
      </c>
      <c r="E188" s="4" t="s">
        <v>113</v>
      </c>
      <c r="F188" s="6" t="s">
        <v>3</v>
      </c>
      <c r="G188" s="4" t="s">
        <v>91</v>
      </c>
      <c r="H188" s="7" t="str">
        <f t="shared" si="4"/>
        <v>2009TWSYUJNJE05</v>
      </c>
      <c r="I188" s="7" t="s">
        <v>13</v>
      </c>
      <c r="J188" s="8" t="str">
        <f>VLOOKUP(I188,name_list!E:K,2,FALSE)</f>
        <v>SP17</v>
      </c>
      <c r="K188" s="4" t="s">
        <v>14</v>
      </c>
      <c r="L188" s="8">
        <v>25</v>
      </c>
      <c r="M188" s="8">
        <f>VLOOKUP(H188,工作表3!G:T,7,FALSE)</f>
        <v>73</v>
      </c>
      <c r="N188">
        <f t="shared" si="5"/>
        <v>18.25</v>
      </c>
    </row>
    <row r="189" spans="1:14">
      <c r="A189" s="46">
        <v>2009</v>
      </c>
      <c r="B189" s="8" t="str">
        <f>_xlfn.CONCAT("P", LOOKUP(A189,{0,2010,2015},{1,2,3}))</f>
        <v>P1</v>
      </c>
      <c r="C189" s="5" t="s">
        <v>96</v>
      </c>
      <c r="D189" s="5" t="s">
        <v>97</v>
      </c>
      <c r="E189" s="4" t="s">
        <v>113</v>
      </c>
      <c r="F189" s="6" t="s">
        <v>3</v>
      </c>
      <c r="G189" s="4" t="s">
        <v>91</v>
      </c>
      <c r="H189" s="7" t="str">
        <f t="shared" si="4"/>
        <v>2009TWSYUJNJE05</v>
      </c>
      <c r="I189" s="7" t="s">
        <v>63</v>
      </c>
      <c r="J189" s="8" t="str">
        <f>VLOOKUP(I189,name_list!E:K,2,FALSE)</f>
        <v>SP4</v>
      </c>
      <c r="K189" s="4" t="s">
        <v>14</v>
      </c>
      <c r="L189" s="8">
        <v>25</v>
      </c>
      <c r="M189" s="8">
        <f>VLOOKUP(H189,工作表3!G:T,7,FALSE)</f>
        <v>73</v>
      </c>
      <c r="N189">
        <f t="shared" si="5"/>
        <v>18.25</v>
      </c>
    </row>
    <row r="190" spans="1:14">
      <c r="A190" s="46">
        <v>2009</v>
      </c>
      <c r="B190" s="8" t="str">
        <f>_xlfn.CONCAT("P", LOOKUP(A190,{0,2010,2015},{1,2,3}))</f>
        <v>P1</v>
      </c>
      <c r="C190" s="5" t="s">
        <v>96</v>
      </c>
      <c r="D190" s="5" t="s">
        <v>97</v>
      </c>
      <c r="E190" s="4" t="s">
        <v>113</v>
      </c>
      <c r="F190" s="6" t="s">
        <v>3</v>
      </c>
      <c r="G190" s="4" t="s">
        <v>91</v>
      </c>
      <c r="H190" s="7" t="str">
        <f t="shared" si="4"/>
        <v>2009TWSYUJNJE05</v>
      </c>
      <c r="I190" s="7" t="s">
        <v>38</v>
      </c>
      <c r="J190" s="8" t="str">
        <f>VLOOKUP(I190,name_list!E:K,2,FALSE)</f>
        <v>SP10</v>
      </c>
      <c r="K190" s="4" t="s">
        <v>14</v>
      </c>
      <c r="L190" s="8">
        <v>25</v>
      </c>
      <c r="M190" s="8">
        <f>VLOOKUP(H190,工作表3!G:T,7,FALSE)</f>
        <v>73</v>
      </c>
      <c r="N190">
        <f t="shared" si="5"/>
        <v>18.25</v>
      </c>
    </row>
    <row r="191" spans="1:14">
      <c r="A191" s="46">
        <v>2009</v>
      </c>
      <c r="B191" s="8" t="str">
        <f>_xlfn.CONCAT("P", LOOKUP(A191,{0,2010,2015},{1,2,3}))</f>
        <v>P1</v>
      </c>
      <c r="C191" s="5" t="s">
        <v>96</v>
      </c>
      <c r="D191" s="5" t="s">
        <v>97</v>
      </c>
      <c r="E191" s="4" t="s">
        <v>113</v>
      </c>
      <c r="F191" s="6" t="s">
        <v>3</v>
      </c>
      <c r="G191" s="4" t="s">
        <v>91</v>
      </c>
      <c r="H191" s="7" t="str">
        <f t="shared" si="4"/>
        <v>2009TWSYUJNJE05</v>
      </c>
      <c r="I191" s="7" t="s">
        <v>95</v>
      </c>
      <c r="J191" s="8" t="str">
        <f>VLOOKUP(I191,name_list!E:K,2,FALSE)</f>
        <v>SP26</v>
      </c>
      <c r="K191" s="4" t="s">
        <v>14</v>
      </c>
      <c r="L191" s="8">
        <v>25</v>
      </c>
      <c r="M191" s="8">
        <f>VLOOKUP(H191,工作表3!G:T,7,FALSE)</f>
        <v>73</v>
      </c>
      <c r="N191">
        <f t="shared" si="5"/>
        <v>18.25</v>
      </c>
    </row>
    <row r="192" spans="1:14">
      <c r="A192" s="46">
        <v>2009</v>
      </c>
      <c r="B192" s="8" t="str">
        <f>_xlfn.CONCAT("P", LOOKUP(A192,{0,2010,2015},{1,2,3}))</f>
        <v>P1</v>
      </c>
      <c r="C192" s="5" t="s">
        <v>96</v>
      </c>
      <c r="D192" s="5" t="s">
        <v>97</v>
      </c>
      <c r="E192" s="4" t="s">
        <v>113</v>
      </c>
      <c r="F192" s="6" t="s">
        <v>3</v>
      </c>
      <c r="G192" s="4" t="s">
        <v>91</v>
      </c>
      <c r="H192" s="7" t="str">
        <f t="shared" si="4"/>
        <v>2009TWSYUJNJE05</v>
      </c>
      <c r="I192" s="7" t="s">
        <v>31</v>
      </c>
      <c r="J192" s="8" t="str">
        <f>VLOOKUP(I192,name_list!E:K,2,FALSE)</f>
        <v>SP66</v>
      </c>
      <c r="K192" s="4" t="s">
        <v>6</v>
      </c>
      <c r="L192" s="8">
        <v>50</v>
      </c>
      <c r="M192" s="8">
        <f>VLOOKUP(H192,工作表3!G:T,7,FALSE)</f>
        <v>73</v>
      </c>
      <c r="N192">
        <f t="shared" si="5"/>
        <v>36.5</v>
      </c>
    </row>
    <row r="193" spans="1:14">
      <c r="A193" s="46">
        <v>2009</v>
      </c>
      <c r="B193" s="8" t="str">
        <f>_xlfn.CONCAT("P", LOOKUP(A193,{0,2010,2015},{1,2,3}))</f>
        <v>P1</v>
      </c>
      <c r="C193" s="5" t="s">
        <v>96</v>
      </c>
      <c r="D193" s="5" t="s">
        <v>97</v>
      </c>
      <c r="E193" s="4" t="s">
        <v>113</v>
      </c>
      <c r="F193" s="6" t="s">
        <v>3</v>
      </c>
      <c r="G193" s="4" t="s">
        <v>91</v>
      </c>
      <c r="H193" s="7" t="str">
        <f t="shared" si="4"/>
        <v>2009TWSYUJNJE05</v>
      </c>
      <c r="I193" s="7" t="s">
        <v>15</v>
      </c>
      <c r="J193" s="8" t="str">
        <f>VLOOKUP(I193,name_list!E:K,2,FALSE)</f>
        <v>SP2</v>
      </c>
      <c r="K193" s="4" t="s">
        <v>14</v>
      </c>
      <c r="L193" s="8">
        <v>25</v>
      </c>
      <c r="M193" s="8">
        <f>VLOOKUP(H193,工作表3!G:T,7,FALSE)</f>
        <v>73</v>
      </c>
      <c r="N193">
        <f t="shared" si="5"/>
        <v>18.25</v>
      </c>
    </row>
    <row r="194" spans="1:14">
      <c r="A194" s="46">
        <v>2009</v>
      </c>
      <c r="B194" s="8" t="str">
        <f>_xlfn.CONCAT("P", LOOKUP(A194,{0,2010,2015},{1,2,3}))</f>
        <v>P1</v>
      </c>
      <c r="C194" s="5" t="s">
        <v>96</v>
      </c>
      <c r="D194" s="5" t="s">
        <v>97</v>
      </c>
      <c r="E194" s="4" t="s">
        <v>113</v>
      </c>
      <c r="F194" s="6" t="s">
        <v>3</v>
      </c>
      <c r="G194" s="4" t="s">
        <v>91</v>
      </c>
      <c r="H194" s="7" t="str">
        <f t="shared" si="4"/>
        <v>2009TWSYUJNJE05</v>
      </c>
      <c r="I194" s="7" t="s">
        <v>59</v>
      </c>
      <c r="J194" s="8" t="str">
        <f>VLOOKUP(I194,name_list!E:K,2,FALSE)</f>
        <v>SP5</v>
      </c>
      <c r="K194" s="4" t="s">
        <v>14</v>
      </c>
      <c r="L194" s="8">
        <v>25</v>
      </c>
      <c r="M194" s="8">
        <f>VLOOKUP(H194,工作表3!G:T,7,FALSE)</f>
        <v>73</v>
      </c>
      <c r="N194">
        <f t="shared" si="5"/>
        <v>18.25</v>
      </c>
    </row>
    <row r="195" spans="1:14">
      <c r="A195" s="46">
        <v>2009</v>
      </c>
      <c r="B195" s="8" t="str">
        <f>_xlfn.CONCAT("P", LOOKUP(A195,{0,2010,2015},{1,2,3}))</f>
        <v>P1</v>
      </c>
      <c r="C195" s="5" t="s">
        <v>96</v>
      </c>
      <c r="D195" s="5" t="s">
        <v>97</v>
      </c>
      <c r="E195" s="4" t="s">
        <v>113</v>
      </c>
      <c r="F195" s="6" t="s">
        <v>3</v>
      </c>
      <c r="G195" s="4" t="s">
        <v>91</v>
      </c>
      <c r="H195" s="7" t="str">
        <f t="shared" ref="H195:H258" si="6">CONCATENATE(A195,C195,D195,E195,G195)</f>
        <v>2009TWSYUJNJE05</v>
      </c>
      <c r="I195" s="7" t="s">
        <v>19</v>
      </c>
      <c r="J195" s="8" t="str">
        <f>VLOOKUP(I195,name_list!E:K,2,FALSE)</f>
        <v>SP75</v>
      </c>
      <c r="K195" s="4" t="s">
        <v>14</v>
      </c>
      <c r="L195" s="8">
        <v>25</v>
      </c>
      <c r="M195" s="8">
        <f>VLOOKUP(H195,工作表3!G:T,7,FALSE)</f>
        <v>73</v>
      </c>
      <c r="N195">
        <f t="shared" ref="N195:N258" si="7">L195*M195/100</f>
        <v>18.25</v>
      </c>
    </row>
    <row r="196" spans="1:14">
      <c r="A196" s="46">
        <v>2009</v>
      </c>
      <c r="B196" s="8" t="str">
        <f>_xlfn.CONCAT("P", LOOKUP(A196,{0,2010,2015},{1,2,3}))</f>
        <v>P1</v>
      </c>
      <c r="C196" s="5" t="s">
        <v>96</v>
      </c>
      <c r="D196" s="5" t="s">
        <v>97</v>
      </c>
      <c r="E196" s="4" t="s">
        <v>113</v>
      </c>
      <c r="F196" s="6" t="s">
        <v>3</v>
      </c>
      <c r="G196" s="4" t="s">
        <v>91</v>
      </c>
      <c r="H196" s="7" t="str">
        <f t="shared" si="6"/>
        <v>2009TWSYUJNJE05</v>
      </c>
      <c r="I196" s="7" t="s">
        <v>20</v>
      </c>
      <c r="J196" s="8" t="str">
        <f>VLOOKUP(I196,name_list!E:K,2,FALSE)</f>
        <v>SP25</v>
      </c>
      <c r="K196" s="4" t="s">
        <v>11</v>
      </c>
      <c r="L196" s="8">
        <v>1</v>
      </c>
      <c r="M196" s="8">
        <f>VLOOKUP(H196,工作表3!G:T,7,FALSE)</f>
        <v>73</v>
      </c>
      <c r="N196">
        <f t="shared" si="7"/>
        <v>0.73</v>
      </c>
    </row>
    <row r="197" spans="1:14">
      <c r="A197" s="46">
        <v>2009</v>
      </c>
      <c r="B197" s="8" t="str">
        <f>_xlfn.CONCAT("P", LOOKUP(A197,{0,2010,2015},{1,2,3}))</f>
        <v>P1</v>
      </c>
      <c r="C197" s="5" t="s">
        <v>96</v>
      </c>
      <c r="D197" s="5" t="s">
        <v>97</v>
      </c>
      <c r="E197" s="4" t="s">
        <v>113</v>
      </c>
      <c r="F197" s="6" t="s">
        <v>3</v>
      </c>
      <c r="G197" s="4" t="s">
        <v>91</v>
      </c>
      <c r="H197" s="7" t="str">
        <f t="shared" si="6"/>
        <v>2009TWSYUJNJE05</v>
      </c>
      <c r="I197" s="7" t="s">
        <v>21</v>
      </c>
      <c r="J197" s="8" t="str">
        <f>VLOOKUP(I197,name_list!E:K,2,FALSE)</f>
        <v>SP55</v>
      </c>
      <c r="K197" s="4" t="s">
        <v>11</v>
      </c>
      <c r="L197" s="8">
        <v>1</v>
      </c>
      <c r="M197" s="8">
        <f>VLOOKUP(H197,工作表3!G:T,7,FALSE)</f>
        <v>73</v>
      </c>
      <c r="N197">
        <f t="shared" si="7"/>
        <v>0.73</v>
      </c>
    </row>
    <row r="198" spans="1:14">
      <c r="A198" s="46">
        <v>2009</v>
      </c>
      <c r="B198" s="8" t="str">
        <f>_xlfn.CONCAT("P", LOOKUP(A198,{0,2010,2015},{1,2,3}))</f>
        <v>P1</v>
      </c>
      <c r="C198" s="5" t="s">
        <v>96</v>
      </c>
      <c r="D198" s="5" t="s">
        <v>97</v>
      </c>
      <c r="E198" s="4" t="s">
        <v>113</v>
      </c>
      <c r="F198" s="6" t="s">
        <v>3</v>
      </c>
      <c r="G198" s="4" t="s">
        <v>99</v>
      </c>
      <c r="H198" s="7" t="str">
        <f t="shared" si="6"/>
        <v>2009TWSYUJNJE10</v>
      </c>
      <c r="I198" s="7" t="s">
        <v>0</v>
      </c>
      <c r="J198" s="8" t="str">
        <f>VLOOKUP(I198,name_list!E:K,2,FALSE)</f>
        <v>SP41</v>
      </c>
      <c r="K198" s="4" t="s">
        <v>1</v>
      </c>
      <c r="L198" s="8">
        <v>75</v>
      </c>
      <c r="M198" s="8">
        <f>VLOOKUP(H198,工作表3!G:T,7,FALSE)</f>
        <v>75</v>
      </c>
      <c r="N198">
        <f t="shared" si="7"/>
        <v>56.25</v>
      </c>
    </row>
    <row r="199" spans="1:14">
      <c r="A199" s="46">
        <v>2009</v>
      </c>
      <c r="B199" s="8" t="str">
        <f>_xlfn.CONCAT("P", LOOKUP(A199,{0,2010,2015},{1,2,3}))</f>
        <v>P1</v>
      </c>
      <c r="C199" s="5" t="s">
        <v>96</v>
      </c>
      <c r="D199" s="5" t="s">
        <v>97</v>
      </c>
      <c r="E199" s="4" t="s">
        <v>113</v>
      </c>
      <c r="F199" s="6" t="s">
        <v>3</v>
      </c>
      <c r="G199" s="4" t="s">
        <v>99</v>
      </c>
      <c r="H199" s="7" t="str">
        <f t="shared" si="6"/>
        <v>2009TWSYUJNJE10</v>
      </c>
      <c r="I199" s="7" t="s">
        <v>16</v>
      </c>
      <c r="J199" s="8" t="str">
        <f>VLOOKUP(I199,name_list!E:K,2,FALSE)</f>
        <v>SP38</v>
      </c>
      <c r="K199" s="4" t="s">
        <v>14</v>
      </c>
      <c r="L199" s="8">
        <v>25</v>
      </c>
      <c r="M199" s="8">
        <f>VLOOKUP(H199,工作表3!G:T,7,FALSE)</f>
        <v>75</v>
      </c>
      <c r="N199">
        <f t="shared" si="7"/>
        <v>18.75</v>
      </c>
    </row>
    <row r="200" spans="1:14">
      <c r="A200" s="46">
        <v>2009</v>
      </c>
      <c r="B200" s="8" t="str">
        <f>_xlfn.CONCAT("P", LOOKUP(A200,{0,2010,2015},{1,2,3}))</f>
        <v>P1</v>
      </c>
      <c r="C200" s="5" t="s">
        <v>96</v>
      </c>
      <c r="D200" s="5" t="s">
        <v>97</v>
      </c>
      <c r="E200" s="4" t="s">
        <v>113</v>
      </c>
      <c r="F200" s="6" t="s">
        <v>3</v>
      </c>
      <c r="G200" s="4" t="s">
        <v>99</v>
      </c>
      <c r="H200" s="7" t="str">
        <f t="shared" si="6"/>
        <v>2009TWSYUJNJE10</v>
      </c>
      <c r="I200" s="7" t="s">
        <v>7</v>
      </c>
      <c r="J200" s="8" t="str">
        <f>VLOOKUP(I200,name_list!E:K,2,FALSE)</f>
        <v>SP31</v>
      </c>
      <c r="K200" s="4" t="s">
        <v>6</v>
      </c>
      <c r="L200" s="8">
        <v>50</v>
      </c>
      <c r="M200" s="8">
        <f>VLOOKUP(H200,工作表3!G:T,7,FALSE)</f>
        <v>75</v>
      </c>
      <c r="N200">
        <f t="shared" si="7"/>
        <v>37.5</v>
      </c>
    </row>
    <row r="201" spans="1:14">
      <c r="A201" s="46">
        <v>2009</v>
      </c>
      <c r="B201" s="8" t="str">
        <f>_xlfn.CONCAT("P", LOOKUP(A201,{0,2010,2015},{1,2,3}))</f>
        <v>P1</v>
      </c>
      <c r="C201" s="5" t="s">
        <v>96</v>
      </c>
      <c r="D201" s="5" t="s">
        <v>97</v>
      </c>
      <c r="E201" s="4" t="s">
        <v>113</v>
      </c>
      <c r="F201" s="6" t="s">
        <v>3</v>
      </c>
      <c r="G201" s="4" t="s">
        <v>99</v>
      </c>
      <c r="H201" s="7" t="str">
        <f t="shared" si="6"/>
        <v>2009TWSYUJNJE10</v>
      </c>
      <c r="I201" s="7" t="s">
        <v>29</v>
      </c>
      <c r="J201" s="8" t="str">
        <f>VLOOKUP(I201,name_list!E:K,2,FALSE)</f>
        <v>SP22</v>
      </c>
      <c r="K201" s="4" t="s">
        <v>14</v>
      </c>
      <c r="L201" s="8">
        <v>25</v>
      </c>
      <c r="M201" s="8">
        <f>VLOOKUP(H201,工作表3!G:T,7,FALSE)</f>
        <v>75</v>
      </c>
      <c r="N201">
        <f t="shared" si="7"/>
        <v>18.75</v>
      </c>
    </row>
    <row r="202" spans="1:14">
      <c r="A202" s="46">
        <v>2009</v>
      </c>
      <c r="B202" s="8" t="str">
        <f>_xlfn.CONCAT("P", LOOKUP(A202,{0,2010,2015},{1,2,3}))</f>
        <v>P1</v>
      </c>
      <c r="C202" s="5" t="s">
        <v>96</v>
      </c>
      <c r="D202" s="5" t="s">
        <v>97</v>
      </c>
      <c r="E202" s="4" t="s">
        <v>113</v>
      </c>
      <c r="F202" s="6" t="s">
        <v>3</v>
      </c>
      <c r="G202" s="4" t="s">
        <v>99</v>
      </c>
      <c r="H202" s="7" t="str">
        <f t="shared" si="6"/>
        <v>2009TWSYUJNJE10</v>
      </c>
      <c r="I202" s="7" t="s">
        <v>13</v>
      </c>
      <c r="J202" s="8" t="str">
        <f>VLOOKUP(I202,name_list!E:K,2,FALSE)</f>
        <v>SP17</v>
      </c>
      <c r="K202" s="4" t="s">
        <v>14</v>
      </c>
      <c r="L202" s="8">
        <v>25</v>
      </c>
      <c r="M202" s="8">
        <f>VLOOKUP(H202,工作表3!G:T,7,FALSE)</f>
        <v>75</v>
      </c>
      <c r="N202">
        <f t="shared" si="7"/>
        <v>18.75</v>
      </c>
    </row>
    <row r="203" spans="1:14">
      <c r="A203" s="46">
        <v>2009</v>
      </c>
      <c r="B203" s="8" t="str">
        <f>_xlfn.CONCAT("P", LOOKUP(A203,{0,2010,2015},{1,2,3}))</f>
        <v>P1</v>
      </c>
      <c r="C203" s="5" t="s">
        <v>96</v>
      </c>
      <c r="D203" s="5" t="s">
        <v>97</v>
      </c>
      <c r="E203" s="4" t="s">
        <v>113</v>
      </c>
      <c r="F203" s="6" t="s">
        <v>3</v>
      </c>
      <c r="G203" s="4" t="s">
        <v>99</v>
      </c>
      <c r="H203" s="7" t="str">
        <f t="shared" si="6"/>
        <v>2009TWSYUJNJE10</v>
      </c>
      <c r="I203" s="7" t="s">
        <v>5</v>
      </c>
      <c r="J203" s="8" t="str">
        <f>VLOOKUP(I203,name_list!E:K,2,FALSE)</f>
        <v>SP35</v>
      </c>
      <c r="K203" s="4" t="s">
        <v>14</v>
      </c>
      <c r="L203" s="8">
        <v>25</v>
      </c>
      <c r="M203" s="8">
        <f>VLOOKUP(H203,工作表3!G:T,7,FALSE)</f>
        <v>75</v>
      </c>
      <c r="N203">
        <f t="shared" si="7"/>
        <v>18.75</v>
      </c>
    </row>
    <row r="204" spans="1:14">
      <c r="A204" s="46">
        <v>2009</v>
      </c>
      <c r="B204" s="8" t="str">
        <f>_xlfn.CONCAT("P", LOOKUP(A204,{0,2010,2015},{1,2,3}))</f>
        <v>P1</v>
      </c>
      <c r="C204" s="5" t="s">
        <v>96</v>
      </c>
      <c r="D204" s="5" t="s">
        <v>97</v>
      </c>
      <c r="E204" s="4" t="s">
        <v>113</v>
      </c>
      <c r="F204" s="6" t="s">
        <v>3</v>
      </c>
      <c r="G204" s="4" t="s">
        <v>99</v>
      </c>
      <c r="H204" s="7" t="str">
        <f t="shared" si="6"/>
        <v>2009TWSYUJNJE10</v>
      </c>
      <c r="I204" s="7" t="s">
        <v>38</v>
      </c>
      <c r="J204" s="8" t="str">
        <f>VLOOKUP(I204,name_list!E:K,2,FALSE)</f>
        <v>SP10</v>
      </c>
      <c r="K204" s="4" t="s">
        <v>14</v>
      </c>
      <c r="L204" s="8">
        <v>25</v>
      </c>
      <c r="M204" s="8">
        <f>VLOOKUP(H204,工作表3!G:T,7,FALSE)</f>
        <v>75</v>
      </c>
      <c r="N204">
        <f t="shared" si="7"/>
        <v>18.75</v>
      </c>
    </row>
    <row r="205" spans="1:14">
      <c r="A205" s="46">
        <v>2009</v>
      </c>
      <c r="B205" s="8" t="str">
        <f>_xlfn.CONCAT("P", LOOKUP(A205,{0,2010,2015},{1,2,3}))</f>
        <v>P1</v>
      </c>
      <c r="C205" s="5" t="s">
        <v>96</v>
      </c>
      <c r="D205" s="5" t="s">
        <v>97</v>
      </c>
      <c r="E205" s="4" t="s">
        <v>113</v>
      </c>
      <c r="F205" s="6" t="s">
        <v>3</v>
      </c>
      <c r="G205" s="4" t="s">
        <v>99</v>
      </c>
      <c r="H205" s="7" t="str">
        <f t="shared" si="6"/>
        <v>2009TWSYUJNJE10</v>
      </c>
      <c r="I205" s="7" t="s">
        <v>31</v>
      </c>
      <c r="J205" s="8" t="str">
        <f>VLOOKUP(I205,name_list!E:K,2,FALSE)</f>
        <v>SP66</v>
      </c>
      <c r="K205" s="4" t="s">
        <v>6</v>
      </c>
      <c r="L205" s="8">
        <v>50</v>
      </c>
      <c r="M205" s="8">
        <f>VLOOKUP(H205,工作表3!G:T,7,FALSE)</f>
        <v>75</v>
      </c>
      <c r="N205">
        <f t="shared" si="7"/>
        <v>37.5</v>
      </c>
    </row>
    <row r="206" spans="1:14">
      <c r="A206" s="46">
        <v>2009</v>
      </c>
      <c r="B206" s="8" t="str">
        <f>_xlfn.CONCAT("P", LOOKUP(A206,{0,2010,2015},{1,2,3}))</f>
        <v>P1</v>
      </c>
      <c r="C206" s="5" t="s">
        <v>96</v>
      </c>
      <c r="D206" s="5" t="s">
        <v>97</v>
      </c>
      <c r="E206" s="4" t="s">
        <v>113</v>
      </c>
      <c r="F206" s="6" t="s">
        <v>3</v>
      </c>
      <c r="G206" s="4" t="s">
        <v>99</v>
      </c>
      <c r="H206" s="7" t="str">
        <f t="shared" si="6"/>
        <v>2009TWSYUJNJE10</v>
      </c>
      <c r="I206" s="7" t="s">
        <v>19</v>
      </c>
      <c r="J206" s="8" t="str">
        <f>VLOOKUP(I206,name_list!E:K,2,FALSE)</f>
        <v>SP75</v>
      </c>
      <c r="K206" s="4" t="s">
        <v>14</v>
      </c>
      <c r="L206" s="8">
        <v>25</v>
      </c>
      <c r="M206" s="8">
        <f>VLOOKUP(H206,工作表3!G:T,7,FALSE)</f>
        <v>75</v>
      </c>
      <c r="N206">
        <f t="shared" si="7"/>
        <v>18.75</v>
      </c>
    </row>
    <row r="207" spans="1:14">
      <c r="A207" s="46">
        <v>2009</v>
      </c>
      <c r="B207" s="8" t="str">
        <f>_xlfn.CONCAT("P", LOOKUP(A207,{0,2010,2015},{1,2,3}))</f>
        <v>P1</v>
      </c>
      <c r="C207" s="5" t="s">
        <v>96</v>
      </c>
      <c r="D207" s="5" t="s">
        <v>97</v>
      </c>
      <c r="E207" s="4" t="s">
        <v>113</v>
      </c>
      <c r="F207" s="6" t="s">
        <v>3</v>
      </c>
      <c r="G207" s="4" t="s">
        <v>99</v>
      </c>
      <c r="H207" s="7" t="str">
        <f t="shared" si="6"/>
        <v>2009TWSYUJNJE10</v>
      </c>
      <c r="I207" s="7" t="s">
        <v>95</v>
      </c>
      <c r="J207" s="8" t="str">
        <f>VLOOKUP(I207,name_list!E:K,2,FALSE)</f>
        <v>SP26</v>
      </c>
      <c r="K207" s="4" t="s">
        <v>14</v>
      </c>
      <c r="L207" s="8">
        <v>25</v>
      </c>
      <c r="M207" s="8">
        <f>VLOOKUP(H207,工作表3!G:T,7,FALSE)</f>
        <v>75</v>
      </c>
      <c r="N207">
        <f t="shared" si="7"/>
        <v>18.75</v>
      </c>
    </row>
    <row r="208" spans="1:14">
      <c r="A208" s="46">
        <v>2009</v>
      </c>
      <c r="B208" s="8" t="str">
        <f>_xlfn.CONCAT("P", LOOKUP(A208,{0,2010,2015},{1,2,3}))</f>
        <v>P1</v>
      </c>
      <c r="C208" s="5" t="s">
        <v>96</v>
      </c>
      <c r="D208" s="5" t="s">
        <v>97</v>
      </c>
      <c r="E208" s="4" t="s">
        <v>113</v>
      </c>
      <c r="F208" s="6" t="s">
        <v>3</v>
      </c>
      <c r="G208" s="4" t="s">
        <v>99</v>
      </c>
      <c r="H208" s="7" t="str">
        <f t="shared" si="6"/>
        <v>2009TWSYUJNJE10</v>
      </c>
      <c r="I208" s="7" t="s">
        <v>15</v>
      </c>
      <c r="J208" s="8" t="str">
        <f>VLOOKUP(I208,name_list!E:K,2,FALSE)</f>
        <v>SP2</v>
      </c>
      <c r="K208" s="4" t="s">
        <v>14</v>
      </c>
      <c r="L208" s="8">
        <v>25</v>
      </c>
      <c r="M208" s="8">
        <f>VLOOKUP(H208,工作表3!G:T,7,FALSE)</f>
        <v>75</v>
      </c>
      <c r="N208">
        <f t="shared" si="7"/>
        <v>18.75</v>
      </c>
    </row>
    <row r="209" spans="1:14">
      <c r="A209" s="46">
        <v>2009</v>
      </c>
      <c r="B209" s="8" t="str">
        <f>_xlfn.CONCAT("P", LOOKUP(A209,{0,2010,2015},{1,2,3}))</f>
        <v>P1</v>
      </c>
      <c r="C209" s="5" t="s">
        <v>96</v>
      </c>
      <c r="D209" s="5" t="s">
        <v>97</v>
      </c>
      <c r="E209" s="4" t="s">
        <v>113</v>
      </c>
      <c r="F209" s="6" t="s">
        <v>3</v>
      </c>
      <c r="G209" s="4" t="s">
        <v>99</v>
      </c>
      <c r="H209" s="7" t="str">
        <f t="shared" si="6"/>
        <v>2009TWSYUJNJE10</v>
      </c>
      <c r="I209" s="7" t="s">
        <v>17</v>
      </c>
      <c r="J209" s="8" t="str">
        <f>VLOOKUP(I209,name_list!E:K,2,FALSE)</f>
        <v>SP23</v>
      </c>
      <c r="K209" s="4" t="s">
        <v>14</v>
      </c>
      <c r="L209" s="8">
        <v>25</v>
      </c>
      <c r="M209" s="8">
        <f>VLOOKUP(H209,工作表3!G:T,7,FALSE)</f>
        <v>75</v>
      </c>
      <c r="N209">
        <f t="shared" si="7"/>
        <v>18.75</v>
      </c>
    </row>
    <row r="210" spans="1:14">
      <c r="A210" s="46">
        <v>2009</v>
      </c>
      <c r="B210" s="8" t="str">
        <f>_xlfn.CONCAT("P", LOOKUP(A210,{0,2010,2015},{1,2,3}))</f>
        <v>P1</v>
      </c>
      <c r="C210" s="5" t="s">
        <v>96</v>
      </c>
      <c r="D210" s="5" t="s">
        <v>97</v>
      </c>
      <c r="E210" s="4" t="s">
        <v>113</v>
      </c>
      <c r="F210" s="6" t="s">
        <v>3</v>
      </c>
      <c r="G210" s="4" t="s">
        <v>99</v>
      </c>
      <c r="H210" s="7" t="str">
        <f t="shared" si="6"/>
        <v>2009TWSYUJNJE10</v>
      </c>
      <c r="I210" s="7" t="s">
        <v>63</v>
      </c>
      <c r="J210" s="8" t="str">
        <f>VLOOKUP(I210,name_list!E:K,2,FALSE)</f>
        <v>SP4</v>
      </c>
      <c r="K210" s="4" t="s">
        <v>14</v>
      </c>
      <c r="L210" s="8">
        <v>25</v>
      </c>
      <c r="M210" s="8">
        <f>VLOOKUP(H210,工作表3!G:T,7,FALSE)</f>
        <v>75</v>
      </c>
      <c r="N210">
        <f t="shared" si="7"/>
        <v>18.75</v>
      </c>
    </row>
    <row r="211" spans="1:14">
      <c r="A211" s="46">
        <v>2009</v>
      </c>
      <c r="B211" s="8" t="str">
        <f>_xlfn.CONCAT("P", LOOKUP(A211,{0,2010,2015},{1,2,3}))</f>
        <v>P1</v>
      </c>
      <c r="C211" s="5" t="s">
        <v>96</v>
      </c>
      <c r="D211" s="5" t="s">
        <v>97</v>
      </c>
      <c r="E211" s="4" t="s">
        <v>113</v>
      </c>
      <c r="F211" s="6" t="s">
        <v>3</v>
      </c>
      <c r="G211" s="4" t="s">
        <v>99</v>
      </c>
      <c r="H211" s="7" t="str">
        <f t="shared" si="6"/>
        <v>2009TWSYUJNJE10</v>
      </c>
      <c r="I211" s="7" t="s">
        <v>55</v>
      </c>
      <c r="J211" s="8" t="str">
        <f>VLOOKUP(I211,name_list!E:K,2,FALSE)</f>
        <v>SP33</v>
      </c>
      <c r="K211" s="4" t="s">
        <v>11</v>
      </c>
      <c r="L211" s="8">
        <v>1</v>
      </c>
      <c r="M211" s="8">
        <f>VLOOKUP(H211,工作表3!G:T,7,FALSE)</f>
        <v>75</v>
      </c>
      <c r="N211">
        <f t="shared" si="7"/>
        <v>0.75</v>
      </c>
    </row>
    <row r="212" spans="1:14">
      <c r="A212" s="46">
        <v>2009</v>
      </c>
      <c r="B212" s="8" t="str">
        <f>_xlfn.CONCAT("P", LOOKUP(A212,{0,2010,2015},{1,2,3}))</f>
        <v>P1</v>
      </c>
      <c r="C212" s="5" t="s">
        <v>96</v>
      </c>
      <c r="D212" s="5" t="s">
        <v>97</v>
      </c>
      <c r="E212" s="4" t="s">
        <v>113</v>
      </c>
      <c r="F212" s="6" t="s">
        <v>3</v>
      </c>
      <c r="G212" s="4" t="s">
        <v>99</v>
      </c>
      <c r="H212" s="7" t="str">
        <f t="shared" si="6"/>
        <v>2009TWSYUJNJE10</v>
      </c>
      <c r="I212" s="7" t="s">
        <v>21</v>
      </c>
      <c r="J212" s="8" t="str">
        <f>VLOOKUP(I212,name_list!E:K,2,FALSE)</f>
        <v>SP55</v>
      </c>
      <c r="K212" s="4" t="s">
        <v>11</v>
      </c>
      <c r="L212" s="8">
        <v>1</v>
      </c>
      <c r="M212" s="8">
        <f>VLOOKUP(H212,工作表3!G:T,7,FALSE)</f>
        <v>75</v>
      </c>
      <c r="N212">
        <f t="shared" si="7"/>
        <v>0.75</v>
      </c>
    </row>
    <row r="213" spans="1:14">
      <c r="A213" s="46">
        <v>2009</v>
      </c>
      <c r="B213" s="8" t="str">
        <f>_xlfn.CONCAT("P", LOOKUP(A213,{0,2010,2015},{1,2,3}))</f>
        <v>P1</v>
      </c>
      <c r="C213" s="5" t="s">
        <v>96</v>
      </c>
      <c r="D213" s="5" t="s">
        <v>97</v>
      </c>
      <c r="E213" s="4" t="s">
        <v>113</v>
      </c>
      <c r="F213" s="6" t="s">
        <v>3</v>
      </c>
      <c r="G213" s="4" t="s">
        <v>99</v>
      </c>
      <c r="H213" s="7" t="str">
        <f t="shared" si="6"/>
        <v>2009TWSYUJNJE10</v>
      </c>
      <c r="I213" s="7" t="s">
        <v>23</v>
      </c>
      <c r="J213" s="8" t="str">
        <f>VLOOKUP(I213,name_list!E:K,2,FALSE)</f>
        <v>SP61</v>
      </c>
      <c r="K213" s="4" t="s">
        <v>11</v>
      </c>
      <c r="L213" s="8">
        <v>1</v>
      </c>
      <c r="M213" s="8">
        <f>VLOOKUP(H213,工作表3!G:T,7,FALSE)</f>
        <v>75</v>
      </c>
      <c r="N213">
        <f t="shared" si="7"/>
        <v>0.75</v>
      </c>
    </row>
    <row r="214" spans="1:14">
      <c r="A214" s="46">
        <v>2009</v>
      </c>
      <c r="B214" s="8" t="str">
        <f>_xlfn.CONCAT("P", LOOKUP(A214,{0,2010,2015},{1,2,3}))</f>
        <v>P1</v>
      </c>
      <c r="C214" s="5" t="s">
        <v>96</v>
      </c>
      <c r="D214" s="5" t="s">
        <v>97</v>
      </c>
      <c r="E214" s="4" t="s">
        <v>113</v>
      </c>
      <c r="F214" s="6" t="s">
        <v>3</v>
      </c>
      <c r="G214" s="4" t="s">
        <v>99</v>
      </c>
      <c r="H214" s="7" t="str">
        <f t="shared" si="6"/>
        <v>2009TWSYUJNJE10</v>
      </c>
      <c r="I214" s="7" t="s">
        <v>42</v>
      </c>
      <c r="J214" s="8" t="str">
        <f>VLOOKUP(I214,name_list!E:K,2,FALSE)</f>
        <v>SP40</v>
      </c>
      <c r="K214" s="4" t="s">
        <v>11</v>
      </c>
      <c r="L214" s="8">
        <v>1</v>
      </c>
      <c r="M214" s="8">
        <f>VLOOKUP(H214,工作表3!G:T,7,FALSE)</f>
        <v>75</v>
      </c>
      <c r="N214">
        <f t="shared" si="7"/>
        <v>0.75</v>
      </c>
    </row>
    <row r="215" spans="1:14">
      <c r="A215" s="46">
        <v>2009</v>
      </c>
      <c r="B215" s="8" t="str">
        <f>_xlfn.CONCAT("P", LOOKUP(A215,{0,2010,2015},{1,2,3}))</f>
        <v>P1</v>
      </c>
      <c r="C215" s="5" t="s">
        <v>96</v>
      </c>
      <c r="D215" s="5" t="s">
        <v>97</v>
      </c>
      <c r="E215" s="4" t="s">
        <v>113</v>
      </c>
      <c r="F215" s="6" t="s">
        <v>32</v>
      </c>
      <c r="G215" s="5" t="s">
        <v>100</v>
      </c>
      <c r="H215" s="7" t="str">
        <f t="shared" si="6"/>
        <v>2009TWSYUJNJN05</v>
      </c>
      <c r="I215" s="7" t="s">
        <v>0</v>
      </c>
      <c r="J215" s="8" t="str">
        <f>VLOOKUP(I215,name_list!E:K,2,FALSE)</f>
        <v>SP41</v>
      </c>
      <c r="K215" s="4" t="s">
        <v>1</v>
      </c>
      <c r="L215" s="8">
        <v>75</v>
      </c>
      <c r="M215" s="8">
        <f>VLOOKUP(H215,工作表3!G:T,7,FALSE)</f>
        <v>90</v>
      </c>
      <c r="N215">
        <f t="shared" si="7"/>
        <v>67.5</v>
      </c>
    </row>
    <row r="216" spans="1:14">
      <c r="A216" s="46">
        <v>2009</v>
      </c>
      <c r="B216" s="8" t="str">
        <f>_xlfn.CONCAT("P", LOOKUP(A216,{0,2010,2015},{1,2,3}))</f>
        <v>P1</v>
      </c>
      <c r="C216" s="5" t="s">
        <v>96</v>
      </c>
      <c r="D216" s="5" t="s">
        <v>97</v>
      </c>
      <c r="E216" s="4" t="s">
        <v>113</v>
      </c>
      <c r="F216" s="6" t="s">
        <v>32</v>
      </c>
      <c r="G216" s="5" t="s">
        <v>100</v>
      </c>
      <c r="H216" s="7" t="str">
        <f t="shared" si="6"/>
        <v>2009TWSYUJNJN05</v>
      </c>
      <c r="I216" s="7" t="s">
        <v>16</v>
      </c>
      <c r="J216" s="8" t="str">
        <f>VLOOKUP(I216,name_list!E:K,2,FALSE)</f>
        <v>SP38</v>
      </c>
      <c r="K216" s="4" t="s">
        <v>6</v>
      </c>
      <c r="L216" s="8">
        <v>50</v>
      </c>
      <c r="M216" s="8">
        <f>VLOOKUP(H216,工作表3!G:T,7,FALSE)</f>
        <v>90</v>
      </c>
      <c r="N216">
        <f t="shared" si="7"/>
        <v>45</v>
      </c>
    </row>
    <row r="217" spans="1:14">
      <c r="A217" s="46">
        <v>2009</v>
      </c>
      <c r="B217" s="8" t="str">
        <f>_xlfn.CONCAT("P", LOOKUP(A217,{0,2010,2015},{1,2,3}))</f>
        <v>P1</v>
      </c>
      <c r="C217" s="5" t="s">
        <v>96</v>
      </c>
      <c r="D217" s="5" t="s">
        <v>97</v>
      </c>
      <c r="E217" s="4" t="s">
        <v>113</v>
      </c>
      <c r="F217" s="6" t="s">
        <v>32</v>
      </c>
      <c r="G217" s="5" t="s">
        <v>100</v>
      </c>
      <c r="H217" s="7" t="str">
        <f t="shared" si="6"/>
        <v>2009TWSYUJNJN05</v>
      </c>
      <c r="I217" s="7" t="s">
        <v>5</v>
      </c>
      <c r="J217" s="8" t="str">
        <f>VLOOKUP(I217,name_list!E:K,2,FALSE)</f>
        <v>SP35</v>
      </c>
      <c r="K217" s="4" t="s">
        <v>6</v>
      </c>
      <c r="L217" s="8">
        <v>50</v>
      </c>
      <c r="M217" s="8">
        <f>VLOOKUP(H217,工作表3!G:T,7,FALSE)</f>
        <v>90</v>
      </c>
      <c r="N217">
        <f t="shared" si="7"/>
        <v>45</v>
      </c>
    </row>
    <row r="218" spans="1:14">
      <c r="A218" s="46">
        <v>2009</v>
      </c>
      <c r="B218" s="8" t="str">
        <f>_xlfn.CONCAT("P", LOOKUP(A218,{0,2010,2015},{1,2,3}))</f>
        <v>P1</v>
      </c>
      <c r="C218" s="5" t="s">
        <v>96</v>
      </c>
      <c r="D218" s="5" t="s">
        <v>97</v>
      </c>
      <c r="E218" s="4" t="s">
        <v>113</v>
      </c>
      <c r="F218" s="6" t="s">
        <v>32</v>
      </c>
      <c r="G218" s="5" t="s">
        <v>100</v>
      </c>
      <c r="H218" s="7" t="str">
        <f t="shared" si="6"/>
        <v>2009TWSYUJNJN05</v>
      </c>
      <c r="I218" s="7" t="s">
        <v>7</v>
      </c>
      <c r="J218" s="8" t="str">
        <f>VLOOKUP(I218,name_list!E:K,2,FALSE)</f>
        <v>SP31</v>
      </c>
      <c r="K218" s="4" t="s">
        <v>14</v>
      </c>
      <c r="L218" s="8">
        <v>25</v>
      </c>
      <c r="M218" s="8">
        <f>VLOOKUP(H218,工作表3!G:T,7,FALSE)</f>
        <v>90</v>
      </c>
      <c r="N218">
        <f t="shared" si="7"/>
        <v>22.5</v>
      </c>
    </row>
    <row r="219" spans="1:14">
      <c r="A219" s="46">
        <v>2009</v>
      </c>
      <c r="B219" s="8" t="str">
        <f>_xlfn.CONCAT("P", LOOKUP(A219,{0,2010,2015},{1,2,3}))</f>
        <v>P1</v>
      </c>
      <c r="C219" s="5" t="s">
        <v>96</v>
      </c>
      <c r="D219" s="5" t="s">
        <v>97</v>
      </c>
      <c r="E219" s="4" t="s">
        <v>113</v>
      </c>
      <c r="F219" s="6" t="s">
        <v>32</v>
      </c>
      <c r="G219" s="5" t="s">
        <v>100</v>
      </c>
      <c r="H219" s="7" t="str">
        <f t="shared" si="6"/>
        <v>2009TWSYUJNJN05</v>
      </c>
      <c r="I219" s="7" t="s">
        <v>29</v>
      </c>
      <c r="J219" s="8" t="str">
        <f>VLOOKUP(I219,name_list!E:K,2,FALSE)</f>
        <v>SP22</v>
      </c>
      <c r="K219" s="4" t="s">
        <v>14</v>
      </c>
      <c r="L219" s="8">
        <v>25</v>
      </c>
      <c r="M219" s="8">
        <f>VLOOKUP(H219,工作表3!G:T,7,FALSE)</f>
        <v>90</v>
      </c>
      <c r="N219">
        <f t="shared" si="7"/>
        <v>22.5</v>
      </c>
    </row>
    <row r="220" spans="1:14">
      <c r="A220" s="46">
        <v>2009</v>
      </c>
      <c r="B220" s="8" t="str">
        <f>_xlfn.CONCAT("P", LOOKUP(A220,{0,2010,2015},{1,2,3}))</f>
        <v>P1</v>
      </c>
      <c r="C220" s="5" t="s">
        <v>96</v>
      </c>
      <c r="D220" s="5" t="s">
        <v>97</v>
      </c>
      <c r="E220" s="4" t="s">
        <v>113</v>
      </c>
      <c r="F220" s="6" t="s">
        <v>32</v>
      </c>
      <c r="G220" s="5" t="s">
        <v>100</v>
      </c>
      <c r="H220" s="7" t="str">
        <f t="shared" si="6"/>
        <v>2009TWSYUJNJN05</v>
      </c>
      <c r="I220" s="7" t="s">
        <v>13</v>
      </c>
      <c r="J220" s="8" t="str">
        <f>VLOOKUP(I220,name_list!E:K,2,FALSE)</f>
        <v>SP17</v>
      </c>
      <c r="K220" s="4" t="s">
        <v>14</v>
      </c>
      <c r="L220" s="8">
        <v>25</v>
      </c>
      <c r="M220" s="8">
        <f>VLOOKUP(H220,工作表3!G:T,7,FALSE)</f>
        <v>90</v>
      </c>
      <c r="N220">
        <f t="shared" si="7"/>
        <v>22.5</v>
      </c>
    </row>
    <row r="221" spans="1:14">
      <c r="A221" s="46">
        <v>2009</v>
      </c>
      <c r="B221" s="8" t="str">
        <f>_xlfn.CONCAT("P", LOOKUP(A221,{0,2010,2015},{1,2,3}))</f>
        <v>P1</v>
      </c>
      <c r="C221" s="5" t="s">
        <v>96</v>
      </c>
      <c r="D221" s="5" t="s">
        <v>97</v>
      </c>
      <c r="E221" s="4" t="s">
        <v>113</v>
      </c>
      <c r="F221" s="6" t="s">
        <v>32</v>
      </c>
      <c r="G221" s="5" t="s">
        <v>100</v>
      </c>
      <c r="H221" s="7" t="str">
        <f t="shared" si="6"/>
        <v>2009TWSYUJNJN05</v>
      </c>
      <c r="I221" s="7" t="s">
        <v>20</v>
      </c>
      <c r="J221" s="8" t="str">
        <f>VLOOKUP(I221,name_list!E:K,2,FALSE)</f>
        <v>SP25</v>
      </c>
      <c r="K221" s="4" t="s">
        <v>14</v>
      </c>
      <c r="L221" s="8">
        <v>25</v>
      </c>
      <c r="M221" s="8">
        <f>VLOOKUP(H221,工作表3!G:T,7,FALSE)</f>
        <v>90</v>
      </c>
      <c r="N221">
        <f t="shared" si="7"/>
        <v>22.5</v>
      </c>
    </row>
    <row r="222" spans="1:14">
      <c r="A222" s="46">
        <v>2009</v>
      </c>
      <c r="B222" s="8" t="str">
        <f>_xlfn.CONCAT("P", LOOKUP(A222,{0,2010,2015},{1,2,3}))</f>
        <v>P1</v>
      </c>
      <c r="C222" s="5" t="s">
        <v>96</v>
      </c>
      <c r="D222" s="5" t="s">
        <v>97</v>
      </c>
      <c r="E222" s="4" t="s">
        <v>113</v>
      </c>
      <c r="F222" s="6" t="s">
        <v>32</v>
      </c>
      <c r="G222" s="5" t="s">
        <v>100</v>
      </c>
      <c r="H222" s="7" t="str">
        <f t="shared" si="6"/>
        <v>2009TWSYUJNJN05</v>
      </c>
      <c r="I222" s="7" t="s">
        <v>15</v>
      </c>
      <c r="J222" s="8" t="str">
        <f>VLOOKUP(I222,name_list!E:K,2,FALSE)</f>
        <v>SP2</v>
      </c>
      <c r="K222" s="4" t="s">
        <v>6</v>
      </c>
      <c r="L222" s="8">
        <v>50</v>
      </c>
      <c r="M222" s="8">
        <f>VLOOKUP(H222,工作表3!G:T,7,FALSE)</f>
        <v>90</v>
      </c>
      <c r="N222">
        <f t="shared" si="7"/>
        <v>45</v>
      </c>
    </row>
    <row r="223" spans="1:14">
      <c r="A223" s="46">
        <v>2009</v>
      </c>
      <c r="B223" s="8" t="str">
        <f>_xlfn.CONCAT("P", LOOKUP(A223,{0,2010,2015},{1,2,3}))</f>
        <v>P1</v>
      </c>
      <c r="C223" s="5" t="s">
        <v>96</v>
      </c>
      <c r="D223" s="5" t="s">
        <v>97</v>
      </c>
      <c r="E223" s="4" t="s">
        <v>113</v>
      </c>
      <c r="F223" s="6" t="s">
        <v>32</v>
      </c>
      <c r="G223" s="5" t="s">
        <v>100</v>
      </c>
      <c r="H223" s="7" t="str">
        <f t="shared" si="6"/>
        <v>2009TWSYUJNJN05</v>
      </c>
      <c r="I223" s="7" t="s">
        <v>63</v>
      </c>
      <c r="J223" s="8" t="str">
        <f>VLOOKUP(I223,name_list!E:K,2,FALSE)</f>
        <v>SP4</v>
      </c>
      <c r="K223" s="4" t="s">
        <v>14</v>
      </c>
      <c r="L223" s="8">
        <v>25</v>
      </c>
      <c r="M223" s="8">
        <f>VLOOKUP(H223,工作表3!G:T,7,FALSE)</f>
        <v>90</v>
      </c>
      <c r="N223">
        <f t="shared" si="7"/>
        <v>22.5</v>
      </c>
    </row>
    <row r="224" spans="1:14">
      <c r="A224" s="46">
        <v>2009</v>
      </c>
      <c r="B224" s="8" t="str">
        <f>_xlfn.CONCAT("P", LOOKUP(A224,{0,2010,2015},{1,2,3}))</f>
        <v>P1</v>
      </c>
      <c r="C224" s="5" t="s">
        <v>96</v>
      </c>
      <c r="D224" s="5" t="s">
        <v>97</v>
      </c>
      <c r="E224" s="4" t="s">
        <v>113</v>
      </c>
      <c r="F224" s="6" t="s">
        <v>32</v>
      </c>
      <c r="G224" s="5" t="s">
        <v>100</v>
      </c>
      <c r="H224" s="7" t="str">
        <f t="shared" si="6"/>
        <v>2009TWSYUJNJN05</v>
      </c>
      <c r="I224" s="7" t="s">
        <v>51</v>
      </c>
      <c r="J224" s="8" t="str">
        <f>VLOOKUP(I224,name_list!E:K,2,FALSE)</f>
        <v>SP90</v>
      </c>
      <c r="K224" s="4" t="s">
        <v>14</v>
      </c>
      <c r="L224" s="8">
        <v>25</v>
      </c>
      <c r="M224" s="8">
        <f>VLOOKUP(H224,工作表3!G:T,7,FALSE)</f>
        <v>90</v>
      </c>
      <c r="N224">
        <f t="shared" si="7"/>
        <v>22.5</v>
      </c>
    </row>
    <row r="225" spans="1:14">
      <c r="A225" s="46">
        <v>2009</v>
      </c>
      <c r="B225" s="8" t="str">
        <f>_xlfn.CONCAT("P", LOOKUP(A225,{0,2010,2015},{1,2,3}))</f>
        <v>P1</v>
      </c>
      <c r="C225" s="5" t="s">
        <v>96</v>
      </c>
      <c r="D225" s="5" t="s">
        <v>97</v>
      </c>
      <c r="E225" s="4" t="s">
        <v>113</v>
      </c>
      <c r="F225" s="6" t="s">
        <v>32</v>
      </c>
      <c r="G225" s="5" t="s">
        <v>100</v>
      </c>
      <c r="H225" s="7" t="str">
        <f t="shared" si="6"/>
        <v>2009TWSYUJNJN05</v>
      </c>
      <c r="I225" s="7" t="s">
        <v>38</v>
      </c>
      <c r="J225" s="8" t="str">
        <f>VLOOKUP(I225,name_list!E:K,2,FALSE)</f>
        <v>SP10</v>
      </c>
      <c r="K225" s="4" t="s">
        <v>14</v>
      </c>
      <c r="L225" s="8">
        <v>25</v>
      </c>
      <c r="M225" s="8">
        <f>VLOOKUP(H225,工作表3!G:T,7,FALSE)</f>
        <v>90</v>
      </c>
      <c r="N225">
        <f t="shared" si="7"/>
        <v>22.5</v>
      </c>
    </row>
    <row r="226" spans="1:14">
      <c r="A226" s="46">
        <v>2009</v>
      </c>
      <c r="B226" s="8" t="str">
        <f>_xlfn.CONCAT("P", LOOKUP(A226,{0,2010,2015},{1,2,3}))</f>
        <v>P1</v>
      </c>
      <c r="C226" s="5" t="s">
        <v>96</v>
      </c>
      <c r="D226" s="5" t="s">
        <v>97</v>
      </c>
      <c r="E226" s="4" t="s">
        <v>113</v>
      </c>
      <c r="F226" s="6" t="s">
        <v>32</v>
      </c>
      <c r="G226" s="5" t="s">
        <v>100</v>
      </c>
      <c r="H226" s="7" t="str">
        <f t="shared" si="6"/>
        <v>2009TWSYUJNJN05</v>
      </c>
      <c r="I226" s="7" t="s">
        <v>23</v>
      </c>
      <c r="J226" s="8" t="str">
        <f>VLOOKUP(I226,name_list!E:K,2,FALSE)</f>
        <v>SP61</v>
      </c>
      <c r="K226" s="4" t="s">
        <v>11</v>
      </c>
      <c r="L226" s="8">
        <v>1</v>
      </c>
      <c r="M226" s="8">
        <f>VLOOKUP(H226,工作表3!G:T,7,FALSE)</f>
        <v>90</v>
      </c>
      <c r="N226">
        <f t="shared" si="7"/>
        <v>0.9</v>
      </c>
    </row>
    <row r="227" spans="1:14">
      <c r="A227" s="46">
        <v>2009</v>
      </c>
      <c r="B227" s="8" t="str">
        <f>_xlfn.CONCAT("P", LOOKUP(A227,{0,2010,2015},{1,2,3}))</f>
        <v>P1</v>
      </c>
      <c r="C227" s="5" t="s">
        <v>96</v>
      </c>
      <c r="D227" s="5" t="s">
        <v>97</v>
      </c>
      <c r="E227" s="4" t="s">
        <v>113</v>
      </c>
      <c r="F227" s="6" t="s">
        <v>32</v>
      </c>
      <c r="G227" s="5" t="s">
        <v>100</v>
      </c>
      <c r="H227" s="7" t="str">
        <f t="shared" si="6"/>
        <v>2009TWSYUJNJN05</v>
      </c>
      <c r="I227" s="7" t="s">
        <v>55</v>
      </c>
      <c r="J227" s="8" t="str">
        <f>VLOOKUP(I227,name_list!E:K,2,FALSE)</f>
        <v>SP33</v>
      </c>
      <c r="K227" s="4" t="s">
        <v>11</v>
      </c>
      <c r="L227" s="8">
        <v>1</v>
      </c>
      <c r="M227" s="8">
        <f>VLOOKUP(H227,工作表3!G:T,7,FALSE)</f>
        <v>90</v>
      </c>
      <c r="N227">
        <f t="shared" si="7"/>
        <v>0.9</v>
      </c>
    </row>
    <row r="228" spans="1:14">
      <c r="A228" s="46">
        <v>2009</v>
      </c>
      <c r="B228" s="8" t="str">
        <f>_xlfn.CONCAT("P", LOOKUP(A228,{0,2010,2015},{1,2,3}))</f>
        <v>P1</v>
      </c>
      <c r="C228" s="5" t="s">
        <v>96</v>
      </c>
      <c r="D228" s="5" t="s">
        <v>97</v>
      </c>
      <c r="E228" s="4" t="s">
        <v>113</v>
      </c>
      <c r="F228" s="6" t="s">
        <v>32</v>
      </c>
      <c r="G228" s="4" t="s">
        <v>101</v>
      </c>
      <c r="H228" s="7" t="str">
        <f t="shared" si="6"/>
        <v>2009TWSYUJNJN10</v>
      </c>
      <c r="I228" s="7" t="s">
        <v>0</v>
      </c>
      <c r="J228" s="8" t="str">
        <f>VLOOKUP(I228,name_list!E:K,2,FALSE)</f>
        <v>SP41</v>
      </c>
      <c r="K228" s="4" t="s">
        <v>1</v>
      </c>
      <c r="L228" s="8">
        <v>75</v>
      </c>
      <c r="M228" s="8">
        <f>VLOOKUP(H228,工作表3!G:T,7,FALSE)</f>
        <v>92</v>
      </c>
      <c r="N228">
        <f t="shared" si="7"/>
        <v>69</v>
      </c>
    </row>
    <row r="229" spans="1:14">
      <c r="A229" s="46">
        <v>2009</v>
      </c>
      <c r="B229" s="8" t="str">
        <f>_xlfn.CONCAT("P", LOOKUP(A229,{0,2010,2015},{1,2,3}))</f>
        <v>P1</v>
      </c>
      <c r="C229" s="5" t="s">
        <v>96</v>
      </c>
      <c r="D229" s="5" t="s">
        <v>97</v>
      </c>
      <c r="E229" s="4" t="s">
        <v>113</v>
      </c>
      <c r="F229" s="6" t="s">
        <v>32</v>
      </c>
      <c r="G229" s="4" t="s">
        <v>101</v>
      </c>
      <c r="H229" s="7" t="str">
        <f t="shared" si="6"/>
        <v>2009TWSYUJNJN10</v>
      </c>
      <c r="I229" s="7" t="s">
        <v>7</v>
      </c>
      <c r="J229" s="8" t="str">
        <f>VLOOKUP(I229,name_list!E:K,2,FALSE)</f>
        <v>SP31</v>
      </c>
      <c r="K229" s="4" t="s">
        <v>14</v>
      </c>
      <c r="L229" s="8">
        <v>25</v>
      </c>
      <c r="M229" s="8">
        <f>VLOOKUP(H229,工作表3!G:T,7,FALSE)</f>
        <v>92</v>
      </c>
      <c r="N229">
        <f t="shared" si="7"/>
        <v>23</v>
      </c>
    </row>
    <row r="230" spans="1:14">
      <c r="A230" s="46">
        <v>2009</v>
      </c>
      <c r="B230" s="8" t="str">
        <f>_xlfn.CONCAT("P", LOOKUP(A230,{0,2010,2015},{1,2,3}))</f>
        <v>P1</v>
      </c>
      <c r="C230" s="5" t="s">
        <v>96</v>
      </c>
      <c r="D230" s="5" t="s">
        <v>97</v>
      </c>
      <c r="E230" s="4" t="s">
        <v>113</v>
      </c>
      <c r="F230" s="6" t="s">
        <v>32</v>
      </c>
      <c r="G230" s="4" t="s">
        <v>101</v>
      </c>
      <c r="H230" s="7" t="str">
        <f t="shared" si="6"/>
        <v>2009TWSYUJNJN10</v>
      </c>
      <c r="I230" s="7" t="s">
        <v>15</v>
      </c>
      <c r="J230" s="8" t="str">
        <f>VLOOKUP(I230,name_list!E:K,2,FALSE)</f>
        <v>SP2</v>
      </c>
      <c r="K230" s="4" t="s">
        <v>6</v>
      </c>
      <c r="L230" s="8">
        <v>50</v>
      </c>
      <c r="M230" s="8">
        <f>VLOOKUP(H230,工作表3!G:T,7,FALSE)</f>
        <v>92</v>
      </c>
      <c r="N230">
        <f t="shared" si="7"/>
        <v>46</v>
      </c>
    </row>
    <row r="231" spans="1:14">
      <c r="A231" s="46">
        <v>2009</v>
      </c>
      <c r="B231" s="8" t="str">
        <f>_xlfn.CONCAT("P", LOOKUP(A231,{0,2010,2015},{1,2,3}))</f>
        <v>P1</v>
      </c>
      <c r="C231" s="5" t="s">
        <v>96</v>
      </c>
      <c r="D231" s="5" t="s">
        <v>97</v>
      </c>
      <c r="E231" s="4" t="s">
        <v>113</v>
      </c>
      <c r="F231" s="6" t="s">
        <v>32</v>
      </c>
      <c r="G231" s="4" t="s">
        <v>101</v>
      </c>
      <c r="H231" s="7" t="str">
        <f t="shared" si="6"/>
        <v>2009TWSYUJNJN10</v>
      </c>
      <c r="I231" s="7" t="s">
        <v>29</v>
      </c>
      <c r="J231" s="8" t="str">
        <f>VLOOKUP(I231,name_list!E:K,2,FALSE)</f>
        <v>SP22</v>
      </c>
      <c r="K231" s="4" t="s">
        <v>6</v>
      </c>
      <c r="L231" s="8">
        <v>50</v>
      </c>
      <c r="M231" s="8">
        <f>VLOOKUP(H231,工作表3!G:T,7,FALSE)</f>
        <v>92</v>
      </c>
      <c r="N231">
        <f t="shared" si="7"/>
        <v>46</v>
      </c>
    </row>
    <row r="232" spans="1:14">
      <c r="A232" s="46">
        <v>2009</v>
      </c>
      <c r="B232" s="8" t="str">
        <f>_xlfn.CONCAT("P", LOOKUP(A232,{0,2010,2015},{1,2,3}))</f>
        <v>P1</v>
      </c>
      <c r="C232" s="5" t="s">
        <v>96</v>
      </c>
      <c r="D232" s="5" t="s">
        <v>97</v>
      </c>
      <c r="E232" s="4" t="s">
        <v>113</v>
      </c>
      <c r="F232" s="6" t="s">
        <v>32</v>
      </c>
      <c r="G232" s="4" t="s">
        <v>101</v>
      </c>
      <c r="H232" s="7" t="str">
        <f t="shared" si="6"/>
        <v>2009TWSYUJNJN10</v>
      </c>
      <c r="I232" s="7" t="s">
        <v>13</v>
      </c>
      <c r="J232" s="8" t="str">
        <f>VLOOKUP(I232,name_list!E:K,2,FALSE)</f>
        <v>SP17</v>
      </c>
      <c r="K232" s="4" t="s">
        <v>14</v>
      </c>
      <c r="L232" s="8">
        <v>25</v>
      </c>
      <c r="M232" s="8">
        <f>VLOOKUP(H232,工作表3!G:T,7,FALSE)</f>
        <v>92</v>
      </c>
      <c r="N232">
        <f t="shared" si="7"/>
        <v>23</v>
      </c>
    </row>
    <row r="233" spans="1:14">
      <c r="A233" s="46">
        <v>2009</v>
      </c>
      <c r="B233" s="8" t="str">
        <f>_xlfn.CONCAT("P", LOOKUP(A233,{0,2010,2015},{1,2,3}))</f>
        <v>P1</v>
      </c>
      <c r="C233" s="5" t="s">
        <v>96</v>
      </c>
      <c r="D233" s="5" t="s">
        <v>97</v>
      </c>
      <c r="E233" s="4" t="s">
        <v>113</v>
      </c>
      <c r="F233" s="6" t="s">
        <v>32</v>
      </c>
      <c r="G233" s="4" t="s">
        <v>101</v>
      </c>
      <c r="H233" s="7" t="str">
        <f t="shared" si="6"/>
        <v>2009TWSYUJNJN10</v>
      </c>
      <c r="I233" s="7" t="s">
        <v>5</v>
      </c>
      <c r="J233" s="8" t="str">
        <f>VLOOKUP(I233,name_list!E:K,2,FALSE)</f>
        <v>SP35</v>
      </c>
      <c r="K233" s="4" t="s">
        <v>6</v>
      </c>
      <c r="L233" s="8">
        <v>50</v>
      </c>
      <c r="M233" s="8">
        <f>VLOOKUP(H233,工作表3!G:T,7,FALSE)</f>
        <v>92</v>
      </c>
      <c r="N233">
        <f t="shared" si="7"/>
        <v>46</v>
      </c>
    </row>
    <row r="234" spans="1:14">
      <c r="A234" s="46">
        <v>2009</v>
      </c>
      <c r="B234" s="8" t="str">
        <f>_xlfn.CONCAT("P", LOOKUP(A234,{0,2010,2015},{1,2,3}))</f>
        <v>P1</v>
      </c>
      <c r="C234" s="5" t="s">
        <v>96</v>
      </c>
      <c r="D234" s="5" t="s">
        <v>97</v>
      </c>
      <c r="E234" s="4" t="s">
        <v>113</v>
      </c>
      <c r="F234" s="6" t="s">
        <v>32</v>
      </c>
      <c r="G234" s="4" t="s">
        <v>101</v>
      </c>
      <c r="H234" s="7" t="str">
        <f t="shared" si="6"/>
        <v>2009TWSYUJNJN10</v>
      </c>
      <c r="I234" s="7" t="s">
        <v>16</v>
      </c>
      <c r="J234" s="8" t="str">
        <f>VLOOKUP(I234,name_list!E:K,2,FALSE)</f>
        <v>SP38</v>
      </c>
      <c r="K234" s="4" t="s">
        <v>14</v>
      </c>
      <c r="L234" s="8">
        <v>25</v>
      </c>
      <c r="M234" s="8">
        <f>VLOOKUP(H234,工作表3!G:T,7,FALSE)</f>
        <v>92</v>
      </c>
      <c r="N234">
        <f t="shared" si="7"/>
        <v>23</v>
      </c>
    </row>
    <row r="235" spans="1:14">
      <c r="A235" s="46">
        <v>2009</v>
      </c>
      <c r="B235" s="8" t="str">
        <f>_xlfn.CONCAT("P", LOOKUP(A235,{0,2010,2015},{1,2,3}))</f>
        <v>P1</v>
      </c>
      <c r="C235" s="5" t="s">
        <v>96</v>
      </c>
      <c r="D235" s="5" t="s">
        <v>97</v>
      </c>
      <c r="E235" s="4" t="s">
        <v>113</v>
      </c>
      <c r="F235" s="6" t="s">
        <v>32</v>
      </c>
      <c r="G235" s="4" t="s">
        <v>101</v>
      </c>
      <c r="H235" s="7" t="str">
        <f t="shared" si="6"/>
        <v>2009TWSYUJNJN10</v>
      </c>
      <c r="I235" s="7" t="s">
        <v>27</v>
      </c>
      <c r="J235" s="8" t="str">
        <f>VLOOKUP(I235,name_list!E:K,2,FALSE)</f>
        <v>SP67</v>
      </c>
      <c r="K235" s="4" t="s">
        <v>14</v>
      </c>
      <c r="L235" s="8">
        <v>25</v>
      </c>
      <c r="M235" s="8">
        <f>VLOOKUP(H235,工作表3!G:T,7,FALSE)</f>
        <v>92</v>
      </c>
      <c r="N235">
        <f t="shared" si="7"/>
        <v>23</v>
      </c>
    </row>
    <row r="236" spans="1:14">
      <c r="A236" s="46">
        <v>2009</v>
      </c>
      <c r="B236" s="8" t="str">
        <f>_xlfn.CONCAT("P", LOOKUP(A236,{0,2010,2015},{1,2,3}))</f>
        <v>P1</v>
      </c>
      <c r="C236" s="5" t="s">
        <v>96</v>
      </c>
      <c r="D236" s="5" t="s">
        <v>97</v>
      </c>
      <c r="E236" s="4" t="s">
        <v>113</v>
      </c>
      <c r="F236" s="6" t="s">
        <v>32</v>
      </c>
      <c r="G236" s="4" t="s">
        <v>101</v>
      </c>
      <c r="H236" s="7" t="str">
        <f t="shared" si="6"/>
        <v>2009TWSYUJNJN10</v>
      </c>
      <c r="I236" s="7" t="s">
        <v>38</v>
      </c>
      <c r="J236" s="8" t="str">
        <f>VLOOKUP(I236,name_list!E:K,2,FALSE)</f>
        <v>SP10</v>
      </c>
      <c r="K236" s="4" t="s">
        <v>14</v>
      </c>
      <c r="L236" s="8">
        <v>25</v>
      </c>
      <c r="M236" s="8">
        <f>VLOOKUP(H236,工作表3!G:T,7,FALSE)</f>
        <v>92</v>
      </c>
      <c r="N236">
        <f t="shared" si="7"/>
        <v>23</v>
      </c>
    </row>
    <row r="237" spans="1:14">
      <c r="A237" s="46">
        <v>2009</v>
      </c>
      <c r="B237" s="8" t="str">
        <f>_xlfn.CONCAT("P", LOOKUP(A237,{0,2010,2015},{1,2,3}))</f>
        <v>P1</v>
      </c>
      <c r="C237" s="5" t="s">
        <v>96</v>
      </c>
      <c r="D237" s="5" t="s">
        <v>97</v>
      </c>
      <c r="E237" s="4" t="s">
        <v>113</v>
      </c>
      <c r="F237" s="6" t="s">
        <v>32</v>
      </c>
      <c r="G237" s="4" t="s">
        <v>101</v>
      </c>
      <c r="H237" s="7" t="str">
        <f t="shared" si="6"/>
        <v>2009TWSYUJNJN10</v>
      </c>
      <c r="I237" s="7" t="s">
        <v>95</v>
      </c>
      <c r="J237" s="8" t="str">
        <f>VLOOKUP(I237,name_list!E:K,2,FALSE)</f>
        <v>SP26</v>
      </c>
      <c r="K237" s="4" t="s">
        <v>14</v>
      </c>
      <c r="L237" s="8">
        <v>25</v>
      </c>
      <c r="M237" s="8">
        <f>VLOOKUP(H237,工作表3!G:T,7,FALSE)</f>
        <v>92</v>
      </c>
      <c r="N237">
        <f t="shared" si="7"/>
        <v>23</v>
      </c>
    </row>
    <row r="238" spans="1:14">
      <c r="A238" s="46">
        <v>2009</v>
      </c>
      <c r="B238" s="8" t="str">
        <f>_xlfn.CONCAT("P", LOOKUP(A238,{0,2010,2015},{1,2,3}))</f>
        <v>P1</v>
      </c>
      <c r="C238" s="5" t="s">
        <v>96</v>
      </c>
      <c r="D238" s="5" t="s">
        <v>97</v>
      </c>
      <c r="E238" s="4" t="s">
        <v>113</v>
      </c>
      <c r="F238" s="6" t="s">
        <v>32</v>
      </c>
      <c r="G238" s="4" t="s">
        <v>101</v>
      </c>
      <c r="H238" s="7" t="str">
        <f t="shared" si="6"/>
        <v>2009TWSYUJNJN10</v>
      </c>
      <c r="I238" s="7" t="s">
        <v>63</v>
      </c>
      <c r="J238" s="8" t="str">
        <f>VLOOKUP(I238,name_list!E:K,2,FALSE)</f>
        <v>SP4</v>
      </c>
      <c r="K238" s="4" t="s">
        <v>14</v>
      </c>
      <c r="L238" s="8">
        <v>25</v>
      </c>
      <c r="M238" s="8">
        <f>VLOOKUP(H238,工作表3!G:T,7,FALSE)</f>
        <v>92</v>
      </c>
      <c r="N238">
        <f t="shared" si="7"/>
        <v>23</v>
      </c>
    </row>
    <row r="239" spans="1:14">
      <c r="A239" s="46">
        <v>2009</v>
      </c>
      <c r="B239" s="8" t="str">
        <f>_xlfn.CONCAT("P", LOOKUP(A239,{0,2010,2015},{1,2,3}))</f>
        <v>P1</v>
      </c>
      <c r="C239" s="5" t="s">
        <v>96</v>
      </c>
      <c r="D239" s="5" t="s">
        <v>97</v>
      </c>
      <c r="E239" s="4" t="s">
        <v>113</v>
      </c>
      <c r="F239" s="6" t="s">
        <v>32</v>
      </c>
      <c r="G239" s="4" t="s">
        <v>101</v>
      </c>
      <c r="H239" s="7" t="str">
        <f t="shared" si="6"/>
        <v>2009TWSYUJNJN10</v>
      </c>
      <c r="I239" s="7" t="s">
        <v>31</v>
      </c>
      <c r="J239" s="8" t="str">
        <f>VLOOKUP(I239,name_list!E:K,2,FALSE)</f>
        <v>SP66</v>
      </c>
      <c r="K239" s="4" t="s">
        <v>11</v>
      </c>
      <c r="L239" s="8">
        <v>1</v>
      </c>
      <c r="M239" s="8">
        <f>VLOOKUP(H239,工作表3!G:T,7,FALSE)</f>
        <v>92</v>
      </c>
      <c r="N239">
        <f t="shared" si="7"/>
        <v>0.92</v>
      </c>
    </row>
    <row r="240" spans="1:14">
      <c r="A240" s="46">
        <v>2009</v>
      </c>
      <c r="B240" s="8" t="str">
        <f>_xlfn.CONCAT("P", LOOKUP(A240,{0,2010,2015},{1,2,3}))</f>
        <v>P1</v>
      </c>
      <c r="C240" s="5" t="s">
        <v>96</v>
      </c>
      <c r="D240" s="5" t="s">
        <v>97</v>
      </c>
      <c r="E240" s="4" t="s">
        <v>113</v>
      </c>
      <c r="F240" s="6" t="s">
        <v>32</v>
      </c>
      <c r="G240" s="4" t="s">
        <v>101</v>
      </c>
      <c r="H240" s="7" t="str">
        <f t="shared" si="6"/>
        <v>2009TWSYUJNJN10</v>
      </c>
      <c r="I240" s="7" t="s">
        <v>24</v>
      </c>
      <c r="J240" s="8" t="str">
        <f>VLOOKUP(I240,name_list!E:K,2,FALSE)</f>
        <v>SP65</v>
      </c>
      <c r="K240" s="4" t="s">
        <v>14</v>
      </c>
      <c r="L240" s="8">
        <v>25</v>
      </c>
      <c r="M240" s="8">
        <f>VLOOKUP(H240,工作表3!G:T,7,FALSE)</f>
        <v>92</v>
      </c>
      <c r="N240">
        <f t="shared" si="7"/>
        <v>23</v>
      </c>
    </row>
    <row r="241" spans="1:14">
      <c r="A241" s="46">
        <v>2009</v>
      </c>
      <c r="B241" s="8" t="str">
        <f>_xlfn.CONCAT("P", LOOKUP(A241,{0,2010,2015},{1,2,3}))</f>
        <v>P1</v>
      </c>
      <c r="C241" s="5" t="s">
        <v>96</v>
      </c>
      <c r="D241" s="5" t="s">
        <v>97</v>
      </c>
      <c r="E241" s="4" t="s">
        <v>113</v>
      </c>
      <c r="F241" s="6" t="s">
        <v>32</v>
      </c>
      <c r="G241" s="4" t="s">
        <v>101</v>
      </c>
      <c r="H241" s="7" t="str">
        <f t="shared" si="6"/>
        <v>2009TWSYUJNJN10</v>
      </c>
      <c r="I241" s="7" t="s">
        <v>59</v>
      </c>
      <c r="J241" s="8" t="str">
        <f>VLOOKUP(I241,name_list!E:K,2,FALSE)</f>
        <v>SP5</v>
      </c>
      <c r="K241" s="4" t="s">
        <v>14</v>
      </c>
      <c r="L241" s="8">
        <v>25</v>
      </c>
      <c r="M241" s="8">
        <f>VLOOKUP(H241,工作表3!G:T,7,FALSE)</f>
        <v>92</v>
      </c>
      <c r="N241">
        <f t="shared" si="7"/>
        <v>23</v>
      </c>
    </row>
    <row r="242" spans="1:14">
      <c r="A242" s="46">
        <v>2009</v>
      </c>
      <c r="B242" s="8" t="str">
        <f>_xlfn.CONCAT("P", LOOKUP(A242,{0,2010,2015},{1,2,3}))</f>
        <v>P1</v>
      </c>
      <c r="C242" s="5" t="s">
        <v>96</v>
      </c>
      <c r="D242" s="5" t="s">
        <v>97</v>
      </c>
      <c r="E242" s="4" t="s">
        <v>113</v>
      </c>
      <c r="F242" s="6" t="s">
        <v>32</v>
      </c>
      <c r="G242" s="4" t="s">
        <v>101</v>
      </c>
      <c r="H242" s="7" t="str">
        <f t="shared" si="6"/>
        <v>2009TWSYUJNJN10</v>
      </c>
      <c r="I242" s="7" t="s">
        <v>20</v>
      </c>
      <c r="J242" s="8" t="str">
        <f>VLOOKUP(I242,name_list!E:K,2,FALSE)</f>
        <v>SP25</v>
      </c>
      <c r="K242" s="4" t="s">
        <v>14</v>
      </c>
      <c r="L242" s="8">
        <v>25</v>
      </c>
      <c r="M242" s="8">
        <f>VLOOKUP(H242,工作表3!G:T,7,FALSE)</f>
        <v>92</v>
      </c>
      <c r="N242">
        <f t="shared" si="7"/>
        <v>23</v>
      </c>
    </row>
    <row r="243" spans="1:14">
      <c r="A243" s="46">
        <v>2009</v>
      </c>
      <c r="B243" s="8" t="str">
        <f>_xlfn.CONCAT("P", LOOKUP(A243,{0,2010,2015},{1,2,3}))</f>
        <v>P1</v>
      </c>
      <c r="C243" s="5" t="s">
        <v>96</v>
      </c>
      <c r="D243" s="5" t="s">
        <v>97</v>
      </c>
      <c r="E243" s="4" t="s">
        <v>113</v>
      </c>
      <c r="F243" s="6" t="s">
        <v>32</v>
      </c>
      <c r="G243" s="4" t="s">
        <v>101</v>
      </c>
      <c r="H243" s="7" t="str">
        <f t="shared" si="6"/>
        <v>2009TWSYUJNJN10</v>
      </c>
      <c r="I243" s="7" t="s">
        <v>114</v>
      </c>
      <c r="J243" s="8" t="str">
        <f>VLOOKUP(I243,name_list!E:K,2,FALSE)</f>
        <v>SP15</v>
      </c>
      <c r="K243" s="4" t="s">
        <v>11</v>
      </c>
      <c r="L243" s="8">
        <v>1</v>
      </c>
      <c r="M243" s="8">
        <f>VLOOKUP(H243,工作表3!G:T,7,FALSE)</f>
        <v>92</v>
      </c>
      <c r="N243">
        <f t="shared" si="7"/>
        <v>0.92</v>
      </c>
    </row>
    <row r="244" spans="1:14">
      <c r="A244" s="46">
        <v>2009</v>
      </c>
      <c r="B244" s="8" t="str">
        <f>_xlfn.CONCAT("P", LOOKUP(A244,{0,2010,2015},{1,2,3}))</f>
        <v>P1</v>
      </c>
      <c r="C244" s="5" t="s">
        <v>96</v>
      </c>
      <c r="D244" s="5" t="s">
        <v>97</v>
      </c>
      <c r="E244" s="4" t="s">
        <v>113</v>
      </c>
      <c r="F244" s="6" t="s">
        <v>32</v>
      </c>
      <c r="G244" s="4" t="s">
        <v>101</v>
      </c>
      <c r="H244" s="7" t="str">
        <f t="shared" si="6"/>
        <v>2009TWSYUJNJN10</v>
      </c>
      <c r="I244" s="7" t="s">
        <v>47</v>
      </c>
      <c r="J244" s="8" t="str">
        <f>VLOOKUP(I244,name_list!E:K,2,FALSE)</f>
        <v>SP50</v>
      </c>
      <c r="K244" s="4" t="s">
        <v>14</v>
      </c>
      <c r="L244" s="8">
        <v>25</v>
      </c>
      <c r="M244" s="8">
        <f>VLOOKUP(H244,工作表3!G:T,7,FALSE)</f>
        <v>92</v>
      </c>
      <c r="N244">
        <f t="shared" si="7"/>
        <v>23</v>
      </c>
    </row>
    <row r="245" spans="1:14">
      <c r="A245" s="46">
        <v>2009</v>
      </c>
      <c r="B245" s="8" t="str">
        <f>_xlfn.CONCAT("P", LOOKUP(A245,{0,2010,2015},{1,2,3}))</f>
        <v>P1</v>
      </c>
      <c r="C245" s="5" t="s">
        <v>96</v>
      </c>
      <c r="D245" s="5" t="s">
        <v>97</v>
      </c>
      <c r="E245" s="4" t="s">
        <v>113</v>
      </c>
      <c r="F245" s="6" t="s">
        <v>32</v>
      </c>
      <c r="G245" s="4" t="s">
        <v>101</v>
      </c>
      <c r="H245" s="7" t="str">
        <f t="shared" si="6"/>
        <v>2009TWSYUJNJN10</v>
      </c>
      <c r="I245" s="7" t="s">
        <v>44</v>
      </c>
      <c r="J245" s="8" t="str">
        <f>VLOOKUP(I245,name_list!E:K,2,FALSE)</f>
        <v>SP57</v>
      </c>
      <c r="K245" s="4" t="s">
        <v>11</v>
      </c>
      <c r="L245" s="8">
        <v>1</v>
      </c>
      <c r="M245" s="8">
        <f>VLOOKUP(H245,工作表3!G:T,7,FALSE)</f>
        <v>92</v>
      </c>
      <c r="N245">
        <f t="shared" si="7"/>
        <v>0.92</v>
      </c>
    </row>
    <row r="246" spans="1:14">
      <c r="A246" s="46">
        <v>2009</v>
      </c>
      <c r="B246" s="8" t="str">
        <f>_xlfn.CONCAT("P", LOOKUP(A246,{0,2010,2015},{1,2,3}))</f>
        <v>P1</v>
      </c>
      <c r="C246" s="5" t="s">
        <v>96</v>
      </c>
      <c r="D246" s="5" t="s">
        <v>97</v>
      </c>
      <c r="E246" s="4" t="s">
        <v>113</v>
      </c>
      <c r="F246" s="6" t="s">
        <v>32</v>
      </c>
      <c r="G246" s="4" t="s">
        <v>101</v>
      </c>
      <c r="H246" s="7" t="str">
        <f t="shared" si="6"/>
        <v>2009TWSYUJNJN10</v>
      </c>
      <c r="I246" s="7" t="s">
        <v>50</v>
      </c>
      <c r="J246" s="8" t="str">
        <f>VLOOKUP(I246,name_list!E:K,2,FALSE)</f>
        <v>SP28</v>
      </c>
      <c r="K246" s="4" t="s">
        <v>11</v>
      </c>
      <c r="L246" s="8">
        <v>1</v>
      </c>
      <c r="M246" s="8">
        <f>VLOOKUP(H246,工作表3!G:T,7,FALSE)</f>
        <v>92</v>
      </c>
      <c r="N246">
        <f t="shared" si="7"/>
        <v>0.92</v>
      </c>
    </row>
    <row r="247" spans="1:14">
      <c r="A247" s="46">
        <v>2009</v>
      </c>
      <c r="B247" s="8" t="str">
        <f>_xlfn.CONCAT("P", LOOKUP(A247,{0,2010,2015},{1,2,3}))</f>
        <v>P1</v>
      </c>
      <c r="C247" s="5" t="s">
        <v>96</v>
      </c>
      <c r="D247" s="5" t="s">
        <v>97</v>
      </c>
      <c r="E247" s="4" t="s">
        <v>113</v>
      </c>
      <c r="F247" s="6" t="s">
        <v>32</v>
      </c>
      <c r="G247" s="4" t="s">
        <v>101</v>
      </c>
      <c r="H247" s="7" t="str">
        <f t="shared" si="6"/>
        <v>2009TWSYUJNJN10</v>
      </c>
      <c r="I247" s="7" t="s">
        <v>115</v>
      </c>
      <c r="J247" s="8" t="str">
        <f>VLOOKUP(I247,name_list!E:K,2,FALSE)</f>
        <v>SP69</v>
      </c>
      <c r="K247" s="4" t="s">
        <v>11</v>
      </c>
      <c r="L247" s="8">
        <v>1</v>
      </c>
      <c r="M247" s="8">
        <f>VLOOKUP(H247,工作表3!G:T,7,FALSE)</f>
        <v>92</v>
      </c>
      <c r="N247">
        <f t="shared" si="7"/>
        <v>0.92</v>
      </c>
    </row>
    <row r="248" spans="1:14">
      <c r="A248" s="46">
        <v>2009</v>
      </c>
      <c r="B248" s="8" t="str">
        <f>_xlfn.CONCAT("P", LOOKUP(A248,{0,2010,2015},{1,2,3}))</f>
        <v>P1</v>
      </c>
      <c r="C248" s="5" t="s">
        <v>96</v>
      </c>
      <c r="D248" s="5" t="s">
        <v>97</v>
      </c>
      <c r="E248" s="4" t="s">
        <v>113</v>
      </c>
      <c r="F248" s="6" t="s">
        <v>14</v>
      </c>
      <c r="G248" s="4" t="s">
        <v>103</v>
      </c>
      <c r="H248" s="7" t="str">
        <f t="shared" si="6"/>
        <v>2009TWSYUJNJS05</v>
      </c>
      <c r="I248" s="7" t="s">
        <v>0</v>
      </c>
      <c r="J248" s="8" t="str">
        <f>VLOOKUP(I248,name_list!E:K,2,FALSE)</f>
        <v>SP41</v>
      </c>
      <c r="K248" s="4" t="s">
        <v>1</v>
      </c>
      <c r="L248" s="8">
        <v>75</v>
      </c>
      <c r="M248" s="8">
        <f>VLOOKUP(H248,工作表3!G:T,7,FALSE)</f>
        <v>57</v>
      </c>
      <c r="N248">
        <f t="shared" si="7"/>
        <v>42.75</v>
      </c>
    </row>
    <row r="249" spans="1:14">
      <c r="A249" s="46">
        <v>2009</v>
      </c>
      <c r="B249" s="8" t="str">
        <f>_xlfn.CONCAT("P", LOOKUP(A249,{0,2010,2015},{1,2,3}))</f>
        <v>P1</v>
      </c>
      <c r="C249" s="5" t="s">
        <v>96</v>
      </c>
      <c r="D249" s="5" t="s">
        <v>97</v>
      </c>
      <c r="E249" s="4" t="s">
        <v>113</v>
      </c>
      <c r="F249" s="6" t="s">
        <v>14</v>
      </c>
      <c r="G249" s="4" t="s">
        <v>103</v>
      </c>
      <c r="H249" s="7" t="str">
        <f t="shared" si="6"/>
        <v>2009TWSYUJNJS05</v>
      </c>
      <c r="I249" s="7" t="s">
        <v>16</v>
      </c>
      <c r="J249" s="8" t="str">
        <f>VLOOKUP(I249,name_list!E:K,2,FALSE)</f>
        <v>SP38</v>
      </c>
      <c r="K249" s="4" t="s">
        <v>14</v>
      </c>
      <c r="L249" s="8">
        <v>25</v>
      </c>
      <c r="M249" s="8">
        <f>VLOOKUP(H249,工作表3!G:T,7,FALSE)</f>
        <v>57</v>
      </c>
      <c r="N249">
        <f t="shared" si="7"/>
        <v>14.25</v>
      </c>
    </row>
    <row r="250" spans="1:14">
      <c r="A250" s="46">
        <v>2009</v>
      </c>
      <c r="B250" s="8" t="str">
        <f>_xlfn.CONCAT("P", LOOKUP(A250,{0,2010,2015},{1,2,3}))</f>
        <v>P1</v>
      </c>
      <c r="C250" s="5" t="s">
        <v>96</v>
      </c>
      <c r="D250" s="5" t="s">
        <v>97</v>
      </c>
      <c r="E250" s="4" t="s">
        <v>113</v>
      </c>
      <c r="F250" s="6" t="s">
        <v>14</v>
      </c>
      <c r="G250" s="4" t="s">
        <v>103</v>
      </c>
      <c r="H250" s="7" t="str">
        <f t="shared" si="6"/>
        <v>2009TWSYUJNJS05</v>
      </c>
      <c r="I250" s="7" t="s">
        <v>5</v>
      </c>
      <c r="J250" s="8" t="str">
        <f>VLOOKUP(I250,name_list!E:K,2,FALSE)</f>
        <v>SP35</v>
      </c>
      <c r="K250" s="4" t="s">
        <v>6</v>
      </c>
      <c r="L250" s="8">
        <v>50</v>
      </c>
      <c r="M250" s="8">
        <f>VLOOKUP(H250,工作表3!G:T,7,FALSE)</f>
        <v>57</v>
      </c>
      <c r="N250">
        <f t="shared" si="7"/>
        <v>28.5</v>
      </c>
    </row>
    <row r="251" spans="1:14">
      <c r="A251" s="46">
        <v>2009</v>
      </c>
      <c r="B251" s="8" t="str">
        <f>_xlfn.CONCAT("P", LOOKUP(A251,{0,2010,2015},{1,2,3}))</f>
        <v>P1</v>
      </c>
      <c r="C251" s="5" t="s">
        <v>96</v>
      </c>
      <c r="D251" s="5" t="s">
        <v>97</v>
      </c>
      <c r="E251" s="4" t="s">
        <v>113</v>
      </c>
      <c r="F251" s="6" t="s">
        <v>14</v>
      </c>
      <c r="G251" s="4" t="s">
        <v>103</v>
      </c>
      <c r="H251" s="7" t="str">
        <f t="shared" si="6"/>
        <v>2009TWSYUJNJS05</v>
      </c>
      <c r="I251" s="7" t="s">
        <v>7</v>
      </c>
      <c r="J251" s="8" t="str">
        <f>VLOOKUP(I251,name_list!E:K,2,FALSE)</f>
        <v>SP31</v>
      </c>
      <c r="K251" s="4" t="s">
        <v>14</v>
      </c>
      <c r="L251" s="8">
        <v>25</v>
      </c>
      <c r="M251" s="8">
        <f>VLOOKUP(H251,工作表3!G:T,7,FALSE)</f>
        <v>57</v>
      </c>
      <c r="N251">
        <f t="shared" si="7"/>
        <v>14.25</v>
      </c>
    </row>
    <row r="252" spans="1:14">
      <c r="A252" s="46">
        <v>2009</v>
      </c>
      <c r="B252" s="8" t="str">
        <f>_xlfn.CONCAT("P", LOOKUP(A252,{0,2010,2015},{1,2,3}))</f>
        <v>P1</v>
      </c>
      <c r="C252" s="5" t="s">
        <v>96</v>
      </c>
      <c r="D252" s="5" t="s">
        <v>97</v>
      </c>
      <c r="E252" s="4" t="s">
        <v>113</v>
      </c>
      <c r="F252" s="6" t="s">
        <v>14</v>
      </c>
      <c r="G252" s="4" t="s">
        <v>103</v>
      </c>
      <c r="H252" s="7" t="str">
        <f t="shared" si="6"/>
        <v>2009TWSYUJNJS05</v>
      </c>
      <c r="I252" s="7" t="s">
        <v>29</v>
      </c>
      <c r="J252" s="8" t="str">
        <f>VLOOKUP(I252,name_list!E:K,2,FALSE)</f>
        <v>SP22</v>
      </c>
      <c r="K252" s="4" t="s">
        <v>14</v>
      </c>
      <c r="L252" s="8">
        <v>25</v>
      </c>
      <c r="M252" s="8">
        <f>VLOOKUP(H252,工作表3!G:T,7,FALSE)</f>
        <v>57</v>
      </c>
      <c r="N252">
        <f t="shared" si="7"/>
        <v>14.25</v>
      </c>
    </row>
    <row r="253" spans="1:14">
      <c r="A253" s="46">
        <v>2009</v>
      </c>
      <c r="B253" s="8" t="str">
        <f>_xlfn.CONCAT("P", LOOKUP(A253,{0,2010,2015},{1,2,3}))</f>
        <v>P1</v>
      </c>
      <c r="C253" s="5" t="s">
        <v>96</v>
      </c>
      <c r="D253" s="5" t="s">
        <v>97</v>
      </c>
      <c r="E253" s="4" t="s">
        <v>113</v>
      </c>
      <c r="F253" s="6" t="s">
        <v>14</v>
      </c>
      <c r="G253" s="4" t="s">
        <v>103</v>
      </c>
      <c r="H253" s="7" t="str">
        <f t="shared" si="6"/>
        <v>2009TWSYUJNJS05</v>
      </c>
      <c r="I253" s="7" t="s">
        <v>38</v>
      </c>
      <c r="J253" s="8" t="str">
        <f>VLOOKUP(I253,name_list!E:K,2,FALSE)</f>
        <v>SP10</v>
      </c>
      <c r="K253" s="4" t="s">
        <v>14</v>
      </c>
      <c r="L253" s="8">
        <v>25</v>
      </c>
      <c r="M253" s="8">
        <f>VLOOKUP(H253,工作表3!G:T,7,FALSE)</f>
        <v>57</v>
      </c>
      <c r="N253">
        <f t="shared" si="7"/>
        <v>14.25</v>
      </c>
    </row>
    <row r="254" spans="1:14">
      <c r="A254" s="46">
        <v>2009</v>
      </c>
      <c r="B254" s="8" t="str">
        <f>_xlfn.CONCAT("P", LOOKUP(A254,{0,2010,2015},{1,2,3}))</f>
        <v>P1</v>
      </c>
      <c r="C254" s="5" t="s">
        <v>96</v>
      </c>
      <c r="D254" s="5" t="s">
        <v>97</v>
      </c>
      <c r="E254" s="4" t="s">
        <v>113</v>
      </c>
      <c r="F254" s="6" t="s">
        <v>14</v>
      </c>
      <c r="G254" s="4" t="s">
        <v>103</v>
      </c>
      <c r="H254" s="7" t="str">
        <f t="shared" si="6"/>
        <v>2009TWSYUJNJS05</v>
      </c>
      <c r="I254" s="7" t="s">
        <v>19</v>
      </c>
      <c r="J254" s="8" t="str">
        <f>VLOOKUP(I254,name_list!E:K,2,FALSE)</f>
        <v>SP75</v>
      </c>
      <c r="K254" s="4" t="s">
        <v>14</v>
      </c>
      <c r="L254" s="8">
        <v>25</v>
      </c>
      <c r="M254" s="8">
        <f>VLOOKUP(H254,工作表3!G:T,7,FALSE)</f>
        <v>57</v>
      </c>
      <c r="N254">
        <f t="shared" si="7"/>
        <v>14.25</v>
      </c>
    </row>
    <row r="255" spans="1:14">
      <c r="A255" s="46">
        <v>2009</v>
      </c>
      <c r="B255" s="8" t="str">
        <f>_xlfn.CONCAT("P", LOOKUP(A255,{0,2010,2015},{1,2,3}))</f>
        <v>P1</v>
      </c>
      <c r="C255" s="5" t="s">
        <v>96</v>
      </c>
      <c r="D255" s="5" t="s">
        <v>97</v>
      </c>
      <c r="E255" s="4" t="s">
        <v>113</v>
      </c>
      <c r="F255" s="6" t="s">
        <v>14</v>
      </c>
      <c r="G255" s="4" t="s">
        <v>103</v>
      </c>
      <c r="H255" s="7" t="str">
        <f t="shared" si="6"/>
        <v>2009TWSYUJNJS05</v>
      </c>
      <c r="I255" s="7" t="s">
        <v>63</v>
      </c>
      <c r="J255" s="8" t="str">
        <f>VLOOKUP(I255,name_list!E:K,2,FALSE)</f>
        <v>SP4</v>
      </c>
      <c r="K255" s="4" t="s">
        <v>14</v>
      </c>
      <c r="L255" s="8">
        <v>25</v>
      </c>
      <c r="M255" s="8">
        <f>VLOOKUP(H255,工作表3!G:T,7,FALSE)</f>
        <v>57</v>
      </c>
      <c r="N255">
        <f t="shared" si="7"/>
        <v>14.25</v>
      </c>
    </row>
    <row r="256" spans="1:14">
      <c r="A256" s="46">
        <v>2009</v>
      </c>
      <c r="B256" s="8" t="str">
        <f>_xlfn.CONCAT("P", LOOKUP(A256,{0,2010,2015},{1,2,3}))</f>
        <v>P1</v>
      </c>
      <c r="C256" s="5" t="s">
        <v>96</v>
      </c>
      <c r="D256" s="5" t="s">
        <v>97</v>
      </c>
      <c r="E256" s="4" t="s">
        <v>113</v>
      </c>
      <c r="F256" s="6" t="s">
        <v>14</v>
      </c>
      <c r="G256" s="4" t="s">
        <v>103</v>
      </c>
      <c r="H256" s="7" t="str">
        <f t="shared" si="6"/>
        <v>2009TWSYUJNJS05</v>
      </c>
      <c r="I256" s="7" t="s">
        <v>15</v>
      </c>
      <c r="J256" s="8" t="str">
        <f>VLOOKUP(I256,name_list!E:K,2,FALSE)</f>
        <v>SP2</v>
      </c>
      <c r="K256" s="4" t="s">
        <v>14</v>
      </c>
      <c r="L256" s="8">
        <v>25</v>
      </c>
      <c r="M256" s="8">
        <f>VLOOKUP(H256,工作表3!G:T,7,FALSE)</f>
        <v>57</v>
      </c>
      <c r="N256">
        <f t="shared" si="7"/>
        <v>14.25</v>
      </c>
    </row>
    <row r="257" spans="1:14">
      <c r="A257" s="46">
        <v>2009</v>
      </c>
      <c r="B257" s="8" t="str">
        <f>_xlfn.CONCAT("P", LOOKUP(A257,{0,2010,2015},{1,2,3}))</f>
        <v>P1</v>
      </c>
      <c r="C257" s="5" t="s">
        <v>96</v>
      </c>
      <c r="D257" s="5" t="s">
        <v>97</v>
      </c>
      <c r="E257" s="4" t="s">
        <v>113</v>
      </c>
      <c r="F257" s="6" t="s">
        <v>14</v>
      </c>
      <c r="G257" s="4" t="s">
        <v>103</v>
      </c>
      <c r="H257" s="7" t="str">
        <f t="shared" si="6"/>
        <v>2009TWSYUJNJS05</v>
      </c>
      <c r="I257" s="7" t="s">
        <v>95</v>
      </c>
      <c r="J257" s="8" t="str">
        <f>VLOOKUP(I257,name_list!E:K,2,FALSE)</f>
        <v>SP26</v>
      </c>
      <c r="K257" s="4" t="s">
        <v>14</v>
      </c>
      <c r="L257" s="8">
        <v>25</v>
      </c>
      <c r="M257" s="8">
        <f>VLOOKUP(H257,工作表3!G:T,7,FALSE)</f>
        <v>57</v>
      </c>
      <c r="N257">
        <f t="shared" si="7"/>
        <v>14.25</v>
      </c>
    </row>
    <row r="258" spans="1:14">
      <c r="A258" s="46">
        <v>2009</v>
      </c>
      <c r="B258" s="8" t="str">
        <f>_xlfn.CONCAT("P", LOOKUP(A258,{0,2010,2015},{1,2,3}))</f>
        <v>P1</v>
      </c>
      <c r="C258" s="5" t="s">
        <v>96</v>
      </c>
      <c r="D258" s="5" t="s">
        <v>97</v>
      </c>
      <c r="E258" s="4" t="s">
        <v>113</v>
      </c>
      <c r="F258" s="6" t="s">
        <v>14</v>
      </c>
      <c r="G258" s="4" t="s">
        <v>103</v>
      </c>
      <c r="H258" s="7" t="str">
        <f t="shared" si="6"/>
        <v>2009TWSYUJNJS05</v>
      </c>
      <c r="I258" s="7" t="s">
        <v>13</v>
      </c>
      <c r="J258" s="8" t="str">
        <f>VLOOKUP(I258,name_list!E:K,2,FALSE)</f>
        <v>SP17</v>
      </c>
      <c r="K258" s="4" t="s">
        <v>14</v>
      </c>
      <c r="L258" s="8">
        <v>25</v>
      </c>
      <c r="M258" s="8">
        <f>VLOOKUP(H258,工作表3!G:T,7,FALSE)</f>
        <v>57</v>
      </c>
      <c r="N258">
        <f t="shared" si="7"/>
        <v>14.25</v>
      </c>
    </row>
    <row r="259" spans="1:14">
      <c r="A259" s="46">
        <v>2009</v>
      </c>
      <c r="B259" s="8" t="str">
        <f>_xlfn.CONCAT("P", LOOKUP(A259,{0,2010,2015},{1,2,3}))</f>
        <v>P1</v>
      </c>
      <c r="C259" s="5" t="s">
        <v>96</v>
      </c>
      <c r="D259" s="5" t="s">
        <v>97</v>
      </c>
      <c r="E259" s="4" t="s">
        <v>113</v>
      </c>
      <c r="F259" s="6" t="s">
        <v>14</v>
      </c>
      <c r="G259" s="4" t="s">
        <v>103</v>
      </c>
      <c r="H259" s="7" t="str">
        <f t="shared" ref="H259:H322" si="8">CONCATENATE(A259,C259,D259,E259,G259)</f>
        <v>2009TWSYUJNJS05</v>
      </c>
      <c r="I259" s="7" t="s">
        <v>42</v>
      </c>
      <c r="J259" s="8" t="str">
        <f>VLOOKUP(I259,name_list!E:K,2,FALSE)</f>
        <v>SP40</v>
      </c>
      <c r="K259" s="4" t="s">
        <v>11</v>
      </c>
      <c r="L259" s="8">
        <v>1</v>
      </c>
      <c r="M259" s="8">
        <f>VLOOKUP(H259,工作表3!G:T,7,FALSE)</f>
        <v>57</v>
      </c>
      <c r="N259">
        <f t="shared" ref="N259:N322" si="9">L259*M259/100</f>
        <v>0.56999999999999995</v>
      </c>
    </row>
    <row r="260" spans="1:14">
      <c r="A260" s="46">
        <v>2009</v>
      </c>
      <c r="B260" s="8" t="str">
        <f>_xlfn.CONCAT("P", LOOKUP(A260,{0,2010,2015},{1,2,3}))</f>
        <v>P1</v>
      </c>
      <c r="C260" s="5" t="s">
        <v>96</v>
      </c>
      <c r="D260" s="5" t="s">
        <v>97</v>
      </c>
      <c r="E260" s="4" t="s">
        <v>113</v>
      </c>
      <c r="F260" s="6" t="s">
        <v>14</v>
      </c>
      <c r="G260" s="4" t="s">
        <v>103</v>
      </c>
      <c r="H260" s="7" t="str">
        <f t="shared" si="8"/>
        <v>2009TWSYUJNJS05</v>
      </c>
      <c r="I260" s="7" t="s">
        <v>55</v>
      </c>
      <c r="J260" s="8" t="str">
        <f>VLOOKUP(I260,name_list!E:K,2,FALSE)</f>
        <v>SP33</v>
      </c>
      <c r="K260" s="4" t="s">
        <v>11</v>
      </c>
      <c r="L260" s="8">
        <v>1</v>
      </c>
      <c r="M260" s="8">
        <f>VLOOKUP(H260,工作表3!G:T,7,FALSE)</f>
        <v>57</v>
      </c>
      <c r="N260">
        <f t="shared" si="9"/>
        <v>0.56999999999999995</v>
      </c>
    </row>
    <row r="261" spans="1:14">
      <c r="A261" s="46">
        <v>2009</v>
      </c>
      <c r="B261" s="8" t="str">
        <f>_xlfn.CONCAT("P", LOOKUP(A261,{0,2010,2015},{1,2,3}))</f>
        <v>P1</v>
      </c>
      <c r="C261" s="5" t="s">
        <v>96</v>
      </c>
      <c r="D261" s="5" t="s">
        <v>97</v>
      </c>
      <c r="E261" s="4" t="s">
        <v>113</v>
      </c>
      <c r="F261" s="6" t="s">
        <v>14</v>
      </c>
      <c r="G261" s="4" t="s">
        <v>103</v>
      </c>
      <c r="H261" s="7" t="str">
        <f t="shared" si="8"/>
        <v>2009TWSYUJNJS05</v>
      </c>
      <c r="I261" s="7" t="s">
        <v>27</v>
      </c>
      <c r="J261" s="8" t="str">
        <f>VLOOKUP(I261,name_list!E:K,2,FALSE)</f>
        <v>SP67</v>
      </c>
      <c r="K261" s="4" t="s">
        <v>14</v>
      </c>
      <c r="L261" s="8">
        <v>25</v>
      </c>
      <c r="M261" s="8">
        <f>VLOOKUP(H261,工作表3!G:T,7,FALSE)</f>
        <v>57</v>
      </c>
      <c r="N261">
        <f t="shared" si="9"/>
        <v>14.25</v>
      </c>
    </row>
    <row r="262" spans="1:14">
      <c r="A262" s="46">
        <v>2009</v>
      </c>
      <c r="B262" s="8" t="str">
        <f>_xlfn.CONCAT("P", LOOKUP(A262,{0,2010,2015},{1,2,3}))</f>
        <v>P1</v>
      </c>
      <c r="C262" s="5" t="s">
        <v>96</v>
      </c>
      <c r="D262" s="5" t="s">
        <v>97</v>
      </c>
      <c r="E262" s="4" t="s">
        <v>113</v>
      </c>
      <c r="F262" s="6" t="s">
        <v>14</v>
      </c>
      <c r="G262" s="4" t="s">
        <v>103</v>
      </c>
      <c r="H262" s="7" t="str">
        <f t="shared" si="8"/>
        <v>2009TWSYUJNJS05</v>
      </c>
      <c r="I262" s="7" t="s">
        <v>23</v>
      </c>
      <c r="J262" s="8" t="str">
        <f>VLOOKUP(I262,name_list!E:K,2,FALSE)</f>
        <v>SP61</v>
      </c>
      <c r="K262" s="4" t="s">
        <v>14</v>
      </c>
      <c r="L262" s="8">
        <v>25</v>
      </c>
      <c r="M262" s="8">
        <f>VLOOKUP(H262,工作表3!G:T,7,FALSE)</f>
        <v>57</v>
      </c>
      <c r="N262">
        <f t="shared" si="9"/>
        <v>14.25</v>
      </c>
    </row>
    <row r="263" spans="1:14">
      <c r="A263" s="46">
        <v>2009</v>
      </c>
      <c r="B263" s="8" t="str">
        <f>_xlfn.CONCAT("P", LOOKUP(A263,{0,2010,2015},{1,2,3}))</f>
        <v>P1</v>
      </c>
      <c r="C263" s="5" t="s">
        <v>96</v>
      </c>
      <c r="D263" s="5" t="s">
        <v>97</v>
      </c>
      <c r="E263" s="4" t="s">
        <v>113</v>
      </c>
      <c r="F263" s="6" t="s">
        <v>14</v>
      </c>
      <c r="G263" s="4" t="s">
        <v>103</v>
      </c>
      <c r="H263" s="7" t="str">
        <f t="shared" si="8"/>
        <v>2009TWSYUJNJS05</v>
      </c>
      <c r="I263" s="7" t="s">
        <v>17</v>
      </c>
      <c r="J263" s="8" t="str">
        <f>VLOOKUP(I263,name_list!E:K,2,FALSE)</f>
        <v>SP23</v>
      </c>
      <c r="K263" s="4" t="s">
        <v>14</v>
      </c>
      <c r="L263" s="8">
        <v>25</v>
      </c>
      <c r="M263" s="8">
        <f>VLOOKUP(H263,工作表3!G:T,7,FALSE)</f>
        <v>57</v>
      </c>
      <c r="N263">
        <f t="shared" si="9"/>
        <v>14.25</v>
      </c>
    </row>
    <row r="264" spans="1:14">
      <c r="A264" s="46">
        <v>2009</v>
      </c>
      <c r="B264" s="8" t="str">
        <f>_xlfn.CONCAT("P", LOOKUP(A264,{0,2010,2015},{1,2,3}))</f>
        <v>P1</v>
      </c>
      <c r="C264" s="5" t="s">
        <v>96</v>
      </c>
      <c r="D264" s="5" t="s">
        <v>97</v>
      </c>
      <c r="E264" s="4" t="s">
        <v>113</v>
      </c>
      <c r="F264" s="6" t="s">
        <v>14</v>
      </c>
      <c r="G264" s="4" t="s">
        <v>103</v>
      </c>
      <c r="H264" s="7" t="str">
        <f t="shared" si="8"/>
        <v>2009TWSYUJNJS05</v>
      </c>
      <c r="I264" s="7" t="s">
        <v>24</v>
      </c>
      <c r="J264" s="8" t="str">
        <f>VLOOKUP(I264,name_list!E:K,2,FALSE)</f>
        <v>SP65</v>
      </c>
      <c r="K264" s="4" t="s">
        <v>14</v>
      </c>
      <c r="L264" s="8">
        <v>25</v>
      </c>
      <c r="M264" s="8">
        <f>VLOOKUP(H264,工作表3!G:T,7,FALSE)</f>
        <v>57</v>
      </c>
      <c r="N264">
        <f t="shared" si="9"/>
        <v>14.25</v>
      </c>
    </row>
    <row r="265" spans="1:14">
      <c r="A265" s="46">
        <v>2009</v>
      </c>
      <c r="B265" s="8" t="str">
        <f>_xlfn.CONCAT("P", LOOKUP(A265,{0,2010,2015},{1,2,3}))</f>
        <v>P1</v>
      </c>
      <c r="C265" s="5" t="s">
        <v>96</v>
      </c>
      <c r="D265" s="5" t="s">
        <v>97</v>
      </c>
      <c r="E265" s="4" t="s">
        <v>113</v>
      </c>
      <c r="F265" s="6" t="s">
        <v>14</v>
      </c>
      <c r="G265" s="4" t="s">
        <v>103</v>
      </c>
      <c r="H265" s="7" t="str">
        <f t="shared" si="8"/>
        <v>2009TWSYUJNJS05</v>
      </c>
      <c r="I265" s="7" t="s">
        <v>20</v>
      </c>
      <c r="J265" s="8" t="str">
        <f>VLOOKUP(I265,name_list!E:K,2,FALSE)</f>
        <v>SP25</v>
      </c>
      <c r="K265" s="4" t="s">
        <v>11</v>
      </c>
      <c r="L265" s="8">
        <v>1</v>
      </c>
      <c r="M265" s="8">
        <f>VLOOKUP(H265,工作表3!G:T,7,FALSE)</f>
        <v>57</v>
      </c>
      <c r="N265">
        <f t="shared" si="9"/>
        <v>0.56999999999999995</v>
      </c>
    </row>
    <row r="266" spans="1:14">
      <c r="A266" s="46">
        <v>2009</v>
      </c>
      <c r="B266" s="8" t="str">
        <f>_xlfn.CONCAT("P", LOOKUP(A266,{0,2010,2015},{1,2,3}))</f>
        <v>P1</v>
      </c>
      <c r="C266" s="5" t="s">
        <v>96</v>
      </c>
      <c r="D266" s="5" t="s">
        <v>97</v>
      </c>
      <c r="E266" s="4" t="s">
        <v>113</v>
      </c>
      <c r="F266" s="6" t="s">
        <v>14</v>
      </c>
      <c r="G266" s="4" t="s">
        <v>103</v>
      </c>
      <c r="H266" s="7" t="str">
        <f t="shared" si="8"/>
        <v>2009TWSYUJNJS05</v>
      </c>
      <c r="I266" s="7" t="s">
        <v>28</v>
      </c>
      <c r="J266" s="8" t="str">
        <f>VLOOKUP(I266,name_list!E:K,2,FALSE)</f>
        <v>SP45</v>
      </c>
      <c r="K266" s="4" t="s">
        <v>11</v>
      </c>
      <c r="L266" s="8">
        <v>1</v>
      </c>
      <c r="M266" s="8">
        <f>VLOOKUP(H266,工作表3!G:T,7,FALSE)</f>
        <v>57</v>
      </c>
      <c r="N266">
        <f t="shared" si="9"/>
        <v>0.56999999999999995</v>
      </c>
    </row>
    <row r="267" spans="1:14">
      <c r="A267" s="46">
        <v>2009</v>
      </c>
      <c r="B267" s="8" t="str">
        <f>_xlfn.CONCAT("P", LOOKUP(A267,{0,2010,2015},{1,2,3}))</f>
        <v>P1</v>
      </c>
      <c r="C267" s="5" t="s">
        <v>96</v>
      </c>
      <c r="D267" s="5" t="s">
        <v>97</v>
      </c>
      <c r="E267" s="4" t="s">
        <v>113</v>
      </c>
      <c r="F267" s="6" t="s">
        <v>14</v>
      </c>
      <c r="G267" s="4" t="s">
        <v>104</v>
      </c>
      <c r="H267" s="7" t="str">
        <f t="shared" si="8"/>
        <v>2009TWSYUJNJS10</v>
      </c>
      <c r="I267" s="7" t="s">
        <v>0</v>
      </c>
      <c r="J267" s="8" t="str">
        <f>VLOOKUP(I267,name_list!E:K,2,FALSE)</f>
        <v>SP41</v>
      </c>
      <c r="K267" s="4" t="s">
        <v>1</v>
      </c>
      <c r="L267" s="8">
        <v>75</v>
      </c>
      <c r="M267" s="8">
        <f>VLOOKUP(H267,工作表3!G:T,7,FALSE)</f>
        <v>81</v>
      </c>
      <c r="N267">
        <f t="shared" si="9"/>
        <v>60.75</v>
      </c>
    </row>
    <row r="268" spans="1:14">
      <c r="A268" s="46">
        <v>2009</v>
      </c>
      <c r="B268" s="8" t="str">
        <f>_xlfn.CONCAT("P", LOOKUP(A268,{0,2010,2015},{1,2,3}))</f>
        <v>P1</v>
      </c>
      <c r="C268" s="5" t="s">
        <v>96</v>
      </c>
      <c r="D268" s="5" t="s">
        <v>97</v>
      </c>
      <c r="E268" s="4" t="s">
        <v>113</v>
      </c>
      <c r="F268" s="6" t="s">
        <v>14</v>
      </c>
      <c r="G268" s="4" t="s">
        <v>104</v>
      </c>
      <c r="H268" s="7" t="str">
        <f t="shared" si="8"/>
        <v>2009TWSYUJNJS10</v>
      </c>
      <c r="I268" s="7" t="s">
        <v>63</v>
      </c>
      <c r="J268" s="8" t="str">
        <f>VLOOKUP(I268,name_list!E:K,2,FALSE)</f>
        <v>SP4</v>
      </c>
      <c r="K268" s="4" t="s">
        <v>14</v>
      </c>
      <c r="L268" s="8">
        <v>25</v>
      </c>
      <c r="M268" s="8">
        <f>VLOOKUP(H268,工作表3!G:T,7,FALSE)</f>
        <v>81</v>
      </c>
      <c r="N268">
        <f t="shared" si="9"/>
        <v>20.25</v>
      </c>
    </row>
    <row r="269" spans="1:14">
      <c r="A269" s="46">
        <v>2009</v>
      </c>
      <c r="B269" s="8" t="str">
        <f>_xlfn.CONCAT("P", LOOKUP(A269,{0,2010,2015},{1,2,3}))</f>
        <v>P1</v>
      </c>
      <c r="C269" s="5" t="s">
        <v>96</v>
      </c>
      <c r="D269" s="5" t="s">
        <v>97</v>
      </c>
      <c r="E269" s="4" t="s">
        <v>113</v>
      </c>
      <c r="F269" s="6" t="s">
        <v>14</v>
      </c>
      <c r="G269" s="4" t="s">
        <v>104</v>
      </c>
      <c r="H269" s="7" t="str">
        <f t="shared" si="8"/>
        <v>2009TWSYUJNJS10</v>
      </c>
      <c r="I269" s="7" t="s">
        <v>5</v>
      </c>
      <c r="J269" s="8" t="str">
        <f>VLOOKUP(I269,name_list!E:K,2,FALSE)</f>
        <v>SP35</v>
      </c>
      <c r="K269" s="4" t="s">
        <v>6</v>
      </c>
      <c r="L269" s="8">
        <v>50</v>
      </c>
      <c r="M269" s="8">
        <f>VLOOKUP(H269,工作表3!G:T,7,FALSE)</f>
        <v>81</v>
      </c>
      <c r="N269">
        <f t="shared" si="9"/>
        <v>40.5</v>
      </c>
    </row>
    <row r="270" spans="1:14">
      <c r="A270" s="46">
        <v>2009</v>
      </c>
      <c r="B270" s="8" t="str">
        <f>_xlfn.CONCAT("P", LOOKUP(A270,{0,2010,2015},{1,2,3}))</f>
        <v>P1</v>
      </c>
      <c r="C270" s="5" t="s">
        <v>96</v>
      </c>
      <c r="D270" s="5" t="s">
        <v>97</v>
      </c>
      <c r="E270" s="4" t="s">
        <v>113</v>
      </c>
      <c r="F270" s="6" t="s">
        <v>14</v>
      </c>
      <c r="G270" s="4" t="s">
        <v>104</v>
      </c>
      <c r="H270" s="7" t="str">
        <f t="shared" si="8"/>
        <v>2009TWSYUJNJS10</v>
      </c>
      <c r="I270" s="7" t="s">
        <v>29</v>
      </c>
      <c r="J270" s="8" t="str">
        <f>VLOOKUP(I270,name_list!E:K,2,FALSE)</f>
        <v>SP22</v>
      </c>
      <c r="K270" s="4" t="s">
        <v>14</v>
      </c>
      <c r="L270" s="8">
        <v>25</v>
      </c>
      <c r="M270" s="8">
        <f>VLOOKUP(H270,工作表3!G:T,7,FALSE)</f>
        <v>81</v>
      </c>
      <c r="N270">
        <f t="shared" si="9"/>
        <v>20.25</v>
      </c>
    </row>
    <row r="271" spans="1:14">
      <c r="A271" s="46">
        <v>2009</v>
      </c>
      <c r="B271" s="8" t="str">
        <f>_xlfn.CONCAT("P", LOOKUP(A271,{0,2010,2015},{1,2,3}))</f>
        <v>P1</v>
      </c>
      <c r="C271" s="5" t="s">
        <v>96</v>
      </c>
      <c r="D271" s="5" t="s">
        <v>97</v>
      </c>
      <c r="E271" s="4" t="s">
        <v>113</v>
      </c>
      <c r="F271" s="6" t="s">
        <v>14</v>
      </c>
      <c r="G271" s="4" t="s">
        <v>104</v>
      </c>
      <c r="H271" s="7" t="str">
        <f t="shared" si="8"/>
        <v>2009TWSYUJNJS10</v>
      </c>
      <c r="I271" s="7" t="s">
        <v>13</v>
      </c>
      <c r="J271" s="8" t="str">
        <f>VLOOKUP(I271,name_list!E:K,2,FALSE)</f>
        <v>SP17</v>
      </c>
      <c r="K271" s="4" t="s">
        <v>14</v>
      </c>
      <c r="L271" s="8">
        <v>25</v>
      </c>
      <c r="M271" s="8">
        <f>VLOOKUP(H271,工作表3!G:T,7,FALSE)</f>
        <v>81</v>
      </c>
      <c r="N271">
        <f t="shared" si="9"/>
        <v>20.25</v>
      </c>
    </row>
    <row r="272" spans="1:14">
      <c r="A272" s="46">
        <v>2009</v>
      </c>
      <c r="B272" s="8" t="str">
        <f>_xlfn.CONCAT("P", LOOKUP(A272,{0,2010,2015},{1,2,3}))</f>
        <v>P1</v>
      </c>
      <c r="C272" s="5" t="s">
        <v>96</v>
      </c>
      <c r="D272" s="5" t="s">
        <v>97</v>
      </c>
      <c r="E272" s="4" t="s">
        <v>113</v>
      </c>
      <c r="F272" s="6" t="s">
        <v>14</v>
      </c>
      <c r="G272" s="4" t="s">
        <v>104</v>
      </c>
      <c r="H272" s="7" t="str">
        <f t="shared" si="8"/>
        <v>2009TWSYUJNJS10</v>
      </c>
      <c r="I272" s="7" t="s">
        <v>17</v>
      </c>
      <c r="J272" s="8" t="str">
        <f>VLOOKUP(I272,name_list!E:K,2,FALSE)</f>
        <v>SP23</v>
      </c>
      <c r="K272" s="4" t="s">
        <v>14</v>
      </c>
      <c r="L272" s="8">
        <v>25</v>
      </c>
      <c r="M272" s="8">
        <f>VLOOKUP(H272,工作表3!G:T,7,FALSE)</f>
        <v>81</v>
      </c>
      <c r="N272">
        <f t="shared" si="9"/>
        <v>20.25</v>
      </c>
    </row>
    <row r="273" spans="1:14">
      <c r="A273" s="46">
        <v>2009</v>
      </c>
      <c r="B273" s="8" t="str">
        <f>_xlfn.CONCAT("P", LOOKUP(A273,{0,2010,2015},{1,2,3}))</f>
        <v>P1</v>
      </c>
      <c r="C273" s="5" t="s">
        <v>96</v>
      </c>
      <c r="D273" s="5" t="s">
        <v>97</v>
      </c>
      <c r="E273" s="4" t="s">
        <v>113</v>
      </c>
      <c r="F273" s="6" t="s">
        <v>14</v>
      </c>
      <c r="G273" s="4" t="s">
        <v>104</v>
      </c>
      <c r="H273" s="7" t="str">
        <f t="shared" si="8"/>
        <v>2009TWSYUJNJS10</v>
      </c>
      <c r="I273" s="7" t="s">
        <v>95</v>
      </c>
      <c r="J273" s="8" t="str">
        <f>VLOOKUP(I273,name_list!E:K,2,FALSE)</f>
        <v>SP26</v>
      </c>
      <c r="K273" s="4" t="s">
        <v>14</v>
      </c>
      <c r="L273" s="8">
        <v>25</v>
      </c>
      <c r="M273" s="8">
        <f>VLOOKUP(H273,工作表3!G:T,7,FALSE)</f>
        <v>81</v>
      </c>
      <c r="N273">
        <f t="shared" si="9"/>
        <v>20.25</v>
      </c>
    </row>
    <row r="274" spans="1:14">
      <c r="A274" s="46">
        <v>2009</v>
      </c>
      <c r="B274" s="8" t="str">
        <f>_xlfn.CONCAT("P", LOOKUP(A274,{0,2010,2015},{1,2,3}))</f>
        <v>P1</v>
      </c>
      <c r="C274" s="5" t="s">
        <v>96</v>
      </c>
      <c r="D274" s="5" t="s">
        <v>97</v>
      </c>
      <c r="E274" s="4" t="s">
        <v>113</v>
      </c>
      <c r="F274" s="6" t="s">
        <v>14</v>
      </c>
      <c r="G274" s="4" t="s">
        <v>104</v>
      </c>
      <c r="H274" s="7" t="str">
        <f t="shared" si="8"/>
        <v>2009TWSYUJNJS10</v>
      </c>
      <c r="I274" s="7" t="s">
        <v>7</v>
      </c>
      <c r="J274" s="8" t="str">
        <f>VLOOKUP(I274,name_list!E:K,2,FALSE)</f>
        <v>SP31</v>
      </c>
      <c r="K274" s="4" t="s">
        <v>6</v>
      </c>
      <c r="L274" s="8">
        <v>50</v>
      </c>
      <c r="M274" s="8">
        <f>VLOOKUP(H274,工作表3!G:T,7,FALSE)</f>
        <v>81</v>
      </c>
      <c r="N274">
        <f t="shared" si="9"/>
        <v>40.5</v>
      </c>
    </row>
    <row r="275" spans="1:14">
      <c r="A275" s="46">
        <v>2009</v>
      </c>
      <c r="B275" s="8" t="str">
        <f>_xlfn.CONCAT("P", LOOKUP(A275,{0,2010,2015},{1,2,3}))</f>
        <v>P1</v>
      </c>
      <c r="C275" s="5" t="s">
        <v>96</v>
      </c>
      <c r="D275" s="5" t="s">
        <v>97</v>
      </c>
      <c r="E275" s="4" t="s">
        <v>113</v>
      </c>
      <c r="F275" s="6" t="s">
        <v>14</v>
      </c>
      <c r="G275" s="4" t="s">
        <v>104</v>
      </c>
      <c r="H275" s="7" t="str">
        <f t="shared" si="8"/>
        <v>2009TWSYUJNJS10</v>
      </c>
      <c r="I275" s="7" t="s">
        <v>47</v>
      </c>
      <c r="J275" s="8" t="str">
        <f>VLOOKUP(I275,name_list!E:K,2,FALSE)</f>
        <v>SP50</v>
      </c>
      <c r="K275" s="4" t="s">
        <v>14</v>
      </c>
      <c r="L275" s="8">
        <v>25</v>
      </c>
      <c r="M275" s="8">
        <f>VLOOKUP(H275,工作表3!G:T,7,FALSE)</f>
        <v>81</v>
      </c>
      <c r="N275">
        <f t="shared" si="9"/>
        <v>20.25</v>
      </c>
    </row>
    <row r="276" spans="1:14">
      <c r="A276" s="46">
        <v>2009</v>
      </c>
      <c r="B276" s="8" t="str">
        <f>_xlfn.CONCAT("P", LOOKUP(A276,{0,2010,2015},{1,2,3}))</f>
        <v>P1</v>
      </c>
      <c r="C276" s="5" t="s">
        <v>96</v>
      </c>
      <c r="D276" s="5" t="s">
        <v>97</v>
      </c>
      <c r="E276" s="4" t="s">
        <v>113</v>
      </c>
      <c r="F276" s="6" t="s">
        <v>14</v>
      </c>
      <c r="G276" s="4" t="s">
        <v>104</v>
      </c>
      <c r="H276" s="7" t="str">
        <f t="shared" si="8"/>
        <v>2009TWSYUJNJS10</v>
      </c>
      <c r="I276" s="7" t="s">
        <v>38</v>
      </c>
      <c r="J276" s="8" t="str">
        <f>VLOOKUP(I276,name_list!E:K,2,FALSE)</f>
        <v>SP10</v>
      </c>
      <c r="K276" s="4" t="s">
        <v>14</v>
      </c>
      <c r="L276" s="8">
        <v>25</v>
      </c>
      <c r="M276" s="8">
        <f>VLOOKUP(H276,工作表3!G:T,7,FALSE)</f>
        <v>81</v>
      </c>
      <c r="N276">
        <f t="shared" si="9"/>
        <v>20.25</v>
      </c>
    </row>
    <row r="277" spans="1:14">
      <c r="A277" s="46">
        <v>2009</v>
      </c>
      <c r="B277" s="8" t="str">
        <f>_xlfn.CONCAT("P", LOOKUP(A277,{0,2010,2015},{1,2,3}))</f>
        <v>P1</v>
      </c>
      <c r="C277" s="5" t="s">
        <v>96</v>
      </c>
      <c r="D277" s="5" t="s">
        <v>97</v>
      </c>
      <c r="E277" s="4" t="s">
        <v>113</v>
      </c>
      <c r="F277" s="6" t="s">
        <v>14</v>
      </c>
      <c r="G277" s="4" t="s">
        <v>104</v>
      </c>
      <c r="H277" s="7" t="str">
        <f t="shared" si="8"/>
        <v>2009TWSYUJNJS10</v>
      </c>
      <c r="I277" s="7" t="s">
        <v>20</v>
      </c>
      <c r="J277" s="8" t="str">
        <f>VLOOKUP(I277,name_list!E:K,2,FALSE)</f>
        <v>SP25</v>
      </c>
      <c r="K277" s="4" t="s">
        <v>14</v>
      </c>
      <c r="L277" s="8">
        <v>25</v>
      </c>
      <c r="M277" s="8">
        <f>VLOOKUP(H277,工作表3!G:T,7,FALSE)</f>
        <v>81</v>
      </c>
      <c r="N277">
        <f t="shared" si="9"/>
        <v>20.25</v>
      </c>
    </row>
    <row r="278" spans="1:14">
      <c r="A278" s="46">
        <v>2009</v>
      </c>
      <c r="B278" s="8" t="str">
        <f>_xlfn.CONCAT("P", LOOKUP(A278,{0,2010,2015},{1,2,3}))</f>
        <v>P1</v>
      </c>
      <c r="C278" s="5" t="s">
        <v>96</v>
      </c>
      <c r="D278" s="5" t="s">
        <v>97</v>
      </c>
      <c r="E278" s="4" t="s">
        <v>113</v>
      </c>
      <c r="F278" s="6" t="s">
        <v>14</v>
      </c>
      <c r="G278" s="4" t="s">
        <v>104</v>
      </c>
      <c r="H278" s="7" t="str">
        <f t="shared" si="8"/>
        <v>2009TWSYUJNJS10</v>
      </c>
      <c r="I278" s="7" t="s">
        <v>16</v>
      </c>
      <c r="J278" s="8" t="str">
        <f>VLOOKUP(I278,name_list!E:K,2,FALSE)</f>
        <v>SP38</v>
      </c>
      <c r="K278" s="4" t="s">
        <v>14</v>
      </c>
      <c r="L278" s="8">
        <v>25</v>
      </c>
      <c r="M278" s="8">
        <f>VLOOKUP(H278,工作表3!G:T,7,FALSE)</f>
        <v>81</v>
      </c>
      <c r="N278">
        <f t="shared" si="9"/>
        <v>20.25</v>
      </c>
    </row>
    <row r="279" spans="1:14">
      <c r="A279" s="46">
        <v>2009</v>
      </c>
      <c r="B279" s="8" t="str">
        <f>_xlfn.CONCAT("P", LOOKUP(A279,{0,2010,2015},{1,2,3}))</f>
        <v>P1</v>
      </c>
      <c r="C279" s="5" t="s">
        <v>96</v>
      </c>
      <c r="D279" s="5" t="s">
        <v>97</v>
      </c>
      <c r="E279" s="4" t="s">
        <v>113</v>
      </c>
      <c r="F279" s="6" t="s">
        <v>14</v>
      </c>
      <c r="G279" s="4" t="s">
        <v>104</v>
      </c>
      <c r="H279" s="7" t="str">
        <f t="shared" si="8"/>
        <v>2009TWSYUJNJS10</v>
      </c>
      <c r="I279" s="7" t="s">
        <v>31</v>
      </c>
      <c r="J279" s="8" t="str">
        <f>VLOOKUP(I279,name_list!E:K,2,FALSE)</f>
        <v>SP66</v>
      </c>
      <c r="K279" s="4" t="s">
        <v>6</v>
      </c>
      <c r="L279" s="8">
        <v>50</v>
      </c>
      <c r="M279" s="8">
        <f>VLOOKUP(H279,工作表3!G:T,7,FALSE)</f>
        <v>81</v>
      </c>
      <c r="N279">
        <f t="shared" si="9"/>
        <v>40.5</v>
      </c>
    </row>
    <row r="280" spans="1:14">
      <c r="A280" s="46">
        <v>2009</v>
      </c>
      <c r="B280" s="8" t="str">
        <f>_xlfn.CONCAT("P", LOOKUP(A280,{0,2010,2015},{1,2,3}))</f>
        <v>P1</v>
      </c>
      <c r="C280" s="5" t="s">
        <v>96</v>
      </c>
      <c r="D280" s="5" t="s">
        <v>97</v>
      </c>
      <c r="E280" s="4" t="s">
        <v>113</v>
      </c>
      <c r="F280" s="6" t="s">
        <v>14</v>
      </c>
      <c r="G280" s="4" t="s">
        <v>104</v>
      </c>
      <c r="H280" s="7" t="str">
        <f t="shared" si="8"/>
        <v>2009TWSYUJNJS10</v>
      </c>
      <c r="I280" s="7" t="s">
        <v>15</v>
      </c>
      <c r="J280" s="8" t="str">
        <f>VLOOKUP(I280,name_list!E:K,2,FALSE)</f>
        <v>SP2</v>
      </c>
      <c r="K280" s="4" t="s">
        <v>14</v>
      </c>
      <c r="L280" s="8">
        <v>25</v>
      </c>
      <c r="M280" s="8">
        <f>VLOOKUP(H280,工作表3!G:T,7,FALSE)</f>
        <v>81</v>
      </c>
      <c r="N280">
        <f t="shared" si="9"/>
        <v>20.25</v>
      </c>
    </row>
    <row r="281" spans="1:14">
      <c r="A281" s="46">
        <v>2009</v>
      </c>
      <c r="B281" s="8" t="str">
        <f>_xlfn.CONCAT("P", LOOKUP(A281,{0,2010,2015},{1,2,3}))</f>
        <v>P1</v>
      </c>
      <c r="C281" s="5" t="s">
        <v>96</v>
      </c>
      <c r="D281" s="5" t="s">
        <v>97</v>
      </c>
      <c r="E281" s="4" t="s">
        <v>113</v>
      </c>
      <c r="F281" s="6" t="s">
        <v>14</v>
      </c>
      <c r="G281" s="4" t="s">
        <v>104</v>
      </c>
      <c r="H281" s="7" t="str">
        <f t="shared" si="8"/>
        <v>2009TWSYUJNJS10</v>
      </c>
      <c r="I281" s="7" t="s">
        <v>19</v>
      </c>
      <c r="J281" s="8" t="str">
        <f>VLOOKUP(I281,name_list!E:K,2,FALSE)</f>
        <v>SP75</v>
      </c>
      <c r="K281" s="4" t="s">
        <v>14</v>
      </c>
      <c r="L281" s="8">
        <v>25</v>
      </c>
      <c r="M281" s="8">
        <f>VLOOKUP(H281,工作表3!G:T,7,FALSE)</f>
        <v>81</v>
      </c>
      <c r="N281">
        <f t="shared" si="9"/>
        <v>20.25</v>
      </c>
    </row>
    <row r="282" spans="1:14">
      <c r="A282" s="46">
        <v>2009</v>
      </c>
      <c r="B282" s="8" t="str">
        <f>_xlfn.CONCAT("P", LOOKUP(A282,{0,2010,2015},{1,2,3}))</f>
        <v>P1</v>
      </c>
      <c r="C282" s="5" t="s">
        <v>96</v>
      </c>
      <c r="D282" s="5" t="s">
        <v>97</v>
      </c>
      <c r="E282" s="4" t="s">
        <v>113</v>
      </c>
      <c r="F282" s="6" t="s">
        <v>14</v>
      </c>
      <c r="G282" s="4" t="s">
        <v>104</v>
      </c>
      <c r="H282" s="7" t="str">
        <f t="shared" si="8"/>
        <v>2009TWSYUJNJS10</v>
      </c>
      <c r="I282" s="7" t="s">
        <v>28</v>
      </c>
      <c r="J282" s="8" t="str">
        <f>VLOOKUP(I282,name_list!E:K,2,FALSE)</f>
        <v>SP45</v>
      </c>
      <c r="K282" s="4" t="s">
        <v>11</v>
      </c>
      <c r="L282" s="8">
        <v>1</v>
      </c>
      <c r="M282" s="8">
        <f>VLOOKUP(H282,工作表3!G:T,7,FALSE)</f>
        <v>81</v>
      </c>
      <c r="N282">
        <f t="shared" si="9"/>
        <v>0.81</v>
      </c>
    </row>
    <row r="283" spans="1:14">
      <c r="A283" s="46">
        <v>2009</v>
      </c>
      <c r="B283" s="8" t="str">
        <f>_xlfn.CONCAT("P", LOOKUP(A283,{0,2010,2015},{1,2,3}))</f>
        <v>P1</v>
      </c>
      <c r="C283" s="5" t="s">
        <v>96</v>
      </c>
      <c r="D283" s="5" t="s">
        <v>97</v>
      </c>
      <c r="E283" s="4" t="s">
        <v>113</v>
      </c>
      <c r="F283" s="6" t="s">
        <v>14</v>
      </c>
      <c r="G283" s="4" t="s">
        <v>104</v>
      </c>
      <c r="H283" s="7" t="str">
        <f t="shared" si="8"/>
        <v>2009TWSYUJNJS10</v>
      </c>
      <c r="I283" s="7" t="s">
        <v>42</v>
      </c>
      <c r="J283" s="8" t="str">
        <f>VLOOKUP(I283,name_list!E:K,2,FALSE)</f>
        <v>SP40</v>
      </c>
      <c r="K283" s="4" t="s">
        <v>11</v>
      </c>
      <c r="L283" s="8">
        <v>1</v>
      </c>
      <c r="M283" s="8">
        <f>VLOOKUP(H283,工作表3!G:T,7,FALSE)</f>
        <v>81</v>
      </c>
      <c r="N283">
        <f t="shared" si="9"/>
        <v>0.81</v>
      </c>
    </row>
    <row r="284" spans="1:14">
      <c r="A284" s="46">
        <v>2009</v>
      </c>
      <c r="B284" s="8" t="str">
        <f>_xlfn.CONCAT("P", LOOKUP(A284,{0,2010,2015},{1,2,3}))</f>
        <v>P1</v>
      </c>
      <c r="C284" s="5" t="s">
        <v>96</v>
      </c>
      <c r="D284" s="5" t="s">
        <v>97</v>
      </c>
      <c r="E284" s="4" t="s">
        <v>113</v>
      </c>
      <c r="F284" s="6" t="s">
        <v>14</v>
      </c>
      <c r="G284" s="4" t="s">
        <v>104</v>
      </c>
      <c r="H284" s="7" t="str">
        <f t="shared" si="8"/>
        <v>2009TWSYUJNJS10</v>
      </c>
      <c r="I284" s="7" t="s">
        <v>27</v>
      </c>
      <c r="J284" s="8" t="str">
        <f>VLOOKUP(I284,name_list!E:K,2,FALSE)</f>
        <v>SP67</v>
      </c>
      <c r="K284" s="4" t="s">
        <v>11</v>
      </c>
      <c r="L284" s="8">
        <v>1</v>
      </c>
      <c r="M284" s="8">
        <f>VLOOKUP(H284,工作表3!G:T,7,FALSE)</f>
        <v>81</v>
      </c>
      <c r="N284">
        <f t="shared" si="9"/>
        <v>0.81</v>
      </c>
    </row>
    <row r="285" spans="1:14">
      <c r="A285" s="46">
        <v>2009</v>
      </c>
      <c r="B285" s="8" t="str">
        <f>_xlfn.CONCAT("P", LOOKUP(A285,{0,2010,2015},{1,2,3}))</f>
        <v>P1</v>
      </c>
      <c r="C285" s="5" t="s">
        <v>96</v>
      </c>
      <c r="D285" s="5" t="s">
        <v>97</v>
      </c>
      <c r="E285" s="4" t="s">
        <v>113</v>
      </c>
      <c r="F285" s="6" t="s">
        <v>33</v>
      </c>
      <c r="G285" s="4" t="s">
        <v>106</v>
      </c>
      <c r="H285" s="7" t="str">
        <f t="shared" si="8"/>
        <v>2009TWSYUJNJW05</v>
      </c>
      <c r="I285" s="7" t="s">
        <v>0</v>
      </c>
      <c r="J285" s="8" t="str">
        <f>VLOOKUP(I285,name_list!E:K,2,FALSE)</f>
        <v>SP41</v>
      </c>
      <c r="K285" s="4" t="s">
        <v>1</v>
      </c>
      <c r="L285" s="8">
        <v>75</v>
      </c>
      <c r="M285" s="8">
        <f>VLOOKUP(H285,工作表3!G:T,7,FALSE)</f>
        <v>79.400000000000006</v>
      </c>
      <c r="N285">
        <f t="shared" si="9"/>
        <v>59.55</v>
      </c>
    </row>
    <row r="286" spans="1:14">
      <c r="A286" s="46">
        <v>2009</v>
      </c>
      <c r="B286" s="8" t="str">
        <f>_xlfn.CONCAT("P", LOOKUP(A286,{0,2010,2015},{1,2,3}))</f>
        <v>P1</v>
      </c>
      <c r="C286" s="5" t="s">
        <v>96</v>
      </c>
      <c r="D286" s="5" t="s">
        <v>97</v>
      </c>
      <c r="E286" s="4" t="s">
        <v>113</v>
      </c>
      <c r="F286" s="6" t="s">
        <v>33</v>
      </c>
      <c r="G286" s="4" t="s">
        <v>106</v>
      </c>
      <c r="H286" s="7" t="str">
        <f t="shared" si="8"/>
        <v>2009TWSYUJNJW05</v>
      </c>
      <c r="I286" s="7" t="s">
        <v>16</v>
      </c>
      <c r="J286" s="8" t="str">
        <f>VLOOKUP(I286,name_list!E:K,2,FALSE)</f>
        <v>SP38</v>
      </c>
      <c r="K286" s="4" t="s">
        <v>14</v>
      </c>
      <c r="L286" s="8">
        <v>25</v>
      </c>
      <c r="M286" s="8">
        <f>VLOOKUP(H286,工作表3!G:T,7,FALSE)</f>
        <v>79.400000000000006</v>
      </c>
      <c r="N286">
        <f t="shared" si="9"/>
        <v>19.850000000000001</v>
      </c>
    </row>
    <row r="287" spans="1:14">
      <c r="A287" s="46">
        <v>2009</v>
      </c>
      <c r="B287" s="8" t="str">
        <f>_xlfn.CONCAT("P", LOOKUP(A287,{0,2010,2015},{1,2,3}))</f>
        <v>P1</v>
      </c>
      <c r="C287" s="5" t="s">
        <v>96</v>
      </c>
      <c r="D287" s="5" t="s">
        <v>97</v>
      </c>
      <c r="E287" s="4" t="s">
        <v>113</v>
      </c>
      <c r="F287" s="6" t="s">
        <v>33</v>
      </c>
      <c r="G287" s="4" t="s">
        <v>106</v>
      </c>
      <c r="H287" s="7" t="str">
        <f t="shared" si="8"/>
        <v>2009TWSYUJNJW05</v>
      </c>
      <c r="I287" s="7" t="s">
        <v>29</v>
      </c>
      <c r="J287" s="8" t="str">
        <f>VLOOKUP(I287,name_list!E:K,2,FALSE)</f>
        <v>SP22</v>
      </c>
      <c r="K287" s="4" t="s">
        <v>14</v>
      </c>
      <c r="L287" s="8">
        <v>25</v>
      </c>
      <c r="M287" s="8">
        <f>VLOOKUP(H287,工作表3!G:T,7,FALSE)</f>
        <v>79.400000000000006</v>
      </c>
      <c r="N287">
        <f t="shared" si="9"/>
        <v>19.850000000000001</v>
      </c>
    </row>
    <row r="288" spans="1:14">
      <c r="A288" s="46">
        <v>2009</v>
      </c>
      <c r="B288" s="8" t="str">
        <f>_xlfn.CONCAT("P", LOOKUP(A288,{0,2010,2015},{1,2,3}))</f>
        <v>P1</v>
      </c>
      <c r="C288" s="5" t="s">
        <v>96</v>
      </c>
      <c r="D288" s="5" t="s">
        <v>97</v>
      </c>
      <c r="E288" s="4" t="s">
        <v>113</v>
      </c>
      <c r="F288" s="6" t="s">
        <v>33</v>
      </c>
      <c r="G288" s="4" t="s">
        <v>106</v>
      </c>
      <c r="H288" s="7" t="str">
        <f t="shared" si="8"/>
        <v>2009TWSYUJNJW05</v>
      </c>
      <c r="I288" s="7" t="s">
        <v>13</v>
      </c>
      <c r="J288" s="8" t="str">
        <f>VLOOKUP(I288,name_list!E:K,2,FALSE)</f>
        <v>SP17</v>
      </c>
      <c r="K288" s="4" t="s">
        <v>14</v>
      </c>
      <c r="L288" s="8">
        <v>25</v>
      </c>
      <c r="M288" s="8">
        <f>VLOOKUP(H288,工作表3!G:T,7,FALSE)</f>
        <v>79.400000000000006</v>
      </c>
      <c r="N288">
        <f t="shared" si="9"/>
        <v>19.850000000000001</v>
      </c>
    </row>
    <row r="289" spans="1:14">
      <c r="A289" s="46">
        <v>2009</v>
      </c>
      <c r="B289" s="8" t="str">
        <f>_xlfn.CONCAT("P", LOOKUP(A289,{0,2010,2015},{1,2,3}))</f>
        <v>P1</v>
      </c>
      <c r="C289" s="5" t="s">
        <v>96</v>
      </c>
      <c r="D289" s="5" t="s">
        <v>97</v>
      </c>
      <c r="E289" s="4" t="s">
        <v>113</v>
      </c>
      <c r="F289" s="6" t="s">
        <v>33</v>
      </c>
      <c r="G289" s="4" t="s">
        <v>106</v>
      </c>
      <c r="H289" s="7" t="str">
        <f t="shared" si="8"/>
        <v>2009TWSYUJNJW05</v>
      </c>
      <c r="I289" s="7" t="s">
        <v>95</v>
      </c>
      <c r="J289" s="8" t="str">
        <f>VLOOKUP(I289,name_list!E:K,2,FALSE)</f>
        <v>SP26</v>
      </c>
      <c r="K289" s="4" t="s">
        <v>14</v>
      </c>
      <c r="L289" s="8">
        <v>25</v>
      </c>
      <c r="M289" s="8">
        <f>VLOOKUP(H289,工作表3!G:T,7,FALSE)</f>
        <v>79.400000000000006</v>
      </c>
      <c r="N289">
        <f t="shared" si="9"/>
        <v>19.850000000000001</v>
      </c>
    </row>
    <row r="290" spans="1:14">
      <c r="A290" s="46">
        <v>2009</v>
      </c>
      <c r="B290" s="8" t="str">
        <f>_xlfn.CONCAT("P", LOOKUP(A290,{0,2010,2015},{1,2,3}))</f>
        <v>P1</v>
      </c>
      <c r="C290" s="5" t="s">
        <v>96</v>
      </c>
      <c r="D290" s="5" t="s">
        <v>97</v>
      </c>
      <c r="E290" s="4" t="s">
        <v>113</v>
      </c>
      <c r="F290" s="6" t="s">
        <v>33</v>
      </c>
      <c r="G290" s="4" t="s">
        <v>106</v>
      </c>
      <c r="H290" s="7" t="str">
        <f t="shared" si="8"/>
        <v>2009TWSYUJNJW05</v>
      </c>
      <c r="I290" s="7" t="s">
        <v>5</v>
      </c>
      <c r="J290" s="8" t="str">
        <f>VLOOKUP(I290,name_list!E:K,2,FALSE)</f>
        <v>SP35</v>
      </c>
      <c r="K290" s="4" t="s">
        <v>6</v>
      </c>
      <c r="L290" s="8">
        <v>50</v>
      </c>
      <c r="M290" s="8">
        <f>VLOOKUP(H290,工作表3!G:T,7,FALSE)</f>
        <v>79.400000000000006</v>
      </c>
      <c r="N290">
        <f t="shared" si="9"/>
        <v>39.700000000000003</v>
      </c>
    </row>
    <row r="291" spans="1:14">
      <c r="A291" s="46">
        <v>2009</v>
      </c>
      <c r="B291" s="8" t="str">
        <f>_xlfn.CONCAT("P", LOOKUP(A291,{0,2010,2015},{1,2,3}))</f>
        <v>P1</v>
      </c>
      <c r="C291" s="5" t="s">
        <v>96</v>
      </c>
      <c r="D291" s="5" t="s">
        <v>97</v>
      </c>
      <c r="E291" s="4" t="s">
        <v>113</v>
      </c>
      <c r="F291" s="6" t="s">
        <v>33</v>
      </c>
      <c r="G291" s="4" t="s">
        <v>106</v>
      </c>
      <c r="H291" s="7" t="str">
        <f t="shared" si="8"/>
        <v>2009TWSYUJNJW05</v>
      </c>
      <c r="I291" s="7" t="s">
        <v>7</v>
      </c>
      <c r="J291" s="8" t="str">
        <f>VLOOKUP(I291,name_list!E:K,2,FALSE)</f>
        <v>SP31</v>
      </c>
      <c r="K291" s="4" t="s">
        <v>6</v>
      </c>
      <c r="L291" s="8">
        <v>50</v>
      </c>
      <c r="M291" s="8">
        <f>VLOOKUP(H291,工作表3!G:T,7,FALSE)</f>
        <v>79.400000000000006</v>
      </c>
      <c r="N291">
        <f t="shared" si="9"/>
        <v>39.700000000000003</v>
      </c>
    </row>
    <row r="292" spans="1:14">
      <c r="A292" s="46">
        <v>2009</v>
      </c>
      <c r="B292" s="8" t="str">
        <f>_xlfn.CONCAT("P", LOOKUP(A292,{0,2010,2015},{1,2,3}))</f>
        <v>P1</v>
      </c>
      <c r="C292" s="5" t="s">
        <v>96</v>
      </c>
      <c r="D292" s="5" t="s">
        <v>97</v>
      </c>
      <c r="E292" s="4" t="s">
        <v>113</v>
      </c>
      <c r="F292" s="6" t="s">
        <v>33</v>
      </c>
      <c r="G292" s="4" t="s">
        <v>106</v>
      </c>
      <c r="H292" s="7" t="str">
        <f t="shared" si="8"/>
        <v>2009TWSYUJNJW05</v>
      </c>
      <c r="I292" s="7" t="s">
        <v>38</v>
      </c>
      <c r="J292" s="8" t="str">
        <f>VLOOKUP(I292,name_list!E:K,2,FALSE)</f>
        <v>SP10</v>
      </c>
      <c r="K292" s="4" t="s">
        <v>14</v>
      </c>
      <c r="L292" s="8">
        <v>25</v>
      </c>
      <c r="M292" s="8">
        <f>VLOOKUP(H292,工作表3!G:T,7,FALSE)</f>
        <v>79.400000000000006</v>
      </c>
      <c r="N292">
        <f t="shared" si="9"/>
        <v>19.850000000000001</v>
      </c>
    </row>
    <row r="293" spans="1:14">
      <c r="A293" s="46">
        <v>2009</v>
      </c>
      <c r="B293" s="8" t="str">
        <f>_xlfn.CONCAT("P", LOOKUP(A293,{0,2010,2015},{1,2,3}))</f>
        <v>P1</v>
      </c>
      <c r="C293" s="5" t="s">
        <v>96</v>
      </c>
      <c r="D293" s="5" t="s">
        <v>97</v>
      </c>
      <c r="E293" s="4" t="s">
        <v>113</v>
      </c>
      <c r="F293" s="6" t="s">
        <v>33</v>
      </c>
      <c r="G293" s="4" t="s">
        <v>106</v>
      </c>
      <c r="H293" s="7" t="str">
        <f t="shared" si="8"/>
        <v>2009TWSYUJNJW05</v>
      </c>
      <c r="I293" s="7" t="s">
        <v>15</v>
      </c>
      <c r="J293" s="8" t="str">
        <f>VLOOKUP(I293,name_list!E:K,2,FALSE)</f>
        <v>SP2</v>
      </c>
      <c r="K293" s="4" t="s">
        <v>14</v>
      </c>
      <c r="L293" s="8">
        <v>25</v>
      </c>
      <c r="M293" s="8">
        <f>VLOOKUP(H293,工作表3!G:T,7,FALSE)</f>
        <v>79.400000000000006</v>
      </c>
      <c r="N293">
        <f t="shared" si="9"/>
        <v>19.850000000000001</v>
      </c>
    </row>
    <row r="294" spans="1:14">
      <c r="A294" s="46">
        <v>2009</v>
      </c>
      <c r="B294" s="8" t="str">
        <f>_xlfn.CONCAT("P", LOOKUP(A294,{0,2010,2015},{1,2,3}))</f>
        <v>P1</v>
      </c>
      <c r="C294" s="5" t="s">
        <v>96</v>
      </c>
      <c r="D294" s="5" t="s">
        <v>97</v>
      </c>
      <c r="E294" s="4" t="s">
        <v>113</v>
      </c>
      <c r="F294" s="6" t="s">
        <v>33</v>
      </c>
      <c r="G294" s="4" t="s">
        <v>106</v>
      </c>
      <c r="H294" s="7" t="str">
        <f t="shared" si="8"/>
        <v>2009TWSYUJNJW05</v>
      </c>
      <c r="I294" s="7" t="s">
        <v>63</v>
      </c>
      <c r="J294" s="8" t="str">
        <f>VLOOKUP(I294,name_list!E:K,2,FALSE)</f>
        <v>SP4</v>
      </c>
      <c r="K294" s="4" t="s">
        <v>14</v>
      </c>
      <c r="L294" s="8">
        <v>25</v>
      </c>
      <c r="M294" s="8">
        <f>VLOOKUP(H294,工作表3!G:T,7,FALSE)</f>
        <v>79.400000000000006</v>
      </c>
      <c r="N294">
        <f t="shared" si="9"/>
        <v>19.850000000000001</v>
      </c>
    </row>
    <row r="295" spans="1:14">
      <c r="A295" s="46">
        <v>2009</v>
      </c>
      <c r="B295" s="8" t="str">
        <f>_xlfn.CONCAT("P", LOOKUP(A295,{0,2010,2015},{1,2,3}))</f>
        <v>P1</v>
      </c>
      <c r="C295" s="5" t="s">
        <v>96</v>
      </c>
      <c r="D295" s="5" t="s">
        <v>97</v>
      </c>
      <c r="E295" s="4" t="s">
        <v>113</v>
      </c>
      <c r="F295" s="6" t="s">
        <v>33</v>
      </c>
      <c r="G295" s="4" t="s">
        <v>106</v>
      </c>
      <c r="H295" s="7" t="str">
        <f t="shared" si="8"/>
        <v>2009TWSYUJNJW05</v>
      </c>
      <c r="I295" s="7" t="s">
        <v>27</v>
      </c>
      <c r="J295" s="8" t="str">
        <f>VLOOKUP(I295,name_list!E:K,2,FALSE)</f>
        <v>SP67</v>
      </c>
      <c r="K295" s="4" t="s">
        <v>14</v>
      </c>
      <c r="L295" s="8">
        <v>25</v>
      </c>
      <c r="M295" s="8">
        <f>VLOOKUP(H295,工作表3!G:T,7,FALSE)</f>
        <v>79.400000000000006</v>
      </c>
      <c r="N295">
        <f t="shared" si="9"/>
        <v>19.850000000000001</v>
      </c>
    </row>
    <row r="296" spans="1:14">
      <c r="A296" s="46">
        <v>2009</v>
      </c>
      <c r="B296" s="8" t="str">
        <f>_xlfn.CONCAT("P", LOOKUP(A296,{0,2010,2015},{1,2,3}))</f>
        <v>P1</v>
      </c>
      <c r="C296" s="5" t="s">
        <v>96</v>
      </c>
      <c r="D296" s="5" t="s">
        <v>97</v>
      </c>
      <c r="E296" s="4" t="s">
        <v>113</v>
      </c>
      <c r="F296" s="6" t="s">
        <v>33</v>
      </c>
      <c r="G296" s="4" t="s">
        <v>106</v>
      </c>
      <c r="H296" s="7" t="str">
        <f t="shared" si="8"/>
        <v>2009TWSYUJNJW05</v>
      </c>
      <c r="I296" s="7" t="s">
        <v>47</v>
      </c>
      <c r="J296" s="8" t="str">
        <f>VLOOKUP(I296,name_list!E:K,2,FALSE)</f>
        <v>SP50</v>
      </c>
      <c r="K296" s="4" t="s">
        <v>14</v>
      </c>
      <c r="L296" s="8">
        <v>25</v>
      </c>
      <c r="M296" s="8">
        <f>VLOOKUP(H296,工作表3!G:T,7,FALSE)</f>
        <v>79.400000000000006</v>
      </c>
      <c r="N296">
        <f t="shared" si="9"/>
        <v>19.850000000000001</v>
      </c>
    </row>
    <row r="297" spans="1:14">
      <c r="A297" s="46">
        <v>2009</v>
      </c>
      <c r="B297" s="8" t="str">
        <f>_xlfn.CONCAT("P", LOOKUP(A297,{0,2010,2015},{1,2,3}))</f>
        <v>P1</v>
      </c>
      <c r="C297" s="5" t="s">
        <v>96</v>
      </c>
      <c r="D297" s="5" t="s">
        <v>97</v>
      </c>
      <c r="E297" s="4" t="s">
        <v>113</v>
      </c>
      <c r="F297" s="6" t="s">
        <v>33</v>
      </c>
      <c r="G297" s="4" t="s">
        <v>106</v>
      </c>
      <c r="H297" s="7" t="str">
        <f t="shared" si="8"/>
        <v>2009TWSYUJNJW05</v>
      </c>
      <c r="I297" s="7" t="s">
        <v>17</v>
      </c>
      <c r="J297" s="8" t="str">
        <f>VLOOKUP(I297,name_list!E:K,2,FALSE)</f>
        <v>SP23</v>
      </c>
      <c r="K297" s="4" t="s">
        <v>14</v>
      </c>
      <c r="L297" s="8">
        <v>25</v>
      </c>
      <c r="M297" s="8">
        <f>VLOOKUP(H297,工作表3!G:T,7,FALSE)</f>
        <v>79.400000000000006</v>
      </c>
      <c r="N297">
        <f t="shared" si="9"/>
        <v>19.850000000000001</v>
      </c>
    </row>
    <row r="298" spans="1:14">
      <c r="A298" s="46">
        <v>2009</v>
      </c>
      <c r="B298" s="8" t="str">
        <f>_xlfn.CONCAT("P", LOOKUP(A298,{0,2010,2015},{1,2,3}))</f>
        <v>P1</v>
      </c>
      <c r="C298" s="5" t="s">
        <v>96</v>
      </c>
      <c r="D298" s="5" t="s">
        <v>97</v>
      </c>
      <c r="E298" s="4" t="s">
        <v>113</v>
      </c>
      <c r="F298" s="6" t="s">
        <v>33</v>
      </c>
      <c r="G298" s="4" t="s">
        <v>106</v>
      </c>
      <c r="H298" s="7" t="str">
        <f t="shared" si="8"/>
        <v>2009TWSYUJNJW05</v>
      </c>
      <c r="I298" s="7" t="s">
        <v>20</v>
      </c>
      <c r="J298" s="8" t="str">
        <f>VLOOKUP(I298,name_list!E:K,2,FALSE)</f>
        <v>SP25</v>
      </c>
      <c r="K298" s="4" t="s">
        <v>14</v>
      </c>
      <c r="L298" s="8">
        <v>25</v>
      </c>
      <c r="M298" s="8">
        <f>VLOOKUP(H298,工作表3!G:T,7,FALSE)</f>
        <v>79.400000000000006</v>
      </c>
      <c r="N298">
        <f t="shared" si="9"/>
        <v>19.850000000000001</v>
      </c>
    </row>
    <row r="299" spans="1:14">
      <c r="A299" s="46">
        <v>2009</v>
      </c>
      <c r="B299" s="8" t="str">
        <f>_xlfn.CONCAT("P", LOOKUP(A299,{0,2010,2015},{1,2,3}))</f>
        <v>P1</v>
      </c>
      <c r="C299" s="5" t="s">
        <v>96</v>
      </c>
      <c r="D299" s="5" t="s">
        <v>97</v>
      </c>
      <c r="E299" s="4" t="s">
        <v>113</v>
      </c>
      <c r="F299" s="6" t="s">
        <v>33</v>
      </c>
      <c r="G299" s="4" t="s">
        <v>106</v>
      </c>
      <c r="H299" s="7" t="str">
        <f t="shared" si="8"/>
        <v>2009TWSYUJNJW05</v>
      </c>
      <c r="I299" s="7" t="s">
        <v>60</v>
      </c>
      <c r="J299" s="8" t="str">
        <f>VLOOKUP(I299,name_list!E:K,2,FALSE)</f>
        <v>SP29</v>
      </c>
      <c r="K299" s="4" t="s">
        <v>11</v>
      </c>
      <c r="L299" s="8">
        <v>1</v>
      </c>
      <c r="M299" s="8">
        <f>VLOOKUP(H299,工作表3!G:T,7,FALSE)</f>
        <v>79.400000000000006</v>
      </c>
      <c r="N299">
        <f t="shared" si="9"/>
        <v>0.79400000000000004</v>
      </c>
    </row>
    <row r="300" spans="1:14">
      <c r="A300" s="46">
        <v>2009</v>
      </c>
      <c r="B300" s="8" t="str">
        <f>_xlfn.CONCAT("P", LOOKUP(A300,{0,2010,2015},{1,2,3}))</f>
        <v>P1</v>
      </c>
      <c r="C300" s="5" t="s">
        <v>96</v>
      </c>
      <c r="D300" s="5" t="s">
        <v>97</v>
      </c>
      <c r="E300" s="4" t="s">
        <v>113</v>
      </c>
      <c r="F300" s="6" t="s">
        <v>33</v>
      </c>
      <c r="G300" s="4" t="s">
        <v>106</v>
      </c>
      <c r="H300" s="7" t="str">
        <f t="shared" si="8"/>
        <v>2009TWSYUJNJW05</v>
      </c>
      <c r="I300" s="7" t="s">
        <v>55</v>
      </c>
      <c r="J300" s="8" t="str">
        <f>VLOOKUP(I300,name_list!E:K,2,FALSE)</f>
        <v>SP33</v>
      </c>
      <c r="K300" s="4" t="s">
        <v>11</v>
      </c>
      <c r="L300" s="8">
        <v>1</v>
      </c>
      <c r="M300" s="8">
        <f>VLOOKUP(H300,工作表3!G:T,7,FALSE)</f>
        <v>79.400000000000006</v>
      </c>
      <c r="N300">
        <f t="shared" si="9"/>
        <v>0.79400000000000004</v>
      </c>
    </row>
    <row r="301" spans="1:14">
      <c r="A301" s="46">
        <v>2009</v>
      </c>
      <c r="B301" s="8" t="str">
        <f>_xlfn.CONCAT("P", LOOKUP(A301,{0,2010,2015},{1,2,3}))</f>
        <v>P1</v>
      </c>
      <c r="C301" s="5" t="s">
        <v>96</v>
      </c>
      <c r="D301" s="5" t="s">
        <v>97</v>
      </c>
      <c r="E301" s="4" t="s">
        <v>113</v>
      </c>
      <c r="F301" s="6" t="s">
        <v>33</v>
      </c>
      <c r="G301" s="4" t="s">
        <v>108</v>
      </c>
      <c r="H301" s="7" t="str">
        <f t="shared" si="8"/>
        <v>2009TWSYUJNJW10</v>
      </c>
      <c r="I301" s="7" t="s">
        <v>0</v>
      </c>
      <c r="J301" s="8" t="str">
        <f>VLOOKUP(I301,name_list!E:K,2,FALSE)</f>
        <v>SP41</v>
      </c>
      <c r="K301" s="4" t="s">
        <v>1</v>
      </c>
      <c r="L301" s="8">
        <v>75</v>
      </c>
      <c r="M301" s="8">
        <f>VLOOKUP(H301,工作表3!G:T,7,FALSE)</f>
        <v>84.2</v>
      </c>
      <c r="N301">
        <f t="shared" si="9"/>
        <v>63.15</v>
      </c>
    </row>
    <row r="302" spans="1:14">
      <c r="A302" s="46">
        <v>2009</v>
      </c>
      <c r="B302" s="8" t="str">
        <f>_xlfn.CONCAT("P", LOOKUP(A302,{0,2010,2015},{1,2,3}))</f>
        <v>P1</v>
      </c>
      <c r="C302" s="5" t="s">
        <v>96</v>
      </c>
      <c r="D302" s="5" t="s">
        <v>97</v>
      </c>
      <c r="E302" s="4" t="s">
        <v>113</v>
      </c>
      <c r="F302" s="6" t="s">
        <v>33</v>
      </c>
      <c r="G302" s="4" t="s">
        <v>108</v>
      </c>
      <c r="H302" s="7" t="str">
        <f t="shared" si="8"/>
        <v>2009TWSYUJNJW10</v>
      </c>
      <c r="I302" s="7" t="s">
        <v>16</v>
      </c>
      <c r="J302" s="8" t="str">
        <f>VLOOKUP(I302,name_list!E:K,2,FALSE)</f>
        <v>SP38</v>
      </c>
      <c r="K302" s="4" t="s">
        <v>14</v>
      </c>
      <c r="L302" s="8">
        <v>25</v>
      </c>
      <c r="M302" s="8">
        <f>VLOOKUP(H302,工作表3!G:T,7,FALSE)</f>
        <v>84.2</v>
      </c>
      <c r="N302">
        <f t="shared" si="9"/>
        <v>21.05</v>
      </c>
    </row>
    <row r="303" spans="1:14">
      <c r="A303" s="46">
        <v>2009</v>
      </c>
      <c r="B303" s="8" t="str">
        <f>_xlfn.CONCAT("P", LOOKUP(A303,{0,2010,2015},{1,2,3}))</f>
        <v>P1</v>
      </c>
      <c r="C303" s="5" t="s">
        <v>96</v>
      </c>
      <c r="D303" s="5" t="s">
        <v>97</v>
      </c>
      <c r="E303" s="4" t="s">
        <v>113</v>
      </c>
      <c r="F303" s="6" t="s">
        <v>33</v>
      </c>
      <c r="G303" s="4" t="s">
        <v>108</v>
      </c>
      <c r="H303" s="7" t="str">
        <f t="shared" si="8"/>
        <v>2009TWSYUJNJW10</v>
      </c>
      <c r="I303" s="7" t="s">
        <v>5</v>
      </c>
      <c r="J303" s="8" t="str">
        <f>VLOOKUP(I303,name_list!E:K,2,FALSE)</f>
        <v>SP35</v>
      </c>
      <c r="K303" s="4" t="s">
        <v>6</v>
      </c>
      <c r="L303" s="8">
        <v>50</v>
      </c>
      <c r="M303" s="8">
        <f>VLOOKUP(H303,工作表3!G:T,7,FALSE)</f>
        <v>84.2</v>
      </c>
      <c r="N303">
        <f t="shared" si="9"/>
        <v>42.1</v>
      </c>
    </row>
    <row r="304" spans="1:14">
      <c r="A304" s="46">
        <v>2009</v>
      </c>
      <c r="B304" s="8" t="str">
        <f>_xlfn.CONCAT("P", LOOKUP(A304,{0,2010,2015},{1,2,3}))</f>
        <v>P1</v>
      </c>
      <c r="C304" s="5" t="s">
        <v>96</v>
      </c>
      <c r="D304" s="5" t="s">
        <v>97</v>
      </c>
      <c r="E304" s="4" t="s">
        <v>113</v>
      </c>
      <c r="F304" s="6" t="s">
        <v>33</v>
      </c>
      <c r="G304" s="4" t="s">
        <v>108</v>
      </c>
      <c r="H304" s="7" t="str">
        <f t="shared" si="8"/>
        <v>2009TWSYUJNJW10</v>
      </c>
      <c r="I304" s="7" t="s">
        <v>7</v>
      </c>
      <c r="J304" s="8" t="str">
        <f>VLOOKUP(I304,name_list!E:K,2,FALSE)</f>
        <v>SP31</v>
      </c>
      <c r="K304" s="4" t="s">
        <v>6</v>
      </c>
      <c r="L304" s="8">
        <v>50</v>
      </c>
      <c r="M304" s="8">
        <f>VLOOKUP(H304,工作表3!G:T,7,FALSE)</f>
        <v>84.2</v>
      </c>
      <c r="N304">
        <f t="shared" si="9"/>
        <v>42.1</v>
      </c>
    </row>
    <row r="305" spans="1:14">
      <c r="A305" s="46">
        <v>2009</v>
      </c>
      <c r="B305" s="8" t="str">
        <f>_xlfn.CONCAT("P", LOOKUP(A305,{0,2010,2015},{1,2,3}))</f>
        <v>P1</v>
      </c>
      <c r="C305" s="5" t="s">
        <v>96</v>
      </c>
      <c r="D305" s="5" t="s">
        <v>97</v>
      </c>
      <c r="E305" s="4" t="s">
        <v>113</v>
      </c>
      <c r="F305" s="6" t="s">
        <v>33</v>
      </c>
      <c r="G305" s="4" t="s">
        <v>108</v>
      </c>
      <c r="H305" s="7" t="str">
        <f t="shared" si="8"/>
        <v>2009TWSYUJNJW10</v>
      </c>
      <c r="I305" s="7" t="s">
        <v>29</v>
      </c>
      <c r="J305" s="8" t="str">
        <f>VLOOKUP(I305,name_list!E:K,2,FALSE)</f>
        <v>SP22</v>
      </c>
      <c r="K305" s="4" t="s">
        <v>14</v>
      </c>
      <c r="L305" s="8">
        <v>25</v>
      </c>
      <c r="M305" s="8">
        <f>VLOOKUP(H305,工作表3!G:T,7,FALSE)</f>
        <v>84.2</v>
      </c>
      <c r="N305">
        <f t="shared" si="9"/>
        <v>21.05</v>
      </c>
    </row>
    <row r="306" spans="1:14">
      <c r="A306" s="46">
        <v>2009</v>
      </c>
      <c r="B306" s="8" t="str">
        <f>_xlfn.CONCAT("P", LOOKUP(A306,{0,2010,2015},{1,2,3}))</f>
        <v>P1</v>
      </c>
      <c r="C306" s="5" t="s">
        <v>96</v>
      </c>
      <c r="D306" s="5" t="s">
        <v>97</v>
      </c>
      <c r="E306" s="4" t="s">
        <v>113</v>
      </c>
      <c r="F306" s="6" t="s">
        <v>33</v>
      </c>
      <c r="G306" s="4" t="s">
        <v>108</v>
      </c>
      <c r="H306" s="7" t="str">
        <f t="shared" si="8"/>
        <v>2009TWSYUJNJW10</v>
      </c>
      <c r="I306" s="7" t="s">
        <v>13</v>
      </c>
      <c r="J306" s="8" t="str">
        <f>VLOOKUP(I306,name_list!E:K,2,FALSE)</f>
        <v>SP17</v>
      </c>
      <c r="K306" s="4" t="s">
        <v>14</v>
      </c>
      <c r="L306" s="8">
        <v>25</v>
      </c>
      <c r="M306" s="8">
        <f>VLOOKUP(H306,工作表3!G:T,7,FALSE)</f>
        <v>84.2</v>
      </c>
      <c r="N306">
        <f t="shared" si="9"/>
        <v>21.05</v>
      </c>
    </row>
    <row r="307" spans="1:14">
      <c r="A307" s="46">
        <v>2009</v>
      </c>
      <c r="B307" s="8" t="str">
        <f>_xlfn.CONCAT("P", LOOKUP(A307,{0,2010,2015},{1,2,3}))</f>
        <v>P1</v>
      </c>
      <c r="C307" s="5" t="s">
        <v>96</v>
      </c>
      <c r="D307" s="5" t="s">
        <v>97</v>
      </c>
      <c r="E307" s="4" t="s">
        <v>113</v>
      </c>
      <c r="F307" s="6" t="s">
        <v>33</v>
      </c>
      <c r="G307" s="4" t="s">
        <v>108</v>
      </c>
      <c r="H307" s="7" t="str">
        <f t="shared" si="8"/>
        <v>2009TWSYUJNJW10</v>
      </c>
      <c r="I307" s="7" t="s">
        <v>63</v>
      </c>
      <c r="J307" s="8" t="str">
        <f>VLOOKUP(I307,name_list!E:K,2,FALSE)</f>
        <v>SP4</v>
      </c>
      <c r="K307" s="4" t="s">
        <v>14</v>
      </c>
      <c r="L307" s="8">
        <v>25</v>
      </c>
      <c r="M307" s="8">
        <f>VLOOKUP(H307,工作表3!G:T,7,FALSE)</f>
        <v>84.2</v>
      </c>
      <c r="N307">
        <f t="shared" si="9"/>
        <v>21.05</v>
      </c>
    </row>
    <row r="308" spans="1:14">
      <c r="A308" s="46">
        <v>2009</v>
      </c>
      <c r="B308" s="8" t="str">
        <f>_xlfn.CONCAT("P", LOOKUP(A308,{0,2010,2015},{1,2,3}))</f>
        <v>P1</v>
      </c>
      <c r="C308" s="5" t="s">
        <v>96</v>
      </c>
      <c r="D308" s="5" t="s">
        <v>97</v>
      </c>
      <c r="E308" s="4" t="s">
        <v>113</v>
      </c>
      <c r="F308" s="6" t="s">
        <v>33</v>
      </c>
      <c r="G308" s="4" t="s">
        <v>108</v>
      </c>
      <c r="H308" s="7" t="str">
        <f t="shared" si="8"/>
        <v>2009TWSYUJNJW10</v>
      </c>
      <c r="I308" s="7" t="s">
        <v>15</v>
      </c>
      <c r="J308" s="8" t="str">
        <f>VLOOKUP(I308,name_list!E:K,2,FALSE)</f>
        <v>SP2</v>
      </c>
      <c r="K308" s="4" t="s">
        <v>14</v>
      </c>
      <c r="L308" s="8">
        <v>25</v>
      </c>
      <c r="M308" s="8">
        <f>VLOOKUP(H308,工作表3!G:T,7,FALSE)</f>
        <v>84.2</v>
      </c>
      <c r="N308">
        <f t="shared" si="9"/>
        <v>21.05</v>
      </c>
    </row>
    <row r="309" spans="1:14">
      <c r="A309" s="46">
        <v>2009</v>
      </c>
      <c r="B309" s="8" t="str">
        <f>_xlfn.CONCAT("P", LOOKUP(A309,{0,2010,2015},{1,2,3}))</f>
        <v>P1</v>
      </c>
      <c r="C309" s="5" t="s">
        <v>96</v>
      </c>
      <c r="D309" s="5" t="s">
        <v>97</v>
      </c>
      <c r="E309" s="4" t="s">
        <v>113</v>
      </c>
      <c r="F309" s="6" t="s">
        <v>33</v>
      </c>
      <c r="G309" s="4" t="s">
        <v>108</v>
      </c>
      <c r="H309" s="7" t="str">
        <f t="shared" si="8"/>
        <v>2009TWSYUJNJW10</v>
      </c>
      <c r="I309" s="7" t="s">
        <v>27</v>
      </c>
      <c r="J309" s="8" t="str">
        <f>VLOOKUP(I309,name_list!E:K,2,FALSE)</f>
        <v>SP67</v>
      </c>
      <c r="K309" s="4" t="s">
        <v>14</v>
      </c>
      <c r="L309" s="8">
        <v>25</v>
      </c>
      <c r="M309" s="8">
        <f>VLOOKUP(H309,工作表3!G:T,7,FALSE)</f>
        <v>84.2</v>
      </c>
      <c r="N309">
        <f t="shared" si="9"/>
        <v>21.05</v>
      </c>
    </row>
    <row r="310" spans="1:14">
      <c r="A310" s="46">
        <v>2009</v>
      </c>
      <c r="B310" s="8" t="str">
        <f>_xlfn.CONCAT("P", LOOKUP(A310,{0,2010,2015},{1,2,3}))</f>
        <v>P1</v>
      </c>
      <c r="C310" s="5" t="s">
        <v>96</v>
      </c>
      <c r="D310" s="5" t="s">
        <v>97</v>
      </c>
      <c r="E310" s="4" t="s">
        <v>113</v>
      </c>
      <c r="F310" s="6" t="s">
        <v>33</v>
      </c>
      <c r="G310" s="4" t="s">
        <v>108</v>
      </c>
      <c r="H310" s="7" t="str">
        <f t="shared" si="8"/>
        <v>2009TWSYUJNJW10</v>
      </c>
      <c r="I310" s="7" t="s">
        <v>4</v>
      </c>
      <c r="J310" s="8" t="str">
        <f>VLOOKUP(I310,name_list!E:K,2,FALSE)</f>
        <v>SP11</v>
      </c>
      <c r="K310" s="4" t="s">
        <v>14</v>
      </c>
      <c r="L310" s="8">
        <v>25</v>
      </c>
      <c r="M310" s="8">
        <f>VLOOKUP(H310,工作表3!G:T,7,FALSE)</f>
        <v>84.2</v>
      </c>
      <c r="N310">
        <f t="shared" si="9"/>
        <v>21.05</v>
      </c>
    </row>
    <row r="311" spans="1:14">
      <c r="A311" s="46">
        <v>2009</v>
      </c>
      <c r="B311" s="8" t="str">
        <f>_xlfn.CONCAT("P", LOOKUP(A311,{0,2010,2015},{1,2,3}))</f>
        <v>P1</v>
      </c>
      <c r="C311" s="5" t="s">
        <v>96</v>
      </c>
      <c r="D311" s="5" t="s">
        <v>97</v>
      </c>
      <c r="E311" s="4" t="s">
        <v>113</v>
      </c>
      <c r="F311" s="6" t="s">
        <v>33</v>
      </c>
      <c r="G311" s="4" t="s">
        <v>108</v>
      </c>
      <c r="H311" s="7" t="str">
        <f t="shared" si="8"/>
        <v>2009TWSYUJNJW10</v>
      </c>
      <c r="I311" s="7" t="s">
        <v>95</v>
      </c>
      <c r="J311" s="8" t="str">
        <f>VLOOKUP(I311,name_list!E:K,2,FALSE)</f>
        <v>SP26</v>
      </c>
      <c r="K311" s="4" t="s">
        <v>14</v>
      </c>
      <c r="L311" s="8">
        <v>25</v>
      </c>
      <c r="M311" s="8">
        <f>VLOOKUP(H311,工作表3!G:T,7,FALSE)</f>
        <v>84.2</v>
      </c>
      <c r="N311">
        <f t="shared" si="9"/>
        <v>21.05</v>
      </c>
    </row>
    <row r="312" spans="1:14">
      <c r="A312" s="46">
        <v>2009</v>
      </c>
      <c r="B312" s="8" t="str">
        <f>_xlfn.CONCAT("P", LOOKUP(A312,{0,2010,2015},{1,2,3}))</f>
        <v>P1</v>
      </c>
      <c r="C312" s="5" t="s">
        <v>96</v>
      </c>
      <c r="D312" s="5" t="s">
        <v>97</v>
      </c>
      <c r="E312" s="4" t="s">
        <v>113</v>
      </c>
      <c r="F312" s="6" t="s">
        <v>33</v>
      </c>
      <c r="G312" s="4" t="s">
        <v>108</v>
      </c>
      <c r="H312" s="7" t="str">
        <f t="shared" si="8"/>
        <v>2009TWSYUJNJW10</v>
      </c>
      <c r="I312" s="7" t="s">
        <v>24</v>
      </c>
      <c r="J312" s="8" t="str">
        <f>VLOOKUP(I312,name_list!E:K,2,FALSE)</f>
        <v>SP65</v>
      </c>
      <c r="K312" s="4" t="s">
        <v>14</v>
      </c>
      <c r="L312" s="8">
        <v>25</v>
      </c>
      <c r="M312" s="8">
        <f>VLOOKUP(H312,工作表3!G:T,7,FALSE)</f>
        <v>84.2</v>
      </c>
      <c r="N312">
        <f t="shared" si="9"/>
        <v>21.05</v>
      </c>
    </row>
    <row r="313" spans="1:14">
      <c r="A313" s="46">
        <v>2009</v>
      </c>
      <c r="B313" s="8" t="str">
        <f>_xlfn.CONCAT("P", LOOKUP(A313,{0,2010,2015},{1,2,3}))</f>
        <v>P1</v>
      </c>
      <c r="C313" s="5" t="s">
        <v>96</v>
      </c>
      <c r="D313" s="5" t="s">
        <v>97</v>
      </c>
      <c r="E313" s="4" t="s">
        <v>113</v>
      </c>
      <c r="F313" s="6" t="s">
        <v>33</v>
      </c>
      <c r="G313" s="4" t="s">
        <v>108</v>
      </c>
      <c r="H313" s="7" t="str">
        <f t="shared" si="8"/>
        <v>2009TWSYUJNJW10</v>
      </c>
      <c r="I313" s="7" t="s">
        <v>38</v>
      </c>
      <c r="J313" s="8" t="str">
        <f>VLOOKUP(I313,name_list!E:K,2,FALSE)</f>
        <v>SP10</v>
      </c>
      <c r="K313" s="4" t="s">
        <v>14</v>
      </c>
      <c r="L313" s="8">
        <v>25</v>
      </c>
      <c r="M313" s="8">
        <f>VLOOKUP(H313,工作表3!G:T,7,FALSE)</f>
        <v>84.2</v>
      </c>
      <c r="N313">
        <f t="shared" si="9"/>
        <v>21.05</v>
      </c>
    </row>
    <row r="314" spans="1:14">
      <c r="A314" s="46">
        <v>2009</v>
      </c>
      <c r="B314" s="8" t="str">
        <f>_xlfn.CONCAT("P", LOOKUP(A314,{0,2010,2015},{1,2,3}))</f>
        <v>P1</v>
      </c>
      <c r="C314" s="5" t="s">
        <v>96</v>
      </c>
      <c r="D314" s="5" t="s">
        <v>97</v>
      </c>
      <c r="E314" s="4" t="s">
        <v>113</v>
      </c>
      <c r="F314" s="6" t="s">
        <v>33</v>
      </c>
      <c r="G314" s="4" t="s">
        <v>108</v>
      </c>
      <c r="H314" s="7" t="str">
        <f t="shared" si="8"/>
        <v>2009TWSYUJNJW10</v>
      </c>
      <c r="I314" s="7" t="s">
        <v>17</v>
      </c>
      <c r="J314" s="8" t="str">
        <f>VLOOKUP(I314,name_list!E:K,2,FALSE)</f>
        <v>SP23</v>
      </c>
      <c r="K314" s="4" t="s">
        <v>14</v>
      </c>
      <c r="L314" s="8">
        <v>25</v>
      </c>
      <c r="M314" s="8">
        <f>VLOOKUP(H314,工作表3!G:T,7,FALSE)</f>
        <v>84.2</v>
      </c>
      <c r="N314">
        <f t="shared" si="9"/>
        <v>21.05</v>
      </c>
    </row>
    <row r="315" spans="1:14">
      <c r="A315" s="46">
        <v>2009</v>
      </c>
      <c r="B315" s="8" t="str">
        <f>_xlfn.CONCAT("P", LOOKUP(A315,{0,2010,2015},{1,2,3}))</f>
        <v>P1</v>
      </c>
      <c r="C315" s="5" t="s">
        <v>96</v>
      </c>
      <c r="D315" s="5" t="s">
        <v>97</v>
      </c>
      <c r="E315" s="4" t="s">
        <v>113</v>
      </c>
      <c r="F315" s="6" t="s">
        <v>33</v>
      </c>
      <c r="G315" s="4" t="s">
        <v>108</v>
      </c>
      <c r="H315" s="7" t="str">
        <f t="shared" si="8"/>
        <v>2009TWSYUJNJW10</v>
      </c>
      <c r="I315" s="7" t="s">
        <v>47</v>
      </c>
      <c r="J315" s="8" t="str">
        <f>VLOOKUP(I315,name_list!E:K,2,FALSE)</f>
        <v>SP50</v>
      </c>
      <c r="K315" s="4" t="s">
        <v>14</v>
      </c>
      <c r="L315" s="8">
        <v>25</v>
      </c>
      <c r="M315" s="8">
        <f>VLOOKUP(H315,工作表3!G:T,7,FALSE)</f>
        <v>84.2</v>
      </c>
      <c r="N315">
        <f t="shared" si="9"/>
        <v>21.05</v>
      </c>
    </row>
    <row r="316" spans="1:14">
      <c r="A316" s="46">
        <v>2009</v>
      </c>
      <c r="B316" s="8" t="str">
        <f>_xlfn.CONCAT("P", LOOKUP(A316,{0,2010,2015},{1,2,3}))</f>
        <v>P1</v>
      </c>
      <c r="C316" s="5" t="s">
        <v>96</v>
      </c>
      <c r="D316" s="5" t="s">
        <v>97</v>
      </c>
      <c r="E316" s="4" t="s">
        <v>113</v>
      </c>
      <c r="F316" s="6" t="s">
        <v>33</v>
      </c>
      <c r="G316" s="4" t="s">
        <v>108</v>
      </c>
      <c r="H316" s="7" t="str">
        <f t="shared" si="8"/>
        <v>2009TWSYUJNJW10</v>
      </c>
      <c r="I316" s="7" t="s">
        <v>42</v>
      </c>
      <c r="J316" s="8" t="str">
        <f>VLOOKUP(I316,name_list!E:K,2,FALSE)</f>
        <v>SP40</v>
      </c>
      <c r="K316" s="4" t="s">
        <v>11</v>
      </c>
      <c r="L316" s="8">
        <v>1</v>
      </c>
      <c r="M316" s="8">
        <f>VLOOKUP(H316,工作表3!G:T,7,FALSE)</f>
        <v>84.2</v>
      </c>
      <c r="N316">
        <f t="shared" si="9"/>
        <v>0.84200000000000008</v>
      </c>
    </row>
    <row r="317" spans="1:14">
      <c r="A317" s="46">
        <v>2009</v>
      </c>
      <c r="B317" s="8" t="str">
        <f>_xlfn.CONCAT("P", LOOKUP(A317,{0,2010,2015},{1,2,3}))</f>
        <v>P1</v>
      </c>
      <c r="C317" s="5" t="s">
        <v>96</v>
      </c>
      <c r="D317" s="5" t="s">
        <v>97</v>
      </c>
      <c r="E317" s="4" t="s">
        <v>113</v>
      </c>
      <c r="F317" s="6" t="s">
        <v>33</v>
      </c>
      <c r="G317" s="4" t="s">
        <v>108</v>
      </c>
      <c r="H317" s="7" t="str">
        <f t="shared" si="8"/>
        <v>2009TWSYUJNJW10</v>
      </c>
      <c r="I317" s="7" t="s">
        <v>20</v>
      </c>
      <c r="J317" s="8" t="str">
        <f>VLOOKUP(I317,name_list!E:K,2,FALSE)</f>
        <v>SP25</v>
      </c>
      <c r="K317" s="4" t="s">
        <v>14</v>
      </c>
      <c r="L317" s="8">
        <v>25</v>
      </c>
      <c r="M317" s="8">
        <f>VLOOKUP(H317,工作表3!G:T,7,FALSE)</f>
        <v>84.2</v>
      </c>
      <c r="N317">
        <f t="shared" si="9"/>
        <v>21.05</v>
      </c>
    </row>
    <row r="318" spans="1:14">
      <c r="A318" s="46">
        <v>2009</v>
      </c>
      <c r="B318" s="8" t="str">
        <f>_xlfn.CONCAT("P", LOOKUP(A318,{0,2010,2015},{1,2,3}))</f>
        <v>P1</v>
      </c>
      <c r="C318" s="5" t="s">
        <v>96</v>
      </c>
      <c r="D318" s="5" t="s">
        <v>97</v>
      </c>
      <c r="E318" s="4" t="s">
        <v>113</v>
      </c>
      <c r="F318" s="6" t="s">
        <v>33</v>
      </c>
      <c r="G318" s="4" t="s">
        <v>108</v>
      </c>
      <c r="H318" s="7" t="str">
        <f t="shared" si="8"/>
        <v>2009TWSYUJNJW10</v>
      </c>
      <c r="I318" s="7" t="s">
        <v>64</v>
      </c>
      <c r="J318" s="8" t="str">
        <f>VLOOKUP(I318,name_list!E:K,2,FALSE)</f>
        <v>SP86</v>
      </c>
      <c r="K318" s="4" t="s">
        <v>14</v>
      </c>
      <c r="L318" s="8">
        <v>25</v>
      </c>
      <c r="M318" s="8">
        <f>VLOOKUP(H318,工作表3!G:T,7,FALSE)</f>
        <v>84.2</v>
      </c>
      <c r="N318">
        <f t="shared" si="9"/>
        <v>21.05</v>
      </c>
    </row>
    <row r="319" spans="1:14">
      <c r="A319" s="46">
        <v>2009</v>
      </c>
      <c r="B319" s="8" t="str">
        <f>_xlfn.CONCAT("P", LOOKUP(A319,{0,2010,2015},{1,2,3}))</f>
        <v>P1</v>
      </c>
      <c r="C319" s="5" t="s">
        <v>96</v>
      </c>
      <c r="D319" s="5" t="s">
        <v>97</v>
      </c>
      <c r="E319" s="4" t="s">
        <v>113</v>
      </c>
      <c r="F319" s="6" t="s">
        <v>33</v>
      </c>
      <c r="G319" s="4" t="s">
        <v>108</v>
      </c>
      <c r="H319" s="7" t="str">
        <f t="shared" si="8"/>
        <v>2009TWSYUJNJW10</v>
      </c>
      <c r="I319" s="7" t="s">
        <v>31</v>
      </c>
      <c r="J319" s="8" t="str">
        <f>VLOOKUP(I319,name_list!E:K,2,FALSE)</f>
        <v>SP66</v>
      </c>
      <c r="K319" s="4" t="s">
        <v>14</v>
      </c>
      <c r="L319" s="8">
        <v>25</v>
      </c>
      <c r="M319" s="8">
        <f>VLOOKUP(H319,工作表3!G:T,7,FALSE)</f>
        <v>84.2</v>
      </c>
      <c r="N319">
        <f t="shared" si="9"/>
        <v>21.05</v>
      </c>
    </row>
    <row r="320" spans="1:14">
      <c r="A320" s="46">
        <v>2009</v>
      </c>
      <c r="B320" s="8" t="str">
        <f>_xlfn.CONCAT("P", LOOKUP(A320,{0,2010,2015},{1,2,3}))</f>
        <v>P1</v>
      </c>
      <c r="C320" s="5" t="s">
        <v>96</v>
      </c>
      <c r="D320" s="5" t="s">
        <v>97</v>
      </c>
      <c r="E320" s="4" t="s">
        <v>113</v>
      </c>
      <c r="F320" s="6" t="s">
        <v>33</v>
      </c>
      <c r="G320" s="4" t="s">
        <v>108</v>
      </c>
      <c r="H320" s="7" t="str">
        <f t="shared" si="8"/>
        <v>2009TWSYUJNJW10</v>
      </c>
      <c r="I320" s="7" t="s">
        <v>68</v>
      </c>
      <c r="J320" s="8" t="str">
        <f>VLOOKUP(I320,name_list!E:K,2,FALSE)</f>
        <v>SP7</v>
      </c>
      <c r="K320" s="4" t="s">
        <v>11</v>
      </c>
      <c r="L320" s="8">
        <v>1</v>
      </c>
      <c r="M320" s="8">
        <f>VLOOKUP(H320,工作表3!G:T,7,FALSE)</f>
        <v>84.2</v>
      </c>
      <c r="N320">
        <f t="shared" si="9"/>
        <v>0.84200000000000008</v>
      </c>
    </row>
    <row r="321" spans="1:14">
      <c r="A321" s="46">
        <v>2009</v>
      </c>
      <c r="B321" s="8" t="str">
        <f>_xlfn.CONCAT("P", LOOKUP(A321,{0,2010,2015},{1,2,3}))</f>
        <v>P1</v>
      </c>
      <c r="C321" s="5" t="s">
        <v>96</v>
      </c>
      <c r="D321" s="5" t="s">
        <v>97</v>
      </c>
      <c r="E321" s="4" t="s">
        <v>113</v>
      </c>
      <c r="F321" s="6" t="s">
        <v>33</v>
      </c>
      <c r="G321" s="4" t="s">
        <v>108</v>
      </c>
      <c r="H321" s="7" t="str">
        <f t="shared" si="8"/>
        <v>2009TWSYUJNJW10</v>
      </c>
      <c r="I321" s="7" t="s">
        <v>28</v>
      </c>
      <c r="J321" s="8" t="str">
        <f>VLOOKUP(I321,name_list!E:K,2,FALSE)</f>
        <v>SP45</v>
      </c>
      <c r="K321" s="4" t="s">
        <v>11</v>
      </c>
      <c r="L321" s="8">
        <v>1</v>
      </c>
      <c r="M321" s="8">
        <f>VLOOKUP(H321,工作表3!G:T,7,FALSE)</f>
        <v>84.2</v>
      </c>
      <c r="N321">
        <f t="shared" si="9"/>
        <v>0.84200000000000008</v>
      </c>
    </row>
    <row r="322" spans="1:14">
      <c r="A322" s="46">
        <v>2009</v>
      </c>
      <c r="B322" s="8" t="str">
        <f>_xlfn.CONCAT("P", LOOKUP(A322,{0,2010,2015},{1,2,3}))</f>
        <v>P1</v>
      </c>
      <c r="C322" s="5" t="s">
        <v>96</v>
      </c>
      <c r="D322" s="5" t="s">
        <v>97</v>
      </c>
      <c r="E322" s="4" t="s">
        <v>113</v>
      </c>
      <c r="F322" s="6" t="s">
        <v>33</v>
      </c>
      <c r="G322" s="4" t="s">
        <v>108</v>
      </c>
      <c r="H322" s="7" t="str">
        <f t="shared" si="8"/>
        <v>2009TWSYUJNJW10</v>
      </c>
      <c r="I322" s="7" t="s">
        <v>55</v>
      </c>
      <c r="J322" s="8" t="str">
        <f>VLOOKUP(I322,name_list!E:K,2,FALSE)</f>
        <v>SP33</v>
      </c>
      <c r="K322" s="4" t="s">
        <v>11</v>
      </c>
      <c r="L322" s="8">
        <v>1</v>
      </c>
      <c r="M322" s="8">
        <f>VLOOKUP(H322,工作表3!G:T,7,FALSE)</f>
        <v>84.2</v>
      </c>
      <c r="N322">
        <f t="shared" si="9"/>
        <v>0.84200000000000008</v>
      </c>
    </row>
    <row r="323" spans="1:14">
      <c r="A323" s="46">
        <v>2009</v>
      </c>
      <c r="B323" s="8" t="str">
        <f>_xlfn.CONCAT("P", LOOKUP(A323,{0,2010,2015},{1,2,3}))</f>
        <v>P1</v>
      </c>
      <c r="C323" s="5" t="s">
        <v>96</v>
      </c>
      <c r="D323" s="5" t="s">
        <v>97</v>
      </c>
      <c r="E323" s="4" t="s">
        <v>113</v>
      </c>
      <c r="F323" s="6" t="s">
        <v>33</v>
      </c>
      <c r="G323" s="4" t="s">
        <v>108</v>
      </c>
      <c r="H323" s="7" t="str">
        <f t="shared" ref="H323:H386" si="10">CONCATENATE(A323,C323,D323,E323,G323)</f>
        <v>2009TWSYUJNJW10</v>
      </c>
      <c r="I323" s="7" t="s">
        <v>50</v>
      </c>
      <c r="J323" s="8" t="str">
        <f>VLOOKUP(I323,name_list!E:K,2,FALSE)</f>
        <v>SP28</v>
      </c>
      <c r="K323" s="4" t="s">
        <v>11</v>
      </c>
      <c r="L323" s="8">
        <v>1</v>
      </c>
      <c r="M323" s="8">
        <f>VLOOKUP(H323,工作表3!G:T,7,FALSE)</f>
        <v>84.2</v>
      </c>
      <c r="N323">
        <f t="shared" ref="N323:N386" si="11">L323*M323/100</f>
        <v>0.84200000000000008</v>
      </c>
    </row>
    <row r="324" spans="1:14">
      <c r="A324" s="46">
        <v>2009</v>
      </c>
      <c r="B324" s="8" t="str">
        <f>_xlfn.CONCAT("P", LOOKUP(A324,{0,2010,2015},{1,2,3}))</f>
        <v>P1</v>
      </c>
      <c r="C324" s="4" t="s">
        <v>96</v>
      </c>
      <c r="D324" s="4" t="s">
        <v>97</v>
      </c>
      <c r="E324" s="4" t="s">
        <v>116</v>
      </c>
      <c r="F324" s="6" t="s">
        <v>3</v>
      </c>
      <c r="G324" s="4" t="s">
        <v>91</v>
      </c>
      <c r="H324" s="7" t="str">
        <f t="shared" si="10"/>
        <v>2009TWSYUTSWE05</v>
      </c>
      <c r="I324" s="7" t="s">
        <v>0</v>
      </c>
      <c r="J324" s="8" t="str">
        <f>VLOOKUP(I324,name_list!E:K,2,FALSE)</f>
        <v>SP41</v>
      </c>
      <c r="K324" s="4" t="s">
        <v>1</v>
      </c>
      <c r="L324" s="8">
        <v>75</v>
      </c>
      <c r="M324" s="8">
        <f>VLOOKUP(H324,工作表3!G:T,7,FALSE)</f>
        <v>80.5</v>
      </c>
      <c r="N324">
        <f t="shared" si="11"/>
        <v>60.375</v>
      </c>
    </row>
    <row r="325" spans="1:14">
      <c r="A325" s="46">
        <v>2009</v>
      </c>
      <c r="B325" s="8" t="str">
        <f>_xlfn.CONCAT("P", LOOKUP(A325,{0,2010,2015},{1,2,3}))</f>
        <v>P1</v>
      </c>
      <c r="C325" s="4" t="s">
        <v>96</v>
      </c>
      <c r="D325" s="4" t="s">
        <v>97</v>
      </c>
      <c r="E325" s="4" t="s">
        <v>116</v>
      </c>
      <c r="F325" s="6" t="s">
        <v>3</v>
      </c>
      <c r="G325" s="4" t="s">
        <v>91</v>
      </c>
      <c r="H325" s="7" t="str">
        <f t="shared" si="10"/>
        <v>2009TWSYUTSWE05</v>
      </c>
      <c r="I325" s="7" t="s">
        <v>5</v>
      </c>
      <c r="J325" s="8" t="str">
        <f>VLOOKUP(I325,name_list!E:K,2,FALSE)</f>
        <v>SP35</v>
      </c>
      <c r="K325" s="4" t="s">
        <v>6</v>
      </c>
      <c r="L325" s="8">
        <v>50</v>
      </c>
      <c r="M325" s="8">
        <f>VLOOKUP(H325,工作表3!G:T,7,FALSE)</f>
        <v>80.5</v>
      </c>
      <c r="N325">
        <f t="shared" si="11"/>
        <v>40.25</v>
      </c>
    </row>
    <row r="326" spans="1:14">
      <c r="A326" s="46">
        <v>2009</v>
      </c>
      <c r="B326" s="8" t="str">
        <f>_xlfn.CONCAT("P", LOOKUP(A326,{0,2010,2015},{1,2,3}))</f>
        <v>P1</v>
      </c>
      <c r="C326" s="4" t="s">
        <v>96</v>
      </c>
      <c r="D326" s="4" t="s">
        <v>97</v>
      </c>
      <c r="E326" s="4" t="s">
        <v>116</v>
      </c>
      <c r="F326" s="6" t="s">
        <v>3</v>
      </c>
      <c r="G326" s="4" t="s">
        <v>91</v>
      </c>
      <c r="H326" s="7" t="str">
        <f t="shared" si="10"/>
        <v>2009TWSYUTSWE05</v>
      </c>
      <c r="I326" s="7" t="s">
        <v>13</v>
      </c>
      <c r="J326" s="8" t="str">
        <f>VLOOKUP(I326,name_list!E:K,2,FALSE)</f>
        <v>SP17</v>
      </c>
      <c r="K326" s="4" t="s">
        <v>6</v>
      </c>
      <c r="L326" s="8">
        <v>50</v>
      </c>
      <c r="M326" s="8">
        <f>VLOOKUP(H326,工作表3!G:T,7,FALSE)</f>
        <v>80.5</v>
      </c>
      <c r="N326">
        <f t="shared" si="11"/>
        <v>40.25</v>
      </c>
    </row>
    <row r="327" spans="1:14">
      <c r="A327" s="46">
        <v>2009</v>
      </c>
      <c r="B327" s="8" t="str">
        <f>_xlfn.CONCAT("P", LOOKUP(A327,{0,2010,2015},{1,2,3}))</f>
        <v>P1</v>
      </c>
      <c r="C327" s="4" t="s">
        <v>96</v>
      </c>
      <c r="D327" s="4" t="s">
        <v>97</v>
      </c>
      <c r="E327" s="4" t="s">
        <v>116</v>
      </c>
      <c r="F327" s="6" t="s">
        <v>3</v>
      </c>
      <c r="G327" s="4" t="s">
        <v>91</v>
      </c>
      <c r="H327" s="7" t="str">
        <f t="shared" si="10"/>
        <v>2009TWSYUTSWE05</v>
      </c>
      <c r="I327" s="7" t="s">
        <v>7</v>
      </c>
      <c r="J327" s="8" t="str">
        <f>VLOOKUP(I327,name_list!E:K,2,FALSE)</f>
        <v>SP31</v>
      </c>
      <c r="K327" s="4" t="s">
        <v>14</v>
      </c>
      <c r="L327" s="8">
        <v>25</v>
      </c>
      <c r="M327" s="8">
        <f>VLOOKUP(H327,工作表3!G:T,7,FALSE)</f>
        <v>80.5</v>
      </c>
      <c r="N327">
        <f t="shared" si="11"/>
        <v>20.125</v>
      </c>
    </row>
    <row r="328" spans="1:14">
      <c r="A328" s="46">
        <v>2009</v>
      </c>
      <c r="B328" s="8" t="str">
        <f>_xlfn.CONCAT("P", LOOKUP(A328,{0,2010,2015},{1,2,3}))</f>
        <v>P1</v>
      </c>
      <c r="C328" s="4" t="s">
        <v>96</v>
      </c>
      <c r="D328" s="4" t="s">
        <v>97</v>
      </c>
      <c r="E328" s="4" t="s">
        <v>116</v>
      </c>
      <c r="F328" s="6" t="s">
        <v>3</v>
      </c>
      <c r="G328" s="4" t="s">
        <v>91</v>
      </c>
      <c r="H328" s="7" t="str">
        <f t="shared" si="10"/>
        <v>2009TWSYUTSWE05</v>
      </c>
      <c r="I328" s="7" t="s">
        <v>29</v>
      </c>
      <c r="J328" s="8" t="str">
        <f>VLOOKUP(I328,name_list!E:K,2,FALSE)</f>
        <v>SP22</v>
      </c>
      <c r="K328" s="4" t="s">
        <v>14</v>
      </c>
      <c r="L328" s="8">
        <v>25</v>
      </c>
      <c r="M328" s="8">
        <f>VLOOKUP(H328,工作表3!G:T,7,FALSE)</f>
        <v>80.5</v>
      </c>
      <c r="N328">
        <f t="shared" si="11"/>
        <v>20.125</v>
      </c>
    </row>
    <row r="329" spans="1:14">
      <c r="A329" s="46">
        <v>2009</v>
      </c>
      <c r="B329" s="8" t="str">
        <f>_xlfn.CONCAT("P", LOOKUP(A329,{0,2010,2015},{1,2,3}))</f>
        <v>P1</v>
      </c>
      <c r="C329" s="4" t="s">
        <v>96</v>
      </c>
      <c r="D329" s="4" t="s">
        <v>97</v>
      </c>
      <c r="E329" s="4" t="s">
        <v>116</v>
      </c>
      <c r="F329" s="6" t="s">
        <v>3</v>
      </c>
      <c r="G329" s="4" t="s">
        <v>91</v>
      </c>
      <c r="H329" s="7" t="str">
        <f t="shared" si="10"/>
        <v>2009TWSYUTSWE05</v>
      </c>
      <c r="I329" s="7" t="s">
        <v>60</v>
      </c>
      <c r="J329" s="8" t="str">
        <f>VLOOKUP(I329,name_list!E:K,2,FALSE)</f>
        <v>SP29</v>
      </c>
      <c r="K329" s="4" t="s">
        <v>6</v>
      </c>
      <c r="L329" s="8">
        <v>50</v>
      </c>
      <c r="M329" s="8">
        <f>VLOOKUP(H329,工作表3!G:T,7,FALSE)</f>
        <v>80.5</v>
      </c>
      <c r="N329">
        <f t="shared" si="11"/>
        <v>40.25</v>
      </c>
    </row>
    <row r="330" spans="1:14">
      <c r="A330" s="46">
        <v>2009</v>
      </c>
      <c r="B330" s="8" t="str">
        <f>_xlfn.CONCAT("P", LOOKUP(A330,{0,2010,2015},{1,2,3}))</f>
        <v>P1</v>
      </c>
      <c r="C330" s="4" t="s">
        <v>96</v>
      </c>
      <c r="D330" s="4" t="s">
        <v>97</v>
      </c>
      <c r="E330" s="4" t="s">
        <v>116</v>
      </c>
      <c r="F330" s="6" t="s">
        <v>3</v>
      </c>
      <c r="G330" s="4" t="s">
        <v>91</v>
      </c>
      <c r="H330" s="7" t="str">
        <f t="shared" si="10"/>
        <v>2009TWSYUTSWE05</v>
      </c>
      <c r="I330" s="7" t="s">
        <v>19</v>
      </c>
      <c r="J330" s="8" t="str">
        <f>VLOOKUP(I330,name_list!E:K,2,FALSE)</f>
        <v>SP75</v>
      </c>
      <c r="K330" s="4" t="s">
        <v>14</v>
      </c>
      <c r="L330" s="8">
        <v>25</v>
      </c>
      <c r="M330" s="8">
        <f>VLOOKUP(H330,工作表3!G:T,7,FALSE)</f>
        <v>80.5</v>
      </c>
      <c r="N330">
        <f t="shared" si="11"/>
        <v>20.125</v>
      </c>
    </row>
    <row r="331" spans="1:14">
      <c r="A331" s="46">
        <v>2009</v>
      </c>
      <c r="B331" s="8" t="str">
        <f>_xlfn.CONCAT("P", LOOKUP(A331,{0,2010,2015},{1,2,3}))</f>
        <v>P1</v>
      </c>
      <c r="C331" s="4" t="s">
        <v>96</v>
      </c>
      <c r="D331" s="4" t="s">
        <v>97</v>
      </c>
      <c r="E331" s="4" t="s">
        <v>116</v>
      </c>
      <c r="F331" s="6" t="s">
        <v>3</v>
      </c>
      <c r="G331" s="4" t="s">
        <v>91</v>
      </c>
      <c r="H331" s="7" t="str">
        <f t="shared" si="10"/>
        <v>2009TWSYUTSWE05</v>
      </c>
      <c r="I331" s="7" t="s">
        <v>42</v>
      </c>
      <c r="J331" s="8" t="str">
        <f>VLOOKUP(I331,name_list!E:K,2,FALSE)</f>
        <v>SP40</v>
      </c>
      <c r="K331" s="4" t="s">
        <v>14</v>
      </c>
      <c r="L331" s="8">
        <v>25</v>
      </c>
      <c r="M331" s="8">
        <f>VLOOKUP(H331,工作表3!G:T,7,FALSE)</f>
        <v>80.5</v>
      </c>
      <c r="N331">
        <f t="shared" si="11"/>
        <v>20.125</v>
      </c>
    </row>
    <row r="332" spans="1:14">
      <c r="A332" s="46">
        <v>2009</v>
      </c>
      <c r="B332" s="8" t="str">
        <f>_xlfn.CONCAT("P", LOOKUP(A332,{0,2010,2015},{1,2,3}))</f>
        <v>P1</v>
      </c>
      <c r="C332" s="4" t="s">
        <v>96</v>
      </c>
      <c r="D332" s="4" t="s">
        <v>97</v>
      </c>
      <c r="E332" s="4" t="s">
        <v>116</v>
      </c>
      <c r="F332" s="6" t="s">
        <v>3</v>
      </c>
      <c r="G332" s="4" t="s">
        <v>91</v>
      </c>
      <c r="H332" s="7" t="str">
        <f t="shared" si="10"/>
        <v>2009TWSYUTSWE05</v>
      </c>
      <c r="I332" s="7" t="s">
        <v>16</v>
      </c>
      <c r="J332" s="8" t="str">
        <f>VLOOKUP(I332,name_list!E:K,2,FALSE)</f>
        <v>SP38</v>
      </c>
      <c r="K332" s="4" t="s">
        <v>14</v>
      </c>
      <c r="L332" s="8">
        <v>25</v>
      </c>
      <c r="M332" s="8">
        <f>VLOOKUP(H332,工作表3!G:T,7,FALSE)</f>
        <v>80.5</v>
      </c>
      <c r="N332">
        <f t="shared" si="11"/>
        <v>20.125</v>
      </c>
    </row>
    <row r="333" spans="1:14">
      <c r="A333" s="46">
        <v>2009</v>
      </c>
      <c r="B333" s="8" t="str">
        <f>_xlfn.CONCAT("P", LOOKUP(A333,{0,2010,2015},{1,2,3}))</f>
        <v>P1</v>
      </c>
      <c r="C333" s="4" t="s">
        <v>96</v>
      </c>
      <c r="D333" s="4" t="s">
        <v>97</v>
      </c>
      <c r="E333" s="4" t="s">
        <v>116</v>
      </c>
      <c r="F333" s="6" t="s">
        <v>3</v>
      </c>
      <c r="G333" s="4" t="s">
        <v>91</v>
      </c>
      <c r="H333" s="7" t="str">
        <f t="shared" si="10"/>
        <v>2009TWSYUTSWE05</v>
      </c>
      <c r="I333" s="7" t="s">
        <v>4</v>
      </c>
      <c r="J333" s="8" t="str">
        <f>VLOOKUP(I333,name_list!E:K,2,FALSE)</f>
        <v>SP11</v>
      </c>
      <c r="K333" s="4" t="s">
        <v>14</v>
      </c>
      <c r="L333" s="8">
        <v>25</v>
      </c>
      <c r="M333" s="8">
        <f>VLOOKUP(H333,工作表3!G:T,7,FALSE)</f>
        <v>80.5</v>
      </c>
      <c r="N333">
        <f t="shared" si="11"/>
        <v>20.125</v>
      </c>
    </row>
    <row r="334" spans="1:14">
      <c r="A334" s="46">
        <v>2009</v>
      </c>
      <c r="B334" s="8" t="str">
        <f>_xlfn.CONCAT("P", LOOKUP(A334,{0,2010,2015},{1,2,3}))</f>
        <v>P1</v>
      </c>
      <c r="C334" s="4" t="s">
        <v>96</v>
      </c>
      <c r="D334" s="4" t="s">
        <v>97</v>
      </c>
      <c r="E334" s="4" t="s">
        <v>116</v>
      </c>
      <c r="F334" s="6" t="s">
        <v>3</v>
      </c>
      <c r="G334" s="4" t="s">
        <v>91</v>
      </c>
      <c r="H334" s="7" t="str">
        <f t="shared" si="10"/>
        <v>2009TWSYUTSWE05</v>
      </c>
      <c r="I334" s="7" t="s">
        <v>59</v>
      </c>
      <c r="J334" s="8" t="str">
        <f>VLOOKUP(I334,name_list!E:K,2,FALSE)</f>
        <v>SP5</v>
      </c>
      <c r="K334" s="4" t="s">
        <v>14</v>
      </c>
      <c r="L334" s="8">
        <v>25</v>
      </c>
      <c r="M334" s="8">
        <f>VLOOKUP(H334,工作表3!G:T,7,FALSE)</f>
        <v>80.5</v>
      </c>
      <c r="N334">
        <f t="shared" si="11"/>
        <v>20.125</v>
      </c>
    </row>
    <row r="335" spans="1:14">
      <c r="A335" s="46">
        <v>2009</v>
      </c>
      <c r="B335" s="8" t="str">
        <f>_xlfn.CONCAT("P", LOOKUP(A335,{0,2010,2015},{1,2,3}))</f>
        <v>P1</v>
      </c>
      <c r="C335" s="4" t="s">
        <v>96</v>
      </c>
      <c r="D335" s="4" t="s">
        <v>97</v>
      </c>
      <c r="E335" s="4" t="s">
        <v>116</v>
      </c>
      <c r="F335" s="6" t="s">
        <v>3</v>
      </c>
      <c r="G335" s="4" t="s">
        <v>91</v>
      </c>
      <c r="H335" s="7" t="str">
        <f t="shared" si="10"/>
        <v>2009TWSYUTSWE05</v>
      </c>
      <c r="I335" s="7" t="s">
        <v>63</v>
      </c>
      <c r="J335" s="8" t="str">
        <f>VLOOKUP(I335,name_list!E:K,2,FALSE)</f>
        <v>SP4</v>
      </c>
      <c r="K335" s="4" t="s">
        <v>14</v>
      </c>
      <c r="L335" s="8">
        <v>25</v>
      </c>
      <c r="M335" s="8">
        <f>VLOOKUP(H335,工作表3!G:T,7,FALSE)</f>
        <v>80.5</v>
      </c>
      <c r="N335">
        <f t="shared" si="11"/>
        <v>20.125</v>
      </c>
    </row>
    <row r="336" spans="1:14">
      <c r="A336" s="46">
        <v>2009</v>
      </c>
      <c r="B336" s="8" t="str">
        <f>_xlfn.CONCAT("P", LOOKUP(A336,{0,2010,2015},{1,2,3}))</f>
        <v>P1</v>
      </c>
      <c r="C336" s="4" t="s">
        <v>96</v>
      </c>
      <c r="D336" s="4" t="s">
        <v>97</v>
      </c>
      <c r="E336" s="4" t="s">
        <v>116</v>
      </c>
      <c r="F336" s="6" t="s">
        <v>3</v>
      </c>
      <c r="G336" s="4" t="s">
        <v>91</v>
      </c>
      <c r="H336" s="7" t="str">
        <f t="shared" si="10"/>
        <v>2009TWSYUTSWE05</v>
      </c>
      <c r="I336" s="7" t="s">
        <v>55</v>
      </c>
      <c r="J336" s="8" t="str">
        <f>VLOOKUP(I336,name_list!E:K,2,FALSE)</f>
        <v>SP33</v>
      </c>
      <c r="K336" s="4" t="s">
        <v>14</v>
      </c>
      <c r="L336" s="8">
        <v>25</v>
      </c>
      <c r="M336" s="8">
        <f>VLOOKUP(H336,工作表3!G:T,7,FALSE)</f>
        <v>80.5</v>
      </c>
      <c r="N336">
        <f t="shared" si="11"/>
        <v>20.125</v>
      </c>
    </row>
    <row r="337" spans="1:14">
      <c r="A337" s="46">
        <v>2009</v>
      </c>
      <c r="B337" s="8" t="str">
        <f>_xlfn.CONCAT("P", LOOKUP(A337,{0,2010,2015},{1,2,3}))</f>
        <v>P1</v>
      </c>
      <c r="C337" s="4" t="s">
        <v>96</v>
      </c>
      <c r="D337" s="4" t="s">
        <v>97</v>
      </c>
      <c r="E337" s="4" t="s">
        <v>116</v>
      </c>
      <c r="F337" s="6" t="s">
        <v>3</v>
      </c>
      <c r="G337" s="4" t="s">
        <v>91</v>
      </c>
      <c r="H337" s="7" t="str">
        <f t="shared" si="10"/>
        <v>2009TWSYUTSWE05</v>
      </c>
      <c r="I337" s="7" t="s">
        <v>47</v>
      </c>
      <c r="J337" s="8" t="str">
        <f>VLOOKUP(I337,name_list!E:K,2,FALSE)</f>
        <v>SP50</v>
      </c>
      <c r="K337" s="4" t="s">
        <v>11</v>
      </c>
      <c r="L337" s="8">
        <v>1</v>
      </c>
      <c r="M337" s="8">
        <f>VLOOKUP(H337,工作表3!G:T,7,FALSE)</f>
        <v>80.5</v>
      </c>
      <c r="N337">
        <f t="shared" si="11"/>
        <v>0.80500000000000005</v>
      </c>
    </row>
    <row r="338" spans="1:14">
      <c r="A338" s="46">
        <v>2009</v>
      </c>
      <c r="B338" s="8" t="str">
        <f>_xlfn.CONCAT("P", LOOKUP(A338,{0,2010,2015},{1,2,3}))</f>
        <v>P1</v>
      </c>
      <c r="C338" s="4" t="s">
        <v>96</v>
      </c>
      <c r="D338" s="4" t="s">
        <v>97</v>
      </c>
      <c r="E338" s="4" t="s">
        <v>116</v>
      </c>
      <c r="F338" s="6" t="s">
        <v>3</v>
      </c>
      <c r="G338" s="4" t="s">
        <v>91</v>
      </c>
      <c r="H338" s="7" t="str">
        <f t="shared" si="10"/>
        <v>2009TWSYUTSWE05</v>
      </c>
      <c r="I338" s="7" t="s">
        <v>51</v>
      </c>
      <c r="J338" s="8" t="str">
        <f>VLOOKUP(I338,name_list!E:K,2,FALSE)</f>
        <v>SP90</v>
      </c>
      <c r="K338" s="4" t="s">
        <v>11</v>
      </c>
      <c r="L338" s="8">
        <v>1</v>
      </c>
      <c r="M338" s="8">
        <f>VLOOKUP(H338,工作表3!G:T,7,FALSE)</f>
        <v>80.5</v>
      </c>
      <c r="N338">
        <f t="shared" si="11"/>
        <v>0.80500000000000005</v>
      </c>
    </row>
    <row r="339" spans="1:14">
      <c r="A339" s="46">
        <v>2009</v>
      </c>
      <c r="B339" s="8" t="str">
        <f>_xlfn.CONCAT("P", LOOKUP(A339,{0,2010,2015},{1,2,3}))</f>
        <v>P1</v>
      </c>
      <c r="C339" s="4" t="s">
        <v>96</v>
      </c>
      <c r="D339" s="4" t="s">
        <v>97</v>
      </c>
      <c r="E339" s="4" t="s">
        <v>116</v>
      </c>
      <c r="F339" s="6" t="s">
        <v>3</v>
      </c>
      <c r="G339" s="4" t="s">
        <v>99</v>
      </c>
      <c r="H339" s="7" t="str">
        <f t="shared" si="10"/>
        <v>2009TWSYUTSWE10</v>
      </c>
      <c r="I339" s="7" t="s">
        <v>0</v>
      </c>
      <c r="J339" s="8" t="str">
        <f>VLOOKUP(I339,name_list!E:K,2,FALSE)</f>
        <v>SP41</v>
      </c>
      <c r="K339" s="4" t="s">
        <v>1</v>
      </c>
      <c r="L339" s="8">
        <v>75</v>
      </c>
      <c r="M339" s="8">
        <f>VLOOKUP(H339,工作表3!G:T,7,FALSE)</f>
        <v>69.34</v>
      </c>
      <c r="N339">
        <f t="shared" si="11"/>
        <v>52.005000000000003</v>
      </c>
    </row>
    <row r="340" spans="1:14">
      <c r="A340" s="46">
        <v>2009</v>
      </c>
      <c r="B340" s="8" t="str">
        <f>_xlfn.CONCAT("P", LOOKUP(A340,{0,2010,2015},{1,2,3}))</f>
        <v>P1</v>
      </c>
      <c r="C340" s="4" t="s">
        <v>96</v>
      </c>
      <c r="D340" s="4" t="s">
        <v>97</v>
      </c>
      <c r="E340" s="4" t="s">
        <v>116</v>
      </c>
      <c r="F340" s="6" t="s">
        <v>3</v>
      </c>
      <c r="G340" s="4" t="s">
        <v>99</v>
      </c>
      <c r="H340" s="7" t="str">
        <f t="shared" si="10"/>
        <v>2009TWSYUTSWE10</v>
      </c>
      <c r="I340" s="7" t="s">
        <v>5</v>
      </c>
      <c r="J340" s="8" t="str">
        <f>VLOOKUP(I340,name_list!E:K,2,FALSE)</f>
        <v>SP35</v>
      </c>
      <c r="K340" s="4" t="s">
        <v>6</v>
      </c>
      <c r="L340" s="8">
        <v>50</v>
      </c>
      <c r="M340" s="8">
        <f>VLOOKUP(H340,工作表3!G:T,7,FALSE)</f>
        <v>69.34</v>
      </c>
      <c r="N340">
        <f t="shared" si="11"/>
        <v>34.67</v>
      </c>
    </row>
    <row r="341" spans="1:14">
      <c r="A341" s="46">
        <v>2009</v>
      </c>
      <c r="B341" s="8" t="str">
        <f>_xlfn.CONCAT("P", LOOKUP(A341,{0,2010,2015},{1,2,3}))</f>
        <v>P1</v>
      </c>
      <c r="C341" s="4" t="s">
        <v>96</v>
      </c>
      <c r="D341" s="4" t="s">
        <v>97</v>
      </c>
      <c r="E341" s="4" t="s">
        <v>116</v>
      </c>
      <c r="F341" s="6" t="s">
        <v>3</v>
      </c>
      <c r="G341" s="4" t="s">
        <v>99</v>
      </c>
      <c r="H341" s="7" t="str">
        <f t="shared" si="10"/>
        <v>2009TWSYUTSWE10</v>
      </c>
      <c r="I341" s="7" t="s">
        <v>29</v>
      </c>
      <c r="J341" s="8" t="str">
        <f>VLOOKUP(I341,name_list!E:K,2,FALSE)</f>
        <v>SP22</v>
      </c>
      <c r="K341" s="4" t="s">
        <v>14</v>
      </c>
      <c r="L341" s="8">
        <v>25</v>
      </c>
      <c r="M341" s="8">
        <f>VLOOKUP(H341,工作表3!G:T,7,FALSE)</f>
        <v>69.34</v>
      </c>
      <c r="N341">
        <f t="shared" si="11"/>
        <v>17.335000000000001</v>
      </c>
    </row>
    <row r="342" spans="1:14">
      <c r="A342" s="46">
        <v>2009</v>
      </c>
      <c r="B342" s="8" t="str">
        <f>_xlfn.CONCAT("P", LOOKUP(A342,{0,2010,2015},{1,2,3}))</f>
        <v>P1</v>
      </c>
      <c r="C342" s="4" t="s">
        <v>96</v>
      </c>
      <c r="D342" s="4" t="s">
        <v>97</v>
      </c>
      <c r="E342" s="4" t="s">
        <v>116</v>
      </c>
      <c r="F342" s="6" t="s">
        <v>3</v>
      </c>
      <c r="G342" s="4" t="s">
        <v>99</v>
      </c>
      <c r="H342" s="7" t="str">
        <f t="shared" si="10"/>
        <v>2009TWSYUTSWE10</v>
      </c>
      <c r="I342" s="7" t="s">
        <v>7</v>
      </c>
      <c r="J342" s="8" t="str">
        <f>VLOOKUP(I342,name_list!E:K,2,FALSE)</f>
        <v>SP31</v>
      </c>
      <c r="K342" s="4" t="s">
        <v>14</v>
      </c>
      <c r="L342" s="8">
        <v>25</v>
      </c>
      <c r="M342" s="8">
        <f>VLOOKUP(H342,工作表3!G:T,7,FALSE)</f>
        <v>69.34</v>
      </c>
      <c r="N342">
        <f t="shared" si="11"/>
        <v>17.335000000000001</v>
      </c>
    </row>
    <row r="343" spans="1:14">
      <c r="A343" s="46">
        <v>2009</v>
      </c>
      <c r="B343" s="8" t="str">
        <f>_xlfn.CONCAT("P", LOOKUP(A343,{0,2010,2015},{1,2,3}))</f>
        <v>P1</v>
      </c>
      <c r="C343" s="4" t="s">
        <v>96</v>
      </c>
      <c r="D343" s="4" t="s">
        <v>97</v>
      </c>
      <c r="E343" s="4" t="s">
        <v>116</v>
      </c>
      <c r="F343" s="6" t="s">
        <v>3</v>
      </c>
      <c r="G343" s="4" t="s">
        <v>99</v>
      </c>
      <c r="H343" s="7" t="str">
        <f t="shared" si="10"/>
        <v>2009TWSYUTSWE10</v>
      </c>
      <c r="I343" s="7" t="s">
        <v>13</v>
      </c>
      <c r="J343" s="8" t="str">
        <f>VLOOKUP(I343,name_list!E:K,2,FALSE)</f>
        <v>SP17</v>
      </c>
      <c r="K343" s="4" t="s">
        <v>14</v>
      </c>
      <c r="L343" s="8">
        <v>25</v>
      </c>
      <c r="M343" s="8">
        <f>VLOOKUP(H343,工作表3!G:T,7,FALSE)</f>
        <v>69.34</v>
      </c>
      <c r="N343">
        <f t="shared" si="11"/>
        <v>17.335000000000001</v>
      </c>
    </row>
    <row r="344" spans="1:14">
      <c r="A344" s="46">
        <v>2009</v>
      </c>
      <c r="B344" s="8" t="str">
        <f>_xlfn.CONCAT("P", LOOKUP(A344,{0,2010,2015},{1,2,3}))</f>
        <v>P1</v>
      </c>
      <c r="C344" s="4" t="s">
        <v>96</v>
      </c>
      <c r="D344" s="4" t="s">
        <v>97</v>
      </c>
      <c r="E344" s="4" t="s">
        <v>116</v>
      </c>
      <c r="F344" s="6" t="s">
        <v>3</v>
      </c>
      <c r="G344" s="4" t="s">
        <v>99</v>
      </c>
      <c r="H344" s="7" t="str">
        <f t="shared" si="10"/>
        <v>2009TWSYUTSWE10</v>
      </c>
      <c r="I344" s="7" t="s">
        <v>59</v>
      </c>
      <c r="J344" s="8" t="str">
        <f>VLOOKUP(I344,name_list!E:K,2,FALSE)</f>
        <v>SP5</v>
      </c>
      <c r="K344" s="4" t="s">
        <v>14</v>
      </c>
      <c r="L344" s="8">
        <v>25</v>
      </c>
      <c r="M344" s="8">
        <f>VLOOKUP(H344,工作表3!G:T,7,FALSE)</f>
        <v>69.34</v>
      </c>
      <c r="N344">
        <f t="shared" si="11"/>
        <v>17.335000000000001</v>
      </c>
    </row>
    <row r="345" spans="1:14">
      <c r="A345" s="46">
        <v>2009</v>
      </c>
      <c r="B345" s="8" t="str">
        <f>_xlfn.CONCAT("P", LOOKUP(A345,{0,2010,2015},{1,2,3}))</f>
        <v>P1</v>
      </c>
      <c r="C345" s="4" t="s">
        <v>96</v>
      </c>
      <c r="D345" s="4" t="s">
        <v>97</v>
      </c>
      <c r="E345" s="4" t="s">
        <v>116</v>
      </c>
      <c r="F345" s="6" t="s">
        <v>3</v>
      </c>
      <c r="G345" s="4" t="s">
        <v>99</v>
      </c>
      <c r="H345" s="7" t="str">
        <f t="shared" si="10"/>
        <v>2009TWSYUTSWE10</v>
      </c>
      <c r="I345" s="7" t="s">
        <v>19</v>
      </c>
      <c r="J345" s="8" t="str">
        <f>VLOOKUP(I345,name_list!E:K,2,FALSE)</f>
        <v>SP75</v>
      </c>
      <c r="K345" s="4" t="s">
        <v>6</v>
      </c>
      <c r="L345" s="8">
        <v>50</v>
      </c>
      <c r="M345" s="8">
        <f>VLOOKUP(H345,工作表3!G:T,7,FALSE)</f>
        <v>69.34</v>
      </c>
      <c r="N345">
        <f t="shared" si="11"/>
        <v>34.67</v>
      </c>
    </row>
    <row r="346" spans="1:14">
      <c r="A346" s="46">
        <v>2009</v>
      </c>
      <c r="B346" s="8" t="str">
        <f>_xlfn.CONCAT("P", LOOKUP(A346,{0,2010,2015},{1,2,3}))</f>
        <v>P1</v>
      </c>
      <c r="C346" s="4" t="s">
        <v>96</v>
      </c>
      <c r="D346" s="4" t="s">
        <v>97</v>
      </c>
      <c r="E346" s="4" t="s">
        <v>116</v>
      </c>
      <c r="F346" s="6" t="s">
        <v>3</v>
      </c>
      <c r="G346" s="4" t="s">
        <v>99</v>
      </c>
      <c r="H346" s="7" t="str">
        <f t="shared" si="10"/>
        <v>2009TWSYUTSWE10</v>
      </c>
      <c r="I346" s="7" t="s">
        <v>44</v>
      </c>
      <c r="J346" s="8" t="str">
        <f>VLOOKUP(I346,name_list!E:K,2,FALSE)</f>
        <v>SP57</v>
      </c>
      <c r="K346" s="4" t="s">
        <v>14</v>
      </c>
      <c r="L346" s="8">
        <v>25</v>
      </c>
      <c r="M346" s="8">
        <f>VLOOKUP(H346,工作表3!G:T,7,FALSE)</f>
        <v>69.34</v>
      </c>
      <c r="N346">
        <f t="shared" si="11"/>
        <v>17.335000000000001</v>
      </c>
    </row>
    <row r="347" spans="1:14">
      <c r="A347" s="46">
        <v>2009</v>
      </c>
      <c r="B347" s="8" t="str">
        <f>_xlfn.CONCAT("P", LOOKUP(A347,{0,2010,2015},{1,2,3}))</f>
        <v>P1</v>
      </c>
      <c r="C347" s="4" t="s">
        <v>96</v>
      </c>
      <c r="D347" s="4" t="s">
        <v>97</v>
      </c>
      <c r="E347" s="4" t="s">
        <v>116</v>
      </c>
      <c r="F347" s="6" t="s">
        <v>3</v>
      </c>
      <c r="G347" s="4" t="s">
        <v>99</v>
      </c>
      <c r="H347" s="7" t="str">
        <f t="shared" si="10"/>
        <v>2009TWSYUTSWE10</v>
      </c>
      <c r="I347" s="7" t="s">
        <v>63</v>
      </c>
      <c r="J347" s="8" t="str">
        <f>VLOOKUP(I347,name_list!E:K,2,FALSE)</f>
        <v>SP4</v>
      </c>
      <c r="K347" s="4" t="s">
        <v>14</v>
      </c>
      <c r="L347" s="8">
        <v>25</v>
      </c>
      <c r="M347" s="8">
        <f>VLOOKUP(H347,工作表3!G:T,7,FALSE)</f>
        <v>69.34</v>
      </c>
      <c r="N347">
        <f t="shared" si="11"/>
        <v>17.335000000000001</v>
      </c>
    </row>
    <row r="348" spans="1:14">
      <c r="A348" s="46">
        <v>2009</v>
      </c>
      <c r="B348" s="8" t="str">
        <f>_xlfn.CONCAT("P", LOOKUP(A348,{0,2010,2015},{1,2,3}))</f>
        <v>P1</v>
      </c>
      <c r="C348" s="4" t="s">
        <v>96</v>
      </c>
      <c r="D348" s="4" t="s">
        <v>97</v>
      </c>
      <c r="E348" s="4" t="s">
        <v>116</v>
      </c>
      <c r="F348" s="6" t="s">
        <v>3</v>
      </c>
      <c r="G348" s="4" t="s">
        <v>99</v>
      </c>
      <c r="H348" s="7" t="str">
        <f t="shared" si="10"/>
        <v>2009TWSYUTSWE10</v>
      </c>
      <c r="I348" s="7" t="s">
        <v>4</v>
      </c>
      <c r="J348" s="8" t="str">
        <f>VLOOKUP(I348,name_list!E:K,2,FALSE)</f>
        <v>SP11</v>
      </c>
      <c r="K348" s="4" t="s">
        <v>14</v>
      </c>
      <c r="L348" s="8">
        <v>25</v>
      </c>
      <c r="M348" s="8">
        <f>VLOOKUP(H348,工作表3!G:T,7,FALSE)</f>
        <v>69.34</v>
      </c>
      <c r="N348">
        <f t="shared" si="11"/>
        <v>17.335000000000001</v>
      </c>
    </row>
    <row r="349" spans="1:14">
      <c r="A349" s="46">
        <v>2009</v>
      </c>
      <c r="B349" s="8" t="str">
        <f>_xlfn.CONCAT("P", LOOKUP(A349,{0,2010,2015},{1,2,3}))</f>
        <v>P1</v>
      </c>
      <c r="C349" s="4" t="s">
        <v>96</v>
      </c>
      <c r="D349" s="4" t="s">
        <v>97</v>
      </c>
      <c r="E349" s="4" t="s">
        <v>116</v>
      </c>
      <c r="F349" s="6" t="s">
        <v>3</v>
      </c>
      <c r="G349" s="4" t="s">
        <v>99</v>
      </c>
      <c r="H349" s="7" t="str">
        <f t="shared" si="10"/>
        <v>2009TWSYUTSWE10</v>
      </c>
      <c r="I349" s="7" t="s">
        <v>117</v>
      </c>
      <c r="J349" s="8" t="str">
        <f>VLOOKUP(I349,name_list!E:K,2,FALSE)</f>
        <v>SP16</v>
      </c>
      <c r="K349" s="4" t="s">
        <v>14</v>
      </c>
      <c r="L349" s="8">
        <v>25</v>
      </c>
      <c r="M349" s="8">
        <f>VLOOKUP(H349,工作表3!G:T,7,FALSE)</f>
        <v>69.34</v>
      </c>
      <c r="N349">
        <f t="shared" si="11"/>
        <v>17.335000000000001</v>
      </c>
    </row>
    <row r="350" spans="1:14">
      <c r="A350" s="46">
        <v>2009</v>
      </c>
      <c r="B350" s="8" t="str">
        <f>_xlfn.CONCAT("P", LOOKUP(A350,{0,2010,2015},{1,2,3}))</f>
        <v>P1</v>
      </c>
      <c r="C350" s="4" t="s">
        <v>96</v>
      </c>
      <c r="D350" s="4" t="s">
        <v>97</v>
      </c>
      <c r="E350" s="4" t="s">
        <v>116</v>
      </c>
      <c r="F350" s="6" t="s">
        <v>3</v>
      </c>
      <c r="G350" s="4" t="s">
        <v>99</v>
      </c>
      <c r="H350" s="7" t="str">
        <f t="shared" si="10"/>
        <v>2009TWSYUTSWE10</v>
      </c>
      <c r="I350" s="7" t="s">
        <v>16</v>
      </c>
      <c r="J350" s="8" t="str">
        <f>VLOOKUP(I350,name_list!E:K,2,FALSE)</f>
        <v>SP38</v>
      </c>
      <c r="K350" s="4" t="s">
        <v>6</v>
      </c>
      <c r="L350" s="8">
        <v>50</v>
      </c>
      <c r="M350" s="8">
        <f>VLOOKUP(H350,工作表3!G:T,7,FALSE)</f>
        <v>69.34</v>
      </c>
      <c r="N350">
        <f t="shared" si="11"/>
        <v>34.67</v>
      </c>
    </row>
    <row r="351" spans="1:14">
      <c r="A351" s="46">
        <v>2009</v>
      </c>
      <c r="B351" s="8" t="str">
        <f>_xlfn.CONCAT("P", LOOKUP(A351,{0,2010,2015},{1,2,3}))</f>
        <v>P1</v>
      </c>
      <c r="C351" s="4" t="s">
        <v>96</v>
      </c>
      <c r="D351" s="4" t="s">
        <v>97</v>
      </c>
      <c r="E351" s="4" t="s">
        <v>116</v>
      </c>
      <c r="F351" s="6" t="s">
        <v>3</v>
      </c>
      <c r="G351" s="4" t="s">
        <v>99</v>
      </c>
      <c r="H351" s="7" t="str">
        <f t="shared" si="10"/>
        <v>2009TWSYUTSWE10</v>
      </c>
      <c r="I351" s="7" t="s">
        <v>60</v>
      </c>
      <c r="J351" s="8" t="str">
        <f>VLOOKUP(I351,name_list!E:K,2,FALSE)</f>
        <v>SP29</v>
      </c>
      <c r="K351" s="4" t="s">
        <v>14</v>
      </c>
      <c r="L351" s="8">
        <v>25</v>
      </c>
      <c r="M351" s="8">
        <f>VLOOKUP(H351,工作表3!G:T,7,FALSE)</f>
        <v>69.34</v>
      </c>
      <c r="N351">
        <f t="shared" si="11"/>
        <v>17.335000000000001</v>
      </c>
    </row>
    <row r="352" spans="1:14">
      <c r="A352" s="46">
        <v>2009</v>
      </c>
      <c r="B352" s="8" t="str">
        <f>_xlfn.CONCAT("P", LOOKUP(A352,{0,2010,2015},{1,2,3}))</f>
        <v>P1</v>
      </c>
      <c r="C352" s="4" t="s">
        <v>96</v>
      </c>
      <c r="D352" s="4" t="s">
        <v>97</v>
      </c>
      <c r="E352" s="4" t="s">
        <v>116</v>
      </c>
      <c r="F352" s="6" t="s">
        <v>3</v>
      </c>
      <c r="G352" s="4" t="s">
        <v>99</v>
      </c>
      <c r="H352" s="7" t="str">
        <f t="shared" si="10"/>
        <v>2009TWSYUTSWE10</v>
      </c>
      <c r="I352" s="7" t="s">
        <v>27</v>
      </c>
      <c r="J352" s="8" t="str">
        <f>VLOOKUP(I352,name_list!E:K,2,FALSE)</f>
        <v>SP67</v>
      </c>
      <c r="K352" s="4" t="s">
        <v>14</v>
      </c>
      <c r="L352" s="8">
        <v>25</v>
      </c>
      <c r="M352" s="8">
        <f>VLOOKUP(H352,工作表3!G:T,7,FALSE)</f>
        <v>69.34</v>
      </c>
      <c r="N352">
        <f t="shared" si="11"/>
        <v>17.335000000000001</v>
      </c>
    </row>
    <row r="353" spans="1:14">
      <c r="A353" s="46">
        <v>2009</v>
      </c>
      <c r="B353" s="8" t="str">
        <f>_xlfn.CONCAT("P", LOOKUP(A353,{0,2010,2015},{1,2,3}))</f>
        <v>P1</v>
      </c>
      <c r="C353" s="4" t="s">
        <v>96</v>
      </c>
      <c r="D353" s="4" t="s">
        <v>97</v>
      </c>
      <c r="E353" s="4" t="s">
        <v>116</v>
      </c>
      <c r="F353" s="6" t="s">
        <v>3</v>
      </c>
      <c r="G353" s="4" t="s">
        <v>99</v>
      </c>
      <c r="H353" s="7" t="str">
        <f t="shared" si="10"/>
        <v>2009TWSYUTSWE10</v>
      </c>
      <c r="I353" s="7" t="s">
        <v>20</v>
      </c>
      <c r="J353" s="8" t="str">
        <f>VLOOKUP(I353,name_list!E:K,2,FALSE)</f>
        <v>SP25</v>
      </c>
      <c r="K353" s="4" t="s">
        <v>14</v>
      </c>
      <c r="L353" s="8">
        <v>25</v>
      </c>
      <c r="M353" s="8">
        <f>VLOOKUP(H353,工作表3!G:T,7,FALSE)</f>
        <v>69.34</v>
      </c>
      <c r="N353">
        <f t="shared" si="11"/>
        <v>17.335000000000001</v>
      </c>
    </row>
    <row r="354" spans="1:14">
      <c r="A354" s="46">
        <v>2009</v>
      </c>
      <c r="B354" s="8" t="str">
        <f>_xlfn.CONCAT("P", LOOKUP(A354,{0,2010,2015},{1,2,3}))</f>
        <v>P1</v>
      </c>
      <c r="C354" s="4" t="s">
        <v>96</v>
      </c>
      <c r="D354" s="4" t="s">
        <v>97</v>
      </c>
      <c r="E354" s="4" t="s">
        <v>116</v>
      </c>
      <c r="F354" s="6" t="s">
        <v>3</v>
      </c>
      <c r="G354" s="4" t="s">
        <v>99</v>
      </c>
      <c r="H354" s="7" t="str">
        <f t="shared" si="10"/>
        <v>2009TWSYUTSWE10</v>
      </c>
      <c r="I354" s="7" t="s">
        <v>51</v>
      </c>
      <c r="J354" s="8" t="str">
        <f>VLOOKUP(I354,name_list!E:K,2,FALSE)</f>
        <v>SP90</v>
      </c>
      <c r="K354" s="4" t="s">
        <v>14</v>
      </c>
      <c r="L354" s="8">
        <v>25</v>
      </c>
      <c r="M354" s="8">
        <f>VLOOKUP(H354,工作表3!G:T,7,FALSE)</f>
        <v>69.34</v>
      </c>
      <c r="N354">
        <f t="shared" si="11"/>
        <v>17.335000000000001</v>
      </c>
    </row>
    <row r="355" spans="1:14">
      <c r="A355" s="46">
        <v>2009</v>
      </c>
      <c r="B355" s="8" t="str">
        <f>_xlfn.CONCAT("P", LOOKUP(A355,{0,2010,2015},{1,2,3}))</f>
        <v>P1</v>
      </c>
      <c r="C355" s="4" t="s">
        <v>96</v>
      </c>
      <c r="D355" s="4" t="s">
        <v>97</v>
      </c>
      <c r="E355" s="4" t="s">
        <v>116</v>
      </c>
      <c r="F355" s="6" t="s">
        <v>3</v>
      </c>
      <c r="G355" s="4" t="s">
        <v>99</v>
      </c>
      <c r="H355" s="7" t="str">
        <f t="shared" si="10"/>
        <v>2009TWSYUTSWE10</v>
      </c>
      <c r="I355" s="7" t="s">
        <v>68</v>
      </c>
      <c r="J355" s="8" t="str">
        <f>VLOOKUP(I355,name_list!E:K,2,FALSE)</f>
        <v>SP7</v>
      </c>
      <c r="K355" s="4" t="s">
        <v>11</v>
      </c>
      <c r="L355" s="8">
        <v>1</v>
      </c>
      <c r="M355" s="8">
        <f>VLOOKUP(H355,工作表3!G:T,7,FALSE)</f>
        <v>69.34</v>
      </c>
      <c r="N355">
        <f t="shared" si="11"/>
        <v>0.69340000000000002</v>
      </c>
    </row>
    <row r="356" spans="1:14">
      <c r="A356" s="46">
        <v>2009</v>
      </c>
      <c r="B356" s="8" t="str">
        <f>_xlfn.CONCAT("P", LOOKUP(A356,{0,2010,2015},{1,2,3}))</f>
        <v>P1</v>
      </c>
      <c r="C356" s="4" t="s">
        <v>96</v>
      </c>
      <c r="D356" s="4" t="s">
        <v>97</v>
      </c>
      <c r="E356" s="4" t="s">
        <v>116</v>
      </c>
      <c r="F356" s="6" t="s">
        <v>3</v>
      </c>
      <c r="G356" s="4" t="s">
        <v>99</v>
      </c>
      <c r="H356" s="7" t="str">
        <f t="shared" si="10"/>
        <v>2009TWSYUTSWE10</v>
      </c>
      <c r="I356" s="7" t="s">
        <v>22</v>
      </c>
      <c r="J356" s="8" t="str">
        <f>VLOOKUP(I356,name_list!E:K,2,FALSE)</f>
        <v>SP68</v>
      </c>
      <c r="K356" s="4" t="s">
        <v>11</v>
      </c>
      <c r="L356" s="8">
        <v>1</v>
      </c>
      <c r="M356" s="8">
        <f>VLOOKUP(H356,工作表3!G:T,7,FALSE)</f>
        <v>69.34</v>
      </c>
      <c r="N356">
        <f t="shared" si="11"/>
        <v>0.69340000000000002</v>
      </c>
    </row>
    <row r="357" spans="1:14">
      <c r="A357" s="46">
        <v>2009</v>
      </c>
      <c r="B357" s="8" t="str">
        <f>_xlfn.CONCAT("P", LOOKUP(A357,{0,2010,2015},{1,2,3}))</f>
        <v>P1</v>
      </c>
      <c r="C357" s="4" t="s">
        <v>96</v>
      </c>
      <c r="D357" s="4" t="s">
        <v>97</v>
      </c>
      <c r="E357" s="4" t="s">
        <v>116</v>
      </c>
      <c r="F357" s="6" t="s">
        <v>32</v>
      </c>
      <c r="G357" s="4" t="s">
        <v>100</v>
      </c>
      <c r="H357" s="7" t="str">
        <f t="shared" si="10"/>
        <v>2009TWSYUTSWN05</v>
      </c>
      <c r="I357" s="7" t="s">
        <v>0</v>
      </c>
      <c r="J357" s="8" t="str">
        <f>VLOOKUP(I357,name_list!E:K,2,FALSE)</f>
        <v>SP41</v>
      </c>
      <c r="K357" s="4" t="s">
        <v>1</v>
      </c>
      <c r="L357" s="8">
        <v>75</v>
      </c>
      <c r="M357" s="8">
        <f>VLOOKUP(H357,工作表3!G:T,7,FALSE)</f>
        <v>70.31</v>
      </c>
      <c r="N357">
        <f t="shared" si="11"/>
        <v>52.732500000000002</v>
      </c>
    </row>
    <row r="358" spans="1:14">
      <c r="A358" s="46">
        <v>2009</v>
      </c>
      <c r="B358" s="8" t="str">
        <f>_xlfn.CONCAT("P", LOOKUP(A358,{0,2010,2015},{1,2,3}))</f>
        <v>P1</v>
      </c>
      <c r="C358" s="4" t="s">
        <v>96</v>
      </c>
      <c r="D358" s="4" t="s">
        <v>97</v>
      </c>
      <c r="E358" s="4" t="s">
        <v>116</v>
      </c>
      <c r="F358" s="6" t="s">
        <v>32</v>
      </c>
      <c r="G358" s="4" t="s">
        <v>100</v>
      </c>
      <c r="H358" s="7" t="str">
        <f t="shared" si="10"/>
        <v>2009TWSYUTSWN05</v>
      </c>
      <c r="I358" s="7" t="s">
        <v>5</v>
      </c>
      <c r="J358" s="8" t="str">
        <f>VLOOKUP(I358,name_list!E:K,2,FALSE)</f>
        <v>SP35</v>
      </c>
      <c r="K358" s="4" t="s">
        <v>6</v>
      </c>
      <c r="L358" s="8">
        <v>50</v>
      </c>
      <c r="M358" s="8">
        <f>VLOOKUP(H358,工作表3!G:T,7,FALSE)</f>
        <v>70.31</v>
      </c>
      <c r="N358">
        <f t="shared" si="11"/>
        <v>35.155000000000001</v>
      </c>
    </row>
    <row r="359" spans="1:14">
      <c r="A359" s="46">
        <v>2009</v>
      </c>
      <c r="B359" s="8" t="str">
        <f>_xlfn.CONCAT("P", LOOKUP(A359,{0,2010,2015},{1,2,3}))</f>
        <v>P1</v>
      </c>
      <c r="C359" s="4" t="s">
        <v>96</v>
      </c>
      <c r="D359" s="4" t="s">
        <v>97</v>
      </c>
      <c r="E359" s="4" t="s">
        <v>116</v>
      </c>
      <c r="F359" s="6" t="s">
        <v>32</v>
      </c>
      <c r="G359" s="4" t="s">
        <v>100</v>
      </c>
      <c r="H359" s="7" t="str">
        <f t="shared" si="10"/>
        <v>2009TWSYUTSWN05</v>
      </c>
      <c r="I359" s="7" t="s">
        <v>13</v>
      </c>
      <c r="J359" s="8" t="str">
        <f>VLOOKUP(I359,name_list!E:K,2,FALSE)</f>
        <v>SP17</v>
      </c>
      <c r="K359" s="4" t="s">
        <v>14</v>
      </c>
      <c r="L359" s="8">
        <v>25</v>
      </c>
      <c r="M359" s="8">
        <f>VLOOKUP(H359,工作表3!G:T,7,FALSE)</f>
        <v>70.31</v>
      </c>
      <c r="N359">
        <f t="shared" si="11"/>
        <v>17.577500000000001</v>
      </c>
    </row>
    <row r="360" spans="1:14">
      <c r="A360" s="46">
        <v>2009</v>
      </c>
      <c r="B360" s="8" t="str">
        <f>_xlfn.CONCAT("P", LOOKUP(A360,{0,2010,2015},{1,2,3}))</f>
        <v>P1</v>
      </c>
      <c r="C360" s="4" t="s">
        <v>96</v>
      </c>
      <c r="D360" s="4" t="s">
        <v>97</v>
      </c>
      <c r="E360" s="4" t="s">
        <v>116</v>
      </c>
      <c r="F360" s="6" t="s">
        <v>32</v>
      </c>
      <c r="G360" s="4" t="s">
        <v>100</v>
      </c>
      <c r="H360" s="7" t="str">
        <f t="shared" si="10"/>
        <v>2009TWSYUTSWN05</v>
      </c>
      <c r="I360" s="7" t="s">
        <v>7</v>
      </c>
      <c r="J360" s="8" t="str">
        <f>VLOOKUP(I360,name_list!E:K,2,FALSE)</f>
        <v>SP31</v>
      </c>
      <c r="K360" s="4" t="s">
        <v>14</v>
      </c>
      <c r="L360" s="8">
        <v>25</v>
      </c>
      <c r="M360" s="8">
        <f>VLOOKUP(H360,工作表3!G:T,7,FALSE)</f>
        <v>70.31</v>
      </c>
      <c r="N360">
        <f t="shared" si="11"/>
        <v>17.577500000000001</v>
      </c>
    </row>
    <row r="361" spans="1:14">
      <c r="A361" s="46">
        <v>2009</v>
      </c>
      <c r="B361" s="8" t="str">
        <f>_xlfn.CONCAT("P", LOOKUP(A361,{0,2010,2015},{1,2,3}))</f>
        <v>P1</v>
      </c>
      <c r="C361" s="4" t="s">
        <v>96</v>
      </c>
      <c r="D361" s="4" t="s">
        <v>97</v>
      </c>
      <c r="E361" s="4" t="s">
        <v>116</v>
      </c>
      <c r="F361" s="6" t="s">
        <v>32</v>
      </c>
      <c r="G361" s="4" t="s">
        <v>100</v>
      </c>
      <c r="H361" s="7" t="str">
        <f t="shared" si="10"/>
        <v>2009TWSYUTSWN05</v>
      </c>
      <c r="I361" s="7" t="s">
        <v>29</v>
      </c>
      <c r="J361" s="8" t="str">
        <f>VLOOKUP(I361,name_list!E:K,2,FALSE)</f>
        <v>SP22</v>
      </c>
      <c r="K361" s="4" t="s">
        <v>6</v>
      </c>
      <c r="L361" s="8">
        <v>50</v>
      </c>
      <c r="M361" s="8">
        <f>VLOOKUP(H361,工作表3!G:T,7,FALSE)</f>
        <v>70.31</v>
      </c>
      <c r="N361">
        <f t="shared" si="11"/>
        <v>35.155000000000001</v>
      </c>
    </row>
    <row r="362" spans="1:14">
      <c r="A362" s="46">
        <v>2009</v>
      </c>
      <c r="B362" s="8" t="str">
        <f>_xlfn.CONCAT("P", LOOKUP(A362,{0,2010,2015},{1,2,3}))</f>
        <v>P1</v>
      </c>
      <c r="C362" s="4" t="s">
        <v>96</v>
      </c>
      <c r="D362" s="4" t="s">
        <v>97</v>
      </c>
      <c r="E362" s="4" t="s">
        <v>116</v>
      </c>
      <c r="F362" s="6" t="s">
        <v>32</v>
      </c>
      <c r="G362" s="4" t="s">
        <v>100</v>
      </c>
      <c r="H362" s="7" t="str">
        <f t="shared" si="10"/>
        <v>2009TWSYUTSWN05</v>
      </c>
      <c r="I362" s="7" t="s">
        <v>63</v>
      </c>
      <c r="J362" s="8" t="str">
        <f>VLOOKUP(I362,name_list!E:K,2,FALSE)</f>
        <v>SP4</v>
      </c>
      <c r="K362" s="4" t="s">
        <v>14</v>
      </c>
      <c r="L362" s="8">
        <v>25</v>
      </c>
      <c r="M362" s="8">
        <f>VLOOKUP(H362,工作表3!G:T,7,FALSE)</f>
        <v>70.31</v>
      </c>
      <c r="N362">
        <f t="shared" si="11"/>
        <v>17.577500000000001</v>
      </c>
    </row>
    <row r="363" spans="1:14">
      <c r="A363" s="46">
        <v>2009</v>
      </c>
      <c r="B363" s="8" t="str">
        <f>_xlfn.CONCAT("P", LOOKUP(A363,{0,2010,2015},{1,2,3}))</f>
        <v>P1</v>
      </c>
      <c r="C363" s="4" t="s">
        <v>96</v>
      </c>
      <c r="D363" s="4" t="s">
        <v>97</v>
      </c>
      <c r="E363" s="4" t="s">
        <v>116</v>
      </c>
      <c r="F363" s="6" t="s">
        <v>32</v>
      </c>
      <c r="G363" s="4" t="s">
        <v>100</v>
      </c>
      <c r="H363" s="7" t="str">
        <f t="shared" si="10"/>
        <v>2009TWSYUTSWN05</v>
      </c>
      <c r="I363" s="7" t="s">
        <v>15</v>
      </c>
      <c r="J363" s="8" t="str">
        <f>VLOOKUP(I363,name_list!E:K,2,FALSE)</f>
        <v>SP2</v>
      </c>
      <c r="K363" s="4" t="s">
        <v>14</v>
      </c>
      <c r="L363" s="8">
        <v>25</v>
      </c>
      <c r="M363" s="8">
        <f>VLOOKUP(H363,工作表3!G:T,7,FALSE)</f>
        <v>70.31</v>
      </c>
      <c r="N363">
        <f t="shared" si="11"/>
        <v>17.577500000000001</v>
      </c>
    </row>
    <row r="364" spans="1:14">
      <c r="A364" s="46">
        <v>2009</v>
      </c>
      <c r="B364" s="8" t="str">
        <f>_xlfn.CONCAT("P", LOOKUP(A364,{0,2010,2015},{1,2,3}))</f>
        <v>P1</v>
      </c>
      <c r="C364" s="4" t="s">
        <v>96</v>
      </c>
      <c r="D364" s="4" t="s">
        <v>97</v>
      </c>
      <c r="E364" s="4" t="s">
        <v>116</v>
      </c>
      <c r="F364" s="6" t="s">
        <v>32</v>
      </c>
      <c r="G364" s="4" t="s">
        <v>100</v>
      </c>
      <c r="H364" s="7" t="str">
        <f t="shared" si="10"/>
        <v>2009TWSYUTSWN05</v>
      </c>
      <c r="I364" s="7" t="s">
        <v>60</v>
      </c>
      <c r="J364" s="8" t="str">
        <f>VLOOKUP(I364,name_list!E:K,2,FALSE)</f>
        <v>SP29</v>
      </c>
      <c r="K364" s="4" t="s">
        <v>14</v>
      </c>
      <c r="L364" s="8">
        <v>25</v>
      </c>
      <c r="M364" s="8">
        <f>VLOOKUP(H364,工作表3!G:T,7,FALSE)</f>
        <v>70.31</v>
      </c>
      <c r="N364">
        <f t="shared" si="11"/>
        <v>17.577500000000001</v>
      </c>
    </row>
    <row r="365" spans="1:14">
      <c r="A365" s="46">
        <v>2009</v>
      </c>
      <c r="B365" s="8" t="str">
        <f>_xlfn.CONCAT("P", LOOKUP(A365,{0,2010,2015},{1,2,3}))</f>
        <v>P1</v>
      </c>
      <c r="C365" s="4" t="s">
        <v>96</v>
      </c>
      <c r="D365" s="4" t="s">
        <v>97</v>
      </c>
      <c r="E365" s="4" t="s">
        <v>116</v>
      </c>
      <c r="F365" s="6" t="s">
        <v>32</v>
      </c>
      <c r="G365" s="4" t="s">
        <v>100</v>
      </c>
      <c r="H365" s="7" t="str">
        <f t="shared" si="10"/>
        <v>2009TWSYUTSWN05</v>
      </c>
      <c r="I365" s="7" t="s">
        <v>59</v>
      </c>
      <c r="J365" s="8" t="str">
        <f>VLOOKUP(I365,name_list!E:K,2,FALSE)</f>
        <v>SP5</v>
      </c>
      <c r="K365" s="4" t="s">
        <v>14</v>
      </c>
      <c r="L365" s="8">
        <v>25</v>
      </c>
      <c r="M365" s="8">
        <f>VLOOKUP(H365,工作表3!G:T,7,FALSE)</f>
        <v>70.31</v>
      </c>
      <c r="N365">
        <f t="shared" si="11"/>
        <v>17.577500000000001</v>
      </c>
    </row>
    <row r="366" spans="1:14">
      <c r="A366" s="46">
        <v>2009</v>
      </c>
      <c r="B366" s="8" t="str">
        <f>_xlfn.CONCAT("P", LOOKUP(A366,{0,2010,2015},{1,2,3}))</f>
        <v>P1</v>
      </c>
      <c r="C366" s="4" t="s">
        <v>96</v>
      </c>
      <c r="D366" s="4" t="s">
        <v>97</v>
      </c>
      <c r="E366" s="4" t="s">
        <v>116</v>
      </c>
      <c r="F366" s="6" t="s">
        <v>32</v>
      </c>
      <c r="G366" s="4" t="s">
        <v>100</v>
      </c>
      <c r="H366" s="7" t="str">
        <f t="shared" si="10"/>
        <v>2009TWSYUTSWN05</v>
      </c>
      <c r="I366" s="7" t="s">
        <v>4</v>
      </c>
      <c r="J366" s="8" t="str">
        <f>VLOOKUP(I366,name_list!E:K,2,FALSE)</f>
        <v>SP11</v>
      </c>
      <c r="K366" s="4" t="s">
        <v>14</v>
      </c>
      <c r="L366" s="8">
        <v>25</v>
      </c>
      <c r="M366" s="8">
        <f>VLOOKUP(H366,工作表3!G:T,7,FALSE)</f>
        <v>70.31</v>
      </c>
      <c r="N366">
        <f t="shared" si="11"/>
        <v>17.577500000000001</v>
      </c>
    </row>
    <row r="367" spans="1:14">
      <c r="A367" s="46">
        <v>2009</v>
      </c>
      <c r="B367" s="8" t="str">
        <f>_xlfn.CONCAT("P", LOOKUP(A367,{0,2010,2015},{1,2,3}))</f>
        <v>P1</v>
      </c>
      <c r="C367" s="4" t="s">
        <v>96</v>
      </c>
      <c r="D367" s="4" t="s">
        <v>97</v>
      </c>
      <c r="E367" s="4" t="s">
        <v>116</v>
      </c>
      <c r="F367" s="6" t="s">
        <v>32</v>
      </c>
      <c r="G367" s="4" t="s">
        <v>100</v>
      </c>
      <c r="H367" s="7" t="str">
        <f t="shared" si="10"/>
        <v>2009TWSYUTSWN05</v>
      </c>
      <c r="I367" s="7" t="s">
        <v>27</v>
      </c>
      <c r="J367" s="8" t="str">
        <f>VLOOKUP(I367,name_list!E:K,2,FALSE)</f>
        <v>SP67</v>
      </c>
      <c r="K367" s="4" t="s">
        <v>11</v>
      </c>
      <c r="L367" s="8">
        <v>1</v>
      </c>
      <c r="M367" s="8">
        <f>VLOOKUP(H367,工作表3!G:T,7,FALSE)</f>
        <v>70.31</v>
      </c>
      <c r="N367">
        <f t="shared" si="11"/>
        <v>0.70310000000000006</v>
      </c>
    </row>
    <row r="368" spans="1:14">
      <c r="A368" s="46">
        <v>2009</v>
      </c>
      <c r="B368" s="8" t="str">
        <f>_xlfn.CONCAT("P", LOOKUP(A368,{0,2010,2015},{1,2,3}))</f>
        <v>P1</v>
      </c>
      <c r="C368" s="4" t="s">
        <v>96</v>
      </c>
      <c r="D368" s="4" t="s">
        <v>97</v>
      </c>
      <c r="E368" s="4" t="s">
        <v>116</v>
      </c>
      <c r="F368" s="6" t="s">
        <v>32</v>
      </c>
      <c r="G368" s="4" t="s">
        <v>101</v>
      </c>
      <c r="H368" s="7" t="str">
        <f t="shared" si="10"/>
        <v>2009TWSYUTSWN10</v>
      </c>
      <c r="I368" s="7" t="s">
        <v>0</v>
      </c>
      <c r="J368" s="8" t="str">
        <f>VLOOKUP(I368,name_list!E:K,2,FALSE)</f>
        <v>SP41</v>
      </c>
      <c r="K368" s="4" t="s">
        <v>1</v>
      </c>
      <c r="L368" s="8">
        <v>75</v>
      </c>
      <c r="M368" s="8">
        <f>VLOOKUP(H368,工作表3!G:T,7,FALSE)</f>
        <v>89</v>
      </c>
      <c r="N368">
        <f t="shared" si="11"/>
        <v>66.75</v>
      </c>
    </row>
    <row r="369" spans="1:14">
      <c r="A369" s="46">
        <v>2009</v>
      </c>
      <c r="B369" s="8" t="str">
        <f>_xlfn.CONCAT("P", LOOKUP(A369,{0,2010,2015},{1,2,3}))</f>
        <v>P1</v>
      </c>
      <c r="C369" s="4" t="s">
        <v>96</v>
      </c>
      <c r="D369" s="4" t="s">
        <v>97</v>
      </c>
      <c r="E369" s="4" t="s">
        <v>116</v>
      </c>
      <c r="F369" s="6" t="s">
        <v>32</v>
      </c>
      <c r="G369" s="4" t="s">
        <v>101</v>
      </c>
      <c r="H369" s="7" t="str">
        <f t="shared" si="10"/>
        <v>2009TWSYUTSWN10</v>
      </c>
      <c r="I369" s="7" t="s">
        <v>5</v>
      </c>
      <c r="J369" s="8" t="str">
        <f>VLOOKUP(I369,name_list!E:K,2,FALSE)</f>
        <v>SP35</v>
      </c>
      <c r="K369" s="4" t="s">
        <v>6</v>
      </c>
      <c r="L369" s="8">
        <v>50</v>
      </c>
      <c r="M369" s="8">
        <f>VLOOKUP(H369,工作表3!G:T,7,FALSE)</f>
        <v>89</v>
      </c>
      <c r="N369">
        <f t="shared" si="11"/>
        <v>44.5</v>
      </c>
    </row>
    <row r="370" spans="1:14">
      <c r="A370" s="46">
        <v>2009</v>
      </c>
      <c r="B370" s="8" t="str">
        <f>_xlfn.CONCAT("P", LOOKUP(A370,{0,2010,2015},{1,2,3}))</f>
        <v>P1</v>
      </c>
      <c r="C370" s="4" t="s">
        <v>96</v>
      </c>
      <c r="D370" s="4" t="s">
        <v>97</v>
      </c>
      <c r="E370" s="4" t="s">
        <v>116</v>
      </c>
      <c r="F370" s="6" t="s">
        <v>32</v>
      </c>
      <c r="G370" s="4" t="s">
        <v>101</v>
      </c>
      <c r="H370" s="7" t="str">
        <f t="shared" si="10"/>
        <v>2009TWSYUTSWN10</v>
      </c>
      <c r="I370" s="7" t="s">
        <v>42</v>
      </c>
      <c r="J370" s="8" t="str">
        <f>VLOOKUP(I370,name_list!E:K,2,FALSE)</f>
        <v>SP40</v>
      </c>
      <c r="K370" s="4" t="s">
        <v>11</v>
      </c>
      <c r="L370" s="8">
        <v>1</v>
      </c>
      <c r="M370" s="8">
        <f>VLOOKUP(H370,工作表3!G:T,7,FALSE)</f>
        <v>89</v>
      </c>
      <c r="N370">
        <f t="shared" si="11"/>
        <v>0.89</v>
      </c>
    </row>
    <row r="371" spans="1:14">
      <c r="A371" s="46">
        <v>2009</v>
      </c>
      <c r="B371" s="8" t="str">
        <f>_xlfn.CONCAT("P", LOOKUP(A371,{0,2010,2015},{1,2,3}))</f>
        <v>P1</v>
      </c>
      <c r="C371" s="4" t="s">
        <v>96</v>
      </c>
      <c r="D371" s="4" t="s">
        <v>97</v>
      </c>
      <c r="E371" s="4" t="s">
        <v>116</v>
      </c>
      <c r="F371" s="6" t="s">
        <v>32</v>
      </c>
      <c r="G371" s="4" t="s">
        <v>101</v>
      </c>
      <c r="H371" s="7" t="str">
        <f t="shared" si="10"/>
        <v>2009TWSYUTSWN10</v>
      </c>
      <c r="I371" s="7" t="s">
        <v>7</v>
      </c>
      <c r="J371" s="8" t="str">
        <f>VLOOKUP(I371,name_list!E:K,2,FALSE)</f>
        <v>SP31</v>
      </c>
      <c r="K371" s="4" t="s">
        <v>14</v>
      </c>
      <c r="L371" s="8">
        <v>25</v>
      </c>
      <c r="M371" s="8">
        <f>VLOOKUP(H371,工作表3!G:T,7,FALSE)</f>
        <v>89</v>
      </c>
      <c r="N371">
        <f t="shared" si="11"/>
        <v>22.25</v>
      </c>
    </row>
    <row r="372" spans="1:14">
      <c r="A372" s="46">
        <v>2009</v>
      </c>
      <c r="B372" s="8" t="str">
        <f>_xlfn.CONCAT("P", LOOKUP(A372,{0,2010,2015},{1,2,3}))</f>
        <v>P1</v>
      </c>
      <c r="C372" s="4" t="s">
        <v>96</v>
      </c>
      <c r="D372" s="4" t="s">
        <v>97</v>
      </c>
      <c r="E372" s="4" t="s">
        <v>116</v>
      </c>
      <c r="F372" s="6" t="s">
        <v>32</v>
      </c>
      <c r="G372" s="4" t="s">
        <v>101</v>
      </c>
      <c r="H372" s="7" t="str">
        <f t="shared" si="10"/>
        <v>2009TWSYUTSWN10</v>
      </c>
      <c r="I372" s="7" t="s">
        <v>59</v>
      </c>
      <c r="J372" s="8" t="str">
        <f>VLOOKUP(I372,name_list!E:K,2,FALSE)</f>
        <v>SP5</v>
      </c>
      <c r="K372" s="4" t="s">
        <v>6</v>
      </c>
      <c r="L372" s="8">
        <v>50</v>
      </c>
      <c r="M372" s="8">
        <f>VLOOKUP(H372,工作表3!G:T,7,FALSE)</f>
        <v>89</v>
      </c>
      <c r="N372">
        <f t="shared" si="11"/>
        <v>44.5</v>
      </c>
    </row>
    <row r="373" spans="1:14">
      <c r="A373" s="46">
        <v>2009</v>
      </c>
      <c r="B373" s="8" t="str">
        <f>_xlfn.CONCAT("P", LOOKUP(A373,{0,2010,2015},{1,2,3}))</f>
        <v>P1</v>
      </c>
      <c r="C373" s="4" t="s">
        <v>96</v>
      </c>
      <c r="D373" s="4" t="s">
        <v>97</v>
      </c>
      <c r="E373" s="4" t="s">
        <v>116</v>
      </c>
      <c r="F373" s="6" t="s">
        <v>32</v>
      </c>
      <c r="G373" s="4" t="s">
        <v>101</v>
      </c>
      <c r="H373" s="7" t="str">
        <f t="shared" si="10"/>
        <v>2009TWSYUTSWN10</v>
      </c>
      <c r="I373" s="7" t="s">
        <v>60</v>
      </c>
      <c r="J373" s="8" t="str">
        <f>VLOOKUP(I373,name_list!E:K,2,FALSE)</f>
        <v>SP29</v>
      </c>
      <c r="K373" s="4" t="s">
        <v>14</v>
      </c>
      <c r="L373" s="8">
        <v>25</v>
      </c>
      <c r="M373" s="8">
        <f>VLOOKUP(H373,工作表3!G:T,7,FALSE)</f>
        <v>89</v>
      </c>
      <c r="N373">
        <f t="shared" si="11"/>
        <v>22.25</v>
      </c>
    </row>
    <row r="374" spans="1:14">
      <c r="A374" s="46">
        <v>2009</v>
      </c>
      <c r="B374" s="8" t="str">
        <f>_xlfn.CONCAT("P", LOOKUP(A374,{0,2010,2015},{1,2,3}))</f>
        <v>P1</v>
      </c>
      <c r="C374" s="4" t="s">
        <v>96</v>
      </c>
      <c r="D374" s="4" t="s">
        <v>97</v>
      </c>
      <c r="E374" s="4" t="s">
        <v>116</v>
      </c>
      <c r="F374" s="6" t="s">
        <v>32</v>
      </c>
      <c r="G374" s="4" t="s">
        <v>101</v>
      </c>
      <c r="H374" s="7" t="str">
        <f t="shared" si="10"/>
        <v>2009TWSYUTSWN10</v>
      </c>
      <c r="I374" s="7" t="s">
        <v>4</v>
      </c>
      <c r="J374" s="8" t="str">
        <f>VLOOKUP(I374,name_list!E:K,2,FALSE)</f>
        <v>SP11</v>
      </c>
      <c r="K374" s="4" t="s">
        <v>14</v>
      </c>
      <c r="L374" s="8">
        <v>25</v>
      </c>
      <c r="M374" s="8">
        <f>VLOOKUP(H374,工作表3!G:T,7,FALSE)</f>
        <v>89</v>
      </c>
      <c r="N374">
        <f t="shared" si="11"/>
        <v>22.25</v>
      </c>
    </row>
    <row r="375" spans="1:14">
      <c r="A375" s="46">
        <v>2009</v>
      </c>
      <c r="B375" s="8" t="str">
        <f>_xlfn.CONCAT("P", LOOKUP(A375,{0,2010,2015},{1,2,3}))</f>
        <v>P1</v>
      </c>
      <c r="C375" s="4" t="s">
        <v>96</v>
      </c>
      <c r="D375" s="4" t="s">
        <v>97</v>
      </c>
      <c r="E375" s="4" t="s">
        <v>116</v>
      </c>
      <c r="F375" s="6" t="s">
        <v>32</v>
      </c>
      <c r="G375" s="4" t="s">
        <v>101</v>
      </c>
      <c r="H375" s="7" t="str">
        <f t="shared" si="10"/>
        <v>2009TWSYUTSWN10</v>
      </c>
      <c r="I375" s="7" t="s">
        <v>44</v>
      </c>
      <c r="J375" s="8" t="str">
        <f>VLOOKUP(I375,name_list!E:K,2,FALSE)</f>
        <v>SP57</v>
      </c>
      <c r="K375" s="4" t="s">
        <v>14</v>
      </c>
      <c r="L375" s="8">
        <v>25</v>
      </c>
      <c r="M375" s="8">
        <f>VLOOKUP(H375,工作表3!G:T,7,FALSE)</f>
        <v>89</v>
      </c>
      <c r="N375">
        <f t="shared" si="11"/>
        <v>22.25</v>
      </c>
    </row>
    <row r="376" spans="1:14">
      <c r="A376" s="46">
        <v>2009</v>
      </c>
      <c r="B376" s="8" t="str">
        <f>_xlfn.CONCAT("P", LOOKUP(A376,{0,2010,2015},{1,2,3}))</f>
        <v>P1</v>
      </c>
      <c r="C376" s="4" t="s">
        <v>96</v>
      </c>
      <c r="D376" s="4" t="s">
        <v>97</v>
      </c>
      <c r="E376" s="4" t="s">
        <v>116</v>
      </c>
      <c r="F376" s="6" t="s">
        <v>32</v>
      </c>
      <c r="G376" s="4" t="s">
        <v>101</v>
      </c>
      <c r="H376" s="7" t="str">
        <f t="shared" si="10"/>
        <v>2009TWSYUTSWN10</v>
      </c>
      <c r="I376" s="7" t="s">
        <v>13</v>
      </c>
      <c r="J376" s="8" t="str">
        <f>VLOOKUP(I376,name_list!E:K,2,FALSE)</f>
        <v>SP17</v>
      </c>
      <c r="K376" s="4" t="s">
        <v>14</v>
      </c>
      <c r="L376" s="8">
        <v>25</v>
      </c>
      <c r="M376" s="8">
        <f>VLOOKUP(H376,工作表3!G:T,7,FALSE)</f>
        <v>89</v>
      </c>
      <c r="N376">
        <f t="shared" si="11"/>
        <v>22.25</v>
      </c>
    </row>
    <row r="377" spans="1:14">
      <c r="A377" s="46">
        <v>2009</v>
      </c>
      <c r="B377" s="8" t="str">
        <f>_xlfn.CONCAT("P", LOOKUP(A377,{0,2010,2015},{1,2,3}))</f>
        <v>P1</v>
      </c>
      <c r="C377" s="4" t="s">
        <v>96</v>
      </c>
      <c r="D377" s="4" t="s">
        <v>97</v>
      </c>
      <c r="E377" s="4" t="s">
        <v>116</v>
      </c>
      <c r="F377" s="6" t="s">
        <v>32</v>
      </c>
      <c r="G377" s="4" t="s">
        <v>101</v>
      </c>
      <c r="H377" s="7" t="str">
        <f t="shared" si="10"/>
        <v>2009TWSYUTSWN10</v>
      </c>
      <c r="I377" s="7" t="s">
        <v>15</v>
      </c>
      <c r="J377" s="8" t="str">
        <f>VLOOKUP(I377,name_list!E:K,2,FALSE)</f>
        <v>SP2</v>
      </c>
      <c r="K377" s="4" t="s">
        <v>6</v>
      </c>
      <c r="L377" s="8">
        <v>50</v>
      </c>
      <c r="M377" s="8">
        <f>VLOOKUP(H377,工作表3!G:T,7,FALSE)</f>
        <v>89</v>
      </c>
      <c r="N377">
        <f t="shared" si="11"/>
        <v>44.5</v>
      </c>
    </row>
    <row r="378" spans="1:14">
      <c r="A378" s="46">
        <v>2009</v>
      </c>
      <c r="B378" s="8" t="str">
        <f>_xlfn.CONCAT("P", LOOKUP(A378,{0,2010,2015},{1,2,3}))</f>
        <v>P1</v>
      </c>
      <c r="C378" s="4" t="s">
        <v>96</v>
      </c>
      <c r="D378" s="4" t="s">
        <v>97</v>
      </c>
      <c r="E378" s="4" t="s">
        <v>116</v>
      </c>
      <c r="F378" s="6" t="s">
        <v>32</v>
      </c>
      <c r="G378" s="4" t="s">
        <v>101</v>
      </c>
      <c r="H378" s="7" t="str">
        <f t="shared" si="10"/>
        <v>2009TWSYUTSWN10</v>
      </c>
      <c r="I378" s="7" t="s">
        <v>51</v>
      </c>
      <c r="J378" s="8" t="str">
        <f>VLOOKUP(I378,name_list!E:K,2,FALSE)</f>
        <v>SP90</v>
      </c>
      <c r="K378" s="4" t="s">
        <v>11</v>
      </c>
      <c r="L378" s="8">
        <v>1</v>
      </c>
      <c r="M378" s="8">
        <f>VLOOKUP(H378,工作表3!G:T,7,FALSE)</f>
        <v>89</v>
      </c>
      <c r="N378">
        <f t="shared" si="11"/>
        <v>0.89</v>
      </c>
    </row>
    <row r="379" spans="1:14">
      <c r="A379" s="46">
        <v>2009</v>
      </c>
      <c r="B379" s="8" t="str">
        <f>_xlfn.CONCAT("P", LOOKUP(A379,{0,2010,2015},{1,2,3}))</f>
        <v>P1</v>
      </c>
      <c r="C379" s="4" t="s">
        <v>96</v>
      </c>
      <c r="D379" s="4" t="s">
        <v>97</v>
      </c>
      <c r="E379" s="4" t="s">
        <v>116</v>
      </c>
      <c r="F379" s="6" t="s">
        <v>32</v>
      </c>
      <c r="G379" s="4" t="s">
        <v>101</v>
      </c>
      <c r="H379" s="7" t="str">
        <f t="shared" si="10"/>
        <v>2009TWSYUTSWN10</v>
      </c>
      <c r="I379" s="7" t="s">
        <v>29</v>
      </c>
      <c r="J379" s="8" t="str">
        <f>VLOOKUP(I379,name_list!E:K,2,FALSE)</f>
        <v>SP22</v>
      </c>
      <c r="K379" s="4" t="s">
        <v>14</v>
      </c>
      <c r="L379" s="8">
        <v>25</v>
      </c>
      <c r="M379" s="8">
        <f>VLOOKUP(H379,工作表3!G:T,7,FALSE)</f>
        <v>89</v>
      </c>
      <c r="N379">
        <f t="shared" si="11"/>
        <v>22.25</v>
      </c>
    </row>
    <row r="380" spans="1:14">
      <c r="A380" s="46">
        <v>2009</v>
      </c>
      <c r="B380" s="8" t="str">
        <f>_xlfn.CONCAT("P", LOOKUP(A380,{0,2010,2015},{1,2,3}))</f>
        <v>P1</v>
      </c>
      <c r="C380" s="4" t="s">
        <v>96</v>
      </c>
      <c r="D380" s="4" t="s">
        <v>97</v>
      </c>
      <c r="E380" s="4" t="s">
        <v>116</v>
      </c>
      <c r="F380" s="6" t="s">
        <v>32</v>
      </c>
      <c r="G380" s="4" t="s">
        <v>101</v>
      </c>
      <c r="H380" s="7" t="str">
        <f t="shared" si="10"/>
        <v>2009TWSYUTSWN10</v>
      </c>
      <c r="I380" s="7" t="s">
        <v>24</v>
      </c>
      <c r="J380" s="8" t="str">
        <f>VLOOKUP(I380,name_list!E:K,2,FALSE)</f>
        <v>SP65</v>
      </c>
      <c r="K380" s="4" t="s">
        <v>14</v>
      </c>
      <c r="L380" s="8">
        <v>25</v>
      </c>
      <c r="M380" s="8">
        <f>VLOOKUP(H380,工作表3!G:T,7,FALSE)</f>
        <v>89</v>
      </c>
      <c r="N380">
        <f t="shared" si="11"/>
        <v>22.25</v>
      </c>
    </row>
    <row r="381" spans="1:14">
      <c r="A381" s="46">
        <v>2009</v>
      </c>
      <c r="B381" s="8" t="str">
        <f>_xlfn.CONCAT("P", LOOKUP(A381,{0,2010,2015},{1,2,3}))</f>
        <v>P1</v>
      </c>
      <c r="C381" s="4" t="s">
        <v>96</v>
      </c>
      <c r="D381" s="4" t="s">
        <v>97</v>
      </c>
      <c r="E381" s="4" t="s">
        <v>116</v>
      </c>
      <c r="F381" s="6" t="s">
        <v>32</v>
      </c>
      <c r="G381" s="4" t="s">
        <v>101</v>
      </c>
      <c r="H381" s="7" t="str">
        <f t="shared" si="10"/>
        <v>2009TWSYUTSWN10</v>
      </c>
      <c r="I381" s="7" t="s">
        <v>63</v>
      </c>
      <c r="J381" s="8" t="str">
        <f>VLOOKUP(I381,name_list!E:K,2,FALSE)</f>
        <v>SP4</v>
      </c>
      <c r="K381" s="4" t="s">
        <v>14</v>
      </c>
      <c r="L381" s="8">
        <v>25</v>
      </c>
      <c r="M381" s="8">
        <f>VLOOKUP(H381,工作表3!G:T,7,FALSE)</f>
        <v>89</v>
      </c>
      <c r="N381">
        <f t="shared" si="11"/>
        <v>22.25</v>
      </c>
    </row>
    <row r="382" spans="1:14">
      <c r="A382" s="46">
        <v>2009</v>
      </c>
      <c r="B382" s="8" t="str">
        <f>_xlfn.CONCAT("P", LOOKUP(A382,{0,2010,2015},{1,2,3}))</f>
        <v>P1</v>
      </c>
      <c r="C382" s="4" t="s">
        <v>96</v>
      </c>
      <c r="D382" s="4" t="s">
        <v>97</v>
      </c>
      <c r="E382" s="4" t="s">
        <v>116</v>
      </c>
      <c r="F382" s="6" t="s">
        <v>14</v>
      </c>
      <c r="G382" s="4" t="s">
        <v>103</v>
      </c>
      <c r="H382" s="7" t="str">
        <f t="shared" si="10"/>
        <v>2009TWSYUTSWS05</v>
      </c>
      <c r="I382" s="7" t="s">
        <v>0</v>
      </c>
      <c r="J382" s="8" t="str">
        <f>VLOOKUP(I382,name_list!E:K,2,FALSE)</f>
        <v>SP41</v>
      </c>
      <c r="K382" s="4" t="s">
        <v>1</v>
      </c>
      <c r="L382" s="8">
        <v>75</v>
      </c>
      <c r="M382" s="8">
        <f>VLOOKUP(H382,工作表3!G:T,7,FALSE)</f>
        <v>70.5</v>
      </c>
      <c r="N382">
        <f t="shared" si="11"/>
        <v>52.875</v>
      </c>
    </row>
    <row r="383" spans="1:14">
      <c r="A383" s="46">
        <v>2009</v>
      </c>
      <c r="B383" s="8" t="str">
        <f>_xlfn.CONCAT("P", LOOKUP(A383,{0,2010,2015},{1,2,3}))</f>
        <v>P1</v>
      </c>
      <c r="C383" s="4" t="s">
        <v>96</v>
      </c>
      <c r="D383" s="4" t="s">
        <v>97</v>
      </c>
      <c r="E383" s="4" t="s">
        <v>116</v>
      </c>
      <c r="F383" s="6" t="s">
        <v>14</v>
      </c>
      <c r="G383" s="4" t="s">
        <v>103</v>
      </c>
      <c r="H383" s="7" t="str">
        <f t="shared" si="10"/>
        <v>2009TWSYUTSWS05</v>
      </c>
      <c r="I383" s="7" t="s">
        <v>5</v>
      </c>
      <c r="J383" s="8" t="str">
        <f>VLOOKUP(I383,name_list!E:K,2,FALSE)</f>
        <v>SP35</v>
      </c>
      <c r="K383" s="4" t="s">
        <v>6</v>
      </c>
      <c r="L383" s="8">
        <v>50</v>
      </c>
      <c r="M383" s="8">
        <f>VLOOKUP(H383,工作表3!G:T,7,FALSE)</f>
        <v>70.5</v>
      </c>
      <c r="N383">
        <f t="shared" si="11"/>
        <v>35.25</v>
      </c>
    </row>
    <row r="384" spans="1:14">
      <c r="A384" s="46">
        <v>2009</v>
      </c>
      <c r="B384" s="8" t="str">
        <f>_xlfn.CONCAT("P", LOOKUP(A384,{0,2010,2015},{1,2,3}))</f>
        <v>P1</v>
      </c>
      <c r="C384" s="4" t="s">
        <v>96</v>
      </c>
      <c r="D384" s="4" t="s">
        <v>97</v>
      </c>
      <c r="E384" s="4" t="s">
        <v>116</v>
      </c>
      <c r="F384" s="6" t="s">
        <v>14</v>
      </c>
      <c r="G384" s="4" t="s">
        <v>103</v>
      </c>
      <c r="H384" s="7" t="str">
        <f t="shared" si="10"/>
        <v>2009TWSYUTSWS05</v>
      </c>
      <c r="I384" s="7" t="s">
        <v>29</v>
      </c>
      <c r="J384" s="8" t="str">
        <f>VLOOKUP(I384,name_list!E:K,2,FALSE)</f>
        <v>SP22</v>
      </c>
      <c r="K384" s="4" t="s">
        <v>6</v>
      </c>
      <c r="L384" s="8">
        <v>50</v>
      </c>
      <c r="M384" s="8">
        <f>VLOOKUP(H384,工作表3!G:T,7,FALSE)</f>
        <v>70.5</v>
      </c>
      <c r="N384">
        <f t="shared" si="11"/>
        <v>35.25</v>
      </c>
    </row>
    <row r="385" spans="1:14">
      <c r="A385" s="46">
        <v>2009</v>
      </c>
      <c r="B385" s="8" t="str">
        <f>_xlfn.CONCAT("P", LOOKUP(A385,{0,2010,2015},{1,2,3}))</f>
        <v>P1</v>
      </c>
      <c r="C385" s="4" t="s">
        <v>96</v>
      </c>
      <c r="D385" s="4" t="s">
        <v>97</v>
      </c>
      <c r="E385" s="4" t="s">
        <v>116</v>
      </c>
      <c r="F385" s="6" t="s">
        <v>14</v>
      </c>
      <c r="G385" s="4" t="s">
        <v>103</v>
      </c>
      <c r="H385" s="7" t="str">
        <f t="shared" si="10"/>
        <v>2009TWSYUTSWS05</v>
      </c>
      <c r="I385" s="7" t="s">
        <v>7</v>
      </c>
      <c r="J385" s="8" t="str">
        <f>VLOOKUP(I385,name_list!E:K,2,FALSE)</f>
        <v>SP31</v>
      </c>
      <c r="K385" s="4" t="s">
        <v>14</v>
      </c>
      <c r="L385" s="8">
        <v>25</v>
      </c>
      <c r="M385" s="8">
        <f>VLOOKUP(H385,工作表3!G:T,7,FALSE)</f>
        <v>70.5</v>
      </c>
      <c r="N385">
        <f t="shared" si="11"/>
        <v>17.625</v>
      </c>
    </row>
    <row r="386" spans="1:14">
      <c r="A386" s="46">
        <v>2009</v>
      </c>
      <c r="B386" s="8" t="str">
        <f>_xlfn.CONCAT("P", LOOKUP(A386,{0,2010,2015},{1,2,3}))</f>
        <v>P1</v>
      </c>
      <c r="C386" s="4" t="s">
        <v>96</v>
      </c>
      <c r="D386" s="4" t="s">
        <v>97</v>
      </c>
      <c r="E386" s="4" t="s">
        <v>116</v>
      </c>
      <c r="F386" s="6" t="s">
        <v>14</v>
      </c>
      <c r="G386" s="4" t="s">
        <v>103</v>
      </c>
      <c r="H386" s="7" t="str">
        <f t="shared" si="10"/>
        <v>2009TWSYUTSWS05</v>
      </c>
      <c r="I386" s="7" t="s">
        <v>60</v>
      </c>
      <c r="J386" s="8" t="str">
        <f>VLOOKUP(I386,name_list!E:K,2,FALSE)</f>
        <v>SP29</v>
      </c>
      <c r="K386" s="4" t="s">
        <v>14</v>
      </c>
      <c r="L386" s="8">
        <v>25</v>
      </c>
      <c r="M386" s="8">
        <f>VLOOKUP(H386,工作表3!G:T,7,FALSE)</f>
        <v>70.5</v>
      </c>
      <c r="N386">
        <f t="shared" si="11"/>
        <v>17.625</v>
      </c>
    </row>
    <row r="387" spans="1:14">
      <c r="A387" s="46">
        <v>2009</v>
      </c>
      <c r="B387" s="8" t="str">
        <f>_xlfn.CONCAT("P", LOOKUP(A387,{0,2010,2015},{1,2,3}))</f>
        <v>P1</v>
      </c>
      <c r="C387" s="4" t="s">
        <v>96</v>
      </c>
      <c r="D387" s="4" t="s">
        <v>97</v>
      </c>
      <c r="E387" s="4" t="s">
        <v>116</v>
      </c>
      <c r="F387" s="6" t="s">
        <v>14</v>
      </c>
      <c r="G387" s="4" t="s">
        <v>103</v>
      </c>
      <c r="H387" s="7" t="str">
        <f t="shared" ref="H387:H450" si="12">CONCATENATE(A387,C387,D387,E387,G387)</f>
        <v>2009TWSYUTSWS05</v>
      </c>
      <c r="I387" s="7" t="s">
        <v>20</v>
      </c>
      <c r="J387" s="8" t="str">
        <f>VLOOKUP(I387,name_list!E:K,2,FALSE)</f>
        <v>SP25</v>
      </c>
      <c r="K387" s="4" t="s">
        <v>14</v>
      </c>
      <c r="L387" s="8">
        <v>25</v>
      </c>
      <c r="M387" s="8">
        <f>VLOOKUP(H387,工作表3!G:T,7,FALSE)</f>
        <v>70.5</v>
      </c>
      <c r="N387">
        <f t="shared" ref="N387:N450" si="13">L387*M387/100</f>
        <v>17.625</v>
      </c>
    </row>
    <row r="388" spans="1:14">
      <c r="A388" s="46">
        <v>2009</v>
      </c>
      <c r="B388" s="8" t="str">
        <f>_xlfn.CONCAT("P", LOOKUP(A388,{0,2010,2015},{1,2,3}))</f>
        <v>P1</v>
      </c>
      <c r="C388" s="4" t="s">
        <v>96</v>
      </c>
      <c r="D388" s="4" t="s">
        <v>97</v>
      </c>
      <c r="E388" s="4" t="s">
        <v>116</v>
      </c>
      <c r="F388" s="6" t="s">
        <v>14</v>
      </c>
      <c r="G388" s="4" t="s">
        <v>103</v>
      </c>
      <c r="H388" s="7" t="str">
        <f t="shared" si="12"/>
        <v>2009TWSYUTSWS05</v>
      </c>
      <c r="I388" s="7" t="s">
        <v>42</v>
      </c>
      <c r="J388" s="8" t="str">
        <f>VLOOKUP(I388,name_list!E:K,2,FALSE)</f>
        <v>SP40</v>
      </c>
      <c r="K388" s="4" t="s">
        <v>9</v>
      </c>
      <c r="L388" s="8">
        <v>5</v>
      </c>
      <c r="M388" s="8">
        <f>VLOOKUP(H388,工作表3!G:T,7,FALSE)</f>
        <v>70.5</v>
      </c>
      <c r="N388">
        <f t="shared" si="13"/>
        <v>3.5249999999999999</v>
      </c>
    </row>
    <row r="389" spans="1:14">
      <c r="A389" s="46">
        <v>2009</v>
      </c>
      <c r="B389" s="8" t="str">
        <f>_xlfn.CONCAT("P", LOOKUP(A389,{0,2010,2015},{1,2,3}))</f>
        <v>P1</v>
      </c>
      <c r="C389" s="4" t="s">
        <v>96</v>
      </c>
      <c r="D389" s="4" t="s">
        <v>97</v>
      </c>
      <c r="E389" s="4" t="s">
        <v>116</v>
      </c>
      <c r="F389" s="6" t="s">
        <v>14</v>
      </c>
      <c r="G389" s="4" t="s">
        <v>103</v>
      </c>
      <c r="H389" s="7" t="str">
        <f t="shared" si="12"/>
        <v>2009TWSYUTSWS05</v>
      </c>
      <c r="I389" s="7" t="s">
        <v>19</v>
      </c>
      <c r="J389" s="8" t="str">
        <f>VLOOKUP(I389,name_list!E:K,2,FALSE)</f>
        <v>SP75</v>
      </c>
      <c r="K389" s="4" t="s">
        <v>14</v>
      </c>
      <c r="L389" s="8">
        <v>25</v>
      </c>
      <c r="M389" s="8">
        <f>VLOOKUP(H389,工作表3!G:T,7,FALSE)</f>
        <v>70.5</v>
      </c>
      <c r="N389">
        <f t="shared" si="13"/>
        <v>17.625</v>
      </c>
    </row>
    <row r="390" spans="1:14">
      <c r="A390" s="46">
        <v>2009</v>
      </c>
      <c r="B390" s="8" t="str">
        <f>_xlfn.CONCAT("P", LOOKUP(A390,{0,2010,2015},{1,2,3}))</f>
        <v>P1</v>
      </c>
      <c r="C390" s="4" t="s">
        <v>96</v>
      </c>
      <c r="D390" s="4" t="s">
        <v>97</v>
      </c>
      <c r="E390" s="4" t="s">
        <v>116</v>
      </c>
      <c r="F390" s="6" t="s">
        <v>14</v>
      </c>
      <c r="G390" s="4" t="s">
        <v>103</v>
      </c>
      <c r="H390" s="7" t="str">
        <f t="shared" si="12"/>
        <v>2009TWSYUTSWS05</v>
      </c>
      <c r="I390" s="7" t="s">
        <v>4</v>
      </c>
      <c r="J390" s="8" t="str">
        <f>VLOOKUP(I390,name_list!E:K,2,FALSE)</f>
        <v>SP11</v>
      </c>
      <c r="K390" s="4" t="s">
        <v>14</v>
      </c>
      <c r="L390" s="8">
        <v>25</v>
      </c>
      <c r="M390" s="8">
        <f>VLOOKUP(H390,工作表3!G:T,7,FALSE)</f>
        <v>70.5</v>
      </c>
      <c r="N390">
        <f t="shared" si="13"/>
        <v>17.625</v>
      </c>
    </row>
    <row r="391" spans="1:14">
      <c r="A391" s="46">
        <v>2009</v>
      </c>
      <c r="B391" s="8" t="str">
        <f>_xlfn.CONCAT("P", LOOKUP(A391,{0,2010,2015},{1,2,3}))</f>
        <v>P1</v>
      </c>
      <c r="C391" s="4" t="s">
        <v>96</v>
      </c>
      <c r="D391" s="4" t="s">
        <v>97</v>
      </c>
      <c r="E391" s="4" t="s">
        <v>116</v>
      </c>
      <c r="F391" s="6" t="s">
        <v>14</v>
      </c>
      <c r="G391" s="4" t="s">
        <v>103</v>
      </c>
      <c r="H391" s="7" t="str">
        <f t="shared" si="12"/>
        <v>2009TWSYUTSWS05</v>
      </c>
      <c r="I391" s="7" t="s">
        <v>13</v>
      </c>
      <c r="J391" s="8" t="str">
        <f>VLOOKUP(I391,name_list!E:K,2,FALSE)</f>
        <v>SP17</v>
      </c>
      <c r="K391" s="4" t="s">
        <v>14</v>
      </c>
      <c r="L391" s="8">
        <v>25</v>
      </c>
      <c r="M391" s="8">
        <f>VLOOKUP(H391,工作表3!G:T,7,FALSE)</f>
        <v>70.5</v>
      </c>
      <c r="N391">
        <f t="shared" si="13"/>
        <v>17.625</v>
      </c>
    </row>
    <row r="392" spans="1:14">
      <c r="A392" s="46">
        <v>2009</v>
      </c>
      <c r="B392" s="8" t="str">
        <f>_xlfn.CONCAT("P", LOOKUP(A392,{0,2010,2015},{1,2,3}))</f>
        <v>P1</v>
      </c>
      <c r="C392" s="4" t="s">
        <v>96</v>
      </c>
      <c r="D392" s="4" t="s">
        <v>97</v>
      </c>
      <c r="E392" s="4" t="s">
        <v>116</v>
      </c>
      <c r="F392" s="6" t="s">
        <v>14</v>
      </c>
      <c r="G392" s="4" t="s">
        <v>104</v>
      </c>
      <c r="H392" s="7" t="str">
        <f t="shared" si="12"/>
        <v>2009TWSYUTSWS10</v>
      </c>
      <c r="I392" s="7" t="s">
        <v>0</v>
      </c>
      <c r="J392" s="8" t="str">
        <f>VLOOKUP(I392,name_list!E:K,2,FALSE)</f>
        <v>SP41</v>
      </c>
      <c r="K392" s="4" t="s">
        <v>1</v>
      </c>
      <c r="L392" s="8">
        <v>75</v>
      </c>
      <c r="M392" s="8">
        <f>VLOOKUP(H392,工作表3!G:T,7,FALSE)</f>
        <v>63</v>
      </c>
      <c r="N392">
        <f t="shared" si="13"/>
        <v>47.25</v>
      </c>
    </row>
    <row r="393" spans="1:14">
      <c r="A393" s="46">
        <v>2009</v>
      </c>
      <c r="B393" s="8" t="str">
        <f>_xlfn.CONCAT("P", LOOKUP(A393,{0,2010,2015},{1,2,3}))</f>
        <v>P1</v>
      </c>
      <c r="C393" s="4" t="s">
        <v>96</v>
      </c>
      <c r="D393" s="4" t="s">
        <v>97</v>
      </c>
      <c r="E393" s="4" t="s">
        <v>116</v>
      </c>
      <c r="F393" s="6" t="s">
        <v>14</v>
      </c>
      <c r="G393" s="4" t="s">
        <v>104</v>
      </c>
      <c r="H393" s="7" t="str">
        <f t="shared" si="12"/>
        <v>2009TWSYUTSWS10</v>
      </c>
      <c r="I393" s="7" t="s">
        <v>5</v>
      </c>
      <c r="J393" s="8" t="str">
        <f>VLOOKUP(I393,name_list!E:K,2,FALSE)</f>
        <v>SP35</v>
      </c>
      <c r="K393" s="4" t="s">
        <v>6</v>
      </c>
      <c r="L393" s="8">
        <v>50</v>
      </c>
      <c r="M393" s="8">
        <f>VLOOKUP(H393,工作表3!G:T,7,FALSE)</f>
        <v>63</v>
      </c>
      <c r="N393">
        <f t="shared" si="13"/>
        <v>31.5</v>
      </c>
    </row>
    <row r="394" spans="1:14">
      <c r="A394" s="46">
        <v>2009</v>
      </c>
      <c r="B394" s="8" t="str">
        <f>_xlfn.CONCAT("P", LOOKUP(A394,{0,2010,2015},{1,2,3}))</f>
        <v>P1</v>
      </c>
      <c r="C394" s="4" t="s">
        <v>96</v>
      </c>
      <c r="D394" s="4" t="s">
        <v>97</v>
      </c>
      <c r="E394" s="4" t="s">
        <v>116</v>
      </c>
      <c r="F394" s="6" t="s">
        <v>14</v>
      </c>
      <c r="G394" s="4" t="s">
        <v>104</v>
      </c>
      <c r="H394" s="7" t="str">
        <f t="shared" si="12"/>
        <v>2009TWSYUTSWS10</v>
      </c>
      <c r="I394" s="7" t="s">
        <v>29</v>
      </c>
      <c r="J394" s="8" t="str">
        <f>VLOOKUP(I394,name_list!E:K,2,FALSE)</f>
        <v>SP22</v>
      </c>
      <c r="K394" s="4" t="s">
        <v>14</v>
      </c>
      <c r="L394" s="8">
        <v>25</v>
      </c>
      <c r="M394" s="8">
        <f>VLOOKUP(H394,工作表3!G:T,7,FALSE)</f>
        <v>63</v>
      </c>
      <c r="N394">
        <f t="shared" si="13"/>
        <v>15.75</v>
      </c>
    </row>
    <row r="395" spans="1:14">
      <c r="A395" s="46">
        <v>2009</v>
      </c>
      <c r="B395" s="8" t="str">
        <f>_xlfn.CONCAT("P", LOOKUP(A395,{0,2010,2015},{1,2,3}))</f>
        <v>P1</v>
      </c>
      <c r="C395" s="4" t="s">
        <v>96</v>
      </c>
      <c r="D395" s="4" t="s">
        <v>97</v>
      </c>
      <c r="E395" s="4" t="s">
        <v>116</v>
      </c>
      <c r="F395" s="6" t="s">
        <v>14</v>
      </c>
      <c r="G395" s="4" t="s">
        <v>104</v>
      </c>
      <c r="H395" s="7" t="str">
        <f t="shared" si="12"/>
        <v>2009TWSYUTSWS10</v>
      </c>
      <c r="I395" s="7" t="s">
        <v>13</v>
      </c>
      <c r="J395" s="8" t="str">
        <f>VLOOKUP(I395,name_list!E:K,2,FALSE)</f>
        <v>SP17</v>
      </c>
      <c r="K395" s="4" t="s">
        <v>14</v>
      </c>
      <c r="L395" s="8">
        <v>25</v>
      </c>
      <c r="M395" s="8">
        <f>VLOOKUP(H395,工作表3!G:T,7,FALSE)</f>
        <v>63</v>
      </c>
      <c r="N395">
        <f t="shared" si="13"/>
        <v>15.75</v>
      </c>
    </row>
    <row r="396" spans="1:14">
      <c r="A396" s="46">
        <v>2009</v>
      </c>
      <c r="B396" s="8" t="str">
        <f>_xlfn.CONCAT("P", LOOKUP(A396,{0,2010,2015},{1,2,3}))</f>
        <v>P1</v>
      </c>
      <c r="C396" s="4" t="s">
        <v>96</v>
      </c>
      <c r="D396" s="4" t="s">
        <v>97</v>
      </c>
      <c r="E396" s="4" t="s">
        <v>116</v>
      </c>
      <c r="F396" s="6" t="s">
        <v>14</v>
      </c>
      <c r="G396" s="4" t="s">
        <v>104</v>
      </c>
      <c r="H396" s="7" t="str">
        <f t="shared" si="12"/>
        <v>2009TWSYUTSWS10</v>
      </c>
      <c r="I396" s="7" t="s">
        <v>60</v>
      </c>
      <c r="J396" s="8" t="str">
        <f>VLOOKUP(I396,name_list!E:K,2,FALSE)</f>
        <v>SP29</v>
      </c>
      <c r="K396" s="4" t="s">
        <v>14</v>
      </c>
      <c r="L396" s="8">
        <v>25</v>
      </c>
      <c r="M396" s="8">
        <f>VLOOKUP(H396,工作表3!G:T,7,FALSE)</f>
        <v>63</v>
      </c>
      <c r="N396">
        <f t="shared" si="13"/>
        <v>15.75</v>
      </c>
    </row>
    <row r="397" spans="1:14">
      <c r="A397" s="46">
        <v>2009</v>
      </c>
      <c r="B397" s="8" t="str">
        <f>_xlfn.CONCAT("P", LOOKUP(A397,{0,2010,2015},{1,2,3}))</f>
        <v>P1</v>
      </c>
      <c r="C397" s="4" t="s">
        <v>96</v>
      </c>
      <c r="D397" s="4" t="s">
        <v>97</v>
      </c>
      <c r="E397" s="4" t="s">
        <v>116</v>
      </c>
      <c r="F397" s="6" t="s">
        <v>14</v>
      </c>
      <c r="G397" s="4" t="s">
        <v>104</v>
      </c>
      <c r="H397" s="7" t="str">
        <f t="shared" si="12"/>
        <v>2009TWSYUTSWS10</v>
      </c>
      <c r="I397" s="7" t="s">
        <v>7</v>
      </c>
      <c r="J397" s="8" t="str">
        <f>VLOOKUP(I397,name_list!E:K,2,FALSE)</f>
        <v>SP31</v>
      </c>
      <c r="K397" s="4" t="s">
        <v>14</v>
      </c>
      <c r="L397" s="8">
        <v>25</v>
      </c>
      <c r="M397" s="8">
        <f>VLOOKUP(H397,工作表3!G:T,7,FALSE)</f>
        <v>63</v>
      </c>
      <c r="N397">
        <f t="shared" si="13"/>
        <v>15.75</v>
      </c>
    </row>
    <row r="398" spans="1:14">
      <c r="A398" s="46">
        <v>2009</v>
      </c>
      <c r="B398" s="8" t="str">
        <f>_xlfn.CONCAT("P", LOOKUP(A398,{0,2010,2015},{1,2,3}))</f>
        <v>P1</v>
      </c>
      <c r="C398" s="4" t="s">
        <v>96</v>
      </c>
      <c r="D398" s="4" t="s">
        <v>97</v>
      </c>
      <c r="E398" s="4" t="s">
        <v>116</v>
      </c>
      <c r="F398" s="6" t="s">
        <v>14</v>
      </c>
      <c r="G398" s="4" t="s">
        <v>104</v>
      </c>
      <c r="H398" s="7" t="str">
        <f t="shared" si="12"/>
        <v>2009TWSYUTSWS10</v>
      </c>
      <c r="I398" s="7" t="s">
        <v>4</v>
      </c>
      <c r="J398" s="8" t="str">
        <f>VLOOKUP(I398,name_list!E:K,2,FALSE)</f>
        <v>SP11</v>
      </c>
      <c r="K398" s="4" t="s">
        <v>14</v>
      </c>
      <c r="L398" s="8">
        <v>25</v>
      </c>
      <c r="M398" s="8">
        <f>VLOOKUP(H398,工作表3!G:T,7,FALSE)</f>
        <v>63</v>
      </c>
      <c r="N398">
        <f t="shared" si="13"/>
        <v>15.75</v>
      </c>
    </row>
    <row r="399" spans="1:14">
      <c r="A399" s="46">
        <v>2009</v>
      </c>
      <c r="B399" s="8" t="str">
        <f>_xlfn.CONCAT("P", LOOKUP(A399,{0,2010,2015},{1,2,3}))</f>
        <v>P1</v>
      </c>
      <c r="C399" s="4" t="s">
        <v>96</v>
      </c>
      <c r="D399" s="4" t="s">
        <v>97</v>
      </c>
      <c r="E399" s="4" t="s">
        <v>116</v>
      </c>
      <c r="F399" s="6" t="s">
        <v>14</v>
      </c>
      <c r="G399" s="4" t="s">
        <v>104</v>
      </c>
      <c r="H399" s="7" t="str">
        <f t="shared" si="12"/>
        <v>2009TWSYUTSWS10</v>
      </c>
      <c r="I399" s="7" t="s">
        <v>19</v>
      </c>
      <c r="J399" s="8" t="str">
        <f>VLOOKUP(I399,name_list!E:K,2,FALSE)</f>
        <v>SP75</v>
      </c>
      <c r="K399" s="4" t="s">
        <v>14</v>
      </c>
      <c r="L399" s="8">
        <v>25</v>
      </c>
      <c r="M399" s="8">
        <f>VLOOKUP(H399,工作表3!G:T,7,FALSE)</f>
        <v>63</v>
      </c>
      <c r="N399">
        <f t="shared" si="13"/>
        <v>15.75</v>
      </c>
    </row>
    <row r="400" spans="1:14">
      <c r="A400" s="46">
        <v>2009</v>
      </c>
      <c r="B400" s="8" t="str">
        <f>_xlfn.CONCAT("P", LOOKUP(A400,{0,2010,2015},{1,2,3}))</f>
        <v>P1</v>
      </c>
      <c r="C400" s="4" t="s">
        <v>96</v>
      </c>
      <c r="D400" s="4" t="s">
        <v>97</v>
      </c>
      <c r="E400" s="4" t="s">
        <v>116</v>
      </c>
      <c r="F400" s="6" t="s">
        <v>14</v>
      </c>
      <c r="G400" s="4" t="s">
        <v>104</v>
      </c>
      <c r="H400" s="7" t="str">
        <f t="shared" si="12"/>
        <v>2009TWSYUTSWS10</v>
      </c>
      <c r="I400" s="7" t="s">
        <v>62</v>
      </c>
      <c r="J400" s="8" t="str">
        <f>VLOOKUP(I400,name_list!E:K,2,FALSE)</f>
        <v>SP88</v>
      </c>
      <c r="K400" s="4" t="s">
        <v>11</v>
      </c>
      <c r="L400" s="8">
        <v>1</v>
      </c>
      <c r="M400" s="8">
        <f>VLOOKUP(H400,工作表3!G:T,7,FALSE)</f>
        <v>63</v>
      </c>
      <c r="N400">
        <f t="shared" si="13"/>
        <v>0.63</v>
      </c>
    </row>
    <row r="401" spans="1:14">
      <c r="A401" s="46">
        <v>2009</v>
      </c>
      <c r="B401" s="8" t="str">
        <f>_xlfn.CONCAT("P", LOOKUP(A401,{0,2010,2015},{1,2,3}))</f>
        <v>P1</v>
      </c>
      <c r="C401" s="4" t="s">
        <v>96</v>
      </c>
      <c r="D401" s="4" t="s">
        <v>97</v>
      </c>
      <c r="E401" s="4" t="s">
        <v>116</v>
      </c>
      <c r="F401" s="6" t="s">
        <v>14</v>
      </c>
      <c r="G401" s="4" t="s">
        <v>104</v>
      </c>
      <c r="H401" s="7" t="str">
        <f t="shared" si="12"/>
        <v>2009TWSYUTSWS10</v>
      </c>
      <c r="I401" s="7" t="s">
        <v>95</v>
      </c>
      <c r="J401" s="8" t="str">
        <f>VLOOKUP(I401,name_list!E:K,2,FALSE)</f>
        <v>SP26</v>
      </c>
      <c r="K401" s="4" t="s">
        <v>11</v>
      </c>
      <c r="L401" s="8">
        <v>1</v>
      </c>
      <c r="M401" s="8">
        <f>VLOOKUP(H401,工作表3!G:T,7,FALSE)</f>
        <v>63</v>
      </c>
      <c r="N401">
        <f t="shared" si="13"/>
        <v>0.63</v>
      </c>
    </row>
    <row r="402" spans="1:14">
      <c r="A402" s="46">
        <v>2009</v>
      </c>
      <c r="B402" s="8" t="str">
        <f>_xlfn.CONCAT("P", LOOKUP(A402,{0,2010,2015},{1,2,3}))</f>
        <v>P1</v>
      </c>
      <c r="C402" s="4" t="s">
        <v>96</v>
      </c>
      <c r="D402" s="4" t="s">
        <v>97</v>
      </c>
      <c r="E402" s="4" t="s">
        <v>116</v>
      </c>
      <c r="F402" s="6" t="s">
        <v>14</v>
      </c>
      <c r="G402" s="4" t="s">
        <v>104</v>
      </c>
      <c r="H402" s="7" t="str">
        <f t="shared" si="12"/>
        <v>2009TWSYUTSWS10</v>
      </c>
      <c r="I402" s="7" t="s">
        <v>42</v>
      </c>
      <c r="J402" s="8" t="str">
        <f>VLOOKUP(I402,name_list!E:K,2,FALSE)</f>
        <v>SP40</v>
      </c>
      <c r="K402" s="4" t="s">
        <v>11</v>
      </c>
      <c r="L402" s="8">
        <v>1</v>
      </c>
      <c r="M402" s="8">
        <f>VLOOKUP(H402,工作表3!G:T,7,FALSE)</f>
        <v>63</v>
      </c>
      <c r="N402">
        <f t="shared" si="13"/>
        <v>0.63</v>
      </c>
    </row>
    <row r="403" spans="1:14">
      <c r="A403" s="46">
        <v>2009</v>
      </c>
      <c r="B403" s="8" t="str">
        <f>_xlfn.CONCAT("P", LOOKUP(A403,{0,2010,2015},{1,2,3}))</f>
        <v>P1</v>
      </c>
      <c r="C403" s="4" t="s">
        <v>96</v>
      </c>
      <c r="D403" s="4" t="s">
        <v>97</v>
      </c>
      <c r="E403" s="4" t="s">
        <v>116</v>
      </c>
      <c r="F403" s="6" t="s">
        <v>14</v>
      </c>
      <c r="G403" s="4" t="s">
        <v>104</v>
      </c>
      <c r="H403" s="7" t="str">
        <f t="shared" si="12"/>
        <v>2009TWSYUTSWS10</v>
      </c>
      <c r="I403" s="7" t="s">
        <v>51</v>
      </c>
      <c r="J403" s="8" t="str">
        <f>VLOOKUP(I403,name_list!E:K,2,FALSE)</f>
        <v>SP90</v>
      </c>
      <c r="K403" s="4" t="s">
        <v>11</v>
      </c>
      <c r="L403" s="8">
        <v>1</v>
      </c>
      <c r="M403" s="8">
        <f>VLOOKUP(H403,工作表3!G:T,7,FALSE)</f>
        <v>63</v>
      </c>
      <c r="N403">
        <f t="shared" si="13"/>
        <v>0.63</v>
      </c>
    </row>
    <row r="404" spans="1:14">
      <c r="A404" s="46">
        <v>2009</v>
      </c>
      <c r="B404" s="8" t="str">
        <f>_xlfn.CONCAT("P", LOOKUP(A404,{0,2010,2015},{1,2,3}))</f>
        <v>P1</v>
      </c>
      <c r="C404" s="4" t="s">
        <v>96</v>
      </c>
      <c r="D404" s="4" t="s">
        <v>97</v>
      </c>
      <c r="E404" s="4" t="s">
        <v>116</v>
      </c>
      <c r="F404" s="6" t="s">
        <v>14</v>
      </c>
      <c r="G404" s="4" t="s">
        <v>104</v>
      </c>
      <c r="H404" s="7" t="str">
        <f t="shared" si="12"/>
        <v>2009TWSYUTSWS10</v>
      </c>
      <c r="I404" s="7" t="s">
        <v>10</v>
      </c>
      <c r="J404" s="8" t="str">
        <f>VLOOKUP(I404,name_list!E:K,2,FALSE)</f>
        <v>SP79</v>
      </c>
      <c r="K404" s="4" t="s">
        <v>11</v>
      </c>
      <c r="L404" s="8">
        <v>1</v>
      </c>
      <c r="M404" s="8">
        <f>VLOOKUP(H404,工作表3!G:T,7,FALSE)</f>
        <v>63</v>
      </c>
      <c r="N404">
        <f t="shared" si="13"/>
        <v>0.63</v>
      </c>
    </row>
    <row r="405" spans="1:14">
      <c r="A405" s="46">
        <v>2009</v>
      </c>
      <c r="B405" s="8" t="str">
        <f>_xlfn.CONCAT("P", LOOKUP(A405,{0,2010,2015},{1,2,3}))</f>
        <v>P1</v>
      </c>
      <c r="C405" s="4" t="s">
        <v>96</v>
      </c>
      <c r="D405" s="4" t="s">
        <v>97</v>
      </c>
      <c r="E405" s="4" t="s">
        <v>116</v>
      </c>
      <c r="F405" s="6" t="s">
        <v>14</v>
      </c>
      <c r="G405" s="4" t="s">
        <v>104</v>
      </c>
      <c r="H405" s="7" t="str">
        <f t="shared" si="12"/>
        <v>2009TWSYUTSWS10</v>
      </c>
      <c r="I405" s="7" t="s">
        <v>55</v>
      </c>
      <c r="J405" s="8" t="str">
        <f>VLOOKUP(I405,name_list!E:K,2,FALSE)</f>
        <v>SP33</v>
      </c>
      <c r="K405" s="4" t="s">
        <v>11</v>
      </c>
      <c r="L405" s="8">
        <v>1</v>
      </c>
      <c r="M405" s="8">
        <f>VLOOKUP(H405,工作表3!G:T,7,FALSE)</f>
        <v>63</v>
      </c>
      <c r="N405">
        <f t="shared" si="13"/>
        <v>0.63</v>
      </c>
    </row>
    <row r="406" spans="1:14">
      <c r="A406" s="46">
        <v>2009</v>
      </c>
      <c r="B406" s="8" t="str">
        <f>_xlfn.CONCAT("P", LOOKUP(A406,{0,2010,2015},{1,2,3}))</f>
        <v>P1</v>
      </c>
      <c r="C406" s="4" t="s">
        <v>96</v>
      </c>
      <c r="D406" s="4" t="s">
        <v>97</v>
      </c>
      <c r="E406" s="4" t="s">
        <v>116</v>
      </c>
      <c r="F406" s="6" t="s">
        <v>14</v>
      </c>
      <c r="G406" s="4" t="s">
        <v>104</v>
      </c>
      <c r="H406" s="7" t="str">
        <f t="shared" si="12"/>
        <v>2009TWSYUTSWS10</v>
      </c>
      <c r="I406" s="7" t="s">
        <v>20</v>
      </c>
      <c r="J406" s="8" t="str">
        <f>VLOOKUP(I406,name_list!E:K,2,FALSE)</f>
        <v>SP25</v>
      </c>
      <c r="K406" s="4" t="s">
        <v>11</v>
      </c>
      <c r="L406" s="8">
        <v>1</v>
      </c>
      <c r="M406" s="8">
        <f>VLOOKUP(H406,工作表3!G:T,7,FALSE)</f>
        <v>63</v>
      </c>
      <c r="N406">
        <f t="shared" si="13"/>
        <v>0.63</v>
      </c>
    </row>
    <row r="407" spans="1:14">
      <c r="A407" s="46">
        <v>2009</v>
      </c>
      <c r="B407" s="8" t="str">
        <f>_xlfn.CONCAT("P", LOOKUP(A407,{0,2010,2015},{1,2,3}))</f>
        <v>P1</v>
      </c>
      <c r="C407" s="4" t="s">
        <v>96</v>
      </c>
      <c r="D407" s="4" t="s">
        <v>97</v>
      </c>
      <c r="E407" s="4" t="s">
        <v>116</v>
      </c>
      <c r="F407" s="6" t="s">
        <v>33</v>
      </c>
      <c r="G407" s="4" t="s">
        <v>106</v>
      </c>
      <c r="H407" s="7" t="str">
        <f t="shared" si="12"/>
        <v>2009TWSYUTSWW05</v>
      </c>
      <c r="I407" s="7" t="s">
        <v>0</v>
      </c>
      <c r="J407" s="8" t="str">
        <f>VLOOKUP(I407,name_list!E:K,2,FALSE)</f>
        <v>SP41</v>
      </c>
      <c r="K407" s="4" t="s">
        <v>1</v>
      </c>
      <c r="L407" s="8">
        <v>75</v>
      </c>
      <c r="M407" s="8">
        <f>VLOOKUP(H407,工作表3!G:T,7,FALSE)</f>
        <v>82</v>
      </c>
      <c r="N407">
        <f t="shared" si="13"/>
        <v>61.5</v>
      </c>
    </row>
    <row r="408" spans="1:14">
      <c r="A408" s="46">
        <v>2009</v>
      </c>
      <c r="B408" s="8" t="str">
        <f>_xlfn.CONCAT("P", LOOKUP(A408,{0,2010,2015},{1,2,3}))</f>
        <v>P1</v>
      </c>
      <c r="C408" s="4" t="s">
        <v>96</v>
      </c>
      <c r="D408" s="4" t="s">
        <v>97</v>
      </c>
      <c r="E408" s="4" t="s">
        <v>116</v>
      </c>
      <c r="F408" s="6" t="s">
        <v>33</v>
      </c>
      <c r="G408" s="4" t="s">
        <v>106</v>
      </c>
      <c r="H408" s="7" t="str">
        <f t="shared" si="12"/>
        <v>2009TWSYUTSWW05</v>
      </c>
      <c r="I408" s="7" t="s">
        <v>5</v>
      </c>
      <c r="J408" s="8" t="str">
        <f>VLOOKUP(I408,name_list!E:K,2,FALSE)</f>
        <v>SP35</v>
      </c>
      <c r="K408" s="4" t="s">
        <v>6</v>
      </c>
      <c r="L408" s="8">
        <v>50</v>
      </c>
      <c r="M408" s="8">
        <f>VLOOKUP(H408,工作表3!G:T,7,FALSE)</f>
        <v>82</v>
      </c>
      <c r="N408">
        <f t="shared" si="13"/>
        <v>41</v>
      </c>
    </row>
    <row r="409" spans="1:14">
      <c r="A409" s="46">
        <v>2009</v>
      </c>
      <c r="B409" s="8" t="str">
        <f>_xlfn.CONCAT("P", LOOKUP(A409,{0,2010,2015},{1,2,3}))</f>
        <v>P1</v>
      </c>
      <c r="C409" s="4" t="s">
        <v>96</v>
      </c>
      <c r="D409" s="4" t="s">
        <v>97</v>
      </c>
      <c r="E409" s="4" t="s">
        <v>116</v>
      </c>
      <c r="F409" s="6" t="s">
        <v>33</v>
      </c>
      <c r="G409" s="4" t="s">
        <v>106</v>
      </c>
      <c r="H409" s="7" t="str">
        <f t="shared" si="12"/>
        <v>2009TWSYUTSWW05</v>
      </c>
      <c r="I409" s="7" t="s">
        <v>42</v>
      </c>
      <c r="J409" s="8" t="str">
        <f>VLOOKUP(I409,name_list!E:K,2,FALSE)</f>
        <v>SP40</v>
      </c>
      <c r="K409" s="4" t="s">
        <v>9</v>
      </c>
      <c r="L409" s="8">
        <v>5</v>
      </c>
      <c r="M409" s="8">
        <f>VLOOKUP(H409,工作表3!G:T,7,FALSE)</f>
        <v>82</v>
      </c>
      <c r="N409">
        <f t="shared" si="13"/>
        <v>4.0999999999999996</v>
      </c>
    </row>
    <row r="410" spans="1:14">
      <c r="A410" s="46">
        <v>2009</v>
      </c>
      <c r="B410" s="8" t="str">
        <f>_xlfn.CONCAT("P", LOOKUP(A410,{0,2010,2015},{1,2,3}))</f>
        <v>P1</v>
      </c>
      <c r="C410" s="4" t="s">
        <v>96</v>
      </c>
      <c r="D410" s="4" t="s">
        <v>97</v>
      </c>
      <c r="E410" s="4" t="s">
        <v>116</v>
      </c>
      <c r="F410" s="6" t="s">
        <v>33</v>
      </c>
      <c r="G410" s="4" t="s">
        <v>106</v>
      </c>
      <c r="H410" s="7" t="str">
        <f t="shared" si="12"/>
        <v>2009TWSYUTSWW05</v>
      </c>
      <c r="I410" s="7" t="s">
        <v>7</v>
      </c>
      <c r="J410" s="8" t="str">
        <f>VLOOKUP(I410,name_list!E:K,2,FALSE)</f>
        <v>SP31</v>
      </c>
      <c r="K410" s="4" t="s">
        <v>14</v>
      </c>
      <c r="L410" s="8">
        <v>25</v>
      </c>
      <c r="M410" s="8">
        <f>VLOOKUP(H410,工作表3!G:T,7,FALSE)</f>
        <v>82</v>
      </c>
      <c r="N410">
        <f t="shared" si="13"/>
        <v>20.5</v>
      </c>
    </row>
    <row r="411" spans="1:14">
      <c r="A411" s="46">
        <v>2009</v>
      </c>
      <c r="B411" s="8" t="str">
        <f>_xlfn.CONCAT("P", LOOKUP(A411,{0,2010,2015},{1,2,3}))</f>
        <v>P1</v>
      </c>
      <c r="C411" s="4" t="s">
        <v>96</v>
      </c>
      <c r="D411" s="4" t="s">
        <v>97</v>
      </c>
      <c r="E411" s="4" t="s">
        <v>116</v>
      </c>
      <c r="F411" s="6" t="s">
        <v>33</v>
      </c>
      <c r="G411" s="4" t="s">
        <v>106</v>
      </c>
      <c r="H411" s="7" t="str">
        <f t="shared" si="12"/>
        <v>2009TWSYUTSWW05</v>
      </c>
      <c r="I411" s="7" t="s">
        <v>29</v>
      </c>
      <c r="J411" s="8" t="str">
        <f>VLOOKUP(I411,name_list!E:K,2,FALSE)</f>
        <v>SP22</v>
      </c>
      <c r="K411" s="4" t="s">
        <v>6</v>
      </c>
      <c r="L411" s="8">
        <v>50</v>
      </c>
      <c r="M411" s="8">
        <f>VLOOKUP(H411,工作表3!G:T,7,FALSE)</f>
        <v>82</v>
      </c>
      <c r="N411">
        <f t="shared" si="13"/>
        <v>41</v>
      </c>
    </row>
    <row r="412" spans="1:14">
      <c r="A412" s="46">
        <v>2009</v>
      </c>
      <c r="B412" s="8" t="str">
        <f>_xlfn.CONCAT("P", LOOKUP(A412,{0,2010,2015},{1,2,3}))</f>
        <v>P1</v>
      </c>
      <c r="C412" s="4" t="s">
        <v>96</v>
      </c>
      <c r="D412" s="4" t="s">
        <v>97</v>
      </c>
      <c r="E412" s="4" t="s">
        <v>116</v>
      </c>
      <c r="F412" s="6" t="s">
        <v>33</v>
      </c>
      <c r="G412" s="4" t="s">
        <v>106</v>
      </c>
      <c r="H412" s="7" t="str">
        <f t="shared" si="12"/>
        <v>2009TWSYUTSWW05</v>
      </c>
      <c r="I412" s="7" t="s">
        <v>16</v>
      </c>
      <c r="J412" s="8" t="str">
        <f>VLOOKUP(I412,name_list!E:K,2,FALSE)</f>
        <v>SP38</v>
      </c>
      <c r="K412" s="4" t="s">
        <v>14</v>
      </c>
      <c r="L412" s="8">
        <v>25</v>
      </c>
      <c r="M412" s="8">
        <f>VLOOKUP(H412,工作表3!G:T,7,FALSE)</f>
        <v>82</v>
      </c>
      <c r="N412">
        <f t="shared" si="13"/>
        <v>20.5</v>
      </c>
    </row>
    <row r="413" spans="1:14">
      <c r="A413" s="46">
        <v>2009</v>
      </c>
      <c r="B413" s="8" t="str">
        <f>_xlfn.CONCAT("P", LOOKUP(A413,{0,2010,2015},{1,2,3}))</f>
        <v>P1</v>
      </c>
      <c r="C413" s="4" t="s">
        <v>96</v>
      </c>
      <c r="D413" s="4" t="s">
        <v>97</v>
      </c>
      <c r="E413" s="4" t="s">
        <v>116</v>
      </c>
      <c r="F413" s="6" t="s">
        <v>33</v>
      </c>
      <c r="G413" s="4" t="s">
        <v>106</v>
      </c>
      <c r="H413" s="7" t="str">
        <f t="shared" si="12"/>
        <v>2009TWSYUTSWW05</v>
      </c>
      <c r="I413" s="7" t="s">
        <v>13</v>
      </c>
      <c r="J413" s="8" t="str">
        <f>VLOOKUP(I413,name_list!E:K,2,FALSE)</f>
        <v>SP17</v>
      </c>
      <c r="K413" s="4" t="s">
        <v>14</v>
      </c>
      <c r="L413" s="8">
        <v>25</v>
      </c>
      <c r="M413" s="8">
        <f>VLOOKUP(H413,工作表3!G:T,7,FALSE)</f>
        <v>82</v>
      </c>
      <c r="N413">
        <f t="shared" si="13"/>
        <v>20.5</v>
      </c>
    </row>
    <row r="414" spans="1:14">
      <c r="A414" s="46">
        <v>2009</v>
      </c>
      <c r="B414" s="8" t="str">
        <f>_xlfn.CONCAT("P", LOOKUP(A414,{0,2010,2015},{1,2,3}))</f>
        <v>P1</v>
      </c>
      <c r="C414" s="4" t="s">
        <v>96</v>
      </c>
      <c r="D414" s="4" t="s">
        <v>97</v>
      </c>
      <c r="E414" s="4" t="s">
        <v>116</v>
      </c>
      <c r="F414" s="6" t="s">
        <v>33</v>
      </c>
      <c r="G414" s="4" t="s">
        <v>106</v>
      </c>
      <c r="H414" s="7" t="str">
        <f t="shared" si="12"/>
        <v>2009TWSYUTSWW05</v>
      </c>
      <c r="I414" s="7" t="s">
        <v>4</v>
      </c>
      <c r="J414" s="8" t="str">
        <f>VLOOKUP(I414,name_list!E:K,2,FALSE)</f>
        <v>SP11</v>
      </c>
      <c r="K414" s="4" t="s">
        <v>11</v>
      </c>
      <c r="L414" s="8">
        <v>1</v>
      </c>
      <c r="M414" s="8">
        <f>VLOOKUP(H414,工作表3!G:T,7,FALSE)</f>
        <v>82</v>
      </c>
      <c r="N414">
        <f t="shared" si="13"/>
        <v>0.82</v>
      </c>
    </row>
    <row r="415" spans="1:14">
      <c r="A415" s="46">
        <v>2009</v>
      </c>
      <c r="B415" s="8" t="str">
        <f>_xlfn.CONCAT("P", LOOKUP(A415,{0,2010,2015},{1,2,3}))</f>
        <v>P1</v>
      </c>
      <c r="C415" s="4" t="s">
        <v>96</v>
      </c>
      <c r="D415" s="4" t="s">
        <v>97</v>
      </c>
      <c r="E415" s="4" t="s">
        <v>116</v>
      </c>
      <c r="F415" s="6" t="s">
        <v>33</v>
      </c>
      <c r="G415" s="4" t="s">
        <v>106</v>
      </c>
      <c r="H415" s="7" t="str">
        <f t="shared" si="12"/>
        <v>2009TWSYUTSWW05</v>
      </c>
      <c r="I415" s="7" t="s">
        <v>27</v>
      </c>
      <c r="J415" s="8" t="str">
        <f>VLOOKUP(I415,name_list!E:K,2,FALSE)</f>
        <v>SP67</v>
      </c>
      <c r="K415" s="4" t="s">
        <v>14</v>
      </c>
      <c r="L415" s="8">
        <v>25</v>
      </c>
      <c r="M415" s="8">
        <f>VLOOKUP(H415,工作表3!G:T,7,FALSE)</f>
        <v>82</v>
      </c>
      <c r="N415">
        <f t="shared" si="13"/>
        <v>20.5</v>
      </c>
    </row>
    <row r="416" spans="1:14">
      <c r="A416" s="46">
        <v>2009</v>
      </c>
      <c r="B416" s="8" t="str">
        <f>_xlfn.CONCAT("P", LOOKUP(A416,{0,2010,2015},{1,2,3}))</f>
        <v>P1</v>
      </c>
      <c r="C416" s="4" t="s">
        <v>96</v>
      </c>
      <c r="D416" s="4" t="s">
        <v>97</v>
      </c>
      <c r="E416" s="4" t="s">
        <v>116</v>
      </c>
      <c r="F416" s="6" t="s">
        <v>33</v>
      </c>
      <c r="G416" s="4" t="s">
        <v>106</v>
      </c>
      <c r="H416" s="7" t="str">
        <f t="shared" si="12"/>
        <v>2009TWSYUTSWW05</v>
      </c>
      <c r="I416" s="7" t="s">
        <v>60</v>
      </c>
      <c r="J416" s="8" t="str">
        <f>VLOOKUP(I416,name_list!E:K,2,FALSE)</f>
        <v>SP29</v>
      </c>
      <c r="K416" s="4" t="s">
        <v>14</v>
      </c>
      <c r="L416" s="8">
        <v>25</v>
      </c>
      <c r="M416" s="8">
        <f>VLOOKUP(H416,工作表3!G:T,7,FALSE)</f>
        <v>82</v>
      </c>
      <c r="N416">
        <f t="shared" si="13"/>
        <v>20.5</v>
      </c>
    </row>
    <row r="417" spans="1:14">
      <c r="A417" s="46">
        <v>2009</v>
      </c>
      <c r="B417" s="8" t="str">
        <f>_xlfn.CONCAT("P", LOOKUP(A417,{0,2010,2015},{1,2,3}))</f>
        <v>P1</v>
      </c>
      <c r="C417" s="4" t="s">
        <v>96</v>
      </c>
      <c r="D417" s="4" t="s">
        <v>97</v>
      </c>
      <c r="E417" s="4" t="s">
        <v>116</v>
      </c>
      <c r="F417" s="6" t="s">
        <v>33</v>
      </c>
      <c r="G417" s="4" t="s">
        <v>106</v>
      </c>
      <c r="H417" s="7" t="str">
        <f t="shared" si="12"/>
        <v>2009TWSYUTSWW05</v>
      </c>
      <c r="I417" s="7" t="s">
        <v>20</v>
      </c>
      <c r="J417" s="8" t="str">
        <f>VLOOKUP(I417,name_list!E:K,2,FALSE)</f>
        <v>SP25</v>
      </c>
      <c r="K417" s="4" t="s">
        <v>11</v>
      </c>
      <c r="L417" s="8">
        <v>1</v>
      </c>
      <c r="M417" s="8">
        <f>VLOOKUP(H417,工作表3!G:T,7,FALSE)</f>
        <v>82</v>
      </c>
      <c r="N417">
        <f t="shared" si="13"/>
        <v>0.82</v>
      </c>
    </row>
    <row r="418" spans="1:14">
      <c r="A418" s="46">
        <v>2009</v>
      </c>
      <c r="B418" s="8" t="str">
        <f>_xlfn.CONCAT("P", LOOKUP(A418,{0,2010,2015},{1,2,3}))</f>
        <v>P1</v>
      </c>
      <c r="C418" s="4" t="s">
        <v>96</v>
      </c>
      <c r="D418" s="4" t="s">
        <v>97</v>
      </c>
      <c r="E418" s="4" t="s">
        <v>116</v>
      </c>
      <c r="F418" s="6" t="s">
        <v>33</v>
      </c>
      <c r="G418" s="4" t="s">
        <v>106</v>
      </c>
      <c r="H418" s="7" t="str">
        <f t="shared" si="12"/>
        <v>2009TWSYUTSWW05</v>
      </c>
      <c r="I418" s="7" t="s">
        <v>44</v>
      </c>
      <c r="J418" s="8" t="str">
        <f>VLOOKUP(I418,name_list!E:K,2,FALSE)</f>
        <v>SP57</v>
      </c>
      <c r="K418" s="4" t="s">
        <v>9</v>
      </c>
      <c r="L418" s="8">
        <v>5</v>
      </c>
      <c r="M418" s="8">
        <f>VLOOKUP(H418,工作表3!G:T,7,FALSE)</f>
        <v>82</v>
      </c>
      <c r="N418">
        <f t="shared" si="13"/>
        <v>4.0999999999999996</v>
      </c>
    </row>
    <row r="419" spans="1:14">
      <c r="A419" s="46">
        <v>2009</v>
      </c>
      <c r="B419" s="8" t="str">
        <f>_xlfn.CONCAT("P", LOOKUP(A419,{0,2010,2015},{1,2,3}))</f>
        <v>P1</v>
      </c>
      <c r="C419" s="4" t="s">
        <v>96</v>
      </c>
      <c r="D419" s="4" t="s">
        <v>97</v>
      </c>
      <c r="E419" s="4" t="s">
        <v>116</v>
      </c>
      <c r="F419" s="6" t="s">
        <v>33</v>
      </c>
      <c r="G419" s="4" t="s">
        <v>106</v>
      </c>
      <c r="H419" s="7" t="str">
        <f t="shared" si="12"/>
        <v>2009TWSYUTSWW05</v>
      </c>
      <c r="I419" s="7" t="s">
        <v>118</v>
      </c>
      <c r="J419" s="8" t="str">
        <f>VLOOKUP(I419,name_list!E:K,2,FALSE)</f>
        <v>SP24</v>
      </c>
      <c r="K419" s="4" t="s">
        <v>11</v>
      </c>
      <c r="L419" s="8">
        <v>1</v>
      </c>
      <c r="M419" s="8">
        <f>VLOOKUP(H419,工作表3!G:T,7,FALSE)</f>
        <v>82</v>
      </c>
      <c r="N419">
        <f t="shared" si="13"/>
        <v>0.82</v>
      </c>
    </row>
    <row r="420" spans="1:14">
      <c r="A420" s="46">
        <v>2009</v>
      </c>
      <c r="B420" s="8" t="str">
        <f>_xlfn.CONCAT("P", LOOKUP(A420,{0,2010,2015},{1,2,3}))</f>
        <v>P1</v>
      </c>
      <c r="C420" s="4" t="s">
        <v>96</v>
      </c>
      <c r="D420" s="4" t="s">
        <v>97</v>
      </c>
      <c r="E420" s="4" t="s">
        <v>116</v>
      </c>
      <c r="F420" s="6" t="s">
        <v>33</v>
      </c>
      <c r="G420" s="4" t="s">
        <v>108</v>
      </c>
      <c r="H420" s="7" t="str">
        <f t="shared" si="12"/>
        <v>2009TWSYUTSWW10</v>
      </c>
      <c r="I420" s="7" t="s">
        <v>0</v>
      </c>
      <c r="J420" s="8" t="str">
        <f>VLOOKUP(I420,name_list!E:K,2,FALSE)</f>
        <v>SP41</v>
      </c>
      <c r="K420" s="4" t="s">
        <v>1</v>
      </c>
      <c r="L420" s="8">
        <v>75</v>
      </c>
      <c r="M420" s="8">
        <f>VLOOKUP(H420,工作表3!G:T,7,FALSE)</f>
        <v>77.5</v>
      </c>
      <c r="N420">
        <f t="shared" si="13"/>
        <v>58.125</v>
      </c>
    </row>
    <row r="421" spans="1:14">
      <c r="A421" s="46">
        <v>2009</v>
      </c>
      <c r="B421" s="8" t="str">
        <f>_xlfn.CONCAT("P", LOOKUP(A421,{0,2010,2015},{1,2,3}))</f>
        <v>P1</v>
      </c>
      <c r="C421" s="4" t="s">
        <v>96</v>
      </c>
      <c r="D421" s="4" t="s">
        <v>97</v>
      </c>
      <c r="E421" s="4" t="s">
        <v>116</v>
      </c>
      <c r="F421" s="6" t="s">
        <v>33</v>
      </c>
      <c r="G421" s="4" t="s">
        <v>108</v>
      </c>
      <c r="H421" s="7" t="str">
        <f t="shared" si="12"/>
        <v>2009TWSYUTSWW10</v>
      </c>
      <c r="I421" s="7" t="s">
        <v>5</v>
      </c>
      <c r="J421" s="8" t="str">
        <f>VLOOKUP(I421,name_list!E:K,2,FALSE)</f>
        <v>SP35</v>
      </c>
      <c r="K421" s="4" t="s">
        <v>6</v>
      </c>
      <c r="L421" s="8">
        <v>50</v>
      </c>
      <c r="M421" s="8">
        <f>VLOOKUP(H421,工作表3!G:T,7,FALSE)</f>
        <v>77.5</v>
      </c>
      <c r="N421">
        <f t="shared" si="13"/>
        <v>38.75</v>
      </c>
    </row>
    <row r="422" spans="1:14">
      <c r="A422" s="46">
        <v>2009</v>
      </c>
      <c r="B422" s="8" t="str">
        <f>_xlfn.CONCAT("P", LOOKUP(A422,{0,2010,2015},{1,2,3}))</f>
        <v>P1</v>
      </c>
      <c r="C422" s="4" t="s">
        <v>96</v>
      </c>
      <c r="D422" s="4" t="s">
        <v>97</v>
      </c>
      <c r="E422" s="4" t="s">
        <v>116</v>
      </c>
      <c r="F422" s="6" t="s">
        <v>33</v>
      </c>
      <c r="G422" s="4" t="s">
        <v>108</v>
      </c>
      <c r="H422" s="7" t="str">
        <f t="shared" si="12"/>
        <v>2009TWSYUTSWW10</v>
      </c>
      <c r="I422" s="7" t="s">
        <v>60</v>
      </c>
      <c r="J422" s="8" t="str">
        <f>VLOOKUP(I422,name_list!E:K,2,FALSE)</f>
        <v>SP29</v>
      </c>
      <c r="K422" s="4" t="s">
        <v>14</v>
      </c>
      <c r="L422" s="8">
        <v>25</v>
      </c>
      <c r="M422" s="8">
        <f>VLOOKUP(H422,工作表3!G:T,7,FALSE)</f>
        <v>77.5</v>
      </c>
      <c r="N422">
        <f t="shared" si="13"/>
        <v>19.375</v>
      </c>
    </row>
    <row r="423" spans="1:14">
      <c r="A423" s="46">
        <v>2009</v>
      </c>
      <c r="B423" s="8" t="str">
        <f>_xlfn.CONCAT("P", LOOKUP(A423,{0,2010,2015},{1,2,3}))</f>
        <v>P1</v>
      </c>
      <c r="C423" s="4" t="s">
        <v>96</v>
      </c>
      <c r="D423" s="4" t="s">
        <v>97</v>
      </c>
      <c r="E423" s="4" t="s">
        <v>116</v>
      </c>
      <c r="F423" s="6" t="s">
        <v>33</v>
      </c>
      <c r="G423" s="4" t="s">
        <v>108</v>
      </c>
      <c r="H423" s="7" t="str">
        <f t="shared" si="12"/>
        <v>2009TWSYUTSWW10</v>
      </c>
      <c r="I423" s="7" t="s">
        <v>20</v>
      </c>
      <c r="J423" s="8" t="str">
        <f>VLOOKUP(I423,name_list!E:K,2,FALSE)</f>
        <v>SP25</v>
      </c>
      <c r="K423" s="4" t="s">
        <v>11</v>
      </c>
      <c r="L423" s="8">
        <v>1</v>
      </c>
      <c r="M423" s="8">
        <f>VLOOKUP(H423,工作表3!G:T,7,FALSE)</f>
        <v>77.5</v>
      </c>
      <c r="N423">
        <f t="shared" si="13"/>
        <v>0.77500000000000002</v>
      </c>
    </row>
    <row r="424" spans="1:14">
      <c r="A424" s="46">
        <v>2009</v>
      </c>
      <c r="B424" s="8" t="str">
        <f>_xlfn.CONCAT("P", LOOKUP(A424,{0,2010,2015},{1,2,3}))</f>
        <v>P1</v>
      </c>
      <c r="C424" s="4" t="s">
        <v>96</v>
      </c>
      <c r="D424" s="4" t="s">
        <v>97</v>
      </c>
      <c r="E424" s="4" t="s">
        <v>116</v>
      </c>
      <c r="F424" s="6" t="s">
        <v>33</v>
      </c>
      <c r="G424" s="4" t="s">
        <v>108</v>
      </c>
      <c r="H424" s="7" t="str">
        <f t="shared" si="12"/>
        <v>2009TWSYUTSWW10</v>
      </c>
      <c r="I424" s="7" t="s">
        <v>29</v>
      </c>
      <c r="J424" s="8" t="str">
        <f>VLOOKUP(I424,name_list!E:K,2,FALSE)</f>
        <v>SP22</v>
      </c>
      <c r="K424" s="4" t="s">
        <v>6</v>
      </c>
      <c r="L424" s="8">
        <v>50</v>
      </c>
      <c r="M424" s="8">
        <f>VLOOKUP(H424,工作表3!G:T,7,FALSE)</f>
        <v>77.5</v>
      </c>
      <c r="N424">
        <f t="shared" si="13"/>
        <v>38.75</v>
      </c>
    </row>
    <row r="425" spans="1:14">
      <c r="A425" s="46">
        <v>2009</v>
      </c>
      <c r="B425" s="8" t="str">
        <f>_xlfn.CONCAT("P", LOOKUP(A425,{0,2010,2015},{1,2,3}))</f>
        <v>P1</v>
      </c>
      <c r="C425" s="4" t="s">
        <v>96</v>
      </c>
      <c r="D425" s="4" t="s">
        <v>97</v>
      </c>
      <c r="E425" s="4" t="s">
        <v>116</v>
      </c>
      <c r="F425" s="6" t="s">
        <v>33</v>
      </c>
      <c r="G425" s="4" t="s">
        <v>108</v>
      </c>
      <c r="H425" s="7" t="str">
        <f t="shared" si="12"/>
        <v>2009TWSYUTSWW10</v>
      </c>
      <c r="I425" s="7" t="s">
        <v>13</v>
      </c>
      <c r="J425" s="8" t="str">
        <f>VLOOKUP(I425,name_list!E:K,2,FALSE)</f>
        <v>SP17</v>
      </c>
      <c r="K425" s="4" t="s">
        <v>14</v>
      </c>
      <c r="L425" s="8">
        <v>25</v>
      </c>
      <c r="M425" s="8">
        <f>VLOOKUP(H425,工作表3!G:T,7,FALSE)</f>
        <v>77.5</v>
      </c>
      <c r="N425">
        <f t="shared" si="13"/>
        <v>19.375</v>
      </c>
    </row>
    <row r="426" spans="1:14">
      <c r="A426" s="46">
        <v>2009</v>
      </c>
      <c r="B426" s="8" t="str">
        <f>_xlfn.CONCAT("P", LOOKUP(A426,{0,2010,2015},{1,2,3}))</f>
        <v>P1</v>
      </c>
      <c r="C426" s="4" t="s">
        <v>96</v>
      </c>
      <c r="D426" s="4" t="s">
        <v>97</v>
      </c>
      <c r="E426" s="4" t="s">
        <v>116</v>
      </c>
      <c r="F426" s="6" t="s">
        <v>33</v>
      </c>
      <c r="G426" s="4" t="s">
        <v>108</v>
      </c>
      <c r="H426" s="7" t="str">
        <f t="shared" si="12"/>
        <v>2009TWSYUTSWW10</v>
      </c>
      <c r="I426" s="7" t="s">
        <v>16</v>
      </c>
      <c r="J426" s="8" t="str">
        <f>VLOOKUP(I426,name_list!E:K,2,FALSE)</f>
        <v>SP38</v>
      </c>
      <c r="K426" s="4" t="s">
        <v>9</v>
      </c>
      <c r="L426" s="8">
        <v>5</v>
      </c>
      <c r="M426" s="8">
        <f>VLOOKUP(H426,工作表3!G:T,7,FALSE)</f>
        <v>77.5</v>
      </c>
      <c r="N426">
        <f t="shared" si="13"/>
        <v>3.875</v>
      </c>
    </row>
    <row r="427" spans="1:14">
      <c r="A427" s="46">
        <v>2009</v>
      </c>
      <c r="B427" s="8" t="str">
        <f>_xlfn.CONCAT("P", LOOKUP(A427,{0,2010,2015},{1,2,3}))</f>
        <v>P1</v>
      </c>
      <c r="C427" s="4" t="s">
        <v>96</v>
      </c>
      <c r="D427" s="4" t="s">
        <v>97</v>
      </c>
      <c r="E427" s="4" t="s">
        <v>116</v>
      </c>
      <c r="F427" s="6" t="s">
        <v>33</v>
      </c>
      <c r="G427" s="4" t="s">
        <v>108</v>
      </c>
      <c r="H427" s="7" t="str">
        <f t="shared" si="12"/>
        <v>2009TWSYUTSWW10</v>
      </c>
      <c r="I427" s="7" t="s">
        <v>22</v>
      </c>
      <c r="J427" s="8" t="str">
        <f>VLOOKUP(I427,name_list!E:K,2,FALSE)</f>
        <v>SP68</v>
      </c>
      <c r="K427" s="4" t="s">
        <v>9</v>
      </c>
      <c r="L427" s="8">
        <v>5</v>
      </c>
      <c r="M427" s="8">
        <f>VLOOKUP(H427,工作表3!G:T,7,FALSE)</f>
        <v>77.5</v>
      </c>
      <c r="N427">
        <f t="shared" si="13"/>
        <v>3.875</v>
      </c>
    </row>
    <row r="428" spans="1:14">
      <c r="A428" s="46">
        <v>2009</v>
      </c>
      <c r="B428" s="8" t="str">
        <f>_xlfn.CONCAT("P", LOOKUP(A428,{0,2010,2015},{1,2,3}))</f>
        <v>P1</v>
      </c>
      <c r="C428" s="4" t="s">
        <v>96</v>
      </c>
      <c r="D428" s="4" t="s">
        <v>97</v>
      </c>
      <c r="E428" s="4" t="s">
        <v>116</v>
      </c>
      <c r="F428" s="6" t="s">
        <v>33</v>
      </c>
      <c r="G428" s="4" t="s">
        <v>108</v>
      </c>
      <c r="H428" s="7" t="str">
        <f t="shared" si="12"/>
        <v>2009TWSYUTSWW10</v>
      </c>
      <c r="I428" s="7" t="s">
        <v>4</v>
      </c>
      <c r="J428" s="8" t="str">
        <f>VLOOKUP(I428,name_list!E:K,2,FALSE)</f>
        <v>SP11</v>
      </c>
      <c r="K428" s="4" t="s">
        <v>14</v>
      </c>
      <c r="L428" s="8">
        <v>25</v>
      </c>
      <c r="M428" s="8">
        <f>VLOOKUP(H428,工作表3!G:T,7,FALSE)</f>
        <v>77.5</v>
      </c>
      <c r="N428">
        <f t="shared" si="13"/>
        <v>19.375</v>
      </c>
    </row>
    <row r="429" spans="1:14">
      <c r="A429" s="46">
        <v>2009</v>
      </c>
      <c r="B429" s="8" t="str">
        <f>_xlfn.CONCAT("P", LOOKUP(A429,{0,2010,2015},{1,2,3}))</f>
        <v>P1</v>
      </c>
      <c r="C429" s="4" t="s">
        <v>96</v>
      </c>
      <c r="D429" s="4" t="s">
        <v>97</v>
      </c>
      <c r="E429" s="4" t="s">
        <v>116</v>
      </c>
      <c r="F429" s="6" t="s">
        <v>33</v>
      </c>
      <c r="G429" s="4" t="s">
        <v>108</v>
      </c>
      <c r="H429" s="7" t="str">
        <f t="shared" si="12"/>
        <v>2009TWSYUTSWW10</v>
      </c>
      <c r="I429" s="7" t="s">
        <v>44</v>
      </c>
      <c r="J429" s="8" t="str">
        <f>VLOOKUP(I429,name_list!E:K,2,FALSE)</f>
        <v>SP57</v>
      </c>
      <c r="K429" s="4" t="s">
        <v>14</v>
      </c>
      <c r="L429" s="8">
        <v>25</v>
      </c>
      <c r="M429" s="8">
        <f>VLOOKUP(H429,工作表3!G:T,7,FALSE)</f>
        <v>77.5</v>
      </c>
      <c r="N429">
        <f t="shared" si="13"/>
        <v>19.375</v>
      </c>
    </row>
    <row r="430" spans="1:14">
      <c r="A430" s="46">
        <v>2009</v>
      </c>
      <c r="B430" s="8" t="str">
        <f>_xlfn.CONCAT("P", LOOKUP(A430,{0,2010,2015},{1,2,3}))</f>
        <v>P1</v>
      </c>
      <c r="C430" s="4" t="s">
        <v>96</v>
      </c>
      <c r="D430" s="4" t="s">
        <v>97</v>
      </c>
      <c r="E430" s="4" t="s">
        <v>116</v>
      </c>
      <c r="F430" s="6" t="s">
        <v>33</v>
      </c>
      <c r="G430" s="4" t="s">
        <v>108</v>
      </c>
      <c r="H430" s="7" t="str">
        <f t="shared" si="12"/>
        <v>2009TWSYUTSWW10</v>
      </c>
      <c r="I430" s="7" t="s">
        <v>37</v>
      </c>
      <c r="J430" s="8" t="str">
        <f>VLOOKUP(I430,name_list!E:K,2,FALSE)</f>
        <v>SP85</v>
      </c>
      <c r="K430" s="4" t="s">
        <v>14</v>
      </c>
      <c r="L430" s="8">
        <v>25</v>
      </c>
      <c r="M430" s="8">
        <f>VLOOKUP(H430,工作表3!G:T,7,FALSE)</f>
        <v>77.5</v>
      </c>
      <c r="N430">
        <f t="shared" si="13"/>
        <v>19.375</v>
      </c>
    </row>
    <row r="431" spans="1:14">
      <c r="A431" s="46">
        <v>2009</v>
      </c>
      <c r="B431" s="8" t="str">
        <f>_xlfn.CONCAT("P", LOOKUP(A431,{0,2010,2015},{1,2,3}))</f>
        <v>P1</v>
      </c>
      <c r="C431" s="4" t="s">
        <v>96</v>
      </c>
      <c r="D431" s="4" t="s">
        <v>97</v>
      </c>
      <c r="E431" s="4" t="s">
        <v>116</v>
      </c>
      <c r="F431" s="6" t="s">
        <v>33</v>
      </c>
      <c r="G431" s="4" t="s">
        <v>108</v>
      </c>
      <c r="H431" s="7" t="str">
        <f t="shared" si="12"/>
        <v>2009TWSYUTSWW10</v>
      </c>
      <c r="I431" s="7" t="s">
        <v>51</v>
      </c>
      <c r="J431" s="8" t="str">
        <f>VLOOKUP(I431,name_list!E:K,2,FALSE)</f>
        <v>SP90</v>
      </c>
      <c r="K431" s="4" t="s">
        <v>11</v>
      </c>
      <c r="L431" s="8">
        <v>1</v>
      </c>
      <c r="M431" s="8">
        <f>VLOOKUP(H431,工作表3!G:T,7,FALSE)</f>
        <v>77.5</v>
      </c>
      <c r="N431">
        <f t="shared" si="13"/>
        <v>0.77500000000000002</v>
      </c>
    </row>
    <row r="432" spans="1:14">
      <c r="A432" s="46">
        <v>2009</v>
      </c>
      <c r="B432" s="8" t="str">
        <f>_xlfn.CONCAT("P", LOOKUP(A432,{0,2010,2015},{1,2,3}))</f>
        <v>P1</v>
      </c>
      <c r="C432" s="4" t="s">
        <v>96</v>
      </c>
      <c r="D432" s="4" t="s">
        <v>97</v>
      </c>
      <c r="E432" s="4" t="s">
        <v>116</v>
      </c>
      <c r="F432" s="6" t="s">
        <v>33</v>
      </c>
      <c r="G432" s="4" t="s">
        <v>108</v>
      </c>
      <c r="H432" s="7" t="str">
        <f t="shared" si="12"/>
        <v>2009TWSYUTSWW10</v>
      </c>
      <c r="I432" s="7" t="s">
        <v>69</v>
      </c>
      <c r="J432" s="8" t="str">
        <f>VLOOKUP(I432,name_list!E:K,2,FALSE)</f>
        <v>SP47</v>
      </c>
      <c r="K432" s="4" t="s">
        <v>11</v>
      </c>
      <c r="L432" s="8">
        <v>1</v>
      </c>
      <c r="M432" s="8">
        <f>VLOOKUP(H432,工作表3!G:T,7,FALSE)</f>
        <v>77.5</v>
      </c>
      <c r="N432">
        <f t="shared" si="13"/>
        <v>0.77500000000000002</v>
      </c>
    </row>
    <row r="433" spans="1:14">
      <c r="A433" s="46">
        <v>2009</v>
      </c>
      <c r="B433" s="8" t="str">
        <f>_xlfn.CONCAT("P", LOOKUP(A433,{0,2010,2015},{1,2,3}))</f>
        <v>P1</v>
      </c>
      <c r="C433" s="4" t="s">
        <v>96</v>
      </c>
      <c r="D433" s="4" t="s">
        <v>97</v>
      </c>
      <c r="E433" s="4" t="s">
        <v>116</v>
      </c>
      <c r="F433" s="6" t="s">
        <v>33</v>
      </c>
      <c r="G433" s="4" t="s">
        <v>108</v>
      </c>
      <c r="H433" s="7" t="str">
        <f t="shared" si="12"/>
        <v>2009TWSYUTSWW10</v>
      </c>
      <c r="I433" s="7" t="s">
        <v>19</v>
      </c>
      <c r="J433" s="8" t="str">
        <f>VLOOKUP(I433,name_list!E:K,2,FALSE)</f>
        <v>SP75</v>
      </c>
      <c r="K433" s="4" t="s">
        <v>11</v>
      </c>
      <c r="L433" s="8">
        <v>1</v>
      </c>
      <c r="M433" s="8">
        <f>VLOOKUP(H433,工作表3!G:T,7,FALSE)</f>
        <v>77.5</v>
      </c>
      <c r="N433">
        <f t="shared" si="13"/>
        <v>0.77500000000000002</v>
      </c>
    </row>
    <row r="434" spans="1:14">
      <c r="A434" s="46">
        <v>2009</v>
      </c>
      <c r="B434" s="8" t="str">
        <f>_xlfn.CONCAT("P", LOOKUP(A434,{0,2010,2015},{1,2,3}))</f>
        <v>P1</v>
      </c>
      <c r="C434" s="4" t="s">
        <v>96</v>
      </c>
      <c r="D434" s="4" t="s">
        <v>97</v>
      </c>
      <c r="E434" s="4" t="s">
        <v>116</v>
      </c>
      <c r="F434" s="6" t="s">
        <v>33</v>
      </c>
      <c r="G434" s="4" t="s">
        <v>108</v>
      </c>
      <c r="H434" s="7" t="str">
        <f t="shared" si="12"/>
        <v>2009TWSYUTSWW10</v>
      </c>
      <c r="I434" s="7" t="s">
        <v>67</v>
      </c>
      <c r="J434" s="8" t="str">
        <f>VLOOKUP(I434,name_list!E:K,2,FALSE)</f>
        <v>SP82</v>
      </c>
      <c r="K434" s="4" t="s">
        <v>14</v>
      </c>
      <c r="L434" s="8">
        <v>25</v>
      </c>
      <c r="M434" s="8">
        <f>VLOOKUP(H434,工作表3!G:T,7,FALSE)</f>
        <v>77.5</v>
      </c>
      <c r="N434">
        <f t="shared" si="13"/>
        <v>19.375</v>
      </c>
    </row>
    <row r="435" spans="1:14">
      <c r="A435" s="46">
        <v>2009</v>
      </c>
      <c r="B435" s="8" t="str">
        <f>_xlfn.CONCAT("P", LOOKUP(A435,{0,2010,2015},{1,2,3}))</f>
        <v>P1</v>
      </c>
      <c r="C435" s="4" t="s">
        <v>96</v>
      </c>
      <c r="D435" s="4" t="s">
        <v>97</v>
      </c>
      <c r="E435" s="4" t="s">
        <v>116</v>
      </c>
      <c r="F435" s="6" t="s">
        <v>33</v>
      </c>
      <c r="G435" s="4" t="s">
        <v>108</v>
      </c>
      <c r="H435" s="7" t="str">
        <f t="shared" si="12"/>
        <v>2009TWSYUTSWW10</v>
      </c>
      <c r="I435" s="7" t="s">
        <v>24</v>
      </c>
      <c r="J435" s="8" t="str">
        <f>VLOOKUP(I435,name_list!E:K,2,FALSE)</f>
        <v>SP65</v>
      </c>
      <c r="K435" s="4" t="s">
        <v>14</v>
      </c>
      <c r="L435" s="8">
        <v>25</v>
      </c>
      <c r="M435" s="8">
        <f>VLOOKUP(H435,工作表3!G:T,7,FALSE)</f>
        <v>77.5</v>
      </c>
      <c r="N435">
        <f t="shared" si="13"/>
        <v>19.375</v>
      </c>
    </row>
    <row r="436" spans="1:14">
      <c r="A436" s="46">
        <v>2014</v>
      </c>
      <c r="B436" s="8" t="str">
        <f>_xlfn.CONCAT("P", LOOKUP(A436,{0,2010,2015},{1,2,3}))</f>
        <v>P2</v>
      </c>
      <c r="C436" s="4" t="s">
        <v>120</v>
      </c>
      <c r="D436" s="4" t="s">
        <v>121</v>
      </c>
      <c r="E436" s="4" t="s">
        <v>122</v>
      </c>
      <c r="F436" s="7" t="s">
        <v>3</v>
      </c>
      <c r="G436" s="4" t="s">
        <v>91</v>
      </c>
      <c r="H436" s="7" t="str">
        <f t="shared" si="12"/>
        <v>2014TWSYUDSHE05</v>
      </c>
      <c r="I436" s="7" t="s">
        <v>0</v>
      </c>
      <c r="J436" s="8" t="str">
        <f>VLOOKUP(I436,name_list!E:K,2,FALSE)</f>
        <v>SP41</v>
      </c>
      <c r="K436" s="4" t="s">
        <v>1</v>
      </c>
      <c r="L436" s="8">
        <v>75</v>
      </c>
      <c r="M436" s="8">
        <f>VLOOKUP(H436,工作表3!G:T,7,FALSE)</f>
        <v>84</v>
      </c>
      <c r="N436">
        <f t="shared" si="13"/>
        <v>63</v>
      </c>
    </row>
    <row r="437" spans="1:14">
      <c r="A437" s="46">
        <v>2014</v>
      </c>
      <c r="B437" s="8" t="str">
        <f>_xlfn.CONCAT("P", LOOKUP(A437,{0,2010,2015},{1,2,3}))</f>
        <v>P2</v>
      </c>
      <c r="C437" s="4" t="s">
        <v>120</v>
      </c>
      <c r="D437" s="4" t="s">
        <v>121</v>
      </c>
      <c r="E437" s="4" t="s">
        <v>122</v>
      </c>
      <c r="F437" s="7" t="s">
        <v>3</v>
      </c>
      <c r="G437" s="4" t="s">
        <v>91</v>
      </c>
      <c r="H437" s="7" t="str">
        <f t="shared" si="12"/>
        <v>2014TWSYUDSHE05</v>
      </c>
      <c r="I437" s="7" t="s">
        <v>4</v>
      </c>
      <c r="J437" s="8" t="str">
        <f>VLOOKUP(I437,name_list!E:K,2,FALSE)</f>
        <v>SP11</v>
      </c>
      <c r="K437" s="4" t="s">
        <v>14</v>
      </c>
      <c r="L437" s="8">
        <v>25</v>
      </c>
      <c r="M437" s="8">
        <f>VLOOKUP(H437,工作表3!G:T,7,FALSE)</f>
        <v>84</v>
      </c>
      <c r="N437">
        <f t="shared" si="13"/>
        <v>21</v>
      </c>
    </row>
    <row r="438" spans="1:14">
      <c r="A438" s="46">
        <v>2014</v>
      </c>
      <c r="B438" s="8" t="str">
        <f>_xlfn.CONCAT("P", LOOKUP(A438,{0,2010,2015},{1,2,3}))</f>
        <v>P2</v>
      </c>
      <c r="C438" s="4" t="s">
        <v>120</v>
      </c>
      <c r="D438" s="4" t="s">
        <v>121</v>
      </c>
      <c r="E438" s="4" t="s">
        <v>122</v>
      </c>
      <c r="F438" s="7" t="s">
        <v>3</v>
      </c>
      <c r="G438" s="4" t="s">
        <v>91</v>
      </c>
      <c r="H438" s="7" t="str">
        <f t="shared" si="12"/>
        <v>2014TWSYUDSHE05</v>
      </c>
      <c r="I438" s="7" t="s">
        <v>7</v>
      </c>
      <c r="J438" s="8" t="str">
        <f>VLOOKUP(I438,name_list!E:K,2,FALSE)</f>
        <v>SP31</v>
      </c>
      <c r="K438" s="4" t="s">
        <v>6</v>
      </c>
      <c r="L438" s="8">
        <v>50</v>
      </c>
      <c r="M438" s="8">
        <f>VLOOKUP(H438,工作表3!G:T,7,FALSE)</f>
        <v>84</v>
      </c>
      <c r="N438">
        <f t="shared" si="13"/>
        <v>42</v>
      </c>
    </row>
    <row r="439" spans="1:14">
      <c r="A439" s="46">
        <v>2014</v>
      </c>
      <c r="B439" s="8" t="str">
        <f>_xlfn.CONCAT("P", LOOKUP(A439,{0,2010,2015},{1,2,3}))</f>
        <v>P2</v>
      </c>
      <c r="C439" s="4" t="s">
        <v>120</v>
      </c>
      <c r="D439" s="4" t="s">
        <v>121</v>
      </c>
      <c r="E439" s="4" t="s">
        <v>122</v>
      </c>
      <c r="F439" s="7" t="s">
        <v>3</v>
      </c>
      <c r="G439" s="4" t="s">
        <v>91</v>
      </c>
      <c r="H439" s="7" t="str">
        <f t="shared" si="12"/>
        <v>2014TWSYUDSHE05</v>
      </c>
      <c r="I439" s="7" t="s">
        <v>5</v>
      </c>
      <c r="J439" s="8" t="str">
        <f>VLOOKUP(I439,name_list!E:K,2,FALSE)</f>
        <v>SP35</v>
      </c>
      <c r="K439" s="4" t="s">
        <v>6</v>
      </c>
      <c r="L439" s="8">
        <v>50</v>
      </c>
      <c r="M439" s="8">
        <f>VLOOKUP(H439,工作表3!G:T,7,FALSE)</f>
        <v>84</v>
      </c>
      <c r="N439">
        <f t="shared" si="13"/>
        <v>42</v>
      </c>
    </row>
    <row r="440" spans="1:14">
      <c r="A440" s="46">
        <v>2014</v>
      </c>
      <c r="B440" s="8" t="str">
        <f>_xlfn.CONCAT("P", LOOKUP(A440,{0,2010,2015},{1,2,3}))</f>
        <v>P2</v>
      </c>
      <c r="C440" s="4" t="s">
        <v>120</v>
      </c>
      <c r="D440" s="4" t="s">
        <v>121</v>
      </c>
      <c r="E440" s="4" t="s">
        <v>122</v>
      </c>
      <c r="F440" s="7" t="s">
        <v>3</v>
      </c>
      <c r="G440" s="4" t="s">
        <v>91</v>
      </c>
      <c r="H440" s="7" t="str">
        <f t="shared" si="12"/>
        <v>2014TWSYUDSHE05</v>
      </c>
      <c r="I440" s="7" t="s">
        <v>29</v>
      </c>
      <c r="J440" s="8" t="str">
        <f>VLOOKUP(I440,name_list!E:K,2,FALSE)</f>
        <v>SP22</v>
      </c>
      <c r="K440" s="4" t="s">
        <v>6</v>
      </c>
      <c r="L440" s="8">
        <v>50</v>
      </c>
      <c r="M440" s="8">
        <f>VLOOKUP(H440,工作表3!G:T,7,FALSE)</f>
        <v>84</v>
      </c>
      <c r="N440">
        <f t="shared" si="13"/>
        <v>42</v>
      </c>
    </row>
    <row r="441" spans="1:14">
      <c r="A441" s="46">
        <v>2014</v>
      </c>
      <c r="B441" s="8" t="str">
        <f>_xlfn.CONCAT("P", LOOKUP(A441,{0,2010,2015},{1,2,3}))</f>
        <v>P2</v>
      </c>
      <c r="C441" s="4" t="s">
        <v>120</v>
      </c>
      <c r="D441" s="4" t="s">
        <v>121</v>
      </c>
      <c r="E441" s="4" t="s">
        <v>122</v>
      </c>
      <c r="F441" s="7" t="s">
        <v>3</v>
      </c>
      <c r="G441" s="4" t="s">
        <v>91</v>
      </c>
      <c r="H441" s="7" t="str">
        <f t="shared" si="12"/>
        <v>2014TWSYUDSHE05</v>
      </c>
      <c r="I441" s="7" t="s">
        <v>95</v>
      </c>
      <c r="J441" s="8" t="str">
        <f>VLOOKUP(I441,name_list!E:K,2,FALSE)</f>
        <v>SP26</v>
      </c>
      <c r="K441" s="4" t="s">
        <v>6</v>
      </c>
      <c r="L441" s="8">
        <v>50</v>
      </c>
      <c r="M441" s="8">
        <f>VLOOKUP(H441,工作表3!G:T,7,FALSE)</f>
        <v>84</v>
      </c>
      <c r="N441">
        <f t="shared" si="13"/>
        <v>42</v>
      </c>
    </row>
    <row r="442" spans="1:14">
      <c r="A442" s="46">
        <v>2014</v>
      </c>
      <c r="B442" s="8" t="str">
        <f>_xlfn.CONCAT("P", LOOKUP(A442,{0,2010,2015},{1,2,3}))</f>
        <v>P2</v>
      </c>
      <c r="C442" s="4" t="s">
        <v>120</v>
      </c>
      <c r="D442" s="4" t="s">
        <v>121</v>
      </c>
      <c r="E442" s="4" t="s">
        <v>122</v>
      </c>
      <c r="F442" s="7" t="s">
        <v>3</v>
      </c>
      <c r="G442" s="4" t="s">
        <v>91</v>
      </c>
      <c r="H442" s="7" t="str">
        <f t="shared" si="12"/>
        <v>2014TWSYUDSHE05</v>
      </c>
      <c r="I442" s="7" t="s">
        <v>20</v>
      </c>
      <c r="J442" s="8" t="str">
        <f>VLOOKUP(I442,name_list!E:K,2,FALSE)</f>
        <v>SP25</v>
      </c>
      <c r="K442" s="4" t="s">
        <v>14</v>
      </c>
      <c r="L442" s="8">
        <v>25</v>
      </c>
      <c r="M442" s="8">
        <f>VLOOKUP(H442,工作表3!G:T,7,FALSE)</f>
        <v>84</v>
      </c>
      <c r="N442">
        <f t="shared" si="13"/>
        <v>21</v>
      </c>
    </row>
    <row r="443" spans="1:14">
      <c r="A443" s="46">
        <v>2014</v>
      </c>
      <c r="B443" s="8" t="str">
        <f>_xlfn.CONCAT("P", LOOKUP(A443,{0,2010,2015},{1,2,3}))</f>
        <v>P2</v>
      </c>
      <c r="C443" s="4" t="s">
        <v>120</v>
      </c>
      <c r="D443" s="4" t="s">
        <v>121</v>
      </c>
      <c r="E443" s="4" t="s">
        <v>122</v>
      </c>
      <c r="F443" s="7" t="s">
        <v>3</v>
      </c>
      <c r="G443" s="4" t="s">
        <v>91</v>
      </c>
      <c r="H443" s="7" t="str">
        <f t="shared" si="12"/>
        <v>2014TWSYUDSHE05</v>
      </c>
      <c r="I443" s="7" t="s">
        <v>23</v>
      </c>
      <c r="J443" s="8" t="str">
        <f>VLOOKUP(I443,name_list!E:K,2,FALSE)</f>
        <v>SP61</v>
      </c>
      <c r="K443" s="4" t="s">
        <v>9</v>
      </c>
      <c r="L443" s="8">
        <v>5</v>
      </c>
      <c r="M443" s="8">
        <f>VLOOKUP(H443,工作表3!G:T,7,FALSE)</f>
        <v>84</v>
      </c>
      <c r="N443">
        <f t="shared" si="13"/>
        <v>4.2</v>
      </c>
    </row>
    <row r="444" spans="1:14">
      <c r="A444" s="46">
        <v>2014</v>
      </c>
      <c r="B444" s="8" t="str">
        <f>_xlfn.CONCAT("P", LOOKUP(A444,{0,2010,2015},{1,2,3}))</f>
        <v>P2</v>
      </c>
      <c r="C444" s="4" t="s">
        <v>120</v>
      </c>
      <c r="D444" s="4" t="s">
        <v>121</v>
      </c>
      <c r="E444" s="4" t="s">
        <v>122</v>
      </c>
      <c r="F444" s="7" t="s">
        <v>3</v>
      </c>
      <c r="G444" s="4" t="s">
        <v>91</v>
      </c>
      <c r="H444" s="7" t="str">
        <f t="shared" si="12"/>
        <v>2014TWSYUDSHE05</v>
      </c>
      <c r="I444" s="7" t="s">
        <v>24</v>
      </c>
      <c r="J444" s="8" t="str">
        <f>VLOOKUP(I444,name_list!E:K,2,FALSE)</f>
        <v>SP65</v>
      </c>
      <c r="K444" s="4" t="s">
        <v>14</v>
      </c>
      <c r="L444" s="8">
        <v>25</v>
      </c>
      <c r="M444" s="8">
        <f>VLOOKUP(H444,工作表3!G:T,7,FALSE)</f>
        <v>84</v>
      </c>
      <c r="N444">
        <f t="shared" si="13"/>
        <v>21</v>
      </c>
    </row>
    <row r="445" spans="1:14">
      <c r="A445" s="46">
        <v>2014</v>
      </c>
      <c r="B445" s="8" t="str">
        <f>_xlfn.CONCAT("P", LOOKUP(A445,{0,2010,2015},{1,2,3}))</f>
        <v>P2</v>
      </c>
      <c r="C445" s="4" t="s">
        <v>120</v>
      </c>
      <c r="D445" s="4" t="s">
        <v>121</v>
      </c>
      <c r="E445" s="4" t="s">
        <v>122</v>
      </c>
      <c r="F445" s="7" t="s">
        <v>3</v>
      </c>
      <c r="G445" s="4" t="s">
        <v>91</v>
      </c>
      <c r="H445" s="7" t="str">
        <f t="shared" si="12"/>
        <v>2014TWSYUDSHE05</v>
      </c>
      <c r="I445" s="7" t="s">
        <v>13</v>
      </c>
      <c r="J445" s="8" t="str">
        <f>VLOOKUP(I445,name_list!E:K,2,FALSE)</f>
        <v>SP17</v>
      </c>
      <c r="K445" s="4" t="s">
        <v>14</v>
      </c>
      <c r="L445" s="8">
        <v>25</v>
      </c>
      <c r="M445" s="8">
        <f>VLOOKUP(H445,工作表3!G:T,7,FALSE)</f>
        <v>84</v>
      </c>
      <c r="N445">
        <f t="shared" si="13"/>
        <v>21</v>
      </c>
    </row>
    <row r="446" spans="1:14">
      <c r="A446" s="46">
        <v>2014</v>
      </c>
      <c r="B446" s="8" t="str">
        <f>_xlfn.CONCAT("P", LOOKUP(A446,{0,2010,2015},{1,2,3}))</f>
        <v>P2</v>
      </c>
      <c r="C446" s="4" t="s">
        <v>120</v>
      </c>
      <c r="D446" s="4" t="s">
        <v>121</v>
      </c>
      <c r="E446" s="4" t="s">
        <v>122</v>
      </c>
      <c r="F446" s="7" t="s">
        <v>3</v>
      </c>
      <c r="G446" s="4" t="s">
        <v>91</v>
      </c>
      <c r="H446" s="7" t="str">
        <f t="shared" si="12"/>
        <v>2014TWSYUDSHE05</v>
      </c>
      <c r="I446" s="7" t="s">
        <v>37</v>
      </c>
      <c r="J446" s="8" t="str">
        <f>VLOOKUP(I446,name_list!E:K,2,FALSE)</f>
        <v>SP85</v>
      </c>
      <c r="K446" s="4" t="s">
        <v>9</v>
      </c>
      <c r="L446" s="8">
        <v>5</v>
      </c>
      <c r="M446" s="8">
        <f>VLOOKUP(H446,工作表3!G:T,7,FALSE)</f>
        <v>84</v>
      </c>
      <c r="N446">
        <f t="shared" si="13"/>
        <v>4.2</v>
      </c>
    </row>
    <row r="447" spans="1:14">
      <c r="A447" s="46">
        <v>2014</v>
      </c>
      <c r="B447" s="8" t="str">
        <f>_xlfn.CONCAT("P", LOOKUP(A447,{0,2010,2015},{1,2,3}))</f>
        <v>P2</v>
      </c>
      <c r="C447" s="4" t="s">
        <v>120</v>
      </c>
      <c r="D447" s="4" t="s">
        <v>121</v>
      </c>
      <c r="E447" s="4" t="s">
        <v>122</v>
      </c>
      <c r="F447" s="7" t="s">
        <v>3</v>
      </c>
      <c r="G447" s="4" t="s">
        <v>91</v>
      </c>
      <c r="H447" s="7" t="str">
        <f t="shared" si="12"/>
        <v>2014TWSYUDSHE05</v>
      </c>
      <c r="I447" s="7" t="s">
        <v>60</v>
      </c>
      <c r="J447" s="8" t="str">
        <f>VLOOKUP(I447,name_list!E:K,2,FALSE)</f>
        <v>SP29</v>
      </c>
      <c r="K447" s="4" t="s">
        <v>14</v>
      </c>
      <c r="L447" s="8">
        <v>25</v>
      </c>
      <c r="M447" s="8">
        <f>VLOOKUP(H447,工作表3!G:T,7,FALSE)</f>
        <v>84</v>
      </c>
      <c r="N447">
        <f t="shared" si="13"/>
        <v>21</v>
      </c>
    </row>
    <row r="448" spans="1:14">
      <c r="A448" s="46">
        <v>2014</v>
      </c>
      <c r="B448" s="8" t="str">
        <f>_xlfn.CONCAT("P", LOOKUP(A448,{0,2010,2015},{1,2,3}))</f>
        <v>P2</v>
      </c>
      <c r="C448" s="4" t="s">
        <v>120</v>
      </c>
      <c r="D448" s="4" t="s">
        <v>121</v>
      </c>
      <c r="E448" s="4" t="s">
        <v>122</v>
      </c>
      <c r="F448" s="7" t="s">
        <v>3</v>
      </c>
      <c r="G448" s="4" t="s">
        <v>91</v>
      </c>
      <c r="H448" s="7" t="str">
        <f t="shared" si="12"/>
        <v>2014TWSYUDSHE05</v>
      </c>
      <c r="I448" s="7" t="s">
        <v>42</v>
      </c>
      <c r="J448" s="8" t="str">
        <f>VLOOKUP(I448,name_list!E:K,2,FALSE)</f>
        <v>SP40</v>
      </c>
      <c r="K448" s="4" t="s">
        <v>14</v>
      </c>
      <c r="L448" s="8">
        <v>25</v>
      </c>
      <c r="M448" s="8">
        <f>VLOOKUP(H448,工作表3!G:T,7,FALSE)</f>
        <v>84</v>
      </c>
      <c r="N448">
        <f t="shared" si="13"/>
        <v>21</v>
      </c>
    </row>
    <row r="449" spans="1:14">
      <c r="A449" s="46">
        <v>2014</v>
      </c>
      <c r="B449" s="8" t="str">
        <f>_xlfn.CONCAT("P", LOOKUP(A449,{0,2010,2015},{1,2,3}))</f>
        <v>P2</v>
      </c>
      <c r="C449" s="4" t="s">
        <v>120</v>
      </c>
      <c r="D449" s="4" t="s">
        <v>121</v>
      </c>
      <c r="E449" s="4" t="s">
        <v>122</v>
      </c>
      <c r="F449" s="7" t="s">
        <v>3</v>
      </c>
      <c r="G449" s="4" t="s">
        <v>91</v>
      </c>
      <c r="H449" s="7" t="str">
        <f t="shared" si="12"/>
        <v>2014TWSYUDSHE05</v>
      </c>
      <c r="I449" s="7" t="s">
        <v>59</v>
      </c>
      <c r="J449" s="8" t="str">
        <f>VLOOKUP(I449,name_list!E:K,2,FALSE)</f>
        <v>SP5</v>
      </c>
      <c r="K449" s="4" t="s">
        <v>14</v>
      </c>
      <c r="L449" s="8">
        <v>25</v>
      </c>
      <c r="M449" s="8">
        <f>VLOOKUP(H449,工作表3!G:T,7,FALSE)</f>
        <v>84</v>
      </c>
      <c r="N449">
        <f t="shared" si="13"/>
        <v>21</v>
      </c>
    </row>
    <row r="450" spans="1:14">
      <c r="A450" s="46">
        <v>2014</v>
      </c>
      <c r="B450" s="8" t="str">
        <f>_xlfn.CONCAT("P", LOOKUP(A450,{0,2010,2015},{1,2,3}))</f>
        <v>P2</v>
      </c>
      <c r="C450" s="4" t="s">
        <v>120</v>
      </c>
      <c r="D450" s="4" t="s">
        <v>121</v>
      </c>
      <c r="E450" s="4" t="s">
        <v>122</v>
      </c>
      <c r="F450" s="7" t="s">
        <v>3</v>
      </c>
      <c r="G450" s="4" t="s">
        <v>91</v>
      </c>
      <c r="H450" s="7" t="str">
        <f t="shared" si="12"/>
        <v>2014TWSYUDSHE05</v>
      </c>
      <c r="I450" s="7" t="s">
        <v>19</v>
      </c>
      <c r="J450" s="8" t="str">
        <f>VLOOKUP(I450,name_list!E:K,2,FALSE)</f>
        <v>SP75</v>
      </c>
      <c r="K450" s="4" t="s">
        <v>9</v>
      </c>
      <c r="L450" s="8">
        <v>5</v>
      </c>
      <c r="M450" s="8">
        <f>VLOOKUP(H450,工作表3!G:T,7,FALSE)</f>
        <v>84</v>
      </c>
      <c r="N450">
        <f t="shared" si="13"/>
        <v>4.2</v>
      </c>
    </row>
    <row r="451" spans="1:14">
      <c r="A451" s="46">
        <v>2014</v>
      </c>
      <c r="B451" s="8" t="str">
        <f>_xlfn.CONCAT("P", LOOKUP(A451,{0,2010,2015},{1,2,3}))</f>
        <v>P2</v>
      </c>
      <c r="C451" s="4" t="s">
        <v>120</v>
      </c>
      <c r="D451" s="4" t="s">
        <v>121</v>
      </c>
      <c r="E451" s="4" t="s">
        <v>122</v>
      </c>
      <c r="F451" s="7" t="s">
        <v>3</v>
      </c>
      <c r="G451" s="4" t="s">
        <v>91</v>
      </c>
      <c r="H451" s="7" t="str">
        <f t="shared" ref="H451:H514" si="14">CONCATENATE(A451,C451,D451,E451,G451)</f>
        <v>2014TWSYUDSHE05</v>
      </c>
      <c r="I451" s="7" t="s">
        <v>63</v>
      </c>
      <c r="J451" s="8" t="str">
        <f>VLOOKUP(I451,name_list!E:K,2,FALSE)</f>
        <v>SP4</v>
      </c>
      <c r="K451" s="4" t="s">
        <v>14</v>
      </c>
      <c r="L451" s="8">
        <v>25</v>
      </c>
      <c r="M451" s="8">
        <f>VLOOKUP(H451,工作表3!G:T,7,FALSE)</f>
        <v>84</v>
      </c>
      <c r="N451">
        <f t="shared" ref="N451:N514" si="15">L451*M451/100</f>
        <v>21</v>
      </c>
    </row>
    <row r="452" spans="1:14">
      <c r="A452" s="46">
        <v>2014</v>
      </c>
      <c r="B452" s="8" t="str">
        <f>_xlfn.CONCAT("P", LOOKUP(A452,{0,2010,2015},{1,2,3}))</f>
        <v>P2</v>
      </c>
      <c r="C452" s="4" t="s">
        <v>120</v>
      </c>
      <c r="D452" s="4" t="s">
        <v>121</v>
      </c>
      <c r="E452" s="4" t="s">
        <v>122</v>
      </c>
      <c r="F452" s="7" t="s">
        <v>3</v>
      </c>
      <c r="G452" s="4" t="s">
        <v>91</v>
      </c>
      <c r="H452" s="7" t="str">
        <f t="shared" si="14"/>
        <v>2014TWSYUDSHE05</v>
      </c>
      <c r="I452" s="7" t="s">
        <v>27</v>
      </c>
      <c r="J452" s="8" t="str">
        <f>VLOOKUP(I452,name_list!E:K,2,FALSE)</f>
        <v>SP67</v>
      </c>
      <c r="K452" s="4" t="s">
        <v>9</v>
      </c>
      <c r="L452" s="8">
        <v>5</v>
      </c>
      <c r="M452" s="8">
        <f>VLOOKUP(H452,工作表3!G:T,7,FALSE)</f>
        <v>84</v>
      </c>
      <c r="N452">
        <f t="shared" si="15"/>
        <v>4.2</v>
      </c>
    </row>
    <row r="453" spans="1:14">
      <c r="A453" s="46">
        <v>2014</v>
      </c>
      <c r="B453" s="8" t="str">
        <f>_xlfn.CONCAT("P", LOOKUP(A453,{0,2010,2015},{1,2,3}))</f>
        <v>P2</v>
      </c>
      <c r="C453" s="4" t="s">
        <v>120</v>
      </c>
      <c r="D453" s="4" t="s">
        <v>121</v>
      </c>
      <c r="E453" s="4" t="s">
        <v>122</v>
      </c>
      <c r="F453" s="7" t="s">
        <v>3</v>
      </c>
      <c r="G453" s="4" t="s">
        <v>91</v>
      </c>
      <c r="H453" s="7" t="str">
        <f t="shared" si="14"/>
        <v>2014TWSYUDSHE05</v>
      </c>
      <c r="I453" s="7" t="s">
        <v>51</v>
      </c>
      <c r="J453" s="8" t="str">
        <f>VLOOKUP(I453,name_list!E:K,2,FALSE)</f>
        <v>SP90</v>
      </c>
      <c r="K453" s="4" t="s">
        <v>9</v>
      </c>
      <c r="L453" s="8">
        <v>5</v>
      </c>
      <c r="M453" s="8">
        <f>VLOOKUP(H453,工作表3!G:T,7,FALSE)</f>
        <v>84</v>
      </c>
      <c r="N453">
        <f t="shared" si="15"/>
        <v>4.2</v>
      </c>
    </row>
    <row r="454" spans="1:14">
      <c r="A454" s="46">
        <v>2014</v>
      </c>
      <c r="B454" s="8" t="str">
        <f>_xlfn.CONCAT("P", LOOKUP(A454,{0,2010,2015},{1,2,3}))</f>
        <v>P2</v>
      </c>
      <c r="C454" s="4" t="s">
        <v>120</v>
      </c>
      <c r="D454" s="4" t="s">
        <v>121</v>
      </c>
      <c r="E454" s="4" t="s">
        <v>122</v>
      </c>
      <c r="F454" s="7" t="s">
        <v>3</v>
      </c>
      <c r="G454" s="4" t="s">
        <v>123</v>
      </c>
      <c r="H454" s="7" t="str">
        <f t="shared" si="14"/>
        <v>2014TWSYUDSHE10</v>
      </c>
      <c r="I454" s="7" t="s">
        <v>0</v>
      </c>
      <c r="J454" s="8" t="str">
        <f>VLOOKUP(I454,name_list!E:K,2,FALSE)</f>
        <v>SP41</v>
      </c>
      <c r="K454" s="4" t="s">
        <v>1</v>
      </c>
      <c r="L454" s="8">
        <v>75</v>
      </c>
      <c r="M454" s="8">
        <f>VLOOKUP(H454,工作表3!G:T,7,FALSE)</f>
        <v>84</v>
      </c>
      <c r="N454">
        <f t="shared" si="15"/>
        <v>63</v>
      </c>
    </row>
    <row r="455" spans="1:14">
      <c r="A455" s="46">
        <v>2014</v>
      </c>
      <c r="B455" s="8" t="str">
        <f>_xlfn.CONCAT("P", LOOKUP(A455,{0,2010,2015},{1,2,3}))</f>
        <v>P2</v>
      </c>
      <c r="C455" s="4" t="s">
        <v>120</v>
      </c>
      <c r="D455" s="4" t="s">
        <v>121</v>
      </c>
      <c r="E455" s="4" t="s">
        <v>122</v>
      </c>
      <c r="F455" s="7" t="s">
        <v>3</v>
      </c>
      <c r="G455" s="4" t="s">
        <v>123</v>
      </c>
      <c r="H455" s="7" t="str">
        <f t="shared" si="14"/>
        <v>2014TWSYUDSHE10</v>
      </c>
      <c r="I455" s="7" t="s">
        <v>24</v>
      </c>
      <c r="J455" s="8" t="str">
        <f>VLOOKUP(I455,name_list!E:K,2,FALSE)</f>
        <v>SP65</v>
      </c>
      <c r="K455" s="4" t="s">
        <v>14</v>
      </c>
      <c r="L455" s="8">
        <v>25</v>
      </c>
      <c r="M455" s="8">
        <f>VLOOKUP(H455,工作表3!G:T,7,FALSE)</f>
        <v>84</v>
      </c>
      <c r="N455">
        <f t="shared" si="15"/>
        <v>21</v>
      </c>
    </row>
    <row r="456" spans="1:14">
      <c r="A456" s="46">
        <v>2014</v>
      </c>
      <c r="B456" s="8" t="str">
        <f>_xlfn.CONCAT("P", LOOKUP(A456,{0,2010,2015},{1,2,3}))</f>
        <v>P2</v>
      </c>
      <c r="C456" s="4" t="s">
        <v>120</v>
      </c>
      <c r="D456" s="4" t="s">
        <v>121</v>
      </c>
      <c r="E456" s="4" t="s">
        <v>122</v>
      </c>
      <c r="F456" s="7" t="s">
        <v>3</v>
      </c>
      <c r="G456" s="4" t="s">
        <v>123</v>
      </c>
      <c r="H456" s="7" t="str">
        <f t="shared" si="14"/>
        <v>2014TWSYUDSHE10</v>
      </c>
      <c r="I456" s="7" t="s">
        <v>38</v>
      </c>
      <c r="J456" s="8" t="str">
        <f>VLOOKUP(I456,name_list!E:K,2,FALSE)</f>
        <v>SP10</v>
      </c>
      <c r="K456" s="4" t="s">
        <v>14</v>
      </c>
      <c r="L456" s="8">
        <v>25</v>
      </c>
      <c r="M456" s="8">
        <f>VLOOKUP(H456,工作表3!G:T,7,FALSE)</f>
        <v>84</v>
      </c>
      <c r="N456">
        <f t="shared" si="15"/>
        <v>21</v>
      </c>
    </row>
    <row r="457" spans="1:14">
      <c r="A457" s="46">
        <v>2014</v>
      </c>
      <c r="B457" s="8" t="str">
        <f>_xlfn.CONCAT("P", LOOKUP(A457,{0,2010,2015},{1,2,3}))</f>
        <v>P2</v>
      </c>
      <c r="C457" s="4" t="s">
        <v>120</v>
      </c>
      <c r="D457" s="4" t="s">
        <v>121</v>
      </c>
      <c r="E457" s="4" t="s">
        <v>122</v>
      </c>
      <c r="F457" s="7" t="s">
        <v>3</v>
      </c>
      <c r="G457" s="4" t="s">
        <v>123</v>
      </c>
      <c r="H457" s="7" t="str">
        <f t="shared" si="14"/>
        <v>2014TWSYUDSHE10</v>
      </c>
      <c r="I457" s="7" t="s">
        <v>95</v>
      </c>
      <c r="J457" s="8" t="str">
        <f>VLOOKUP(I457,name_list!E:K,2,FALSE)</f>
        <v>SP26</v>
      </c>
      <c r="K457" s="4" t="s">
        <v>14</v>
      </c>
      <c r="L457" s="8">
        <v>25</v>
      </c>
      <c r="M457" s="8">
        <f>VLOOKUP(H457,工作表3!G:T,7,FALSE)</f>
        <v>84</v>
      </c>
      <c r="N457">
        <f t="shared" si="15"/>
        <v>21</v>
      </c>
    </row>
    <row r="458" spans="1:14">
      <c r="A458" s="46">
        <v>2014</v>
      </c>
      <c r="B458" s="8" t="str">
        <f>_xlfn.CONCAT("P", LOOKUP(A458,{0,2010,2015},{1,2,3}))</f>
        <v>P2</v>
      </c>
      <c r="C458" s="4" t="s">
        <v>120</v>
      </c>
      <c r="D458" s="4" t="s">
        <v>121</v>
      </c>
      <c r="E458" s="4" t="s">
        <v>122</v>
      </c>
      <c r="F458" s="7" t="s">
        <v>3</v>
      </c>
      <c r="G458" s="4" t="s">
        <v>123</v>
      </c>
      <c r="H458" s="7" t="str">
        <f t="shared" si="14"/>
        <v>2014TWSYUDSHE10</v>
      </c>
      <c r="I458" s="7" t="s">
        <v>7</v>
      </c>
      <c r="J458" s="8" t="str">
        <f>VLOOKUP(I458,name_list!E:K,2,FALSE)</f>
        <v>SP31</v>
      </c>
      <c r="K458" s="4" t="s">
        <v>6</v>
      </c>
      <c r="L458" s="8">
        <v>50</v>
      </c>
      <c r="M458" s="8">
        <f>VLOOKUP(H458,工作表3!G:T,7,FALSE)</f>
        <v>84</v>
      </c>
      <c r="N458">
        <f t="shared" si="15"/>
        <v>42</v>
      </c>
    </row>
    <row r="459" spans="1:14">
      <c r="A459" s="46">
        <v>2014</v>
      </c>
      <c r="B459" s="8" t="str">
        <f>_xlfn.CONCAT("P", LOOKUP(A459,{0,2010,2015},{1,2,3}))</f>
        <v>P2</v>
      </c>
      <c r="C459" s="4" t="s">
        <v>120</v>
      </c>
      <c r="D459" s="4" t="s">
        <v>121</v>
      </c>
      <c r="E459" s="4" t="s">
        <v>122</v>
      </c>
      <c r="F459" s="7" t="s">
        <v>3</v>
      </c>
      <c r="G459" s="4" t="s">
        <v>123</v>
      </c>
      <c r="H459" s="7" t="str">
        <f t="shared" si="14"/>
        <v>2014TWSYUDSHE10</v>
      </c>
      <c r="I459" s="7" t="s">
        <v>19</v>
      </c>
      <c r="J459" s="8" t="str">
        <f>VLOOKUP(I459,name_list!E:K,2,FALSE)</f>
        <v>SP75</v>
      </c>
      <c r="K459" s="4" t="s">
        <v>14</v>
      </c>
      <c r="L459" s="8">
        <v>25</v>
      </c>
      <c r="M459" s="8">
        <f>VLOOKUP(H459,工作表3!G:T,7,FALSE)</f>
        <v>84</v>
      </c>
      <c r="N459">
        <f t="shared" si="15"/>
        <v>21</v>
      </c>
    </row>
    <row r="460" spans="1:14">
      <c r="A460" s="46">
        <v>2014</v>
      </c>
      <c r="B460" s="8" t="str">
        <f>_xlfn.CONCAT("P", LOOKUP(A460,{0,2010,2015},{1,2,3}))</f>
        <v>P2</v>
      </c>
      <c r="C460" s="4" t="s">
        <v>120</v>
      </c>
      <c r="D460" s="4" t="s">
        <v>121</v>
      </c>
      <c r="E460" s="4" t="s">
        <v>122</v>
      </c>
      <c r="F460" s="7" t="s">
        <v>3</v>
      </c>
      <c r="G460" s="4" t="s">
        <v>123</v>
      </c>
      <c r="H460" s="7" t="str">
        <f t="shared" si="14"/>
        <v>2014TWSYUDSHE10</v>
      </c>
      <c r="I460" s="7" t="s">
        <v>5</v>
      </c>
      <c r="J460" s="8" t="str">
        <f>VLOOKUP(I460,name_list!E:K,2,FALSE)</f>
        <v>SP35</v>
      </c>
      <c r="K460" s="4" t="s">
        <v>6</v>
      </c>
      <c r="L460" s="8">
        <v>50</v>
      </c>
      <c r="M460" s="8">
        <f>VLOOKUP(H460,工作表3!G:T,7,FALSE)</f>
        <v>84</v>
      </c>
      <c r="N460">
        <f t="shared" si="15"/>
        <v>42</v>
      </c>
    </row>
    <row r="461" spans="1:14">
      <c r="A461" s="46">
        <v>2014</v>
      </c>
      <c r="B461" s="8" t="str">
        <f>_xlfn.CONCAT("P", LOOKUP(A461,{0,2010,2015},{1,2,3}))</f>
        <v>P2</v>
      </c>
      <c r="C461" s="4" t="s">
        <v>120</v>
      </c>
      <c r="D461" s="4" t="s">
        <v>121</v>
      </c>
      <c r="E461" s="4" t="s">
        <v>122</v>
      </c>
      <c r="F461" s="7" t="s">
        <v>3</v>
      </c>
      <c r="G461" s="4" t="s">
        <v>123</v>
      </c>
      <c r="H461" s="7" t="str">
        <f t="shared" si="14"/>
        <v>2014TWSYUDSHE10</v>
      </c>
      <c r="I461" s="7" t="s">
        <v>20</v>
      </c>
      <c r="J461" s="8" t="str">
        <f>VLOOKUP(I461,name_list!E:K,2,FALSE)</f>
        <v>SP25</v>
      </c>
      <c r="K461" s="4" t="s">
        <v>14</v>
      </c>
      <c r="L461" s="8">
        <v>25</v>
      </c>
      <c r="M461" s="8">
        <f>VLOOKUP(H461,工作表3!G:T,7,FALSE)</f>
        <v>84</v>
      </c>
      <c r="N461">
        <f t="shared" si="15"/>
        <v>21</v>
      </c>
    </row>
    <row r="462" spans="1:14">
      <c r="A462" s="46">
        <v>2014</v>
      </c>
      <c r="B462" s="8" t="str">
        <f>_xlfn.CONCAT("P", LOOKUP(A462,{0,2010,2015},{1,2,3}))</f>
        <v>P2</v>
      </c>
      <c r="C462" s="4" t="s">
        <v>120</v>
      </c>
      <c r="D462" s="4" t="s">
        <v>121</v>
      </c>
      <c r="E462" s="4" t="s">
        <v>122</v>
      </c>
      <c r="F462" s="7" t="s">
        <v>3</v>
      </c>
      <c r="G462" s="4" t="s">
        <v>123</v>
      </c>
      <c r="H462" s="7" t="str">
        <f t="shared" si="14"/>
        <v>2014TWSYUDSHE10</v>
      </c>
      <c r="I462" s="7" t="s">
        <v>51</v>
      </c>
      <c r="J462" s="8" t="str">
        <f>VLOOKUP(I462,name_list!E:K,2,FALSE)</f>
        <v>SP90</v>
      </c>
      <c r="K462" s="4" t="s">
        <v>9</v>
      </c>
      <c r="L462" s="8">
        <v>5</v>
      </c>
      <c r="M462" s="8">
        <f>VLOOKUP(H462,工作表3!G:T,7,FALSE)</f>
        <v>84</v>
      </c>
      <c r="N462">
        <f t="shared" si="15"/>
        <v>4.2</v>
      </c>
    </row>
    <row r="463" spans="1:14">
      <c r="A463" s="46">
        <v>2014</v>
      </c>
      <c r="B463" s="8" t="str">
        <f>_xlfn.CONCAT("P", LOOKUP(A463,{0,2010,2015},{1,2,3}))</f>
        <v>P2</v>
      </c>
      <c r="C463" s="4" t="s">
        <v>120</v>
      </c>
      <c r="D463" s="4" t="s">
        <v>121</v>
      </c>
      <c r="E463" s="4" t="s">
        <v>122</v>
      </c>
      <c r="F463" s="7" t="s">
        <v>3</v>
      </c>
      <c r="G463" s="4" t="s">
        <v>123</v>
      </c>
      <c r="H463" s="7" t="str">
        <f t="shared" si="14"/>
        <v>2014TWSYUDSHE10</v>
      </c>
      <c r="I463" s="7" t="s">
        <v>29</v>
      </c>
      <c r="J463" s="8" t="str">
        <f>VLOOKUP(I463,name_list!E:K,2,FALSE)</f>
        <v>SP22</v>
      </c>
      <c r="K463" s="4" t="s">
        <v>6</v>
      </c>
      <c r="L463" s="8">
        <v>50</v>
      </c>
      <c r="M463" s="8">
        <f>VLOOKUP(H463,工作表3!G:T,7,FALSE)</f>
        <v>84</v>
      </c>
      <c r="N463">
        <f t="shared" si="15"/>
        <v>42</v>
      </c>
    </row>
    <row r="464" spans="1:14">
      <c r="A464" s="46">
        <v>2014</v>
      </c>
      <c r="B464" s="8" t="str">
        <f>_xlfn.CONCAT("P", LOOKUP(A464,{0,2010,2015},{1,2,3}))</f>
        <v>P2</v>
      </c>
      <c r="C464" s="4" t="s">
        <v>120</v>
      </c>
      <c r="D464" s="4" t="s">
        <v>121</v>
      </c>
      <c r="E464" s="4" t="s">
        <v>122</v>
      </c>
      <c r="F464" s="7" t="s">
        <v>3</v>
      </c>
      <c r="G464" s="4" t="s">
        <v>123</v>
      </c>
      <c r="H464" s="7" t="str">
        <f t="shared" si="14"/>
        <v>2014TWSYUDSHE10</v>
      </c>
      <c r="I464" s="7" t="s">
        <v>13</v>
      </c>
      <c r="J464" s="8" t="str">
        <f>VLOOKUP(I464,name_list!E:K,2,FALSE)</f>
        <v>SP17</v>
      </c>
      <c r="K464" s="4" t="s">
        <v>14</v>
      </c>
      <c r="L464" s="8">
        <v>25</v>
      </c>
      <c r="M464" s="8">
        <f>VLOOKUP(H464,工作表3!G:T,7,FALSE)</f>
        <v>84</v>
      </c>
      <c r="N464">
        <f t="shared" si="15"/>
        <v>21</v>
      </c>
    </row>
    <row r="465" spans="1:14">
      <c r="A465" s="46">
        <v>2014</v>
      </c>
      <c r="B465" s="8" t="str">
        <f>_xlfn.CONCAT("P", LOOKUP(A465,{0,2010,2015},{1,2,3}))</f>
        <v>P2</v>
      </c>
      <c r="C465" s="4" t="s">
        <v>120</v>
      </c>
      <c r="D465" s="4" t="s">
        <v>121</v>
      </c>
      <c r="E465" s="4" t="s">
        <v>122</v>
      </c>
      <c r="F465" s="7" t="s">
        <v>3</v>
      </c>
      <c r="G465" s="4" t="s">
        <v>123</v>
      </c>
      <c r="H465" s="7" t="str">
        <f t="shared" si="14"/>
        <v>2014TWSYUDSHE10</v>
      </c>
      <c r="I465" s="7" t="s">
        <v>60</v>
      </c>
      <c r="J465" s="8" t="str">
        <f>VLOOKUP(I465,name_list!E:K,2,FALSE)</f>
        <v>SP29</v>
      </c>
      <c r="K465" s="4" t="s">
        <v>14</v>
      </c>
      <c r="L465" s="8">
        <v>25</v>
      </c>
      <c r="M465" s="8">
        <f>VLOOKUP(H465,工作表3!G:T,7,FALSE)</f>
        <v>84</v>
      </c>
      <c r="N465">
        <f t="shared" si="15"/>
        <v>21</v>
      </c>
    </row>
    <row r="466" spans="1:14">
      <c r="A466" s="46">
        <v>2014</v>
      </c>
      <c r="B466" s="8" t="str">
        <f>_xlfn.CONCAT("P", LOOKUP(A466,{0,2010,2015},{1,2,3}))</f>
        <v>P2</v>
      </c>
      <c r="C466" s="4" t="s">
        <v>120</v>
      </c>
      <c r="D466" s="4" t="s">
        <v>121</v>
      </c>
      <c r="E466" s="4" t="s">
        <v>122</v>
      </c>
      <c r="F466" s="7" t="s">
        <v>3</v>
      </c>
      <c r="G466" s="4" t="s">
        <v>123</v>
      </c>
      <c r="H466" s="7" t="str">
        <f t="shared" si="14"/>
        <v>2014TWSYUDSHE10</v>
      </c>
      <c r="I466" s="7" t="s">
        <v>27</v>
      </c>
      <c r="J466" s="8" t="str">
        <f>VLOOKUP(I466,name_list!E:K,2,FALSE)</f>
        <v>SP67</v>
      </c>
      <c r="K466" s="4" t="s">
        <v>9</v>
      </c>
      <c r="L466" s="8">
        <v>5</v>
      </c>
      <c r="M466" s="8">
        <f>VLOOKUP(H466,工作表3!G:T,7,FALSE)</f>
        <v>84</v>
      </c>
      <c r="N466">
        <f t="shared" si="15"/>
        <v>4.2</v>
      </c>
    </row>
    <row r="467" spans="1:14">
      <c r="A467" s="46">
        <v>2014</v>
      </c>
      <c r="B467" s="8" t="str">
        <f>_xlfn.CONCAT("P", LOOKUP(A467,{0,2010,2015},{1,2,3}))</f>
        <v>P2</v>
      </c>
      <c r="C467" s="4" t="s">
        <v>120</v>
      </c>
      <c r="D467" s="4" t="s">
        <v>121</v>
      </c>
      <c r="E467" s="4" t="s">
        <v>122</v>
      </c>
      <c r="F467" s="7" t="s">
        <v>3</v>
      </c>
      <c r="G467" s="4" t="s">
        <v>123</v>
      </c>
      <c r="H467" s="7" t="str">
        <f t="shared" si="14"/>
        <v>2014TWSYUDSHE10</v>
      </c>
      <c r="I467" s="7" t="s">
        <v>59</v>
      </c>
      <c r="J467" s="8" t="str">
        <f>VLOOKUP(I467,name_list!E:K,2,FALSE)</f>
        <v>SP5</v>
      </c>
      <c r="K467" s="4" t="s">
        <v>14</v>
      </c>
      <c r="L467" s="8">
        <v>25</v>
      </c>
      <c r="M467" s="8">
        <f>VLOOKUP(H467,工作表3!G:T,7,FALSE)</f>
        <v>84</v>
      </c>
      <c r="N467">
        <f t="shared" si="15"/>
        <v>21</v>
      </c>
    </row>
    <row r="468" spans="1:14">
      <c r="A468" s="46">
        <v>2014</v>
      </c>
      <c r="B468" s="8" t="str">
        <f>_xlfn.CONCAT("P", LOOKUP(A468,{0,2010,2015},{1,2,3}))</f>
        <v>P2</v>
      </c>
      <c r="C468" s="4" t="s">
        <v>120</v>
      </c>
      <c r="D468" s="4" t="s">
        <v>121</v>
      </c>
      <c r="E468" s="4" t="s">
        <v>122</v>
      </c>
      <c r="F468" s="7" t="s">
        <v>3</v>
      </c>
      <c r="G468" s="4" t="s">
        <v>123</v>
      </c>
      <c r="H468" s="7" t="str">
        <f t="shared" si="14"/>
        <v>2014TWSYUDSHE10</v>
      </c>
      <c r="I468" s="7" t="s">
        <v>63</v>
      </c>
      <c r="J468" s="8" t="str">
        <f>VLOOKUP(I468,name_list!E:K,2,FALSE)</f>
        <v>SP4</v>
      </c>
      <c r="K468" s="4" t="s">
        <v>14</v>
      </c>
      <c r="L468" s="8">
        <v>25</v>
      </c>
      <c r="M468" s="8">
        <f>VLOOKUP(H468,工作表3!G:T,7,FALSE)</f>
        <v>84</v>
      </c>
      <c r="N468">
        <f t="shared" si="15"/>
        <v>21</v>
      </c>
    </row>
    <row r="469" spans="1:14">
      <c r="A469" s="46">
        <v>2014</v>
      </c>
      <c r="B469" s="8" t="str">
        <f>_xlfn.CONCAT("P", LOOKUP(A469,{0,2010,2015},{1,2,3}))</f>
        <v>P2</v>
      </c>
      <c r="C469" s="4" t="s">
        <v>120</v>
      </c>
      <c r="D469" s="4" t="s">
        <v>121</v>
      </c>
      <c r="E469" s="4" t="s">
        <v>122</v>
      </c>
      <c r="F469" s="7" t="s">
        <v>3</v>
      </c>
      <c r="G469" s="4" t="s">
        <v>123</v>
      </c>
      <c r="H469" s="7" t="str">
        <f t="shared" si="14"/>
        <v>2014TWSYUDSHE10</v>
      </c>
      <c r="I469" s="7" t="s">
        <v>42</v>
      </c>
      <c r="J469" s="8" t="str">
        <f>VLOOKUP(I469,name_list!E:K,2,FALSE)</f>
        <v>SP40</v>
      </c>
      <c r="K469" s="4" t="s">
        <v>14</v>
      </c>
      <c r="L469" s="8">
        <v>25</v>
      </c>
      <c r="M469" s="8">
        <f>VLOOKUP(H469,工作表3!G:T,7,FALSE)</f>
        <v>84</v>
      </c>
      <c r="N469">
        <f t="shared" si="15"/>
        <v>21</v>
      </c>
    </row>
    <row r="470" spans="1:14">
      <c r="A470" s="46">
        <v>2014</v>
      </c>
      <c r="B470" s="8" t="str">
        <f>_xlfn.CONCAT("P", LOOKUP(A470,{0,2010,2015},{1,2,3}))</f>
        <v>P2</v>
      </c>
      <c r="C470" s="4" t="s">
        <v>120</v>
      </c>
      <c r="D470" s="4" t="s">
        <v>121</v>
      </c>
      <c r="E470" s="4" t="s">
        <v>122</v>
      </c>
      <c r="F470" s="7" t="s">
        <v>3</v>
      </c>
      <c r="G470" s="4" t="s">
        <v>123</v>
      </c>
      <c r="H470" s="7" t="str">
        <f t="shared" si="14"/>
        <v>2014TWSYUDSHE10</v>
      </c>
      <c r="I470" s="7" t="s">
        <v>28</v>
      </c>
      <c r="J470" s="8" t="str">
        <f>VLOOKUP(I470,name_list!E:K,2,FALSE)</f>
        <v>SP45</v>
      </c>
      <c r="K470" s="4" t="s">
        <v>9</v>
      </c>
      <c r="L470" s="8">
        <v>5</v>
      </c>
      <c r="M470" s="8">
        <f>VLOOKUP(H470,工作表3!G:T,7,FALSE)</f>
        <v>84</v>
      </c>
      <c r="N470">
        <f t="shared" si="15"/>
        <v>4.2</v>
      </c>
    </row>
    <row r="471" spans="1:14">
      <c r="A471" s="46">
        <v>2014</v>
      </c>
      <c r="B471" s="8" t="str">
        <f>_xlfn.CONCAT("P", LOOKUP(A471,{0,2010,2015},{1,2,3}))</f>
        <v>P2</v>
      </c>
      <c r="C471" s="4" t="s">
        <v>120</v>
      </c>
      <c r="D471" s="4" t="s">
        <v>121</v>
      </c>
      <c r="E471" s="4" t="s">
        <v>122</v>
      </c>
      <c r="F471" s="7" t="s">
        <v>3</v>
      </c>
      <c r="G471" s="4" t="s">
        <v>123</v>
      </c>
      <c r="H471" s="7" t="str">
        <f t="shared" si="14"/>
        <v>2014TWSYUDSHE10</v>
      </c>
      <c r="I471" s="7" t="s">
        <v>23</v>
      </c>
      <c r="J471" s="8" t="str">
        <f>VLOOKUP(I471,name_list!E:K,2,FALSE)</f>
        <v>SP61</v>
      </c>
      <c r="K471" s="4" t="s">
        <v>9</v>
      </c>
      <c r="L471" s="8">
        <v>5</v>
      </c>
      <c r="M471" s="8">
        <f>VLOOKUP(H471,工作表3!G:T,7,FALSE)</f>
        <v>84</v>
      </c>
      <c r="N471">
        <f t="shared" si="15"/>
        <v>4.2</v>
      </c>
    </row>
    <row r="472" spans="1:14">
      <c r="A472" s="46">
        <v>2014</v>
      </c>
      <c r="B472" s="8" t="str">
        <f>_xlfn.CONCAT("P", LOOKUP(A472,{0,2010,2015},{1,2,3}))</f>
        <v>P2</v>
      </c>
      <c r="C472" s="4" t="s">
        <v>120</v>
      </c>
      <c r="D472" s="4" t="s">
        <v>121</v>
      </c>
      <c r="E472" s="4" t="s">
        <v>122</v>
      </c>
      <c r="F472" s="7" t="s">
        <v>3</v>
      </c>
      <c r="G472" s="4" t="s">
        <v>123</v>
      </c>
      <c r="H472" s="7" t="str">
        <f t="shared" si="14"/>
        <v>2014TWSYUDSHE10</v>
      </c>
      <c r="I472" s="7" t="s">
        <v>4</v>
      </c>
      <c r="J472" s="8" t="str">
        <f>VLOOKUP(I472,name_list!E:K,2,FALSE)</f>
        <v>SP11</v>
      </c>
      <c r="K472" s="4" t="s">
        <v>14</v>
      </c>
      <c r="L472" s="8">
        <v>25</v>
      </c>
      <c r="M472" s="8">
        <f>VLOOKUP(H472,工作表3!G:T,7,FALSE)</f>
        <v>84</v>
      </c>
      <c r="N472">
        <f t="shared" si="15"/>
        <v>21</v>
      </c>
    </row>
    <row r="473" spans="1:14">
      <c r="A473" s="46">
        <v>2014</v>
      </c>
      <c r="B473" s="8" t="str">
        <f>_xlfn.CONCAT("P", LOOKUP(A473,{0,2010,2015},{1,2,3}))</f>
        <v>P2</v>
      </c>
      <c r="C473" s="4" t="s">
        <v>120</v>
      </c>
      <c r="D473" s="4" t="s">
        <v>121</v>
      </c>
      <c r="E473" s="4" t="s">
        <v>122</v>
      </c>
      <c r="F473" s="7" t="s">
        <v>3</v>
      </c>
      <c r="G473" s="4" t="s">
        <v>123</v>
      </c>
      <c r="H473" s="7" t="str">
        <f t="shared" si="14"/>
        <v>2014TWSYUDSHE10</v>
      </c>
      <c r="I473" s="7" t="s">
        <v>55</v>
      </c>
      <c r="J473" s="8" t="str">
        <f>VLOOKUP(I473,name_list!E:K,2,FALSE)</f>
        <v>SP33</v>
      </c>
      <c r="K473" s="4" t="s">
        <v>9</v>
      </c>
      <c r="L473" s="8">
        <v>5</v>
      </c>
      <c r="M473" s="8">
        <f>VLOOKUP(H473,工作表3!G:T,7,FALSE)</f>
        <v>84</v>
      </c>
      <c r="N473">
        <f t="shared" si="15"/>
        <v>4.2</v>
      </c>
    </row>
    <row r="474" spans="1:14">
      <c r="A474" s="46">
        <v>2014</v>
      </c>
      <c r="B474" s="8" t="str">
        <f>_xlfn.CONCAT("P", LOOKUP(A474,{0,2010,2015},{1,2,3}))</f>
        <v>P2</v>
      </c>
      <c r="C474" s="4" t="s">
        <v>120</v>
      </c>
      <c r="D474" s="4" t="s">
        <v>121</v>
      </c>
      <c r="E474" s="4" t="s">
        <v>122</v>
      </c>
      <c r="F474" s="7" t="s">
        <v>3</v>
      </c>
      <c r="G474" s="4" t="s">
        <v>123</v>
      </c>
      <c r="H474" s="7" t="str">
        <f t="shared" si="14"/>
        <v>2014TWSYUDSHE10</v>
      </c>
      <c r="I474" s="7" t="s">
        <v>15</v>
      </c>
      <c r="J474" s="8" t="str">
        <f>VLOOKUP(I474,name_list!E:K,2,FALSE)</f>
        <v>SP2</v>
      </c>
      <c r="K474" s="4" t="s">
        <v>9</v>
      </c>
      <c r="L474" s="8">
        <v>5</v>
      </c>
      <c r="M474" s="8">
        <f>VLOOKUP(H474,工作表3!G:T,7,FALSE)</f>
        <v>84</v>
      </c>
      <c r="N474">
        <f t="shared" si="15"/>
        <v>4.2</v>
      </c>
    </row>
    <row r="475" spans="1:14">
      <c r="A475" s="46">
        <v>2014</v>
      </c>
      <c r="B475" s="8" t="str">
        <f>_xlfn.CONCAT("P", LOOKUP(A475,{0,2010,2015},{1,2,3}))</f>
        <v>P2</v>
      </c>
      <c r="C475" s="4" t="s">
        <v>120</v>
      </c>
      <c r="D475" s="4" t="s">
        <v>121</v>
      </c>
      <c r="E475" s="4" t="s">
        <v>122</v>
      </c>
      <c r="F475" s="7" t="s">
        <v>3</v>
      </c>
      <c r="G475" s="4" t="s">
        <v>123</v>
      </c>
      <c r="H475" s="7" t="str">
        <f t="shared" si="14"/>
        <v>2014TWSYUDSHE10</v>
      </c>
      <c r="I475" s="7" t="s">
        <v>16</v>
      </c>
      <c r="J475" s="8" t="str">
        <f>VLOOKUP(I475,name_list!E:K,2,FALSE)</f>
        <v>SP38</v>
      </c>
      <c r="K475" s="4" t="s">
        <v>14</v>
      </c>
      <c r="L475" s="8">
        <v>25</v>
      </c>
      <c r="M475" s="8">
        <f>VLOOKUP(H475,工作表3!G:T,7,FALSE)</f>
        <v>84</v>
      </c>
      <c r="N475">
        <f t="shared" si="15"/>
        <v>21</v>
      </c>
    </row>
    <row r="476" spans="1:14">
      <c r="A476" s="46">
        <v>2014</v>
      </c>
      <c r="B476" s="8" t="str">
        <f>_xlfn.CONCAT("P", LOOKUP(A476,{0,2010,2015},{1,2,3}))</f>
        <v>P2</v>
      </c>
      <c r="C476" s="4" t="s">
        <v>120</v>
      </c>
      <c r="D476" s="4" t="s">
        <v>121</v>
      </c>
      <c r="E476" s="4" t="s">
        <v>122</v>
      </c>
      <c r="F476" s="7" t="s">
        <v>32</v>
      </c>
      <c r="G476" s="4" t="s">
        <v>100</v>
      </c>
      <c r="H476" s="7" t="str">
        <f t="shared" si="14"/>
        <v>2014TWSYUDSHN05</v>
      </c>
      <c r="I476" s="7" t="s">
        <v>0</v>
      </c>
      <c r="J476" s="8" t="str">
        <f>VLOOKUP(I476,name_list!E:K,2,FALSE)</f>
        <v>SP41</v>
      </c>
      <c r="K476" s="4" t="s">
        <v>1</v>
      </c>
      <c r="L476" s="8">
        <v>75</v>
      </c>
      <c r="M476" s="8">
        <f>VLOOKUP(H476,工作表3!G:T,7,FALSE)</f>
        <v>77.5</v>
      </c>
      <c r="N476">
        <f t="shared" si="15"/>
        <v>58.125</v>
      </c>
    </row>
    <row r="477" spans="1:14">
      <c r="A477" s="46">
        <v>2014</v>
      </c>
      <c r="B477" s="8" t="str">
        <f>_xlfn.CONCAT("P", LOOKUP(A477,{0,2010,2015},{1,2,3}))</f>
        <v>P2</v>
      </c>
      <c r="C477" s="4" t="s">
        <v>120</v>
      </c>
      <c r="D477" s="4" t="s">
        <v>121</v>
      </c>
      <c r="E477" s="4" t="s">
        <v>122</v>
      </c>
      <c r="F477" s="7" t="s">
        <v>32</v>
      </c>
      <c r="G477" s="4" t="s">
        <v>100</v>
      </c>
      <c r="H477" s="7" t="str">
        <f t="shared" si="14"/>
        <v>2014TWSYUDSHN05</v>
      </c>
      <c r="I477" s="7" t="s">
        <v>7</v>
      </c>
      <c r="J477" s="8" t="str">
        <f>VLOOKUP(I477,name_list!E:K,2,FALSE)</f>
        <v>SP31</v>
      </c>
      <c r="K477" s="4" t="s">
        <v>6</v>
      </c>
      <c r="L477" s="8">
        <v>50</v>
      </c>
      <c r="M477" s="8">
        <f>VLOOKUP(H477,工作表3!G:T,7,FALSE)</f>
        <v>77.5</v>
      </c>
      <c r="N477">
        <f t="shared" si="15"/>
        <v>38.75</v>
      </c>
    </row>
    <row r="478" spans="1:14">
      <c r="A478" s="46">
        <v>2014</v>
      </c>
      <c r="B478" s="8" t="str">
        <f>_xlfn.CONCAT("P", LOOKUP(A478,{0,2010,2015},{1,2,3}))</f>
        <v>P2</v>
      </c>
      <c r="C478" s="4" t="s">
        <v>120</v>
      </c>
      <c r="D478" s="4" t="s">
        <v>121</v>
      </c>
      <c r="E478" s="4" t="s">
        <v>122</v>
      </c>
      <c r="F478" s="7" t="s">
        <v>32</v>
      </c>
      <c r="G478" s="4" t="s">
        <v>100</v>
      </c>
      <c r="H478" s="7" t="str">
        <f t="shared" si="14"/>
        <v>2014TWSYUDSHN05</v>
      </c>
      <c r="I478" s="7" t="s">
        <v>24</v>
      </c>
      <c r="J478" s="8" t="str">
        <f>VLOOKUP(I478,name_list!E:K,2,FALSE)</f>
        <v>SP65</v>
      </c>
      <c r="K478" s="4" t="s">
        <v>6</v>
      </c>
      <c r="L478" s="8">
        <v>50</v>
      </c>
      <c r="M478" s="8">
        <f>VLOOKUP(H478,工作表3!G:T,7,FALSE)</f>
        <v>77.5</v>
      </c>
      <c r="N478">
        <f t="shared" si="15"/>
        <v>38.75</v>
      </c>
    </row>
    <row r="479" spans="1:14">
      <c r="A479" s="46">
        <v>2014</v>
      </c>
      <c r="B479" s="8" t="str">
        <f>_xlfn.CONCAT("P", LOOKUP(A479,{0,2010,2015},{1,2,3}))</f>
        <v>P2</v>
      </c>
      <c r="C479" s="4" t="s">
        <v>120</v>
      </c>
      <c r="D479" s="4" t="s">
        <v>121</v>
      </c>
      <c r="E479" s="4" t="s">
        <v>122</v>
      </c>
      <c r="F479" s="7" t="s">
        <v>32</v>
      </c>
      <c r="G479" s="4" t="s">
        <v>100</v>
      </c>
      <c r="H479" s="7" t="str">
        <f t="shared" si="14"/>
        <v>2014TWSYUDSHN05</v>
      </c>
      <c r="I479" s="7" t="s">
        <v>4</v>
      </c>
      <c r="J479" s="8" t="str">
        <f>VLOOKUP(I479,name_list!E:K,2,FALSE)</f>
        <v>SP11</v>
      </c>
      <c r="K479" s="4" t="s">
        <v>14</v>
      </c>
      <c r="L479" s="8">
        <v>25</v>
      </c>
      <c r="M479" s="8">
        <f>VLOOKUP(H479,工作表3!G:T,7,FALSE)</f>
        <v>77.5</v>
      </c>
      <c r="N479">
        <f t="shared" si="15"/>
        <v>19.375</v>
      </c>
    </row>
    <row r="480" spans="1:14">
      <c r="A480" s="46">
        <v>2014</v>
      </c>
      <c r="B480" s="8" t="str">
        <f>_xlfn.CONCAT("P", LOOKUP(A480,{0,2010,2015},{1,2,3}))</f>
        <v>P2</v>
      </c>
      <c r="C480" s="4" t="s">
        <v>120</v>
      </c>
      <c r="D480" s="4" t="s">
        <v>121</v>
      </c>
      <c r="E480" s="4" t="s">
        <v>122</v>
      </c>
      <c r="F480" s="7" t="s">
        <v>32</v>
      </c>
      <c r="G480" s="4" t="s">
        <v>100</v>
      </c>
      <c r="H480" s="7" t="str">
        <f t="shared" si="14"/>
        <v>2014TWSYUDSHN05</v>
      </c>
      <c r="I480" s="7" t="s">
        <v>38</v>
      </c>
      <c r="J480" s="8" t="str">
        <f>VLOOKUP(I480,name_list!E:K,2,FALSE)</f>
        <v>SP10</v>
      </c>
      <c r="K480" s="4" t="s">
        <v>9</v>
      </c>
      <c r="L480" s="8">
        <v>5</v>
      </c>
      <c r="M480" s="8">
        <f>VLOOKUP(H480,工作表3!G:T,7,FALSE)</f>
        <v>77.5</v>
      </c>
      <c r="N480">
        <f t="shared" si="15"/>
        <v>3.875</v>
      </c>
    </row>
    <row r="481" spans="1:14">
      <c r="A481" s="46">
        <v>2014</v>
      </c>
      <c r="B481" s="8" t="str">
        <f>_xlfn.CONCAT("P", LOOKUP(A481,{0,2010,2015},{1,2,3}))</f>
        <v>P2</v>
      </c>
      <c r="C481" s="4" t="s">
        <v>120</v>
      </c>
      <c r="D481" s="4" t="s">
        <v>121</v>
      </c>
      <c r="E481" s="4" t="s">
        <v>122</v>
      </c>
      <c r="F481" s="7" t="s">
        <v>32</v>
      </c>
      <c r="G481" s="4" t="s">
        <v>100</v>
      </c>
      <c r="H481" s="7" t="str">
        <f t="shared" si="14"/>
        <v>2014TWSYUDSHN05</v>
      </c>
      <c r="I481" s="7" t="s">
        <v>5</v>
      </c>
      <c r="J481" s="8" t="str">
        <f>VLOOKUP(I481,name_list!E:K,2,FALSE)</f>
        <v>SP35</v>
      </c>
      <c r="K481" s="4" t="s">
        <v>14</v>
      </c>
      <c r="L481" s="8">
        <v>25</v>
      </c>
      <c r="M481" s="8">
        <f>VLOOKUP(H481,工作表3!G:T,7,FALSE)</f>
        <v>77.5</v>
      </c>
      <c r="N481">
        <f t="shared" si="15"/>
        <v>19.375</v>
      </c>
    </row>
    <row r="482" spans="1:14">
      <c r="A482" s="46">
        <v>2014</v>
      </c>
      <c r="B482" s="8" t="str">
        <f>_xlfn.CONCAT("P", LOOKUP(A482,{0,2010,2015},{1,2,3}))</f>
        <v>P2</v>
      </c>
      <c r="C482" s="4" t="s">
        <v>120</v>
      </c>
      <c r="D482" s="4" t="s">
        <v>121</v>
      </c>
      <c r="E482" s="4" t="s">
        <v>122</v>
      </c>
      <c r="F482" s="7" t="s">
        <v>32</v>
      </c>
      <c r="G482" s="4" t="s">
        <v>100</v>
      </c>
      <c r="H482" s="7" t="str">
        <f t="shared" si="14"/>
        <v>2014TWSYUDSHN05</v>
      </c>
      <c r="I482" s="7" t="s">
        <v>13</v>
      </c>
      <c r="J482" s="8" t="str">
        <f>VLOOKUP(I482,name_list!E:K,2,FALSE)</f>
        <v>SP17</v>
      </c>
      <c r="K482" s="4" t="s">
        <v>9</v>
      </c>
      <c r="L482" s="8">
        <v>5</v>
      </c>
      <c r="M482" s="8">
        <f>VLOOKUP(H482,工作表3!G:T,7,FALSE)</f>
        <v>77.5</v>
      </c>
      <c r="N482">
        <f t="shared" si="15"/>
        <v>3.875</v>
      </c>
    </row>
    <row r="483" spans="1:14">
      <c r="A483" s="46">
        <v>2014</v>
      </c>
      <c r="B483" s="8" t="str">
        <f>_xlfn.CONCAT("P", LOOKUP(A483,{0,2010,2015},{1,2,3}))</f>
        <v>P2</v>
      </c>
      <c r="C483" s="4" t="s">
        <v>120</v>
      </c>
      <c r="D483" s="4" t="s">
        <v>121</v>
      </c>
      <c r="E483" s="4" t="s">
        <v>122</v>
      </c>
      <c r="F483" s="7" t="s">
        <v>32</v>
      </c>
      <c r="G483" s="4" t="s">
        <v>100</v>
      </c>
      <c r="H483" s="7" t="str">
        <f t="shared" si="14"/>
        <v>2014TWSYUDSHN05</v>
      </c>
      <c r="I483" s="7" t="s">
        <v>20</v>
      </c>
      <c r="J483" s="8" t="str">
        <f>VLOOKUP(I483,name_list!E:K,2,FALSE)</f>
        <v>SP25</v>
      </c>
      <c r="K483" s="4" t="s">
        <v>9</v>
      </c>
      <c r="L483" s="8">
        <v>5</v>
      </c>
      <c r="M483" s="8">
        <f>VLOOKUP(H483,工作表3!G:T,7,FALSE)</f>
        <v>77.5</v>
      </c>
      <c r="N483">
        <f t="shared" si="15"/>
        <v>3.875</v>
      </c>
    </row>
    <row r="484" spans="1:14">
      <c r="A484" s="46">
        <v>2014</v>
      </c>
      <c r="B484" s="8" t="str">
        <f>_xlfn.CONCAT("P", LOOKUP(A484,{0,2010,2015},{1,2,3}))</f>
        <v>P2</v>
      </c>
      <c r="C484" s="4" t="s">
        <v>120</v>
      </c>
      <c r="D484" s="4" t="s">
        <v>121</v>
      </c>
      <c r="E484" s="4" t="s">
        <v>122</v>
      </c>
      <c r="F484" s="7" t="s">
        <v>32</v>
      </c>
      <c r="G484" s="4" t="s">
        <v>100</v>
      </c>
      <c r="H484" s="7" t="str">
        <f t="shared" si="14"/>
        <v>2014TWSYUDSHN05</v>
      </c>
      <c r="I484" s="7" t="s">
        <v>63</v>
      </c>
      <c r="J484" s="8" t="str">
        <f>VLOOKUP(I484,name_list!E:K,2,FALSE)</f>
        <v>SP4</v>
      </c>
      <c r="K484" s="4" t="s">
        <v>14</v>
      </c>
      <c r="L484" s="8">
        <v>25</v>
      </c>
      <c r="M484" s="8">
        <f>VLOOKUP(H484,工作表3!G:T,7,FALSE)</f>
        <v>77.5</v>
      </c>
      <c r="N484">
        <f t="shared" si="15"/>
        <v>19.375</v>
      </c>
    </row>
    <row r="485" spans="1:14">
      <c r="A485" s="46">
        <v>2014</v>
      </c>
      <c r="B485" s="8" t="str">
        <f>_xlfn.CONCAT("P", LOOKUP(A485,{0,2010,2015},{1,2,3}))</f>
        <v>P2</v>
      </c>
      <c r="C485" s="4" t="s">
        <v>120</v>
      </c>
      <c r="D485" s="4" t="s">
        <v>121</v>
      </c>
      <c r="E485" s="4" t="s">
        <v>122</v>
      </c>
      <c r="F485" s="7" t="s">
        <v>32</v>
      </c>
      <c r="G485" s="4" t="s">
        <v>100</v>
      </c>
      <c r="H485" s="7" t="str">
        <f t="shared" si="14"/>
        <v>2014TWSYUDSHN05</v>
      </c>
      <c r="I485" s="7" t="s">
        <v>29</v>
      </c>
      <c r="J485" s="8" t="str">
        <f>VLOOKUP(I485,name_list!E:K,2,FALSE)</f>
        <v>SP22</v>
      </c>
      <c r="K485" s="4" t="s">
        <v>6</v>
      </c>
      <c r="L485" s="8">
        <v>50</v>
      </c>
      <c r="M485" s="8">
        <f>VLOOKUP(H485,工作表3!G:T,7,FALSE)</f>
        <v>77.5</v>
      </c>
      <c r="N485">
        <f t="shared" si="15"/>
        <v>38.75</v>
      </c>
    </row>
    <row r="486" spans="1:14">
      <c r="A486" s="46">
        <v>2014</v>
      </c>
      <c r="B486" s="8" t="str">
        <f>_xlfn.CONCAT("P", LOOKUP(A486,{0,2010,2015},{1,2,3}))</f>
        <v>P2</v>
      </c>
      <c r="C486" s="4" t="s">
        <v>120</v>
      </c>
      <c r="D486" s="4" t="s">
        <v>121</v>
      </c>
      <c r="E486" s="4" t="s">
        <v>122</v>
      </c>
      <c r="F486" s="7" t="s">
        <v>32</v>
      </c>
      <c r="G486" s="4" t="s">
        <v>100</v>
      </c>
      <c r="H486" s="7" t="str">
        <f t="shared" si="14"/>
        <v>2014TWSYUDSHN05</v>
      </c>
      <c r="I486" s="7" t="s">
        <v>51</v>
      </c>
      <c r="J486" s="8" t="str">
        <f>VLOOKUP(I486,name_list!E:K,2,FALSE)</f>
        <v>SP90</v>
      </c>
      <c r="K486" s="4" t="s">
        <v>9</v>
      </c>
      <c r="L486" s="8">
        <v>5</v>
      </c>
      <c r="M486" s="8">
        <f>VLOOKUP(H486,工作表3!G:T,7,FALSE)</f>
        <v>77.5</v>
      </c>
      <c r="N486">
        <f t="shared" si="15"/>
        <v>3.875</v>
      </c>
    </row>
    <row r="487" spans="1:14">
      <c r="A487" s="46">
        <v>2014</v>
      </c>
      <c r="B487" s="8" t="str">
        <f>_xlfn.CONCAT("P", LOOKUP(A487,{0,2010,2015},{1,2,3}))</f>
        <v>P2</v>
      </c>
      <c r="C487" s="4" t="s">
        <v>120</v>
      </c>
      <c r="D487" s="4" t="s">
        <v>121</v>
      </c>
      <c r="E487" s="4" t="s">
        <v>122</v>
      </c>
      <c r="F487" s="7" t="s">
        <v>32</v>
      </c>
      <c r="G487" s="4" t="s">
        <v>100</v>
      </c>
      <c r="H487" s="7" t="str">
        <f t="shared" si="14"/>
        <v>2014TWSYUDSHN05</v>
      </c>
      <c r="I487" s="7" t="s">
        <v>95</v>
      </c>
      <c r="J487" s="8" t="str">
        <f>VLOOKUP(I487,name_list!E:K,2,FALSE)</f>
        <v>SP26</v>
      </c>
      <c r="K487" s="4" t="s">
        <v>14</v>
      </c>
      <c r="L487" s="8">
        <v>25</v>
      </c>
      <c r="M487" s="8">
        <f>VLOOKUP(H487,工作表3!G:T,7,FALSE)</f>
        <v>77.5</v>
      </c>
      <c r="N487">
        <f t="shared" si="15"/>
        <v>19.375</v>
      </c>
    </row>
    <row r="488" spans="1:14">
      <c r="A488" s="46">
        <v>2014</v>
      </c>
      <c r="B488" s="8" t="str">
        <f>_xlfn.CONCAT("P", LOOKUP(A488,{0,2010,2015},{1,2,3}))</f>
        <v>P2</v>
      </c>
      <c r="C488" s="4" t="s">
        <v>120</v>
      </c>
      <c r="D488" s="4" t="s">
        <v>121</v>
      </c>
      <c r="E488" s="4" t="s">
        <v>122</v>
      </c>
      <c r="F488" s="7" t="s">
        <v>32</v>
      </c>
      <c r="G488" s="4" t="s">
        <v>100</v>
      </c>
      <c r="H488" s="7" t="str">
        <f t="shared" si="14"/>
        <v>2014TWSYUDSHN05</v>
      </c>
      <c r="I488" s="7" t="s">
        <v>28</v>
      </c>
      <c r="J488" s="8" t="str">
        <f>VLOOKUP(I488,name_list!E:K,2,FALSE)</f>
        <v>SP45</v>
      </c>
      <c r="K488" s="4" t="s">
        <v>11</v>
      </c>
      <c r="L488" s="8">
        <v>1</v>
      </c>
      <c r="M488" s="8">
        <f>VLOOKUP(H488,工作表3!G:T,7,FALSE)</f>
        <v>77.5</v>
      </c>
      <c r="N488">
        <f t="shared" si="15"/>
        <v>0.77500000000000002</v>
      </c>
    </row>
    <row r="489" spans="1:14">
      <c r="A489" s="46">
        <v>2014</v>
      </c>
      <c r="B489" s="8" t="str">
        <f>_xlfn.CONCAT("P", LOOKUP(A489,{0,2010,2015},{1,2,3}))</f>
        <v>P2</v>
      </c>
      <c r="C489" s="4" t="s">
        <v>120</v>
      </c>
      <c r="D489" s="4" t="s">
        <v>121</v>
      </c>
      <c r="E489" s="4" t="s">
        <v>122</v>
      </c>
      <c r="F489" s="7" t="s">
        <v>32</v>
      </c>
      <c r="G489" s="4" t="s">
        <v>100</v>
      </c>
      <c r="H489" s="7" t="str">
        <f t="shared" si="14"/>
        <v>2014TWSYUDSHN05</v>
      </c>
      <c r="I489" s="7" t="s">
        <v>79</v>
      </c>
      <c r="J489" s="8" t="str">
        <f>VLOOKUP(I489,name_list!E:K,2,FALSE)</f>
        <v>SP18</v>
      </c>
      <c r="K489" s="4" t="s">
        <v>9</v>
      </c>
      <c r="L489" s="8">
        <v>5</v>
      </c>
      <c r="M489" s="8">
        <f>VLOOKUP(H489,工作表3!G:T,7,FALSE)</f>
        <v>77.5</v>
      </c>
      <c r="N489">
        <f t="shared" si="15"/>
        <v>3.875</v>
      </c>
    </row>
    <row r="490" spans="1:14">
      <c r="A490" s="46">
        <v>2014</v>
      </c>
      <c r="B490" s="8" t="str">
        <f>_xlfn.CONCAT("P", LOOKUP(A490,{0,2010,2015},{1,2,3}))</f>
        <v>P2</v>
      </c>
      <c r="C490" s="4" t="s">
        <v>120</v>
      </c>
      <c r="D490" s="4" t="s">
        <v>121</v>
      </c>
      <c r="E490" s="4" t="s">
        <v>122</v>
      </c>
      <c r="F490" s="7" t="s">
        <v>32</v>
      </c>
      <c r="G490" s="4" t="s">
        <v>100</v>
      </c>
      <c r="H490" s="7" t="str">
        <f t="shared" si="14"/>
        <v>2014TWSYUDSHN05</v>
      </c>
      <c r="I490" s="7" t="s">
        <v>60</v>
      </c>
      <c r="J490" s="8" t="str">
        <f>VLOOKUP(I490,name_list!E:K,2,FALSE)</f>
        <v>SP29</v>
      </c>
      <c r="K490" s="4" t="s">
        <v>9</v>
      </c>
      <c r="L490" s="8">
        <v>5</v>
      </c>
      <c r="M490" s="8">
        <f>VLOOKUP(H490,工作表3!G:T,7,FALSE)</f>
        <v>77.5</v>
      </c>
      <c r="N490">
        <f t="shared" si="15"/>
        <v>3.875</v>
      </c>
    </row>
    <row r="491" spans="1:14">
      <c r="A491" s="46">
        <v>2014</v>
      </c>
      <c r="B491" s="8" t="str">
        <f>_xlfn.CONCAT("P", LOOKUP(A491,{0,2010,2015},{1,2,3}))</f>
        <v>P2</v>
      </c>
      <c r="C491" s="4" t="s">
        <v>120</v>
      </c>
      <c r="D491" s="4" t="s">
        <v>121</v>
      </c>
      <c r="E491" s="4" t="s">
        <v>122</v>
      </c>
      <c r="F491" s="7" t="s">
        <v>32</v>
      </c>
      <c r="G491" s="4" t="s">
        <v>100</v>
      </c>
      <c r="H491" s="7" t="str">
        <f t="shared" si="14"/>
        <v>2014TWSYUDSHN05</v>
      </c>
      <c r="I491" s="7" t="s">
        <v>76</v>
      </c>
      <c r="J491" s="8" t="str">
        <f>VLOOKUP(I491,name_list!E:K,2,FALSE)</f>
        <v>SP21</v>
      </c>
      <c r="K491" s="4" t="s">
        <v>9</v>
      </c>
      <c r="L491" s="8">
        <v>5</v>
      </c>
      <c r="M491" s="8">
        <f>VLOOKUP(H491,工作表3!G:T,7,FALSE)</f>
        <v>77.5</v>
      </c>
      <c r="N491">
        <f t="shared" si="15"/>
        <v>3.875</v>
      </c>
    </row>
    <row r="492" spans="1:14">
      <c r="A492" s="46">
        <v>2014</v>
      </c>
      <c r="B492" s="8" t="str">
        <f>_xlfn.CONCAT("P", LOOKUP(A492,{0,2010,2015},{1,2,3}))</f>
        <v>P2</v>
      </c>
      <c r="C492" s="4" t="s">
        <v>120</v>
      </c>
      <c r="D492" s="4" t="s">
        <v>121</v>
      </c>
      <c r="E492" s="4" t="s">
        <v>122</v>
      </c>
      <c r="F492" s="7" t="s">
        <v>32</v>
      </c>
      <c r="G492" s="4" t="s">
        <v>100</v>
      </c>
      <c r="H492" s="7" t="str">
        <f t="shared" si="14"/>
        <v>2014TWSYUDSHN05</v>
      </c>
      <c r="I492" s="7" t="s">
        <v>17</v>
      </c>
      <c r="J492" s="8" t="str">
        <f>VLOOKUP(I492,name_list!E:K,2,FALSE)</f>
        <v>SP23</v>
      </c>
      <c r="K492" s="4" t="s">
        <v>11</v>
      </c>
      <c r="L492" s="8">
        <v>1</v>
      </c>
      <c r="M492" s="8">
        <f>VLOOKUP(H492,工作表3!G:T,7,FALSE)</f>
        <v>77.5</v>
      </c>
      <c r="N492">
        <f t="shared" si="15"/>
        <v>0.77500000000000002</v>
      </c>
    </row>
    <row r="493" spans="1:14">
      <c r="A493" s="46">
        <v>2014</v>
      </c>
      <c r="B493" s="8" t="str">
        <f>_xlfn.CONCAT("P", LOOKUP(A493,{0,2010,2015},{1,2,3}))</f>
        <v>P2</v>
      </c>
      <c r="C493" s="4" t="s">
        <v>120</v>
      </c>
      <c r="D493" s="4" t="s">
        <v>121</v>
      </c>
      <c r="E493" s="4" t="s">
        <v>122</v>
      </c>
      <c r="F493" s="7" t="s">
        <v>32</v>
      </c>
      <c r="G493" s="4" t="s">
        <v>100</v>
      </c>
      <c r="H493" s="7" t="str">
        <f t="shared" si="14"/>
        <v>2014TWSYUDSHN05</v>
      </c>
      <c r="I493" s="7" t="s">
        <v>59</v>
      </c>
      <c r="J493" s="8" t="str">
        <f>VLOOKUP(I493,name_list!E:K,2,FALSE)</f>
        <v>SP5</v>
      </c>
      <c r="K493" s="4" t="s">
        <v>9</v>
      </c>
      <c r="L493" s="8">
        <v>5</v>
      </c>
      <c r="M493" s="8">
        <f>VLOOKUP(H493,工作表3!G:T,7,FALSE)</f>
        <v>77.5</v>
      </c>
      <c r="N493">
        <f t="shared" si="15"/>
        <v>3.875</v>
      </c>
    </row>
    <row r="494" spans="1:14">
      <c r="A494" s="46">
        <v>2014</v>
      </c>
      <c r="B494" s="8" t="str">
        <f>_xlfn.CONCAT("P", LOOKUP(A494,{0,2010,2015},{1,2,3}))</f>
        <v>P2</v>
      </c>
      <c r="C494" s="4" t="s">
        <v>120</v>
      </c>
      <c r="D494" s="4" t="s">
        <v>121</v>
      </c>
      <c r="E494" s="4" t="s">
        <v>122</v>
      </c>
      <c r="F494" s="7" t="s">
        <v>32</v>
      </c>
      <c r="G494" s="4" t="s">
        <v>100</v>
      </c>
      <c r="H494" s="7" t="str">
        <f t="shared" si="14"/>
        <v>2014TWSYUDSHN05</v>
      </c>
      <c r="I494" s="7" t="s">
        <v>27</v>
      </c>
      <c r="J494" s="8" t="str">
        <f>VLOOKUP(I494,name_list!E:K,2,FALSE)</f>
        <v>SP67</v>
      </c>
      <c r="K494" s="4" t="s">
        <v>9</v>
      </c>
      <c r="L494" s="8">
        <v>5</v>
      </c>
      <c r="M494" s="8">
        <f>VLOOKUP(H494,工作表3!G:T,7,FALSE)</f>
        <v>77.5</v>
      </c>
      <c r="N494">
        <f t="shared" si="15"/>
        <v>3.875</v>
      </c>
    </row>
    <row r="495" spans="1:14">
      <c r="A495" s="46">
        <v>2014</v>
      </c>
      <c r="B495" s="8" t="str">
        <f>_xlfn.CONCAT("P", LOOKUP(A495,{0,2010,2015},{1,2,3}))</f>
        <v>P2</v>
      </c>
      <c r="C495" s="4" t="s">
        <v>120</v>
      </c>
      <c r="D495" s="4" t="s">
        <v>121</v>
      </c>
      <c r="E495" s="4" t="s">
        <v>122</v>
      </c>
      <c r="F495" s="7" t="s">
        <v>32</v>
      </c>
      <c r="G495" s="4" t="s">
        <v>100</v>
      </c>
      <c r="H495" s="7" t="str">
        <f t="shared" si="14"/>
        <v>2014TWSYUDSHN05</v>
      </c>
      <c r="I495" s="7" t="s">
        <v>44</v>
      </c>
      <c r="J495" s="8" t="str">
        <f>VLOOKUP(I495,name_list!E:K,2,FALSE)</f>
        <v>SP57</v>
      </c>
      <c r="K495" s="4" t="s">
        <v>11</v>
      </c>
      <c r="L495" s="8">
        <v>1</v>
      </c>
      <c r="M495" s="8">
        <f>VLOOKUP(H495,工作表3!G:T,7,FALSE)</f>
        <v>77.5</v>
      </c>
      <c r="N495">
        <f t="shared" si="15"/>
        <v>0.77500000000000002</v>
      </c>
    </row>
    <row r="496" spans="1:14">
      <c r="A496" s="46">
        <v>2014</v>
      </c>
      <c r="B496" s="8" t="str">
        <f>_xlfn.CONCAT("P", LOOKUP(A496,{0,2010,2015},{1,2,3}))</f>
        <v>P2</v>
      </c>
      <c r="C496" s="4" t="s">
        <v>120</v>
      </c>
      <c r="D496" s="4" t="s">
        <v>121</v>
      </c>
      <c r="E496" s="4" t="s">
        <v>122</v>
      </c>
      <c r="F496" s="7" t="s">
        <v>32</v>
      </c>
      <c r="G496" s="4" t="s">
        <v>100</v>
      </c>
      <c r="H496" s="7" t="str">
        <f t="shared" si="14"/>
        <v>2014TWSYUDSHN05</v>
      </c>
      <c r="I496" s="7" t="s">
        <v>65</v>
      </c>
      <c r="J496" s="8" t="str">
        <f>VLOOKUP(I496,name_list!E:K,2,FALSE)</f>
        <v>SP77</v>
      </c>
      <c r="K496" s="4" t="s">
        <v>11</v>
      </c>
      <c r="L496" s="8">
        <v>1</v>
      </c>
      <c r="M496" s="8">
        <f>VLOOKUP(H496,工作表3!G:T,7,FALSE)</f>
        <v>77.5</v>
      </c>
      <c r="N496">
        <f t="shared" si="15"/>
        <v>0.77500000000000002</v>
      </c>
    </row>
    <row r="497" spans="1:14">
      <c r="A497" s="46">
        <v>2014</v>
      </c>
      <c r="B497" s="8" t="str">
        <f>_xlfn.CONCAT("P", LOOKUP(A497,{0,2010,2015},{1,2,3}))</f>
        <v>P2</v>
      </c>
      <c r="C497" s="4" t="s">
        <v>120</v>
      </c>
      <c r="D497" s="4" t="s">
        <v>121</v>
      </c>
      <c r="E497" s="4" t="s">
        <v>122</v>
      </c>
      <c r="F497" s="7" t="s">
        <v>32</v>
      </c>
      <c r="G497" s="4" t="s">
        <v>100</v>
      </c>
      <c r="H497" s="7" t="str">
        <f t="shared" si="14"/>
        <v>2014TWSYUDSHN05</v>
      </c>
      <c r="I497" s="7" t="s">
        <v>61</v>
      </c>
      <c r="J497" s="8" t="str">
        <f>VLOOKUP(I497,name_list!E:K,2,FALSE)</f>
        <v>SP37</v>
      </c>
      <c r="K497" s="4" t="s">
        <v>11</v>
      </c>
      <c r="L497" s="8">
        <v>1</v>
      </c>
      <c r="M497" s="8">
        <f>VLOOKUP(H497,工作表3!G:T,7,FALSE)</f>
        <v>77.5</v>
      </c>
      <c r="N497">
        <f t="shared" si="15"/>
        <v>0.77500000000000002</v>
      </c>
    </row>
    <row r="498" spans="1:14">
      <c r="A498" s="46">
        <v>2014</v>
      </c>
      <c r="B498" s="8" t="str">
        <f>_xlfn.CONCAT("P", LOOKUP(A498,{0,2010,2015},{1,2,3}))</f>
        <v>P2</v>
      </c>
      <c r="C498" s="4" t="s">
        <v>120</v>
      </c>
      <c r="D498" s="4" t="s">
        <v>121</v>
      </c>
      <c r="E498" s="4" t="s">
        <v>122</v>
      </c>
      <c r="F498" s="7" t="s">
        <v>32</v>
      </c>
      <c r="G498" s="4" t="s">
        <v>100</v>
      </c>
      <c r="H498" s="7" t="str">
        <f t="shared" si="14"/>
        <v>2014TWSYUDSHN05</v>
      </c>
      <c r="I498" s="7" t="s">
        <v>37</v>
      </c>
      <c r="J498" s="8" t="str">
        <f>VLOOKUP(I498,name_list!E:K,2,FALSE)</f>
        <v>SP85</v>
      </c>
      <c r="K498" s="4" t="s">
        <v>11</v>
      </c>
      <c r="L498" s="8">
        <v>1</v>
      </c>
      <c r="M498" s="8">
        <f>VLOOKUP(H498,工作表3!G:T,7,FALSE)</f>
        <v>77.5</v>
      </c>
      <c r="N498">
        <f t="shared" si="15"/>
        <v>0.77500000000000002</v>
      </c>
    </row>
    <row r="499" spans="1:14">
      <c r="A499" s="46">
        <v>2014</v>
      </c>
      <c r="B499" s="8" t="str">
        <f>_xlfn.CONCAT("P", LOOKUP(A499,{0,2010,2015},{1,2,3}))</f>
        <v>P2</v>
      </c>
      <c r="C499" s="4" t="s">
        <v>120</v>
      </c>
      <c r="D499" s="4" t="s">
        <v>121</v>
      </c>
      <c r="E499" s="4" t="s">
        <v>122</v>
      </c>
      <c r="F499" s="7" t="s">
        <v>32</v>
      </c>
      <c r="G499" s="4" t="s">
        <v>124</v>
      </c>
      <c r="H499" s="7" t="str">
        <f t="shared" si="14"/>
        <v>2014TWSYUDSHN10</v>
      </c>
      <c r="I499" s="7" t="s">
        <v>0</v>
      </c>
      <c r="J499" s="8" t="str">
        <f>VLOOKUP(I499,name_list!E:K,2,FALSE)</f>
        <v>SP41</v>
      </c>
      <c r="K499" s="4" t="s">
        <v>1</v>
      </c>
      <c r="L499" s="8">
        <v>75</v>
      </c>
      <c r="M499" s="8">
        <f>VLOOKUP(H499,工作表3!G:T,7,FALSE)</f>
        <v>78.5</v>
      </c>
      <c r="N499">
        <f t="shared" si="15"/>
        <v>58.875</v>
      </c>
    </row>
    <row r="500" spans="1:14">
      <c r="A500" s="46">
        <v>2014</v>
      </c>
      <c r="B500" s="8" t="str">
        <f>_xlfn.CONCAT("P", LOOKUP(A500,{0,2010,2015},{1,2,3}))</f>
        <v>P2</v>
      </c>
      <c r="C500" s="4" t="s">
        <v>120</v>
      </c>
      <c r="D500" s="4" t="s">
        <v>121</v>
      </c>
      <c r="E500" s="4" t="s">
        <v>122</v>
      </c>
      <c r="F500" s="7" t="s">
        <v>32</v>
      </c>
      <c r="G500" s="4" t="s">
        <v>124</v>
      </c>
      <c r="H500" s="7" t="str">
        <f t="shared" si="14"/>
        <v>2014TWSYUDSHN10</v>
      </c>
      <c r="I500" s="7" t="s">
        <v>24</v>
      </c>
      <c r="J500" s="8" t="str">
        <f>VLOOKUP(I500,name_list!E:K,2,FALSE)</f>
        <v>SP65</v>
      </c>
      <c r="K500" s="4" t="s">
        <v>6</v>
      </c>
      <c r="L500" s="8">
        <v>50</v>
      </c>
      <c r="M500" s="8">
        <f>VLOOKUP(H500,工作表3!G:T,7,FALSE)</f>
        <v>78.5</v>
      </c>
      <c r="N500">
        <f t="shared" si="15"/>
        <v>39.25</v>
      </c>
    </row>
    <row r="501" spans="1:14">
      <c r="A501" s="46">
        <v>2014</v>
      </c>
      <c r="B501" s="8" t="str">
        <f>_xlfn.CONCAT("P", LOOKUP(A501,{0,2010,2015},{1,2,3}))</f>
        <v>P2</v>
      </c>
      <c r="C501" s="4" t="s">
        <v>120</v>
      </c>
      <c r="D501" s="4" t="s">
        <v>121</v>
      </c>
      <c r="E501" s="4" t="s">
        <v>122</v>
      </c>
      <c r="F501" s="7" t="s">
        <v>32</v>
      </c>
      <c r="G501" s="4" t="s">
        <v>124</v>
      </c>
      <c r="H501" s="7" t="str">
        <f t="shared" si="14"/>
        <v>2014TWSYUDSHN10</v>
      </c>
      <c r="I501" s="7" t="s">
        <v>4</v>
      </c>
      <c r="J501" s="8" t="str">
        <f>VLOOKUP(I501,name_list!E:K,2,FALSE)</f>
        <v>SP11</v>
      </c>
      <c r="K501" s="4" t="s">
        <v>14</v>
      </c>
      <c r="L501" s="8">
        <v>25</v>
      </c>
      <c r="M501" s="8">
        <f>VLOOKUP(H501,工作表3!G:T,7,FALSE)</f>
        <v>78.5</v>
      </c>
      <c r="N501">
        <f t="shared" si="15"/>
        <v>19.625</v>
      </c>
    </row>
    <row r="502" spans="1:14">
      <c r="A502" s="46">
        <v>2014</v>
      </c>
      <c r="B502" s="8" t="str">
        <f>_xlfn.CONCAT("P", LOOKUP(A502,{0,2010,2015},{1,2,3}))</f>
        <v>P2</v>
      </c>
      <c r="C502" s="4" t="s">
        <v>120</v>
      </c>
      <c r="D502" s="4" t="s">
        <v>121</v>
      </c>
      <c r="E502" s="4" t="s">
        <v>122</v>
      </c>
      <c r="F502" s="7" t="s">
        <v>32</v>
      </c>
      <c r="G502" s="4" t="s">
        <v>124</v>
      </c>
      <c r="H502" s="7" t="str">
        <f t="shared" si="14"/>
        <v>2014TWSYUDSHN10</v>
      </c>
      <c r="I502" s="7" t="s">
        <v>7</v>
      </c>
      <c r="J502" s="8" t="str">
        <f>VLOOKUP(I502,name_list!E:K,2,FALSE)</f>
        <v>SP31</v>
      </c>
      <c r="K502" s="4" t="s">
        <v>14</v>
      </c>
      <c r="L502" s="8">
        <v>25</v>
      </c>
      <c r="M502" s="8">
        <f>VLOOKUP(H502,工作表3!G:T,7,FALSE)</f>
        <v>78.5</v>
      </c>
      <c r="N502">
        <f t="shared" si="15"/>
        <v>19.625</v>
      </c>
    </row>
    <row r="503" spans="1:14">
      <c r="A503" s="46">
        <v>2014</v>
      </c>
      <c r="B503" s="8" t="str">
        <f>_xlfn.CONCAT("P", LOOKUP(A503,{0,2010,2015},{1,2,3}))</f>
        <v>P2</v>
      </c>
      <c r="C503" s="4" t="s">
        <v>120</v>
      </c>
      <c r="D503" s="4" t="s">
        <v>121</v>
      </c>
      <c r="E503" s="4" t="s">
        <v>122</v>
      </c>
      <c r="F503" s="7" t="s">
        <v>32</v>
      </c>
      <c r="G503" s="4" t="s">
        <v>124</v>
      </c>
      <c r="H503" s="7" t="str">
        <f t="shared" si="14"/>
        <v>2014TWSYUDSHN10</v>
      </c>
      <c r="I503" s="7" t="s">
        <v>59</v>
      </c>
      <c r="J503" s="8" t="str">
        <f>VLOOKUP(I503,name_list!E:K,2,FALSE)</f>
        <v>SP5</v>
      </c>
      <c r="K503" s="4" t="s">
        <v>9</v>
      </c>
      <c r="L503" s="8">
        <v>5</v>
      </c>
      <c r="M503" s="8">
        <f>VLOOKUP(H503,工作表3!G:T,7,FALSE)</f>
        <v>78.5</v>
      </c>
      <c r="N503">
        <f t="shared" si="15"/>
        <v>3.9249999999999998</v>
      </c>
    </row>
    <row r="504" spans="1:14">
      <c r="A504" s="46">
        <v>2014</v>
      </c>
      <c r="B504" s="8" t="str">
        <f>_xlfn.CONCAT("P", LOOKUP(A504,{0,2010,2015},{1,2,3}))</f>
        <v>P2</v>
      </c>
      <c r="C504" s="4" t="s">
        <v>120</v>
      </c>
      <c r="D504" s="4" t="s">
        <v>121</v>
      </c>
      <c r="E504" s="4" t="s">
        <v>122</v>
      </c>
      <c r="F504" s="7" t="s">
        <v>32</v>
      </c>
      <c r="G504" s="4" t="s">
        <v>124</v>
      </c>
      <c r="H504" s="7" t="str">
        <f t="shared" si="14"/>
        <v>2014TWSYUDSHN10</v>
      </c>
      <c r="I504" s="7" t="s">
        <v>29</v>
      </c>
      <c r="J504" s="8" t="str">
        <f>VLOOKUP(I504,name_list!E:K,2,FALSE)</f>
        <v>SP22</v>
      </c>
      <c r="K504" s="4" t="s">
        <v>14</v>
      </c>
      <c r="L504" s="8">
        <v>25</v>
      </c>
      <c r="M504" s="8">
        <f>VLOOKUP(H504,工作表3!G:T,7,FALSE)</f>
        <v>78.5</v>
      </c>
      <c r="N504">
        <f t="shared" si="15"/>
        <v>19.625</v>
      </c>
    </row>
    <row r="505" spans="1:14">
      <c r="A505" s="46">
        <v>2014</v>
      </c>
      <c r="B505" s="8" t="str">
        <f>_xlfn.CONCAT("P", LOOKUP(A505,{0,2010,2015},{1,2,3}))</f>
        <v>P2</v>
      </c>
      <c r="C505" s="4" t="s">
        <v>120</v>
      </c>
      <c r="D505" s="4" t="s">
        <v>121</v>
      </c>
      <c r="E505" s="4" t="s">
        <v>122</v>
      </c>
      <c r="F505" s="7" t="s">
        <v>32</v>
      </c>
      <c r="G505" s="4" t="s">
        <v>124</v>
      </c>
      <c r="H505" s="7" t="str">
        <f t="shared" si="14"/>
        <v>2014TWSYUDSHN10</v>
      </c>
      <c r="I505" s="7" t="s">
        <v>51</v>
      </c>
      <c r="J505" s="8" t="str">
        <f>VLOOKUP(I505,name_list!E:K,2,FALSE)</f>
        <v>SP90</v>
      </c>
      <c r="K505" s="4" t="s">
        <v>9</v>
      </c>
      <c r="L505" s="8">
        <v>5</v>
      </c>
      <c r="M505" s="8">
        <f>VLOOKUP(H505,工作表3!G:T,7,FALSE)</f>
        <v>78.5</v>
      </c>
      <c r="N505">
        <f t="shared" si="15"/>
        <v>3.9249999999999998</v>
      </c>
    </row>
    <row r="506" spans="1:14">
      <c r="A506" s="46">
        <v>2014</v>
      </c>
      <c r="B506" s="8" t="str">
        <f>_xlfn.CONCAT("P", LOOKUP(A506,{0,2010,2015},{1,2,3}))</f>
        <v>P2</v>
      </c>
      <c r="C506" s="4" t="s">
        <v>120</v>
      </c>
      <c r="D506" s="4" t="s">
        <v>121</v>
      </c>
      <c r="E506" s="4" t="s">
        <v>122</v>
      </c>
      <c r="F506" s="7" t="s">
        <v>32</v>
      </c>
      <c r="G506" s="4" t="s">
        <v>124</v>
      </c>
      <c r="H506" s="7" t="str">
        <f t="shared" si="14"/>
        <v>2014TWSYUDSHN10</v>
      </c>
      <c r="I506" s="7" t="s">
        <v>65</v>
      </c>
      <c r="J506" s="8" t="str">
        <f>VLOOKUP(I506,name_list!E:K,2,FALSE)</f>
        <v>SP77</v>
      </c>
      <c r="K506" s="4" t="s">
        <v>11</v>
      </c>
      <c r="L506" s="8">
        <v>1</v>
      </c>
      <c r="M506" s="8">
        <f>VLOOKUP(H506,工作表3!G:T,7,FALSE)</f>
        <v>78.5</v>
      </c>
      <c r="N506">
        <f t="shared" si="15"/>
        <v>0.78500000000000003</v>
      </c>
    </row>
    <row r="507" spans="1:14">
      <c r="A507" s="46">
        <v>2014</v>
      </c>
      <c r="B507" s="8" t="str">
        <f>_xlfn.CONCAT("P", LOOKUP(A507,{0,2010,2015},{1,2,3}))</f>
        <v>P2</v>
      </c>
      <c r="C507" s="4" t="s">
        <v>120</v>
      </c>
      <c r="D507" s="4" t="s">
        <v>121</v>
      </c>
      <c r="E507" s="4" t="s">
        <v>122</v>
      </c>
      <c r="F507" s="7" t="s">
        <v>32</v>
      </c>
      <c r="G507" s="4" t="s">
        <v>124</v>
      </c>
      <c r="H507" s="7" t="str">
        <f t="shared" si="14"/>
        <v>2014TWSYUDSHN10</v>
      </c>
      <c r="I507" s="7" t="s">
        <v>17</v>
      </c>
      <c r="J507" s="8" t="str">
        <f>VLOOKUP(I507,name_list!E:K,2,FALSE)</f>
        <v>SP23</v>
      </c>
      <c r="K507" s="4" t="s">
        <v>9</v>
      </c>
      <c r="L507" s="8">
        <v>5</v>
      </c>
      <c r="M507" s="8">
        <f>VLOOKUP(H507,工作表3!G:T,7,FALSE)</f>
        <v>78.5</v>
      </c>
      <c r="N507">
        <f t="shared" si="15"/>
        <v>3.9249999999999998</v>
      </c>
    </row>
    <row r="508" spans="1:14">
      <c r="A508" s="46">
        <v>2014</v>
      </c>
      <c r="B508" s="8" t="str">
        <f>_xlfn.CONCAT("P", LOOKUP(A508,{0,2010,2015},{1,2,3}))</f>
        <v>P2</v>
      </c>
      <c r="C508" s="4" t="s">
        <v>120</v>
      </c>
      <c r="D508" s="4" t="s">
        <v>121</v>
      </c>
      <c r="E508" s="4" t="s">
        <v>122</v>
      </c>
      <c r="F508" s="7" t="s">
        <v>32</v>
      </c>
      <c r="G508" s="4" t="s">
        <v>124</v>
      </c>
      <c r="H508" s="7" t="str">
        <f t="shared" si="14"/>
        <v>2014TWSYUDSHN10</v>
      </c>
      <c r="I508" s="7" t="s">
        <v>44</v>
      </c>
      <c r="J508" s="8" t="str">
        <f>VLOOKUP(I508,name_list!E:K,2,FALSE)</f>
        <v>SP57</v>
      </c>
      <c r="K508" s="4" t="s">
        <v>9</v>
      </c>
      <c r="L508" s="8">
        <v>5</v>
      </c>
      <c r="M508" s="8">
        <f>VLOOKUP(H508,工作表3!G:T,7,FALSE)</f>
        <v>78.5</v>
      </c>
      <c r="N508">
        <f t="shared" si="15"/>
        <v>3.9249999999999998</v>
      </c>
    </row>
    <row r="509" spans="1:14">
      <c r="A509" s="46">
        <v>2014</v>
      </c>
      <c r="B509" s="8" t="str">
        <f>_xlfn.CONCAT("P", LOOKUP(A509,{0,2010,2015},{1,2,3}))</f>
        <v>P2</v>
      </c>
      <c r="C509" s="4" t="s">
        <v>120</v>
      </c>
      <c r="D509" s="4" t="s">
        <v>121</v>
      </c>
      <c r="E509" s="4" t="s">
        <v>122</v>
      </c>
      <c r="F509" s="7" t="s">
        <v>32</v>
      </c>
      <c r="G509" s="4" t="s">
        <v>124</v>
      </c>
      <c r="H509" s="7" t="str">
        <f t="shared" si="14"/>
        <v>2014TWSYUDSHN10</v>
      </c>
      <c r="I509" s="7" t="s">
        <v>27</v>
      </c>
      <c r="J509" s="8" t="str">
        <f>VLOOKUP(I509,name_list!E:K,2,FALSE)</f>
        <v>SP67</v>
      </c>
      <c r="K509" s="4" t="s">
        <v>9</v>
      </c>
      <c r="L509" s="8">
        <v>5</v>
      </c>
      <c r="M509" s="8">
        <f>VLOOKUP(H509,工作表3!G:T,7,FALSE)</f>
        <v>78.5</v>
      </c>
      <c r="N509">
        <f t="shared" si="15"/>
        <v>3.9249999999999998</v>
      </c>
    </row>
    <row r="510" spans="1:14">
      <c r="A510" s="46">
        <v>2014</v>
      </c>
      <c r="B510" s="8" t="str">
        <f>_xlfn.CONCAT("P", LOOKUP(A510,{0,2010,2015},{1,2,3}))</f>
        <v>P2</v>
      </c>
      <c r="C510" s="4" t="s">
        <v>120</v>
      </c>
      <c r="D510" s="4" t="s">
        <v>121</v>
      </c>
      <c r="E510" s="4" t="s">
        <v>122</v>
      </c>
      <c r="F510" s="7" t="s">
        <v>32</v>
      </c>
      <c r="G510" s="4" t="s">
        <v>124</v>
      </c>
      <c r="H510" s="7" t="str">
        <f t="shared" si="14"/>
        <v>2014TWSYUDSHN10</v>
      </c>
      <c r="I510" s="7" t="s">
        <v>5</v>
      </c>
      <c r="J510" s="8" t="str">
        <f>VLOOKUP(I510,name_list!E:K,2,FALSE)</f>
        <v>SP35</v>
      </c>
      <c r="K510" s="4" t="s">
        <v>14</v>
      </c>
      <c r="L510" s="8">
        <v>25</v>
      </c>
      <c r="M510" s="8">
        <f>VLOOKUP(H510,工作表3!G:T,7,FALSE)</f>
        <v>78.5</v>
      </c>
      <c r="N510">
        <f t="shared" si="15"/>
        <v>19.625</v>
      </c>
    </row>
    <row r="511" spans="1:14">
      <c r="A511" s="46">
        <v>2014</v>
      </c>
      <c r="B511" s="8" t="str">
        <f>_xlfn.CONCAT("P", LOOKUP(A511,{0,2010,2015},{1,2,3}))</f>
        <v>P2</v>
      </c>
      <c r="C511" s="4" t="s">
        <v>120</v>
      </c>
      <c r="D511" s="4" t="s">
        <v>121</v>
      </c>
      <c r="E511" s="4" t="s">
        <v>122</v>
      </c>
      <c r="F511" s="7" t="s">
        <v>32</v>
      </c>
      <c r="G511" s="4" t="s">
        <v>124</v>
      </c>
      <c r="H511" s="7" t="str">
        <f t="shared" si="14"/>
        <v>2014TWSYUDSHN10</v>
      </c>
      <c r="I511" s="7" t="s">
        <v>63</v>
      </c>
      <c r="J511" s="8" t="str">
        <f>VLOOKUP(I511,name_list!E:K,2,FALSE)</f>
        <v>SP4</v>
      </c>
      <c r="K511" s="4" t="s">
        <v>14</v>
      </c>
      <c r="L511" s="8">
        <v>25</v>
      </c>
      <c r="M511" s="8">
        <f>VLOOKUP(H511,工作表3!G:T,7,FALSE)</f>
        <v>78.5</v>
      </c>
      <c r="N511">
        <f t="shared" si="15"/>
        <v>19.625</v>
      </c>
    </row>
    <row r="512" spans="1:14">
      <c r="A512" s="46">
        <v>2014</v>
      </c>
      <c r="B512" s="8" t="str">
        <f>_xlfn.CONCAT("P", LOOKUP(A512,{0,2010,2015},{1,2,3}))</f>
        <v>P2</v>
      </c>
      <c r="C512" s="4" t="s">
        <v>120</v>
      </c>
      <c r="D512" s="4" t="s">
        <v>121</v>
      </c>
      <c r="E512" s="4" t="s">
        <v>122</v>
      </c>
      <c r="F512" s="7" t="s">
        <v>32</v>
      </c>
      <c r="G512" s="4" t="s">
        <v>124</v>
      </c>
      <c r="H512" s="7" t="str">
        <f t="shared" si="14"/>
        <v>2014TWSYUDSHN10</v>
      </c>
      <c r="I512" s="7" t="s">
        <v>95</v>
      </c>
      <c r="J512" s="8" t="str">
        <f>VLOOKUP(I512,name_list!E:K,2,FALSE)</f>
        <v>SP26</v>
      </c>
      <c r="K512" s="4" t="s">
        <v>14</v>
      </c>
      <c r="L512" s="8">
        <v>25</v>
      </c>
      <c r="M512" s="8">
        <f>VLOOKUP(H512,工作表3!G:T,7,FALSE)</f>
        <v>78.5</v>
      </c>
      <c r="N512">
        <f t="shared" si="15"/>
        <v>19.625</v>
      </c>
    </row>
    <row r="513" spans="1:14">
      <c r="A513" s="46">
        <v>2014</v>
      </c>
      <c r="B513" s="8" t="str">
        <f>_xlfn.CONCAT("P", LOOKUP(A513,{0,2010,2015},{1,2,3}))</f>
        <v>P2</v>
      </c>
      <c r="C513" s="4" t="s">
        <v>120</v>
      </c>
      <c r="D513" s="4" t="s">
        <v>121</v>
      </c>
      <c r="E513" s="4" t="s">
        <v>122</v>
      </c>
      <c r="F513" s="7" t="s">
        <v>32</v>
      </c>
      <c r="G513" s="4" t="s">
        <v>124</v>
      </c>
      <c r="H513" s="7" t="str">
        <f t="shared" si="14"/>
        <v>2014TWSYUDSHN10</v>
      </c>
      <c r="I513" s="7" t="s">
        <v>38</v>
      </c>
      <c r="J513" s="8" t="str">
        <f>VLOOKUP(I513,name_list!E:K,2,FALSE)</f>
        <v>SP10</v>
      </c>
      <c r="K513" s="4" t="s">
        <v>9</v>
      </c>
      <c r="L513" s="8">
        <v>5</v>
      </c>
      <c r="M513" s="8">
        <f>VLOOKUP(H513,工作表3!G:T,7,FALSE)</f>
        <v>78.5</v>
      </c>
      <c r="N513">
        <f t="shared" si="15"/>
        <v>3.9249999999999998</v>
      </c>
    </row>
    <row r="514" spans="1:14">
      <c r="A514" s="46">
        <v>2014</v>
      </c>
      <c r="B514" s="8" t="str">
        <f>_xlfn.CONCAT("P", LOOKUP(A514,{0,2010,2015},{1,2,3}))</f>
        <v>P2</v>
      </c>
      <c r="C514" s="4" t="s">
        <v>120</v>
      </c>
      <c r="D514" s="4" t="s">
        <v>121</v>
      </c>
      <c r="E514" s="4" t="s">
        <v>122</v>
      </c>
      <c r="F514" s="7" t="s">
        <v>32</v>
      </c>
      <c r="G514" s="4" t="s">
        <v>124</v>
      </c>
      <c r="H514" s="7" t="str">
        <f t="shared" si="14"/>
        <v>2014TWSYUDSHN10</v>
      </c>
      <c r="I514" s="7" t="s">
        <v>13</v>
      </c>
      <c r="J514" s="8" t="str">
        <f>VLOOKUP(I514,name_list!E:K,2,FALSE)</f>
        <v>SP17</v>
      </c>
      <c r="K514" s="4" t="s">
        <v>9</v>
      </c>
      <c r="L514" s="8">
        <v>5</v>
      </c>
      <c r="M514" s="8">
        <f>VLOOKUP(H514,工作表3!G:T,7,FALSE)</f>
        <v>78.5</v>
      </c>
      <c r="N514">
        <f t="shared" si="15"/>
        <v>3.9249999999999998</v>
      </c>
    </row>
    <row r="515" spans="1:14">
      <c r="A515" s="46">
        <v>2014</v>
      </c>
      <c r="B515" s="8" t="str">
        <f>_xlfn.CONCAT("P", LOOKUP(A515,{0,2010,2015},{1,2,3}))</f>
        <v>P2</v>
      </c>
      <c r="C515" s="4" t="s">
        <v>120</v>
      </c>
      <c r="D515" s="4" t="s">
        <v>121</v>
      </c>
      <c r="E515" s="4" t="s">
        <v>122</v>
      </c>
      <c r="F515" s="7" t="s">
        <v>32</v>
      </c>
      <c r="G515" s="4" t="s">
        <v>124</v>
      </c>
      <c r="H515" s="7" t="str">
        <f t="shared" ref="H515:H578" si="16">CONCATENATE(A515,C515,D515,E515,G515)</f>
        <v>2014TWSYUDSHN10</v>
      </c>
      <c r="I515" s="7" t="s">
        <v>76</v>
      </c>
      <c r="J515" s="8" t="str">
        <f>VLOOKUP(I515,name_list!E:K,2,FALSE)</f>
        <v>SP21</v>
      </c>
      <c r="K515" s="4" t="s">
        <v>11</v>
      </c>
      <c r="L515" s="8">
        <v>1</v>
      </c>
      <c r="M515" s="8">
        <f>VLOOKUP(H515,工作表3!G:T,7,FALSE)</f>
        <v>78.5</v>
      </c>
      <c r="N515">
        <f t="shared" ref="N515:N578" si="17">L515*M515/100</f>
        <v>0.78500000000000003</v>
      </c>
    </row>
    <row r="516" spans="1:14">
      <c r="A516" s="46">
        <v>2014</v>
      </c>
      <c r="B516" s="8" t="str">
        <f>_xlfn.CONCAT("P", LOOKUP(A516,{0,2010,2015},{1,2,3}))</f>
        <v>P2</v>
      </c>
      <c r="C516" s="4" t="s">
        <v>120</v>
      </c>
      <c r="D516" s="4" t="s">
        <v>121</v>
      </c>
      <c r="E516" s="4" t="s">
        <v>122</v>
      </c>
      <c r="F516" s="7" t="s">
        <v>32</v>
      </c>
      <c r="G516" s="4" t="s">
        <v>124</v>
      </c>
      <c r="H516" s="7" t="str">
        <f t="shared" si="16"/>
        <v>2014TWSYUDSHN10</v>
      </c>
      <c r="I516" s="7" t="s">
        <v>20</v>
      </c>
      <c r="J516" s="8" t="str">
        <f>VLOOKUP(I516,name_list!E:K,2,FALSE)</f>
        <v>SP25</v>
      </c>
      <c r="K516" s="4" t="s">
        <v>9</v>
      </c>
      <c r="L516" s="8">
        <v>5</v>
      </c>
      <c r="M516" s="8">
        <f>VLOOKUP(H516,工作表3!G:T,7,FALSE)</f>
        <v>78.5</v>
      </c>
      <c r="N516">
        <f t="shared" si="17"/>
        <v>3.9249999999999998</v>
      </c>
    </row>
    <row r="517" spans="1:14">
      <c r="A517" s="46">
        <v>2014</v>
      </c>
      <c r="B517" s="8" t="str">
        <f>_xlfn.CONCAT("P", LOOKUP(A517,{0,2010,2015},{1,2,3}))</f>
        <v>P2</v>
      </c>
      <c r="C517" s="4" t="s">
        <v>120</v>
      </c>
      <c r="D517" s="4" t="s">
        <v>121</v>
      </c>
      <c r="E517" s="4" t="s">
        <v>122</v>
      </c>
      <c r="F517" s="7" t="s">
        <v>14</v>
      </c>
      <c r="G517" s="4" t="s">
        <v>103</v>
      </c>
      <c r="H517" s="7" t="str">
        <f t="shared" si="16"/>
        <v>2014TWSYUDSHS05</v>
      </c>
      <c r="I517" s="7" t="s">
        <v>0</v>
      </c>
      <c r="J517" s="8" t="str">
        <f>VLOOKUP(I517,name_list!E:K,2,FALSE)</f>
        <v>SP41</v>
      </c>
      <c r="K517" s="4" t="s">
        <v>1</v>
      </c>
      <c r="L517" s="8">
        <v>75</v>
      </c>
      <c r="M517" s="8">
        <f>VLOOKUP(H517,工作表3!G:T,7,FALSE)</f>
        <v>55.3</v>
      </c>
      <c r="N517">
        <f t="shared" si="17"/>
        <v>41.475000000000001</v>
      </c>
    </row>
    <row r="518" spans="1:14">
      <c r="A518" s="46">
        <v>2014</v>
      </c>
      <c r="B518" s="8" t="str">
        <f>_xlfn.CONCAT("P", LOOKUP(A518,{0,2010,2015},{1,2,3}))</f>
        <v>P2</v>
      </c>
      <c r="C518" s="4" t="s">
        <v>120</v>
      </c>
      <c r="D518" s="4" t="s">
        <v>121</v>
      </c>
      <c r="E518" s="4" t="s">
        <v>122</v>
      </c>
      <c r="F518" s="7" t="s">
        <v>14</v>
      </c>
      <c r="G518" s="4" t="s">
        <v>103</v>
      </c>
      <c r="H518" s="7" t="str">
        <f t="shared" si="16"/>
        <v>2014TWSYUDSHS05</v>
      </c>
      <c r="I518" s="7" t="s">
        <v>95</v>
      </c>
      <c r="J518" s="8" t="str">
        <f>VLOOKUP(I518,name_list!E:K,2,FALSE)</f>
        <v>SP26</v>
      </c>
      <c r="K518" s="4" t="s">
        <v>14</v>
      </c>
      <c r="L518" s="8">
        <v>25</v>
      </c>
      <c r="M518" s="8">
        <f>VLOOKUP(H518,工作表3!G:T,7,FALSE)</f>
        <v>55.3</v>
      </c>
      <c r="N518">
        <f t="shared" si="17"/>
        <v>13.824999999999999</v>
      </c>
    </row>
    <row r="519" spans="1:14">
      <c r="A519" s="46">
        <v>2014</v>
      </c>
      <c r="B519" s="8" t="str">
        <f>_xlfn.CONCAT("P", LOOKUP(A519,{0,2010,2015},{1,2,3}))</f>
        <v>P2</v>
      </c>
      <c r="C519" s="4" t="s">
        <v>120</v>
      </c>
      <c r="D519" s="4" t="s">
        <v>121</v>
      </c>
      <c r="E519" s="4" t="s">
        <v>122</v>
      </c>
      <c r="F519" s="7" t="s">
        <v>14</v>
      </c>
      <c r="G519" s="4" t="s">
        <v>103</v>
      </c>
      <c r="H519" s="7" t="str">
        <f t="shared" si="16"/>
        <v>2014TWSYUDSHS05</v>
      </c>
      <c r="I519" s="7" t="s">
        <v>5</v>
      </c>
      <c r="J519" s="8" t="str">
        <f>VLOOKUP(I519,name_list!E:K,2,FALSE)</f>
        <v>SP35</v>
      </c>
      <c r="K519" s="4" t="s">
        <v>6</v>
      </c>
      <c r="L519" s="8">
        <v>50</v>
      </c>
      <c r="M519" s="8">
        <f>VLOOKUP(H519,工作表3!G:T,7,FALSE)</f>
        <v>55.3</v>
      </c>
      <c r="N519">
        <f t="shared" si="17"/>
        <v>27.65</v>
      </c>
    </row>
    <row r="520" spans="1:14">
      <c r="A520" s="46">
        <v>2014</v>
      </c>
      <c r="B520" s="8" t="str">
        <f>_xlfn.CONCAT("P", LOOKUP(A520,{0,2010,2015},{1,2,3}))</f>
        <v>P2</v>
      </c>
      <c r="C520" s="4" t="s">
        <v>120</v>
      </c>
      <c r="D520" s="4" t="s">
        <v>121</v>
      </c>
      <c r="E520" s="4" t="s">
        <v>122</v>
      </c>
      <c r="F520" s="7" t="s">
        <v>14</v>
      </c>
      <c r="G520" s="4" t="s">
        <v>103</v>
      </c>
      <c r="H520" s="7" t="str">
        <f t="shared" si="16"/>
        <v>2014TWSYUDSHS05</v>
      </c>
      <c r="I520" s="7" t="s">
        <v>7</v>
      </c>
      <c r="J520" s="8" t="str">
        <f>VLOOKUP(I520,name_list!E:K,2,FALSE)</f>
        <v>SP31</v>
      </c>
      <c r="K520" s="4" t="s">
        <v>6</v>
      </c>
      <c r="L520" s="8">
        <v>50</v>
      </c>
      <c r="M520" s="8">
        <f>VLOOKUP(H520,工作表3!G:T,7,FALSE)</f>
        <v>55.3</v>
      </c>
      <c r="N520">
        <f t="shared" si="17"/>
        <v>27.65</v>
      </c>
    </row>
    <row r="521" spans="1:14">
      <c r="A521" s="46">
        <v>2014</v>
      </c>
      <c r="B521" s="8" t="str">
        <f>_xlfn.CONCAT("P", LOOKUP(A521,{0,2010,2015},{1,2,3}))</f>
        <v>P2</v>
      </c>
      <c r="C521" s="4" t="s">
        <v>120</v>
      </c>
      <c r="D521" s="4" t="s">
        <v>121</v>
      </c>
      <c r="E521" s="4" t="s">
        <v>122</v>
      </c>
      <c r="F521" s="7" t="s">
        <v>14</v>
      </c>
      <c r="G521" s="4" t="s">
        <v>103</v>
      </c>
      <c r="H521" s="7" t="str">
        <f t="shared" si="16"/>
        <v>2014TWSYUDSHS05</v>
      </c>
      <c r="I521" s="7" t="s">
        <v>63</v>
      </c>
      <c r="J521" s="8" t="str">
        <f>VLOOKUP(I521,name_list!E:K,2,FALSE)</f>
        <v>SP4</v>
      </c>
      <c r="K521" s="4" t="s">
        <v>11</v>
      </c>
      <c r="L521" s="8">
        <v>1</v>
      </c>
      <c r="M521" s="8">
        <f>VLOOKUP(H521,工作表3!G:T,7,FALSE)</f>
        <v>55.3</v>
      </c>
      <c r="N521">
        <f t="shared" si="17"/>
        <v>0.55299999999999994</v>
      </c>
    </row>
    <row r="522" spans="1:14">
      <c r="A522" s="46">
        <v>2014</v>
      </c>
      <c r="B522" s="8" t="str">
        <f>_xlfn.CONCAT("P", LOOKUP(A522,{0,2010,2015},{1,2,3}))</f>
        <v>P2</v>
      </c>
      <c r="C522" s="4" t="s">
        <v>120</v>
      </c>
      <c r="D522" s="4" t="s">
        <v>121</v>
      </c>
      <c r="E522" s="4" t="s">
        <v>122</v>
      </c>
      <c r="F522" s="7" t="s">
        <v>14</v>
      </c>
      <c r="G522" s="4" t="s">
        <v>103</v>
      </c>
      <c r="H522" s="7" t="str">
        <f t="shared" si="16"/>
        <v>2014TWSYUDSHS05</v>
      </c>
      <c r="I522" s="7" t="s">
        <v>29</v>
      </c>
      <c r="J522" s="8" t="str">
        <f>VLOOKUP(I522,name_list!E:K,2,FALSE)</f>
        <v>SP22</v>
      </c>
      <c r="K522" s="4" t="s">
        <v>14</v>
      </c>
      <c r="L522" s="8">
        <v>25</v>
      </c>
      <c r="M522" s="8">
        <f>VLOOKUP(H522,工作表3!G:T,7,FALSE)</f>
        <v>55.3</v>
      </c>
      <c r="N522">
        <f t="shared" si="17"/>
        <v>13.824999999999999</v>
      </c>
    </row>
    <row r="523" spans="1:14">
      <c r="A523" s="46">
        <v>2014</v>
      </c>
      <c r="B523" s="8" t="str">
        <f>_xlfn.CONCAT("P", LOOKUP(A523,{0,2010,2015},{1,2,3}))</f>
        <v>P2</v>
      </c>
      <c r="C523" s="4" t="s">
        <v>120</v>
      </c>
      <c r="D523" s="4" t="s">
        <v>121</v>
      </c>
      <c r="E523" s="4" t="s">
        <v>122</v>
      </c>
      <c r="F523" s="7" t="s">
        <v>14</v>
      </c>
      <c r="G523" s="4" t="s">
        <v>103</v>
      </c>
      <c r="H523" s="7" t="str">
        <f t="shared" si="16"/>
        <v>2014TWSYUDSHS05</v>
      </c>
      <c r="I523" s="7" t="s">
        <v>24</v>
      </c>
      <c r="J523" s="8" t="str">
        <f>VLOOKUP(I523,name_list!E:K,2,FALSE)</f>
        <v>SP65</v>
      </c>
      <c r="K523" s="4" t="s">
        <v>9</v>
      </c>
      <c r="L523" s="8">
        <v>5</v>
      </c>
      <c r="M523" s="8">
        <f>VLOOKUP(H523,工作表3!G:T,7,FALSE)</f>
        <v>55.3</v>
      </c>
      <c r="N523">
        <f t="shared" si="17"/>
        <v>2.7650000000000001</v>
      </c>
    </row>
    <row r="524" spans="1:14">
      <c r="A524" s="46">
        <v>2014</v>
      </c>
      <c r="B524" s="8" t="str">
        <f>_xlfn.CONCAT("P", LOOKUP(A524,{0,2010,2015},{1,2,3}))</f>
        <v>P2</v>
      </c>
      <c r="C524" s="4" t="s">
        <v>120</v>
      </c>
      <c r="D524" s="4" t="s">
        <v>121</v>
      </c>
      <c r="E524" s="4" t="s">
        <v>122</v>
      </c>
      <c r="F524" s="7" t="s">
        <v>14</v>
      </c>
      <c r="G524" s="4" t="s">
        <v>103</v>
      </c>
      <c r="H524" s="7" t="str">
        <f t="shared" si="16"/>
        <v>2014TWSYUDSHS05</v>
      </c>
      <c r="I524" s="7" t="s">
        <v>38</v>
      </c>
      <c r="J524" s="8" t="str">
        <f>VLOOKUP(I524,name_list!E:K,2,FALSE)</f>
        <v>SP10</v>
      </c>
      <c r="K524" s="4" t="s">
        <v>9</v>
      </c>
      <c r="L524" s="8">
        <v>5</v>
      </c>
      <c r="M524" s="8">
        <f>VLOOKUP(H524,工作表3!G:T,7,FALSE)</f>
        <v>55.3</v>
      </c>
      <c r="N524">
        <f t="shared" si="17"/>
        <v>2.7650000000000001</v>
      </c>
    </row>
    <row r="525" spans="1:14">
      <c r="A525" s="46">
        <v>2014</v>
      </c>
      <c r="B525" s="8" t="str">
        <f>_xlfn.CONCAT("P", LOOKUP(A525,{0,2010,2015},{1,2,3}))</f>
        <v>P2</v>
      </c>
      <c r="C525" s="4" t="s">
        <v>120</v>
      </c>
      <c r="D525" s="4" t="s">
        <v>121</v>
      </c>
      <c r="E525" s="4" t="s">
        <v>122</v>
      </c>
      <c r="F525" s="7" t="s">
        <v>14</v>
      </c>
      <c r="G525" s="4" t="s">
        <v>103</v>
      </c>
      <c r="H525" s="7" t="str">
        <f t="shared" si="16"/>
        <v>2014TWSYUDSHS05</v>
      </c>
      <c r="I525" s="7" t="s">
        <v>27</v>
      </c>
      <c r="J525" s="8" t="str">
        <f>VLOOKUP(I525,name_list!E:K,2,FALSE)</f>
        <v>SP67</v>
      </c>
      <c r="K525" s="4" t="s">
        <v>14</v>
      </c>
      <c r="L525" s="8">
        <v>25</v>
      </c>
      <c r="M525" s="8">
        <f>VLOOKUP(H525,工作表3!G:T,7,FALSE)</f>
        <v>55.3</v>
      </c>
      <c r="N525">
        <f t="shared" si="17"/>
        <v>13.824999999999999</v>
      </c>
    </row>
    <row r="526" spans="1:14">
      <c r="A526" s="46">
        <v>2014</v>
      </c>
      <c r="B526" s="8" t="str">
        <f>_xlfn.CONCAT("P", LOOKUP(A526,{0,2010,2015},{1,2,3}))</f>
        <v>P2</v>
      </c>
      <c r="C526" s="4" t="s">
        <v>120</v>
      </c>
      <c r="D526" s="4" t="s">
        <v>121</v>
      </c>
      <c r="E526" s="4" t="s">
        <v>122</v>
      </c>
      <c r="F526" s="7" t="s">
        <v>14</v>
      </c>
      <c r="G526" s="4" t="s">
        <v>103</v>
      </c>
      <c r="H526" s="7" t="str">
        <f t="shared" si="16"/>
        <v>2014TWSYUDSHS05</v>
      </c>
      <c r="I526" s="7" t="s">
        <v>51</v>
      </c>
      <c r="J526" s="8" t="str">
        <f>VLOOKUP(I526,name_list!E:K,2,FALSE)</f>
        <v>SP90</v>
      </c>
      <c r="K526" s="4" t="s">
        <v>14</v>
      </c>
      <c r="L526" s="8">
        <v>25</v>
      </c>
      <c r="M526" s="8">
        <f>VLOOKUP(H526,工作表3!G:T,7,FALSE)</f>
        <v>55.3</v>
      </c>
      <c r="N526">
        <f t="shared" si="17"/>
        <v>13.824999999999999</v>
      </c>
    </row>
    <row r="527" spans="1:14">
      <c r="A527" s="46">
        <v>2014</v>
      </c>
      <c r="B527" s="8" t="str">
        <f>_xlfn.CONCAT("P", LOOKUP(A527,{0,2010,2015},{1,2,3}))</f>
        <v>P2</v>
      </c>
      <c r="C527" s="4" t="s">
        <v>120</v>
      </c>
      <c r="D527" s="4" t="s">
        <v>121</v>
      </c>
      <c r="E527" s="4" t="s">
        <v>122</v>
      </c>
      <c r="F527" s="7" t="s">
        <v>14</v>
      </c>
      <c r="G527" s="4" t="s">
        <v>103</v>
      </c>
      <c r="H527" s="7" t="str">
        <f t="shared" si="16"/>
        <v>2014TWSYUDSHS05</v>
      </c>
      <c r="I527" s="7" t="s">
        <v>20</v>
      </c>
      <c r="J527" s="8" t="str">
        <f>VLOOKUP(I527,name_list!E:K,2,FALSE)</f>
        <v>SP25</v>
      </c>
      <c r="K527" s="4" t="s">
        <v>14</v>
      </c>
      <c r="L527" s="8">
        <v>25</v>
      </c>
      <c r="M527" s="8">
        <f>VLOOKUP(H527,工作表3!G:T,7,FALSE)</f>
        <v>55.3</v>
      </c>
      <c r="N527">
        <f t="shared" si="17"/>
        <v>13.824999999999999</v>
      </c>
    </row>
    <row r="528" spans="1:14">
      <c r="A528" s="46">
        <v>2014</v>
      </c>
      <c r="B528" s="8" t="str">
        <f>_xlfn.CONCAT("P", LOOKUP(A528,{0,2010,2015},{1,2,3}))</f>
        <v>P2</v>
      </c>
      <c r="C528" s="4" t="s">
        <v>120</v>
      </c>
      <c r="D528" s="4" t="s">
        <v>121</v>
      </c>
      <c r="E528" s="4" t="s">
        <v>122</v>
      </c>
      <c r="F528" s="7" t="s">
        <v>14</v>
      </c>
      <c r="G528" s="4" t="s">
        <v>103</v>
      </c>
      <c r="H528" s="7" t="str">
        <f t="shared" si="16"/>
        <v>2014TWSYUDSHS05</v>
      </c>
      <c r="I528" s="7" t="s">
        <v>60</v>
      </c>
      <c r="J528" s="8" t="str">
        <f>VLOOKUP(I528,name_list!E:K,2,FALSE)</f>
        <v>SP29</v>
      </c>
      <c r="K528" s="4" t="s">
        <v>14</v>
      </c>
      <c r="L528" s="8">
        <v>25</v>
      </c>
      <c r="M528" s="8">
        <f>VLOOKUP(H528,工作表3!G:T,7,FALSE)</f>
        <v>55.3</v>
      </c>
      <c r="N528">
        <f t="shared" si="17"/>
        <v>13.824999999999999</v>
      </c>
    </row>
    <row r="529" spans="1:14">
      <c r="A529" s="46">
        <v>2014</v>
      </c>
      <c r="B529" s="8" t="str">
        <f>_xlfn.CONCAT("P", LOOKUP(A529,{0,2010,2015},{1,2,3}))</f>
        <v>P2</v>
      </c>
      <c r="C529" s="4" t="s">
        <v>120</v>
      </c>
      <c r="D529" s="4" t="s">
        <v>121</v>
      </c>
      <c r="E529" s="4" t="s">
        <v>122</v>
      </c>
      <c r="F529" s="7" t="s">
        <v>14</v>
      </c>
      <c r="G529" s="4" t="s">
        <v>103</v>
      </c>
      <c r="H529" s="7" t="str">
        <f t="shared" si="16"/>
        <v>2014TWSYUDSHS05</v>
      </c>
      <c r="I529" s="7" t="s">
        <v>42</v>
      </c>
      <c r="J529" s="8" t="str">
        <f>VLOOKUP(I529,name_list!E:K,2,FALSE)</f>
        <v>SP40</v>
      </c>
      <c r="K529" s="4" t="s">
        <v>14</v>
      </c>
      <c r="L529" s="8">
        <v>25</v>
      </c>
      <c r="M529" s="8">
        <f>VLOOKUP(H529,工作表3!G:T,7,FALSE)</f>
        <v>55.3</v>
      </c>
      <c r="N529">
        <f t="shared" si="17"/>
        <v>13.824999999999999</v>
      </c>
    </row>
    <row r="530" spans="1:14">
      <c r="A530" s="46">
        <v>2014</v>
      </c>
      <c r="B530" s="8" t="str">
        <f>_xlfn.CONCAT("P", LOOKUP(A530,{0,2010,2015},{1,2,3}))</f>
        <v>P2</v>
      </c>
      <c r="C530" s="4" t="s">
        <v>120</v>
      </c>
      <c r="D530" s="4" t="s">
        <v>121</v>
      </c>
      <c r="E530" s="4" t="s">
        <v>122</v>
      </c>
      <c r="F530" s="7" t="s">
        <v>14</v>
      </c>
      <c r="G530" s="4" t="s">
        <v>103</v>
      </c>
      <c r="H530" s="7" t="str">
        <f t="shared" si="16"/>
        <v>2014TWSYUDSHS05</v>
      </c>
      <c r="I530" s="7" t="s">
        <v>23</v>
      </c>
      <c r="J530" s="8" t="str">
        <f>VLOOKUP(I530,name_list!E:K,2,FALSE)</f>
        <v>SP61</v>
      </c>
      <c r="K530" s="4" t="s">
        <v>14</v>
      </c>
      <c r="L530" s="8">
        <v>25</v>
      </c>
      <c r="M530" s="8">
        <f>VLOOKUP(H530,工作表3!G:T,7,FALSE)</f>
        <v>55.3</v>
      </c>
      <c r="N530">
        <f t="shared" si="17"/>
        <v>13.824999999999999</v>
      </c>
    </row>
    <row r="531" spans="1:14">
      <c r="A531" s="46">
        <v>2014</v>
      </c>
      <c r="B531" s="8" t="str">
        <f>_xlfn.CONCAT("P", LOOKUP(A531,{0,2010,2015},{1,2,3}))</f>
        <v>P2</v>
      </c>
      <c r="C531" s="4" t="s">
        <v>120</v>
      </c>
      <c r="D531" s="4" t="s">
        <v>121</v>
      </c>
      <c r="E531" s="4" t="s">
        <v>122</v>
      </c>
      <c r="F531" s="7" t="s">
        <v>14</v>
      </c>
      <c r="G531" s="4" t="s">
        <v>103</v>
      </c>
      <c r="H531" s="7" t="str">
        <f t="shared" si="16"/>
        <v>2014TWSYUDSHS05</v>
      </c>
      <c r="I531" s="7" t="s">
        <v>28</v>
      </c>
      <c r="J531" s="8" t="str">
        <f>VLOOKUP(I531,name_list!E:K,2,FALSE)</f>
        <v>SP45</v>
      </c>
      <c r="K531" s="4" t="s">
        <v>14</v>
      </c>
      <c r="L531" s="8">
        <v>25</v>
      </c>
      <c r="M531" s="8">
        <f>VLOOKUP(H531,工作表3!G:T,7,FALSE)</f>
        <v>55.3</v>
      </c>
      <c r="N531">
        <f t="shared" si="17"/>
        <v>13.824999999999999</v>
      </c>
    </row>
    <row r="532" spans="1:14">
      <c r="A532" s="46">
        <v>2014</v>
      </c>
      <c r="B532" s="8" t="str">
        <f>_xlfn.CONCAT("P", LOOKUP(A532,{0,2010,2015},{1,2,3}))</f>
        <v>P2</v>
      </c>
      <c r="C532" s="4" t="s">
        <v>120</v>
      </c>
      <c r="D532" s="4" t="s">
        <v>121</v>
      </c>
      <c r="E532" s="4" t="s">
        <v>122</v>
      </c>
      <c r="F532" s="7" t="s">
        <v>14</v>
      </c>
      <c r="G532" s="4" t="s">
        <v>103</v>
      </c>
      <c r="H532" s="7" t="str">
        <f t="shared" si="16"/>
        <v>2014TWSYUDSHS05</v>
      </c>
      <c r="I532" s="7" t="s">
        <v>13</v>
      </c>
      <c r="J532" s="8" t="str">
        <f>VLOOKUP(I532,name_list!E:K,2,FALSE)</f>
        <v>SP17</v>
      </c>
      <c r="K532" s="4" t="s">
        <v>14</v>
      </c>
      <c r="L532" s="8">
        <v>25</v>
      </c>
      <c r="M532" s="8">
        <f>VLOOKUP(H532,工作表3!G:T,7,FALSE)</f>
        <v>55.3</v>
      </c>
      <c r="N532">
        <f t="shared" si="17"/>
        <v>13.824999999999999</v>
      </c>
    </row>
    <row r="533" spans="1:14">
      <c r="A533" s="46">
        <v>2014</v>
      </c>
      <c r="B533" s="8" t="str">
        <f>_xlfn.CONCAT("P", LOOKUP(A533,{0,2010,2015},{1,2,3}))</f>
        <v>P2</v>
      </c>
      <c r="C533" s="4" t="s">
        <v>120</v>
      </c>
      <c r="D533" s="4" t="s">
        <v>121</v>
      </c>
      <c r="E533" s="4" t="s">
        <v>122</v>
      </c>
      <c r="F533" s="7" t="s">
        <v>14</v>
      </c>
      <c r="G533" s="4" t="s">
        <v>103</v>
      </c>
      <c r="H533" s="7" t="str">
        <f t="shared" si="16"/>
        <v>2014TWSYUDSHS05</v>
      </c>
      <c r="I533" s="7" t="s">
        <v>4</v>
      </c>
      <c r="J533" s="8" t="str">
        <f>VLOOKUP(I533,name_list!E:K,2,FALSE)</f>
        <v>SP11</v>
      </c>
      <c r="K533" s="4" t="s">
        <v>14</v>
      </c>
      <c r="L533" s="8">
        <v>25</v>
      </c>
      <c r="M533" s="8">
        <f>VLOOKUP(H533,工作表3!G:T,7,FALSE)</f>
        <v>55.3</v>
      </c>
      <c r="N533">
        <f t="shared" si="17"/>
        <v>13.824999999999999</v>
      </c>
    </row>
    <row r="534" spans="1:14">
      <c r="A534" s="46">
        <v>2014</v>
      </c>
      <c r="B534" s="8" t="str">
        <f>_xlfn.CONCAT("P", LOOKUP(A534,{0,2010,2015},{1,2,3}))</f>
        <v>P2</v>
      </c>
      <c r="C534" s="4" t="s">
        <v>120</v>
      </c>
      <c r="D534" s="4" t="s">
        <v>121</v>
      </c>
      <c r="E534" s="4" t="s">
        <v>122</v>
      </c>
      <c r="F534" s="7" t="s">
        <v>14</v>
      </c>
      <c r="G534" s="4" t="s">
        <v>103</v>
      </c>
      <c r="H534" s="7" t="str">
        <f t="shared" si="16"/>
        <v>2014TWSYUDSHS05</v>
      </c>
      <c r="I534" s="7" t="s">
        <v>37</v>
      </c>
      <c r="J534" s="8" t="str">
        <f>VLOOKUP(I534,name_list!E:K,2,FALSE)</f>
        <v>SP85</v>
      </c>
      <c r="K534" s="4" t="s">
        <v>9</v>
      </c>
      <c r="L534" s="8">
        <v>5</v>
      </c>
      <c r="M534" s="8">
        <f>VLOOKUP(H534,工作表3!G:T,7,FALSE)</f>
        <v>55.3</v>
      </c>
      <c r="N534">
        <f t="shared" si="17"/>
        <v>2.7650000000000001</v>
      </c>
    </row>
    <row r="535" spans="1:14">
      <c r="A535" s="46">
        <v>2014</v>
      </c>
      <c r="B535" s="8" t="str">
        <f>_xlfn.CONCAT("P", LOOKUP(A535,{0,2010,2015},{1,2,3}))</f>
        <v>P2</v>
      </c>
      <c r="C535" s="4" t="s">
        <v>120</v>
      </c>
      <c r="D535" s="4" t="s">
        <v>121</v>
      </c>
      <c r="E535" s="4" t="s">
        <v>122</v>
      </c>
      <c r="F535" s="7" t="s">
        <v>14</v>
      </c>
      <c r="G535" s="4" t="s">
        <v>103</v>
      </c>
      <c r="H535" s="7" t="str">
        <f t="shared" si="16"/>
        <v>2014TWSYUDSHS05</v>
      </c>
      <c r="I535" s="7" t="s">
        <v>19</v>
      </c>
      <c r="J535" s="8" t="str">
        <f>VLOOKUP(I535,name_list!E:K,2,FALSE)</f>
        <v>SP75</v>
      </c>
      <c r="K535" s="4" t="s">
        <v>14</v>
      </c>
      <c r="L535" s="8">
        <v>25</v>
      </c>
      <c r="M535" s="8">
        <f>VLOOKUP(H535,工作表3!G:T,7,FALSE)</f>
        <v>55.3</v>
      </c>
      <c r="N535">
        <f t="shared" si="17"/>
        <v>13.824999999999999</v>
      </c>
    </row>
    <row r="536" spans="1:14">
      <c r="A536" s="46">
        <v>2014</v>
      </c>
      <c r="B536" s="8" t="str">
        <f>_xlfn.CONCAT("P", LOOKUP(A536,{0,2010,2015},{1,2,3}))</f>
        <v>P2</v>
      </c>
      <c r="C536" s="4" t="s">
        <v>120</v>
      </c>
      <c r="D536" s="4" t="s">
        <v>121</v>
      </c>
      <c r="E536" s="4" t="s">
        <v>122</v>
      </c>
      <c r="F536" s="7" t="s">
        <v>14</v>
      </c>
      <c r="G536" s="4" t="s">
        <v>103</v>
      </c>
      <c r="H536" s="7" t="str">
        <f t="shared" si="16"/>
        <v>2014TWSYUDSHS05</v>
      </c>
      <c r="I536" s="7" t="s">
        <v>61</v>
      </c>
      <c r="J536" s="8" t="str">
        <f>VLOOKUP(I536,name_list!E:K,2,FALSE)</f>
        <v>SP37</v>
      </c>
      <c r="K536" s="4" t="s">
        <v>11</v>
      </c>
      <c r="L536" s="8">
        <v>1</v>
      </c>
      <c r="M536" s="8">
        <f>VLOOKUP(H536,工作表3!G:T,7,FALSE)</f>
        <v>55.3</v>
      </c>
      <c r="N536">
        <f t="shared" si="17"/>
        <v>0.55299999999999994</v>
      </c>
    </row>
    <row r="537" spans="1:14">
      <c r="A537" s="46">
        <v>2014</v>
      </c>
      <c r="B537" s="8" t="str">
        <f>_xlfn.CONCAT("P", LOOKUP(A537,{0,2010,2015},{1,2,3}))</f>
        <v>P2</v>
      </c>
      <c r="C537" s="4" t="s">
        <v>120</v>
      </c>
      <c r="D537" s="4" t="s">
        <v>121</v>
      </c>
      <c r="E537" s="4" t="s">
        <v>122</v>
      </c>
      <c r="F537" s="7" t="s">
        <v>14</v>
      </c>
      <c r="G537" s="4" t="s">
        <v>103</v>
      </c>
      <c r="H537" s="7" t="str">
        <f t="shared" si="16"/>
        <v>2014TWSYUDSHS05</v>
      </c>
      <c r="I537" s="7" t="s">
        <v>44</v>
      </c>
      <c r="J537" s="8" t="str">
        <f>VLOOKUP(I537,name_list!E:K,2,FALSE)</f>
        <v>SP57</v>
      </c>
      <c r="K537" s="4" t="s">
        <v>11</v>
      </c>
      <c r="L537" s="8">
        <v>1</v>
      </c>
      <c r="M537" s="8">
        <f>VLOOKUP(H537,工作表3!G:T,7,FALSE)</f>
        <v>55.3</v>
      </c>
      <c r="N537">
        <f t="shared" si="17"/>
        <v>0.55299999999999994</v>
      </c>
    </row>
    <row r="538" spans="1:14">
      <c r="A538" s="46">
        <v>2014</v>
      </c>
      <c r="B538" s="8" t="str">
        <f>_xlfn.CONCAT("P", LOOKUP(A538,{0,2010,2015},{1,2,3}))</f>
        <v>P2</v>
      </c>
      <c r="C538" s="4" t="s">
        <v>120</v>
      </c>
      <c r="D538" s="4" t="s">
        <v>121</v>
      </c>
      <c r="E538" s="4" t="s">
        <v>122</v>
      </c>
      <c r="F538" s="7" t="s">
        <v>14</v>
      </c>
      <c r="G538" s="4" t="s">
        <v>103</v>
      </c>
      <c r="H538" s="7" t="str">
        <f t="shared" si="16"/>
        <v>2014TWSYUDSHS05</v>
      </c>
      <c r="I538" s="7" t="s">
        <v>55</v>
      </c>
      <c r="J538" s="8" t="str">
        <f>VLOOKUP(I538,name_list!E:K,2,FALSE)</f>
        <v>SP33</v>
      </c>
      <c r="K538" s="4" t="s">
        <v>9</v>
      </c>
      <c r="L538" s="8">
        <v>5</v>
      </c>
      <c r="M538" s="8">
        <f>VLOOKUP(H538,工作表3!G:T,7,FALSE)</f>
        <v>55.3</v>
      </c>
      <c r="N538">
        <f t="shared" si="17"/>
        <v>2.7650000000000001</v>
      </c>
    </row>
    <row r="539" spans="1:14">
      <c r="A539" s="46">
        <v>2014</v>
      </c>
      <c r="B539" s="8" t="str">
        <f>_xlfn.CONCAT("P", LOOKUP(A539,{0,2010,2015},{1,2,3}))</f>
        <v>P2</v>
      </c>
      <c r="C539" s="4" t="s">
        <v>120</v>
      </c>
      <c r="D539" s="4" t="s">
        <v>121</v>
      </c>
      <c r="E539" s="4" t="s">
        <v>122</v>
      </c>
      <c r="F539" s="7" t="s">
        <v>14</v>
      </c>
      <c r="G539" s="4" t="s">
        <v>103</v>
      </c>
      <c r="H539" s="7" t="str">
        <f t="shared" si="16"/>
        <v>2014TWSYUDSHS05</v>
      </c>
      <c r="I539" s="7" t="s">
        <v>59</v>
      </c>
      <c r="J539" s="8" t="str">
        <f>VLOOKUP(I539,name_list!E:K,2,FALSE)</f>
        <v>SP5</v>
      </c>
      <c r="K539" s="4" t="s">
        <v>11</v>
      </c>
      <c r="L539" s="8">
        <v>1</v>
      </c>
      <c r="M539" s="8">
        <f>VLOOKUP(H539,工作表3!G:T,7,FALSE)</f>
        <v>55.3</v>
      </c>
      <c r="N539">
        <f t="shared" si="17"/>
        <v>0.55299999999999994</v>
      </c>
    </row>
    <row r="540" spans="1:14">
      <c r="A540" s="46">
        <v>2014</v>
      </c>
      <c r="B540" s="8" t="str">
        <f>_xlfn.CONCAT("P", LOOKUP(A540,{0,2010,2015},{1,2,3}))</f>
        <v>P2</v>
      </c>
      <c r="C540" s="4" t="s">
        <v>120</v>
      </c>
      <c r="D540" s="4" t="s">
        <v>121</v>
      </c>
      <c r="E540" s="4" t="s">
        <v>122</v>
      </c>
      <c r="F540" s="7" t="s">
        <v>14</v>
      </c>
      <c r="G540" s="4" t="s">
        <v>103</v>
      </c>
      <c r="H540" s="7" t="str">
        <f t="shared" si="16"/>
        <v>2014TWSYUDSHS05</v>
      </c>
      <c r="I540" s="7" t="s">
        <v>17</v>
      </c>
      <c r="J540" s="8" t="str">
        <f>VLOOKUP(I540,name_list!E:K,2,FALSE)</f>
        <v>SP23</v>
      </c>
      <c r="K540" s="4" t="s">
        <v>11</v>
      </c>
      <c r="L540" s="8">
        <v>1</v>
      </c>
      <c r="M540" s="8">
        <f>VLOOKUP(H540,工作表3!G:T,7,FALSE)</f>
        <v>55.3</v>
      </c>
      <c r="N540">
        <f t="shared" si="17"/>
        <v>0.55299999999999994</v>
      </c>
    </row>
    <row r="541" spans="1:14">
      <c r="A541" s="46">
        <v>2014</v>
      </c>
      <c r="B541" s="8" t="str">
        <f>_xlfn.CONCAT("P", LOOKUP(A541,{0,2010,2015},{1,2,3}))</f>
        <v>P2</v>
      </c>
      <c r="C541" s="4" t="s">
        <v>120</v>
      </c>
      <c r="D541" s="4" t="s">
        <v>121</v>
      </c>
      <c r="E541" s="4" t="s">
        <v>122</v>
      </c>
      <c r="F541" s="7" t="s">
        <v>14</v>
      </c>
      <c r="G541" s="4" t="s">
        <v>125</v>
      </c>
      <c r="H541" s="7" t="str">
        <f t="shared" si="16"/>
        <v>2014TWSYUDSHS10</v>
      </c>
      <c r="I541" s="7" t="s">
        <v>38</v>
      </c>
      <c r="J541" s="8" t="str">
        <f>VLOOKUP(I541,name_list!E:K,2,FALSE)</f>
        <v>SP10</v>
      </c>
      <c r="K541" s="4" t="s">
        <v>14</v>
      </c>
      <c r="L541" s="8">
        <v>25</v>
      </c>
      <c r="M541" s="8">
        <f>VLOOKUP(H541,工作表3!G:T,7,FALSE)</f>
        <v>56.5</v>
      </c>
      <c r="N541">
        <f t="shared" si="17"/>
        <v>14.125</v>
      </c>
    </row>
    <row r="542" spans="1:14">
      <c r="A542" s="46">
        <v>2014</v>
      </c>
      <c r="B542" s="8" t="str">
        <f>_xlfn.CONCAT("P", LOOKUP(A542,{0,2010,2015},{1,2,3}))</f>
        <v>P2</v>
      </c>
      <c r="C542" s="4" t="s">
        <v>120</v>
      </c>
      <c r="D542" s="4" t="s">
        <v>121</v>
      </c>
      <c r="E542" s="4" t="s">
        <v>122</v>
      </c>
      <c r="F542" s="7" t="s">
        <v>14</v>
      </c>
      <c r="G542" s="4" t="s">
        <v>125</v>
      </c>
      <c r="H542" s="7" t="str">
        <f t="shared" si="16"/>
        <v>2014TWSYUDSHS10</v>
      </c>
      <c r="I542" s="7" t="s">
        <v>0</v>
      </c>
      <c r="J542" s="8" t="str">
        <f>VLOOKUP(I542,name_list!E:K,2,FALSE)</f>
        <v>SP41</v>
      </c>
      <c r="K542" s="4" t="s">
        <v>1</v>
      </c>
      <c r="L542" s="8">
        <v>75</v>
      </c>
      <c r="M542" s="8">
        <f>VLOOKUP(H542,工作表3!G:T,7,FALSE)</f>
        <v>56.5</v>
      </c>
      <c r="N542">
        <f t="shared" si="17"/>
        <v>42.375</v>
      </c>
    </row>
    <row r="543" spans="1:14">
      <c r="A543" s="46">
        <v>2014</v>
      </c>
      <c r="B543" s="8" t="str">
        <f>_xlfn.CONCAT("P", LOOKUP(A543,{0,2010,2015},{1,2,3}))</f>
        <v>P2</v>
      </c>
      <c r="C543" s="4" t="s">
        <v>120</v>
      </c>
      <c r="D543" s="4" t="s">
        <v>121</v>
      </c>
      <c r="E543" s="4" t="s">
        <v>122</v>
      </c>
      <c r="F543" s="7" t="s">
        <v>14</v>
      </c>
      <c r="G543" s="4" t="s">
        <v>125</v>
      </c>
      <c r="H543" s="7" t="str">
        <f t="shared" si="16"/>
        <v>2014TWSYUDSHS10</v>
      </c>
      <c r="I543" s="7" t="s">
        <v>5</v>
      </c>
      <c r="J543" s="8" t="str">
        <f>VLOOKUP(I543,name_list!E:K,2,FALSE)</f>
        <v>SP35</v>
      </c>
      <c r="K543" s="4" t="s">
        <v>14</v>
      </c>
      <c r="L543" s="8">
        <v>25</v>
      </c>
      <c r="M543" s="8">
        <f>VLOOKUP(H543,工作表3!G:T,7,FALSE)</f>
        <v>56.5</v>
      </c>
      <c r="N543">
        <f t="shared" si="17"/>
        <v>14.125</v>
      </c>
    </row>
    <row r="544" spans="1:14">
      <c r="A544" s="46">
        <v>2014</v>
      </c>
      <c r="B544" s="8" t="str">
        <f>_xlfn.CONCAT("P", LOOKUP(A544,{0,2010,2015},{1,2,3}))</f>
        <v>P2</v>
      </c>
      <c r="C544" s="4" t="s">
        <v>120</v>
      </c>
      <c r="D544" s="4" t="s">
        <v>121</v>
      </c>
      <c r="E544" s="4" t="s">
        <v>122</v>
      </c>
      <c r="F544" s="7" t="s">
        <v>14</v>
      </c>
      <c r="G544" s="4" t="s">
        <v>125</v>
      </c>
      <c r="H544" s="7" t="str">
        <f t="shared" si="16"/>
        <v>2014TWSYUDSHS10</v>
      </c>
      <c r="I544" s="7" t="s">
        <v>60</v>
      </c>
      <c r="J544" s="8" t="str">
        <f>VLOOKUP(I544,name_list!E:K,2,FALSE)</f>
        <v>SP29</v>
      </c>
      <c r="K544" s="4" t="s">
        <v>14</v>
      </c>
      <c r="L544" s="8">
        <v>25</v>
      </c>
      <c r="M544" s="8">
        <f>VLOOKUP(H544,工作表3!G:T,7,FALSE)</f>
        <v>56.5</v>
      </c>
      <c r="N544">
        <f t="shared" si="17"/>
        <v>14.125</v>
      </c>
    </row>
    <row r="545" spans="1:14">
      <c r="A545" s="46">
        <v>2014</v>
      </c>
      <c r="B545" s="8" t="str">
        <f>_xlfn.CONCAT("P", LOOKUP(A545,{0,2010,2015},{1,2,3}))</f>
        <v>P2</v>
      </c>
      <c r="C545" s="4" t="s">
        <v>120</v>
      </c>
      <c r="D545" s="4" t="s">
        <v>121</v>
      </c>
      <c r="E545" s="4" t="s">
        <v>122</v>
      </c>
      <c r="F545" s="7" t="s">
        <v>14</v>
      </c>
      <c r="G545" s="4" t="s">
        <v>125</v>
      </c>
      <c r="H545" s="7" t="str">
        <f t="shared" si="16"/>
        <v>2014TWSYUDSHS10</v>
      </c>
      <c r="I545" s="7" t="s">
        <v>95</v>
      </c>
      <c r="J545" s="8" t="str">
        <f>VLOOKUP(I545,name_list!E:K,2,FALSE)</f>
        <v>SP26</v>
      </c>
      <c r="K545" s="4" t="s">
        <v>14</v>
      </c>
      <c r="L545" s="8">
        <v>25</v>
      </c>
      <c r="M545" s="8">
        <f>VLOOKUP(H545,工作表3!G:T,7,FALSE)</f>
        <v>56.5</v>
      </c>
      <c r="N545">
        <f t="shared" si="17"/>
        <v>14.125</v>
      </c>
    </row>
    <row r="546" spans="1:14">
      <c r="A546" s="46">
        <v>2014</v>
      </c>
      <c r="B546" s="8" t="str">
        <f>_xlfn.CONCAT("P", LOOKUP(A546,{0,2010,2015},{1,2,3}))</f>
        <v>P2</v>
      </c>
      <c r="C546" s="4" t="s">
        <v>120</v>
      </c>
      <c r="D546" s="4" t="s">
        <v>121</v>
      </c>
      <c r="E546" s="4" t="s">
        <v>122</v>
      </c>
      <c r="F546" s="7" t="s">
        <v>14</v>
      </c>
      <c r="G546" s="4" t="s">
        <v>125</v>
      </c>
      <c r="H546" s="7" t="str">
        <f t="shared" si="16"/>
        <v>2014TWSYUDSHS10</v>
      </c>
      <c r="I546" s="7" t="s">
        <v>7</v>
      </c>
      <c r="J546" s="8" t="str">
        <f>VLOOKUP(I546,name_list!E:K,2,FALSE)</f>
        <v>SP31</v>
      </c>
      <c r="K546" s="4" t="s">
        <v>14</v>
      </c>
      <c r="L546" s="8">
        <v>25</v>
      </c>
      <c r="M546" s="8">
        <f>VLOOKUP(H546,工作表3!G:T,7,FALSE)</f>
        <v>56.5</v>
      </c>
      <c r="N546">
        <f t="shared" si="17"/>
        <v>14.125</v>
      </c>
    </row>
    <row r="547" spans="1:14">
      <c r="A547" s="46">
        <v>2014</v>
      </c>
      <c r="B547" s="8" t="str">
        <f>_xlfn.CONCAT("P", LOOKUP(A547,{0,2010,2015},{1,2,3}))</f>
        <v>P2</v>
      </c>
      <c r="C547" s="4" t="s">
        <v>120</v>
      </c>
      <c r="D547" s="4" t="s">
        <v>121</v>
      </c>
      <c r="E547" s="4" t="s">
        <v>122</v>
      </c>
      <c r="F547" s="7" t="s">
        <v>14</v>
      </c>
      <c r="G547" s="4" t="s">
        <v>125</v>
      </c>
      <c r="H547" s="7" t="str">
        <f t="shared" si="16"/>
        <v>2014TWSYUDSHS10</v>
      </c>
      <c r="I547" s="7" t="s">
        <v>24</v>
      </c>
      <c r="J547" s="8" t="str">
        <f>VLOOKUP(I547,name_list!E:K,2,FALSE)</f>
        <v>SP65</v>
      </c>
      <c r="K547" s="4" t="s">
        <v>14</v>
      </c>
      <c r="L547" s="8">
        <v>25</v>
      </c>
      <c r="M547" s="8">
        <f>VLOOKUP(H547,工作表3!G:T,7,FALSE)</f>
        <v>56.5</v>
      </c>
      <c r="N547">
        <f t="shared" si="17"/>
        <v>14.125</v>
      </c>
    </row>
    <row r="548" spans="1:14">
      <c r="A548" s="46">
        <v>2014</v>
      </c>
      <c r="B548" s="8" t="str">
        <f>_xlfn.CONCAT("P", LOOKUP(A548,{0,2010,2015},{1,2,3}))</f>
        <v>P2</v>
      </c>
      <c r="C548" s="4" t="s">
        <v>120</v>
      </c>
      <c r="D548" s="4" t="s">
        <v>121</v>
      </c>
      <c r="E548" s="4" t="s">
        <v>122</v>
      </c>
      <c r="F548" s="7" t="s">
        <v>14</v>
      </c>
      <c r="G548" s="4" t="s">
        <v>125</v>
      </c>
      <c r="H548" s="7" t="str">
        <f t="shared" si="16"/>
        <v>2014TWSYUDSHS10</v>
      </c>
      <c r="I548" s="7" t="s">
        <v>29</v>
      </c>
      <c r="J548" s="8" t="str">
        <f>VLOOKUP(I548,name_list!E:K,2,FALSE)</f>
        <v>SP22</v>
      </c>
      <c r="K548" s="4" t="s">
        <v>14</v>
      </c>
      <c r="L548" s="8">
        <v>25</v>
      </c>
      <c r="M548" s="8">
        <f>VLOOKUP(H548,工作表3!G:T,7,FALSE)</f>
        <v>56.5</v>
      </c>
      <c r="N548">
        <f t="shared" si="17"/>
        <v>14.125</v>
      </c>
    </row>
    <row r="549" spans="1:14">
      <c r="A549" s="46">
        <v>2014</v>
      </c>
      <c r="B549" s="8" t="str">
        <f>_xlfn.CONCAT("P", LOOKUP(A549,{0,2010,2015},{1,2,3}))</f>
        <v>P2</v>
      </c>
      <c r="C549" s="4" t="s">
        <v>120</v>
      </c>
      <c r="D549" s="4" t="s">
        <v>121</v>
      </c>
      <c r="E549" s="4" t="s">
        <v>122</v>
      </c>
      <c r="F549" s="7" t="s">
        <v>14</v>
      </c>
      <c r="G549" s="4" t="s">
        <v>125</v>
      </c>
      <c r="H549" s="7" t="str">
        <f t="shared" si="16"/>
        <v>2014TWSYUDSHS10</v>
      </c>
      <c r="I549" s="7" t="s">
        <v>13</v>
      </c>
      <c r="J549" s="8" t="str">
        <f>VLOOKUP(I549,name_list!E:K,2,FALSE)</f>
        <v>SP17</v>
      </c>
      <c r="K549" s="4" t="s">
        <v>14</v>
      </c>
      <c r="L549" s="8">
        <v>25</v>
      </c>
      <c r="M549" s="8">
        <f>VLOOKUP(H549,工作表3!G:T,7,FALSE)</f>
        <v>56.5</v>
      </c>
      <c r="N549">
        <f t="shared" si="17"/>
        <v>14.125</v>
      </c>
    </row>
    <row r="550" spans="1:14">
      <c r="A550" s="46">
        <v>2014</v>
      </c>
      <c r="B550" s="8" t="str">
        <f>_xlfn.CONCAT("P", LOOKUP(A550,{0,2010,2015},{1,2,3}))</f>
        <v>P2</v>
      </c>
      <c r="C550" s="4" t="s">
        <v>120</v>
      </c>
      <c r="D550" s="4" t="s">
        <v>121</v>
      </c>
      <c r="E550" s="4" t="s">
        <v>122</v>
      </c>
      <c r="F550" s="7" t="s">
        <v>14</v>
      </c>
      <c r="G550" s="4" t="s">
        <v>125</v>
      </c>
      <c r="H550" s="7" t="str">
        <f t="shared" si="16"/>
        <v>2014TWSYUDSHS10</v>
      </c>
      <c r="I550" s="7" t="s">
        <v>19</v>
      </c>
      <c r="J550" s="8" t="str">
        <f>VLOOKUP(I550,name_list!E:K,2,FALSE)</f>
        <v>SP75</v>
      </c>
      <c r="K550" s="4" t="s">
        <v>14</v>
      </c>
      <c r="L550" s="8">
        <v>25</v>
      </c>
      <c r="M550" s="8">
        <f>VLOOKUP(H550,工作表3!G:T,7,FALSE)</f>
        <v>56.5</v>
      </c>
      <c r="N550">
        <f t="shared" si="17"/>
        <v>14.125</v>
      </c>
    </row>
    <row r="551" spans="1:14">
      <c r="A551" s="46">
        <v>2014</v>
      </c>
      <c r="B551" s="8" t="str">
        <f>_xlfn.CONCAT("P", LOOKUP(A551,{0,2010,2015},{1,2,3}))</f>
        <v>P2</v>
      </c>
      <c r="C551" s="4" t="s">
        <v>120</v>
      </c>
      <c r="D551" s="4" t="s">
        <v>121</v>
      </c>
      <c r="E551" s="4" t="s">
        <v>122</v>
      </c>
      <c r="F551" s="7" t="s">
        <v>14</v>
      </c>
      <c r="G551" s="4" t="s">
        <v>125</v>
      </c>
      <c r="H551" s="7" t="str">
        <f t="shared" si="16"/>
        <v>2014TWSYUDSHS10</v>
      </c>
      <c r="I551" s="7" t="s">
        <v>28</v>
      </c>
      <c r="J551" s="8" t="str">
        <f>VLOOKUP(I551,name_list!E:K,2,FALSE)</f>
        <v>SP45</v>
      </c>
      <c r="K551" s="4" t="s">
        <v>14</v>
      </c>
      <c r="L551" s="8">
        <v>25</v>
      </c>
      <c r="M551" s="8">
        <f>VLOOKUP(H551,工作表3!G:T,7,FALSE)</f>
        <v>56.5</v>
      </c>
      <c r="N551">
        <f t="shared" si="17"/>
        <v>14.125</v>
      </c>
    </row>
    <row r="552" spans="1:14">
      <c r="A552" s="46">
        <v>2014</v>
      </c>
      <c r="B552" s="8" t="str">
        <f>_xlfn.CONCAT("P", LOOKUP(A552,{0,2010,2015},{1,2,3}))</f>
        <v>P2</v>
      </c>
      <c r="C552" s="4" t="s">
        <v>120</v>
      </c>
      <c r="D552" s="4" t="s">
        <v>121</v>
      </c>
      <c r="E552" s="4" t="s">
        <v>122</v>
      </c>
      <c r="F552" s="7" t="s">
        <v>14</v>
      </c>
      <c r="G552" s="4" t="s">
        <v>125</v>
      </c>
      <c r="H552" s="7" t="str">
        <f t="shared" si="16"/>
        <v>2014TWSYUDSHS10</v>
      </c>
      <c r="I552" s="7" t="s">
        <v>23</v>
      </c>
      <c r="J552" s="8" t="str">
        <f>VLOOKUP(I552,name_list!E:K,2,FALSE)</f>
        <v>SP61</v>
      </c>
      <c r="K552" s="4" t="s">
        <v>14</v>
      </c>
      <c r="L552" s="8">
        <v>25</v>
      </c>
      <c r="M552" s="8">
        <f>VLOOKUP(H552,工作表3!G:T,7,FALSE)</f>
        <v>56.5</v>
      </c>
      <c r="N552">
        <f t="shared" si="17"/>
        <v>14.125</v>
      </c>
    </row>
    <row r="553" spans="1:14">
      <c r="A553" s="46">
        <v>2014</v>
      </c>
      <c r="B553" s="8" t="str">
        <f>_xlfn.CONCAT("P", LOOKUP(A553,{0,2010,2015},{1,2,3}))</f>
        <v>P2</v>
      </c>
      <c r="C553" s="4" t="s">
        <v>120</v>
      </c>
      <c r="D553" s="4" t="s">
        <v>121</v>
      </c>
      <c r="E553" s="4" t="s">
        <v>122</v>
      </c>
      <c r="F553" s="7" t="s">
        <v>14</v>
      </c>
      <c r="G553" s="4" t="s">
        <v>125</v>
      </c>
      <c r="H553" s="7" t="str">
        <f t="shared" si="16"/>
        <v>2014TWSYUDSHS10</v>
      </c>
      <c r="I553" s="7" t="s">
        <v>21</v>
      </c>
      <c r="J553" s="8" t="str">
        <f>VLOOKUP(I553,name_list!E:K,2,FALSE)</f>
        <v>SP55</v>
      </c>
      <c r="K553" s="4" t="s">
        <v>11</v>
      </c>
      <c r="L553" s="8">
        <v>1</v>
      </c>
      <c r="M553" s="8">
        <f>VLOOKUP(H553,工作表3!G:T,7,FALSE)</f>
        <v>56.5</v>
      </c>
      <c r="N553">
        <f t="shared" si="17"/>
        <v>0.56499999999999995</v>
      </c>
    </row>
    <row r="554" spans="1:14">
      <c r="A554" s="46">
        <v>2014</v>
      </c>
      <c r="B554" s="8" t="str">
        <f>_xlfn.CONCAT("P", LOOKUP(A554,{0,2010,2015},{1,2,3}))</f>
        <v>P2</v>
      </c>
      <c r="C554" s="4" t="s">
        <v>120</v>
      </c>
      <c r="D554" s="4" t="s">
        <v>121</v>
      </c>
      <c r="E554" s="4" t="s">
        <v>122</v>
      </c>
      <c r="F554" s="7" t="s">
        <v>14</v>
      </c>
      <c r="G554" s="4" t="s">
        <v>125</v>
      </c>
      <c r="H554" s="7" t="str">
        <f t="shared" si="16"/>
        <v>2014TWSYUDSHS10</v>
      </c>
      <c r="I554" s="7" t="s">
        <v>20</v>
      </c>
      <c r="J554" s="8" t="str">
        <f>VLOOKUP(I554,name_list!E:K,2,FALSE)</f>
        <v>SP25</v>
      </c>
      <c r="K554" s="4" t="s">
        <v>14</v>
      </c>
      <c r="L554" s="8">
        <v>25</v>
      </c>
      <c r="M554" s="8">
        <f>VLOOKUP(H554,工作表3!G:T,7,FALSE)</f>
        <v>56.5</v>
      </c>
      <c r="N554">
        <f t="shared" si="17"/>
        <v>14.125</v>
      </c>
    </row>
    <row r="555" spans="1:14">
      <c r="A555" s="46">
        <v>2014</v>
      </c>
      <c r="B555" s="8" t="str">
        <f>_xlfn.CONCAT("P", LOOKUP(A555,{0,2010,2015},{1,2,3}))</f>
        <v>P2</v>
      </c>
      <c r="C555" s="4" t="s">
        <v>120</v>
      </c>
      <c r="D555" s="4" t="s">
        <v>121</v>
      </c>
      <c r="E555" s="4" t="s">
        <v>122</v>
      </c>
      <c r="F555" s="7" t="s">
        <v>14</v>
      </c>
      <c r="G555" s="4" t="s">
        <v>125</v>
      </c>
      <c r="H555" s="7" t="str">
        <f t="shared" si="16"/>
        <v>2014TWSYUDSHS10</v>
      </c>
      <c r="I555" s="7" t="s">
        <v>4</v>
      </c>
      <c r="J555" s="8" t="str">
        <f>VLOOKUP(I555,name_list!E:K,2,FALSE)</f>
        <v>SP11</v>
      </c>
      <c r="K555" s="4" t="s">
        <v>14</v>
      </c>
      <c r="L555" s="8">
        <v>25</v>
      </c>
      <c r="M555" s="8">
        <f>VLOOKUP(H555,工作表3!G:T,7,FALSE)</f>
        <v>56.5</v>
      </c>
      <c r="N555">
        <f t="shared" si="17"/>
        <v>14.125</v>
      </c>
    </row>
    <row r="556" spans="1:14">
      <c r="A556" s="46">
        <v>2014</v>
      </c>
      <c r="B556" s="8" t="str">
        <f>_xlfn.CONCAT("P", LOOKUP(A556,{0,2010,2015},{1,2,3}))</f>
        <v>P2</v>
      </c>
      <c r="C556" s="4" t="s">
        <v>120</v>
      </c>
      <c r="D556" s="4" t="s">
        <v>121</v>
      </c>
      <c r="E556" s="4" t="s">
        <v>122</v>
      </c>
      <c r="F556" s="7" t="s">
        <v>14</v>
      </c>
      <c r="G556" s="4" t="s">
        <v>125</v>
      </c>
      <c r="H556" s="7" t="str">
        <f t="shared" si="16"/>
        <v>2014TWSYUDSHS10</v>
      </c>
      <c r="I556" s="7" t="s">
        <v>27</v>
      </c>
      <c r="J556" s="8" t="str">
        <f>VLOOKUP(I556,name_list!E:K,2,FALSE)</f>
        <v>SP67</v>
      </c>
      <c r="K556" s="4" t="s">
        <v>14</v>
      </c>
      <c r="L556" s="8">
        <v>25</v>
      </c>
      <c r="M556" s="8">
        <f>VLOOKUP(H556,工作表3!G:T,7,FALSE)</f>
        <v>56.5</v>
      </c>
      <c r="N556">
        <f t="shared" si="17"/>
        <v>14.125</v>
      </c>
    </row>
    <row r="557" spans="1:14">
      <c r="A557" s="46">
        <v>2014</v>
      </c>
      <c r="B557" s="8" t="str">
        <f>_xlfn.CONCAT("P", LOOKUP(A557,{0,2010,2015},{1,2,3}))</f>
        <v>P2</v>
      </c>
      <c r="C557" s="4" t="s">
        <v>120</v>
      </c>
      <c r="D557" s="4" t="s">
        <v>121</v>
      </c>
      <c r="E557" s="4" t="s">
        <v>122</v>
      </c>
      <c r="F557" s="7" t="s">
        <v>14</v>
      </c>
      <c r="G557" s="4" t="s">
        <v>125</v>
      </c>
      <c r="H557" s="7" t="str">
        <f t="shared" si="16"/>
        <v>2014TWSYUDSHS10</v>
      </c>
      <c r="I557" s="7" t="s">
        <v>51</v>
      </c>
      <c r="J557" s="8" t="str">
        <f>VLOOKUP(I557,name_list!E:K,2,FALSE)</f>
        <v>SP90</v>
      </c>
      <c r="K557" s="4" t="s">
        <v>14</v>
      </c>
      <c r="L557" s="8">
        <v>25</v>
      </c>
      <c r="M557" s="8">
        <f>VLOOKUP(H557,工作表3!G:T,7,FALSE)</f>
        <v>56.5</v>
      </c>
      <c r="N557">
        <f t="shared" si="17"/>
        <v>14.125</v>
      </c>
    </row>
    <row r="558" spans="1:14">
      <c r="A558" s="46">
        <v>2014</v>
      </c>
      <c r="B558" s="8" t="str">
        <f>_xlfn.CONCAT("P", LOOKUP(A558,{0,2010,2015},{1,2,3}))</f>
        <v>P2</v>
      </c>
      <c r="C558" s="4" t="s">
        <v>120</v>
      </c>
      <c r="D558" s="4" t="s">
        <v>121</v>
      </c>
      <c r="E558" s="4" t="s">
        <v>122</v>
      </c>
      <c r="F558" s="7" t="s">
        <v>14</v>
      </c>
      <c r="G558" s="4" t="s">
        <v>125</v>
      </c>
      <c r="H558" s="7" t="str">
        <f t="shared" si="16"/>
        <v>2014TWSYUDSHS10</v>
      </c>
      <c r="I558" s="7" t="s">
        <v>42</v>
      </c>
      <c r="J558" s="8" t="str">
        <f>VLOOKUP(I558,name_list!E:K,2,FALSE)</f>
        <v>SP40</v>
      </c>
      <c r="K558" s="4" t="s">
        <v>14</v>
      </c>
      <c r="L558" s="8">
        <v>25</v>
      </c>
      <c r="M558" s="8">
        <f>VLOOKUP(H558,工作表3!G:T,7,FALSE)</f>
        <v>56.5</v>
      </c>
      <c r="N558">
        <f t="shared" si="17"/>
        <v>14.125</v>
      </c>
    </row>
    <row r="559" spans="1:14">
      <c r="A559" s="46">
        <v>2014</v>
      </c>
      <c r="B559" s="8" t="str">
        <f>_xlfn.CONCAT("P", LOOKUP(A559,{0,2010,2015},{1,2,3}))</f>
        <v>P2</v>
      </c>
      <c r="C559" s="4" t="s">
        <v>120</v>
      </c>
      <c r="D559" s="4" t="s">
        <v>121</v>
      </c>
      <c r="E559" s="4" t="s">
        <v>122</v>
      </c>
      <c r="F559" s="7" t="s">
        <v>14</v>
      </c>
      <c r="G559" s="4" t="s">
        <v>125</v>
      </c>
      <c r="H559" s="7" t="str">
        <f t="shared" si="16"/>
        <v>2014TWSYUDSHS10</v>
      </c>
      <c r="I559" s="7" t="s">
        <v>16</v>
      </c>
      <c r="J559" s="8" t="str">
        <f>VLOOKUP(I559,name_list!E:K,2,FALSE)</f>
        <v>SP38</v>
      </c>
      <c r="K559" s="4" t="s">
        <v>9</v>
      </c>
      <c r="L559" s="8">
        <v>5</v>
      </c>
      <c r="M559" s="8">
        <f>VLOOKUP(H559,工作表3!G:T,7,FALSE)</f>
        <v>56.5</v>
      </c>
      <c r="N559">
        <f t="shared" si="17"/>
        <v>2.8250000000000002</v>
      </c>
    </row>
    <row r="560" spans="1:14">
      <c r="A560" s="46">
        <v>2014</v>
      </c>
      <c r="B560" s="8" t="str">
        <f>_xlfn.CONCAT("P", LOOKUP(A560,{0,2010,2015},{1,2,3}))</f>
        <v>P2</v>
      </c>
      <c r="C560" s="4" t="s">
        <v>120</v>
      </c>
      <c r="D560" s="4" t="s">
        <v>121</v>
      </c>
      <c r="E560" s="4" t="s">
        <v>122</v>
      </c>
      <c r="F560" s="7" t="s">
        <v>14</v>
      </c>
      <c r="G560" s="4" t="s">
        <v>125</v>
      </c>
      <c r="H560" s="7" t="str">
        <f t="shared" si="16"/>
        <v>2014TWSYUDSHS10</v>
      </c>
      <c r="I560" s="7" t="s">
        <v>55</v>
      </c>
      <c r="J560" s="8" t="str">
        <f>VLOOKUP(I560,name_list!E:K,2,FALSE)</f>
        <v>SP33</v>
      </c>
      <c r="K560" s="4" t="s">
        <v>14</v>
      </c>
      <c r="L560" s="8">
        <v>25</v>
      </c>
      <c r="M560" s="8">
        <f>VLOOKUP(H560,工作表3!G:T,7,FALSE)</f>
        <v>56.5</v>
      </c>
      <c r="N560">
        <f t="shared" si="17"/>
        <v>14.125</v>
      </c>
    </row>
    <row r="561" spans="1:14">
      <c r="A561" s="46">
        <v>2014</v>
      </c>
      <c r="B561" s="8" t="str">
        <f>_xlfn.CONCAT("P", LOOKUP(A561,{0,2010,2015},{1,2,3}))</f>
        <v>P2</v>
      </c>
      <c r="C561" s="4" t="s">
        <v>120</v>
      </c>
      <c r="D561" s="4" t="s">
        <v>121</v>
      </c>
      <c r="E561" s="4" t="s">
        <v>122</v>
      </c>
      <c r="F561" s="7" t="s">
        <v>14</v>
      </c>
      <c r="G561" s="4" t="s">
        <v>125</v>
      </c>
      <c r="H561" s="7" t="str">
        <f t="shared" si="16"/>
        <v>2014TWSYUDSHS10</v>
      </c>
      <c r="I561" s="7" t="s">
        <v>17</v>
      </c>
      <c r="J561" s="8" t="str">
        <f>VLOOKUP(I561,name_list!E:K,2,FALSE)</f>
        <v>SP23</v>
      </c>
      <c r="K561" s="4" t="s">
        <v>9</v>
      </c>
      <c r="L561" s="8">
        <v>5</v>
      </c>
      <c r="M561" s="8">
        <f>VLOOKUP(H561,工作表3!G:T,7,FALSE)</f>
        <v>56.5</v>
      </c>
      <c r="N561">
        <f t="shared" si="17"/>
        <v>2.8250000000000002</v>
      </c>
    </row>
    <row r="562" spans="1:14">
      <c r="A562" s="46">
        <v>2014</v>
      </c>
      <c r="B562" s="8" t="str">
        <f>_xlfn.CONCAT("P", LOOKUP(A562,{0,2010,2015},{1,2,3}))</f>
        <v>P2</v>
      </c>
      <c r="C562" s="4" t="s">
        <v>120</v>
      </c>
      <c r="D562" s="4" t="s">
        <v>121</v>
      </c>
      <c r="E562" s="4" t="s">
        <v>122</v>
      </c>
      <c r="F562" s="7" t="s">
        <v>14</v>
      </c>
      <c r="G562" s="4" t="s">
        <v>125</v>
      </c>
      <c r="H562" s="7" t="str">
        <f t="shared" si="16"/>
        <v>2014TWSYUDSHS10</v>
      </c>
      <c r="I562" s="7" t="s">
        <v>61</v>
      </c>
      <c r="J562" s="8" t="str">
        <f>VLOOKUP(I562,name_list!E:K,2,FALSE)</f>
        <v>SP37</v>
      </c>
      <c r="K562" s="4" t="s">
        <v>14</v>
      </c>
      <c r="L562" s="8">
        <v>25</v>
      </c>
      <c r="M562" s="8">
        <f>VLOOKUP(H562,工作表3!G:T,7,FALSE)</f>
        <v>56.5</v>
      </c>
      <c r="N562">
        <f t="shared" si="17"/>
        <v>14.125</v>
      </c>
    </row>
    <row r="563" spans="1:14">
      <c r="A563" s="46">
        <v>2014</v>
      </c>
      <c r="B563" s="8" t="str">
        <f>_xlfn.CONCAT("P", LOOKUP(A563,{0,2010,2015},{1,2,3}))</f>
        <v>P2</v>
      </c>
      <c r="C563" s="4" t="s">
        <v>120</v>
      </c>
      <c r="D563" s="4" t="s">
        <v>121</v>
      </c>
      <c r="E563" s="4" t="s">
        <v>122</v>
      </c>
      <c r="F563" s="7" t="s">
        <v>14</v>
      </c>
      <c r="G563" s="4" t="s">
        <v>125</v>
      </c>
      <c r="H563" s="7" t="str">
        <f t="shared" si="16"/>
        <v>2014TWSYUDSHS10</v>
      </c>
      <c r="I563" s="7" t="s">
        <v>44</v>
      </c>
      <c r="J563" s="8" t="str">
        <f>VLOOKUP(I563,name_list!E:K,2,FALSE)</f>
        <v>SP57</v>
      </c>
      <c r="K563" s="4" t="s">
        <v>9</v>
      </c>
      <c r="L563" s="8">
        <v>5</v>
      </c>
      <c r="M563" s="8">
        <f>VLOOKUP(H563,工作表3!G:T,7,FALSE)</f>
        <v>56.5</v>
      </c>
      <c r="N563">
        <f t="shared" si="17"/>
        <v>2.8250000000000002</v>
      </c>
    </row>
    <row r="564" spans="1:14">
      <c r="A564" s="46">
        <v>2014</v>
      </c>
      <c r="B564" s="8" t="str">
        <f>_xlfn.CONCAT("P", LOOKUP(A564,{0,2010,2015},{1,2,3}))</f>
        <v>P2</v>
      </c>
      <c r="C564" s="4" t="s">
        <v>120</v>
      </c>
      <c r="D564" s="4" t="s">
        <v>121</v>
      </c>
      <c r="E564" s="4" t="s">
        <v>122</v>
      </c>
      <c r="F564" s="7" t="s">
        <v>14</v>
      </c>
      <c r="G564" s="4" t="s">
        <v>125</v>
      </c>
      <c r="H564" s="7" t="str">
        <f t="shared" si="16"/>
        <v>2014TWSYUDSHS10</v>
      </c>
      <c r="I564" s="7" t="s">
        <v>37</v>
      </c>
      <c r="J564" s="8" t="str">
        <f>VLOOKUP(I564,name_list!E:K,2,FALSE)</f>
        <v>SP85</v>
      </c>
      <c r="K564" s="4" t="s">
        <v>9</v>
      </c>
      <c r="L564" s="8">
        <v>5</v>
      </c>
      <c r="M564" s="8">
        <f>VLOOKUP(H564,工作表3!G:T,7,FALSE)</f>
        <v>56.5</v>
      </c>
      <c r="N564">
        <f t="shared" si="17"/>
        <v>2.8250000000000002</v>
      </c>
    </row>
    <row r="565" spans="1:14">
      <c r="A565" s="46">
        <v>2014</v>
      </c>
      <c r="B565" s="8" t="str">
        <f>_xlfn.CONCAT("P", LOOKUP(A565,{0,2010,2015},{1,2,3}))</f>
        <v>P2</v>
      </c>
      <c r="C565" s="4" t="s">
        <v>120</v>
      </c>
      <c r="D565" s="4" t="s">
        <v>121</v>
      </c>
      <c r="E565" s="4" t="s">
        <v>122</v>
      </c>
      <c r="F565" s="7" t="s">
        <v>14</v>
      </c>
      <c r="G565" s="4" t="s">
        <v>125</v>
      </c>
      <c r="H565" s="7" t="str">
        <f t="shared" si="16"/>
        <v>2014TWSYUDSHS10</v>
      </c>
      <c r="I565" s="7" t="s">
        <v>67</v>
      </c>
      <c r="J565" s="8" t="str">
        <f>VLOOKUP(I565,name_list!E:K,2,FALSE)</f>
        <v>SP82</v>
      </c>
      <c r="K565" s="4" t="s">
        <v>11</v>
      </c>
      <c r="L565" s="8">
        <v>1</v>
      </c>
      <c r="M565" s="8">
        <f>VLOOKUP(H565,工作表3!G:T,7,FALSE)</f>
        <v>56.5</v>
      </c>
      <c r="N565">
        <f t="shared" si="17"/>
        <v>0.56499999999999995</v>
      </c>
    </row>
    <row r="566" spans="1:14">
      <c r="A566" s="46">
        <v>2014</v>
      </c>
      <c r="B566" s="8" t="str">
        <f>_xlfn.CONCAT("P", LOOKUP(A566,{0,2010,2015},{1,2,3}))</f>
        <v>P2</v>
      </c>
      <c r="C566" s="4" t="s">
        <v>120</v>
      </c>
      <c r="D566" s="4" t="s">
        <v>121</v>
      </c>
      <c r="E566" s="4" t="s">
        <v>122</v>
      </c>
      <c r="F566" s="7" t="s">
        <v>14</v>
      </c>
      <c r="G566" s="4" t="s">
        <v>125</v>
      </c>
      <c r="H566" s="7" t="str">
        <f t="shared" si="16"/>
        <v>2014TWSYUDSHS10</v>
      </c>
      <c r="I566" s="7" t="s">
        <v>22</v>
      </c>
      <c r="J566" s="8" t="str">
        <f>VLOOKUP(I566,name_list!E:K,2,FALSE)</f>
        <v>SP68</v>
      </c>
      <c r="K566" s="4" t="s">
        <v>14</v>
      </c>
      <c r="L566" s="8">
        <v>25</v>
      </c>
      <c r="M566" s="8">
        <f>VLOOKUP(H566,工作表3!G:T,7,FALSE)</f>
        <v>56.5</v>
      </c>
      <c r="N566">
        <f t="shared" si="17"/>
        <v>14.125</v>
      </c>
    </row>
    <row r="567" spans="1:14">
      <c r="A567" s="46">
        <v>2014</v>
      </c>
      <c r="B567" s="8" t="str">
        <f>_xlfn.CONCAT("P", LOOKUP(A567,{0,2010,2015},{1,2,3}))</f>
        <v>P2</v>
      </c>
      <c r="C567" s="4" t="s">
        <v>120</v>
      </c>
      <c r="D567" s="4" t="s">
        <v>121</v>
      </c>
      <c r="E567" s="4" t="s">
        <v>122</v>
      </c>
      <c r="F567" s="7" t="s">
        <v>14</v>
      </c>
      <c r="G567" s="4" t="s">
        <v>125</v>
      </c>
      <c r="H567" s="7" t="str">
        <f t="shared" si="16"/>
        <v>2014TWSYUDSHS10</v>
      </c>
      <c r="I567" s="7" t="s">
        <v>102</v>
      </c>
      <c r="J567" s="8" t="str">
        <f>VLOOKUP(I567,name_list!E:K,2,FALSE)</f>
        <v>SP43</v>
      </c>
      <c r="K567" s="4" t="s">
        <v>11</v>
      </c>
      <c r="L567" s="8">
        <v>1</v>
      </c>
      <c r="M567" s="8">
        <f>VLOOKUP(H567,工作表3!G:T,7,FALSE)</f>
        <v>56.5</v>
      </c>
      <c r="N567">
        <f t="shared" si="17"/>
        <v>0.56499999999999995</v>
      </c>
    </row>
    <row r="568" spans="1:14">
      <c r="A568" s="46">
        <v>2014</v>
      </c>
      <c r="B568" s="8" t="str">
        <f>_xlfn.CONCAT("P", LOOKUP(A568,{0,2010,2015},{1,2,3}))</f>
        <v>P2</v>
      </c>
      <c r="C568" s="4" t="s">
        <v>120</v>
      </c>
      <c r="D568" s="4" t="s">
        <v>121</v>
      </c>
      <c r="E568" s="4" t="s">
        <v>122</v>
      </c>
      <c r="F568" s="7" t="s">
        <v>14</v>
      </c>
      <c r="G568" s="4" t="s">
        <v>125</v>
      </c>
      <c r="H568" s="7" t="str">
        <f t="shared" si="16"/>
        <v>2014TWSYUDSHS10</v>
      </c>
      <c r="I568" s="7" t="s">
        <v>50</v>
      </c>
      <c r="J568" s="8" t="str">
        <f>VLOOKUP(I568,name_list!E:K,2,FALSE)</f>
        <v>SP28</v>
      </c>
      <c r="K568" s="4" t="s">
        <v>9</v>
      </c>
      <c r="L568" s="8">
        <v>5</v>
      </c>
      <c r="M568" s="8">
        <f>VLOOKUP(H568,工作表3!G:T,7,FALSE)</f>
        <v>56.5</v>
      </c>
      <c r="N568">
        <f t="shared" si="17"/>
        <v>2.8250000000000002</v>
      </c>
    </row>
    <row r="569" spans="1:14">
      <c r="A569" s="46">
        <v>2014</v>
      </c>
      <c r="B569" s="8" t="str">
        <f>_xlfn.CONCAT("P", LOOKUP(A569,{0,2010,2015},{1,2,3}))</f>
        <v>P2</v>
      </c>
      <c r="C569" s="4" t="s">
        <v>120</v>
      </c>
      <c r="D569" s="4" t="s">
        <v>121</v>
      </c>
      <c r="E569" s="4" t="s">
        <v>122</v>
      </c>
      <c r="F569" s="7" t="s">
        <v>14</v>
      </c>
      <c r="G569" s="4" t="s">
        <v>125</v>
      </c>
      <c r="H569" s="7" t="str">
        <f t="shared" si="16"/>
        <v>2014TWSYUDSHS10</v>
      </c>
      <c r="I569" s="7" t="s">
        <v>126</v>
      </c>
      <c r="J569" s="8" t="str">
        <f>VLOOKUP(I569,name_list!E:K,2,FALSE)</f>
        <v>SP54</v>
      </c>
      <c r="K569" s="4" t="s">
        <v>11</v>
      </c>
      <c r="L569" s="8">
        <v>1</v>
      </c>
      <c r="M569" s="8">
        <f>VLOOKUP(H569,工作表3!G:T,7,FALSE)</f>
        <v>56.5</v>
      </c>
      <c r="N569">
        <f t="shared" si="17"/>
        <v>0.56499999999999995</v>
      </c>
    </row>
    <row r="570" spans="1:14">
      <c r="A570" s="46">
        <v>2014</v>
      </c>
      <c r="B570" s="8" t="str">
        <f>_xlfn.CONCAT("P", LOOKUP(A570,{0,2010,2015},{1,2,3}))</f>
        <v>P2</v>
      </c>
      <c r="C570" s="4" t="s">
        <v>120</v>
      </c>
      <c r="D570" s="4" t="s">
        <v>121</v>
      </c>
      <c r="E570" s="4" t="s">
        <v>122</v>
      </c>
      <c r="F570" s="7" t="s">
        <v>14</v>
      </c>
      <c r="G570" s="4" t="s">
        <v>125</v>
      </c>
      <c r="H570" s="7" t="str">
        <f t="shared" si="16"/>
        <v>2014TWSYUDSHS10</v>
      </c>
      <c r="I570" s="7" t="s">
        <v>105</v>
      </c>
      <c r="J570" s="8" t="str">
        <f>VLOOKUP(I570,name_list!E:K,2,FALSE)</f>
        <v>SP12</v>
      </c>
      <c r="K570" s="4" t="s">
        <v>9</v>
      </c>
      <c r="L570" s="8">
        <v>5</v>
      </c>
      <c r="M570" s="8">
        <f>VLOOKUP(H570,工作表3!G:T,7,FALSE)</f>
        <v>56.5</v>
      </c>
      <c r="N570">
        <f t="shared" si="17"/>
        <v>2.8250000000000002</v>
      </c>
    </row>
    <row r="571" spans="1:14">
      <c r="A571" s="46">
        <v>2014</v>
      </c>
      <c r="B571" s="8" t="str">
        <f>_xlfn.CONCAT("P", LOOKUP(A571,{0,2010,2015},{1,2,3}))</f>
        <v>P2</v>
      </c>
      <c r="C571" s="4" t="s">
        <v>120</v>
      </c>
      <c r="D571" s="4" t="s">
        <v>121</v>
      </c>
      <c r="E571" s="4" t="s">
        <v>122</v>
      </c>
      <c r="F571" s="7" t="s">
        <v>33</v>
      </c>
      <c r="G571" s="4" t="s">
        <v>106</v>
      </c>
      <c r="H571" s="7" t="str">
        <f t="shared" si="16"/>
        <v>2014TWSYUDSHW05</v>
      </c>
      <c r="I571" s="7" t="s">
        <v>0</v>
      </c>
      <c r="J571" s="8" t="str">
        <f>VLOOKUP(I571,name_list!E:K,2,FALSE)</f>
        <v>SP41</v>
      </c>
      <c r="K571" s="4" t="s">
        <v>1</v>
      </c>
      <c r="L571" s="8">
        <v>75</v>
      </c>
      <c r="M571" s="8">
        <f>VLOOKUP(H571,工作表3!G:T,7,FALSE)</f>
        <v>61.4</v>
      </c>
      <c r="N571">
        <f t="shared" si="17"/>
        <v>46.05</v>
      </c>
    </row>
    <row r="572" spans="1:14">
      <c r="A572" s="46">
        <v>2014</v>
      </c>
      <c r="B572" s="8" t="str">
        <f>_xlfn.CONCAT("P", LOOKUP(A572,{0,2010,2015},{1,2,3}))</f>
        <v>P2</v>
      </c>
      <c r="C572" s="4" t="s">
        <v>120</v>
      </c>
      <c r="D572" s="4" t="s">
        <v>121</v>
      </c>
      <c r="E572" s="4" t="s">
        <v>122</v>
      </c>
      <c r="F572" s="7" t="s">
        <v>33</v>
      </c>
      <c r="G572" s="4" t="s">
        <v>106</v>
      </c>
      <c r="H572" s="7" t="str">
        <f t="shared" si="16"/>
        <v>2014TWSYUDSHW05</v>
      </c>
      <c r="I572" s="7" t="s">
        <v>60</v>
      </c>
      <c r="J572" s="8" t="str">
        <f>VLOOKUP(I572,name_list!E:K,2,FALSE)</f>
        <v>SP29</v>
      </c>
      <c r="K572" s="4" t="s">
        <v>14</v>
      </c>
      <c r="L572" s="8">
        <v>25</v>
      </c>
      <c r="M572" s="8">
        <f>VLOOKUP(H572,工作表3!G:T,7,FALSE)</f>
        <v>61.4</v>
      </c>
      <c r="N572">
        <f t="shared" si="17"/>
        <v>15.35</v>
      </c>
    </row>
    <row r="573" spans="1:14">
      <c r="A573" s="46">
        <v>2014</v>
      </c>
      <c r="B573" s="8" t="str">
        <f>_xlfn.CONCAT("P", LOOKUP(A573,{0,2010,2015},{1,2,3}))</f>
        <v>P2</v>
      </c>
      <c r="C573" s="4" t="s">
        <v>120</v>
      </c>
      <c r="D573" s="4" t="s">
        <v>121</v>
      </c>
      <c r="E573" s="4" t="s">
        <v>122</v>
      </c>
      <c r="F573" s="7" t="s">
        <v>33</v>
      </c>
      <c r="G573" s="4" t="s">
        <v>106</v>
      </c>
      <c r="H573" s="7" t="str">
        <f t="shared" si="16"/>
        <v>2014TWSYUDSHW05</v>
      </c>
      <c r="I573" s="7" t="s">
        <v>7</v>
      </c>
      <c r="J573" s="8" t="str">
        <f>VLOOKUP(I573,name_list!E:K,2,FALSE)</f>
        <v>SP31</v>
      </c>
      <c r="K573" s="4" t="s">
        <v>6</v>
      </c>
      <c r="L573" s="8">
        <v>50</v>
      </c>
      <c r="M573" s="8">
        <f>VLOOKUP(H573,工作表3!G:T,7,FALSE)</f>
        <v>61.4</v>
      </c>
      <c r="N573">
        <f t="shared" si="17"/>
        <v>30.7</v>
      </c>
    </row>
    <row r="574" spans="1:14">
      <c r="A574" s="46">
        <v>2014</v>
      </c>
      <c r="B574" s="8" t="str">
        <f>_xlfn.CONCAT("P", LOOKUP(A574,{0,2010,2015},{1,2,3}))</f>
        <v>P2</v>
      </c>
      <c r="C574" s="4" t="s">
        <v>120</v>
      </c>
      <c r="D574" s="4" t="s">
        <v>121</v>
      </c>
      <c r="E574" s="4" t="s">
        <v>122</v>
      </c>
      <c r="F574" s="7" t="s">
        <v>33</v>
      </c>
      <c r="G574" s="4" t="s">
        <v>106</v>
      </c>
      <c r="H574" s="7" t="str">
        <f t="shared" si="16"/>
        <v>2014TWSYUDSHW05</v>
      </c>
      <c r="I574" s="7" t="s">
        <v>13</v>
      </c>
      <c r="J574" s="8" t="str">
        <f>VLOOKUP(I574,name_list!E:K,2,FALSE)</f>
        <v>SP17</v>
      </c>
      <c r="K574" s="4" t="s">
        <v>9</v>
      </c>
      <c r="L574" s="8">
        <v>5</v>
      </c>
      <c r="M574" s="8">
        <f>VLOOKUP(H574,工作表3!G:T,7,FALSE)</f>
        <v>61.4</v>
      </c>
      <c r="N574">
        <f t="shared" si="17"/>
        <v>3.07</v>
      </c>
    </row>
    <row r="575" spans="1:14">
      <c r="A575" s="46">
        <v>2014</v>
      </c>
      <c r="B575" s="8" t="str">
        <f>_xlfn.CONCAT("P", LOOKUP(A575,{0,2010,2015},{1,2,3}))</f>
        <v>P2</v>
      </c>
      <c r="C575" s="4" t="s">
        <v>120</v>
      </c>
      <c r="D575" s="4" t="s">
        <v>121</v>
      </c>
      <c r="E575" s="4" t="s">
        <v>122</v>
      </c>
      <c r="F575" s="7" t="s">
        <v>33</v>
      </c>
      <c r="G575" s="4" t="s">
        <v>106</v>
      </c>
      <c r="H575" s="7" t="str">
        <f t="shared" si="16"/>
        <v>2014TWSYUDSHW05</v>
      </c>
      <c r="I575" s="7" t="s">
        <v>5</v>
      </c>
      <c r="J575" s="8" t="str">
        <f>VLOOKUP(I575,name_list!E:K,2,FALSE)</f>
        <v>SP35</v>
      </c>
      <c r="K575" s="4" t="s">
        <v>6</v>
      </c>
      <c r="L575" s="8">
        <v>50</v>
      </c>
      <c r="M575" s="8">
        <f>VLOOKUP(H575,工作表3!G:T,7,FALSE)</f>
        <v>61.4</v>
      </c>
      <c r="N575">
        <f t="shared" si="17"/>
        <v>30.7</v>
      </c>
    </row>
    <row r="576" spans="1:14">
      <c r="A576" s="46">
        <v>2014</v>
      </c>
      <c r="B576" s="8" t="str">
        <f>_xlfn.CONCAT("P", LOOKUP(A576,{0,2010,2015},{1,2,3}))</f>
        <v>P2</v>
      </c>
      <c r="C576" s="4" t="s">
        <v>120</v>
      </c>
      <c r="D576" s="4" t="s">
        <v>121</v>
      </c>
      <c r="E576" s="4" t="s">
        <v>122</v>
      </c>
      <c r="F576" s="7" t="s">
        <v>33</v>
      </c>
      <c r="G576" s="4" t="s">
        <v>106</v>
      </c>
      <c r="H576" s="7" t="str">
        <f t="shared" si="16"/>
        <v>2014TWSYUDSHW05</v>
      </c>
      <c r="I576" s="7" t="s">
        <v>38</v>
      </c>
      <c r="J576" s="8" t="str">
        <f>VLOOKUP(I576,name_list!E:K,2,FALSE)</f>
        <v>SP10</v>
      </c>
      <c r="K576" s="4" t="s">
        <v>14</v>
      </c>
      <c r="L576" s="8">
        <v>25</v>
      </c>
      <c r="M576" s="8">
        <f>VLOOKUP(H576,工作表3!G:T,7,FALSE)</f>
        <v>61.4</v>
      </c>
      <c r="N576">
        <f t="shared" si="17"/>
        <v>15.35</v>
      </c>
    </row>
    <row r="577" spans="1:14">
      <c r="A577" s="46">
        <v>2014</v>
      </c>
      <c r="B577" s="8" t="str">
        <f>_xlfn.CONCAT("P", LOOKUP(A577,{0,2010,2015},{1,2,3}))</f>
        <v>P2</v>
      </c>
      <c r="C577" s="4" t="s">
        <v>120</v>
      </c>
      <c r="D577" s="4" t="s">
        <v>121</v>
      </c>
      <c r="E577" s="4" t="s">
        <v>122</v>
      </c>
      <c r="F577" s="7" t="s">
        <v>33</v>
      </c>
      <c r="G577" s="4" t="s">
        <v>106</v>
      </c>
      <c r="H577" s="7" t="str">
        <f t="shared" si="16"/>
        <v>2014TWSYUDSHW05</v>
      </c>
      <c r="I577" s="7" t="s">
        <v>4</v>
      </c>
      <c r="J577" s="8" t="str">
        <f>VLOOKUP(I577,name_list!E:K,2,FALSE)</f>
        <v>SP11</v>
      </c>
      <c r="K577" s="4" t="s">
        <v>14</v>
      </c>
      <c r="L577" s="8">
        <v>25</v>
      </c>
      <c r="M577" s="8">
        <f>VLOOKUP(H577,工作表3!G:T,7,FALSE)</f>
        <v>61.4</v>
      </c>
      <c r="N577">
        <f t="shared" si="17"/>
        <v>15.35</v>
      </c>
    </row>
    <row r="578" spans="1:14">
      <c r="A578" s="46">
        <v>2014</v>
      </c>
      <c r="B578" s="8" t="str">
        <f>_xlfn.CONCAT("P", LOOKUP(A578,{0,2010,2015},{1,2,3}))</f>
        <v>P2</v>
      </c>
      <c r="C578" s="4" t="s">
        <v>120</v>
      </c>
      <c r="D578" s="4" t="s">
        <v>121</v>
      </c>
      <c r="E578" s="4" t="s">
        <v>122</v>
      </c>
      <c r="F578" s="7" t="s">
        <v>33</v>
      </c>
      <c r="G578" s="4" t="s">
        <v>106</v>
      </c>
      <c r="H578" s="7" t="str">
        <f t="shared" si="16"/>
        <v>2014TWSYUDSHW05</v>
      </c>
      <c r="I578" s="7" t="s">
        <v>29</v>
      </c>
      <c r="J578" s="8" t="str">
        <f>VLOOKUP(I578,name_list!E:K,2,FALSE)</f>
        <v>SP22</v>
      </c>
      <c r="K578" s="4" t="s">
        <v>6</v>
      </c>
      <c r="L578" s="8">
        <v>50</v>
      </c>
      <c r="M578" s="8">
        <f>VLOOKUP(H578,工作表3!G:T,7,FALSE)</f>
        <v>61.4</v>
      </c>
      <c r="N578">
        <f t="shared" si="17"/>
        <v>30.7</v>
      </c>
    </row>
    <row r="579" spans="1:14">
      <c r="A579" s="46">
        <v>2014</v>
      </c>
      <c r="B579" s="8" t="str">
        <f>_xlfn.CONCAT("P", LOOKUP(A579,{0,2010,2015},{1,2,3}))</f>
        <v>P2</v>
      </c>
      <c r="C579" s="4" t="s">
        <v>120</v>
      </c>
      <c r="D579" s="4" t="s">
        <v>121</v>
      </c>
      <c r="E579" s="4" t="s">
        <v>122</v>
      </c>
      <c r="F579" s="7" t="s">
        <v>33</v>
      </c>
      <c r="G579" s="4" t="s">
        <v>106</v>
      </c>
      <c r="H579" s="7" t="str">
        <f t="shared" ref="H579:H642" si="18">CONCATENATE(A579,C579,D579,E579,G579)</f>
        <v>2014TWSYUDSHW05</v>
      </c>
      <c r="I579" s="7" t="s">
        <v>27</v>
      </c>
      <c r="J579" s="8" t="str">
        <f>VLOOKUP(I579,name_list!E:K,2,FALSE)</f>
        <v>SP67</v>
      </c>
      <c r="K579" s="4" t="s">
        <v>9</v>
      </c>
      <c r="L579" s="8">
        <v>5</v>
      </c>
      <c r="M579" s="8">
        <f>VLOOKUP(H579,工作表3!G:T,7,FALSE)</f>
        <v>61.4</v>
      </c>
      <c r="N579">
        <f t="shared" ref="N579:N642" si="19">L579*M579/100</f>
        <v>3.07</v>
      </c>
    </row>
    <row r="580" spans="1:14">
      <c r="A580" s="46">
        <v>2014</v>
      </c>
      <c r="B580" s="8" t="str">
        <f>_xlfn.CONCAT("P", LOOKUP(A580,{0,2010,2015},{1,2,3}))</f>
        <v>P2</v>
      </c>
      <c r="C580" s="4" t="s">
        <v>120</v>
      </c>
      <c r="D580" s="4" t="s">
        <v>121</v>
      </c>
      <c r="E580" s="4" t="s">
        <v>122</v>
      </c>
      <c r="F580" s="7" t="s">
        <v>33</v>
      </c>
      <c r="G580" s="4" t="s">
        <v>106</v>
      </c>
      <c r="H580" s="7" t="str">
        <f t="shared" si="18"/>
        <v>2014TWSYUDSHW05</v>
      </c>
      <c r="I580" s="7" t="s">
        <v>63</v>
      </c>
      <c r="J580" s="8" t="str">
        <f>VLOOKUP(I580,name_list!E:K,2,FALSE)</f>
        <v>SP4</v>
      </c>
      <c r="K580" s="4" t="s">
        <v>9</v>
      </c>
      <c r="L580" s="8">
        <v>5</v>
      </c>
      <c r="M580" s="8">
        <f>VLOOKUP(H580,工作表3!G:T,7,FALSE)</f>
        <v>61.4</v>
      </c>
      <c r="N580">
        <f t="shared" si="19"/>
        <v>3.07</v>
      </c>
    </row>
    <row r="581" spans="1:14">
      <c r="A581" s="46">
        <v>2014</v>
      </c>
      <c r="B581" s="8" t="str">
        <f>_xlfn.CONCAT("P", LOOKUP(A581,{0,2010,2015},{1,2,3}))</f>
        <v>P2</v>
      </c>
      <c r="C581" s="4" t="s">
        <v>120</v>
      </c>
      <c r="D581" s="4" t="s">
        <v>121</v>
      </c>
      <c r="E581" s="4" t="s">
        <v>122</v>
      </c>
      <c r="F581" s="7" t="s">
        <v>33</v>
      </c>
      <c r="G581" s="4" t="s">
        <v>106</v>
      </c>
      <c r="H581" s="7" t="str">
        <f t="shared" si="18"/>
        <v>2014TWSYUDSHW05</v>
      </c>
      <c r="I581" s="7" t="s">
        <v>28</v>
      </c>
      <c r="J581" s="8" t="str">
        <f>VLOOKUP(I581,name_list!E:K,2,FALSE)</f>
        <v>SP45</v>
      </c>
      <c r="K581" s="4" t="s">
        <v>14</v>
      </c>
      <c r="L581" s="8">
        <v>25</v>
      </c>
      <c r="M581" s="8">
        <f>VLOOKUP(H581,工作表3!G:T,7,FALSE)</f>
        <v>61.4</v>
      </c>
      <c r="N581">
        <f t="shared" si="19"/>
        <v>15.35</v>
      </c>
    </row>
    <row r="582" spans="1:14">
      <c r="A582" s="46">
        <v>2014</v>
      </c>
      <c r="B582" s="8" t="str">
        <f>_xlfn.CONCAT("P", LOOKUP(A582,{0,2010,2015},{1,2,3}))</f>
        <v>P2</v>
      </c>
      <c r="C582" s="4" t="s">
        <v>120</v>
      </c>
      <c r="D582" s="4" t="s">
        <v>121</v>
      </c>
      <c r="E582" s="4" t="s">
        <v>122</v>
      </c>
      <c r="F582" s="7" t="s">
        <v>33</v>
      </c>
      <c r="G582" s="4" t="s">
        <v>106</v>
      </c>
      <c r="H582" s="7" t="str">
        <f t="shared" si="18"/>
        <v>2014TWSYUDSHW05</v>
      </c>
      <c r="I582" s="7" t="s">
        <v>20</v>
      </c>
      <c r="J582" s="8" t="str">
        <f>VLOOKUP(I582,name_list!E:K,2,FALSE)</f>
        <v>SP25</v>
      </c>
      <c r="K582" s="4" t="s">
        <v>14</v>
      </c>
      <c r="L582" s="8">
        <v>25</v>
      </c>
      <c r="M582" s="8">
        <f>VLOOKUP(H582,工作表3!G:T,7,FALSE)</f>
        <v>61.4</v>
      </c>
      <c r="N582">
        <f t="shared" si="19"/>
        <v>15.35</v>
      </c>
    </row>
    <row r="583" spans="1:14">
      <c r="A583" s="46">
        <v>2014</v>
      </c>
      <c r="B583" s="8" t="str">
        <f>_xlfn.CONCAT("P", LOOKUP(A583,{0,2010,2015},{1,2,3}))</f>
        <v>P2</v>
      </c>
      <c r="C583" s="4" t="s">
        <v>120</v>
      </c>
      <c r="D583" s="4" t="s">
        <v>121</v>
      </c>
      <c r="E583" s="4" t="s">
        <v>122</v>
      </c>
      <c r="F583" s="7" t="s">
        <v>33</v>
      </c>
      <c r="G583" s="4" t="s">
        <v>106</v>
      </c>
      <c r="H583" s="7" t="str">
        <f t="shared" si="18"/>
        <v>2014TWSYUDSHW05</v>
      </c>
      <c r="I583" s="7" t="s">
        <v>51</v>
      </c>
      <c r="J583" s="8" t="str">
        <f>VLOOKUP(I583,name_list!E:K,2,FALSE)</f>
        <v>SP90</v>
      </c>
      <c r="K583" s="4" t="s">
        <v>14</v>
      </c>
      <c r="L583" s="8">
        <v>25</v>
      </c>
      <c r="M583" s="8">
        <f>VLOOKUP(H583,工作表3!G:T,7,FALSE)</f>
        <v>61.4</v>
      </c>
      <c r="N583">
        <f t="shared" si="19"/>
        <v>15.35</v>
      </c>
    </row>
    <row r="584" spans="1:14">
      <c r="A584" s="46">
        <v>2014</v>
      </c>
      <c r="B584" s="8" t="str">
        <f>_xlfn.CONCAT("P", LOOKUP(A584,{0,2010,2015},{1,2,3}))</f>
        <v>P2</v>
      </c>
      <c r="C584" s="4" t="s">
        <v>120</v>
      </c>
      <c r="D584" s="4" t="s">
        <v>121</v>
      </c>
      <c r="E584" s="4" t="s">
        <v>122</v>
      </c>
      <c r="F584" s="7" t="s">
        <v>33</v>
      </c>
      <c r="G584" s="4" t="s">
        <v>106</v>
      </c>
      <c r="H584" s="7" t="str">
        <f t="shared" si="18"/>
        <v>2014TWSYUDSHW05</v>
      </c>
      <c r="I584" s="7" t="s">
        <v>55</v>
      </c>
      <c r="J584" s="8" t="str">
        <f>VLOOKUP(I584,name_list!E:K,2,FALSE)</f>
        <v>SP33</v>
      </c>
      <c r="K584" s="4" t="s">
        <v>14</v>
      </c>
      <c r="L584" s="8">
        <v>25</v>
      </c>
      <c r="M584" s="8">
        <f>VLOOKUP(H584,工作表3!G:T,7,FALSE)</f>
        <v>61.4</v>
      </c>
      <c r="N584">
        <f t="shared" si="19"/>
        <v>15.35</v>
      </c>
    </row>
    <row r="585" spans="1:14">
      <c r="A585" s="46">
        <v>2014</v>
      </c>
      <c r="B585" s="8" t="str">
        <f>_xlfn.CONCAT("P", LOOKUP(A585,{0,2010,2015},{1,2,3}))</f>
        <v>P2</v>
      </c>
      <c r="C585" s="4" t="s">
        <v>120</v>
      </c>
      <c r="D585" s="4" t="s">
        <v>121</v>
      </c>
      <c r="E585" s="4" t="s">
        <v>122</v>
      </c>
      <c r="F585" s="7" t="s">
        <v>33</v>
      </c>
      <c r="G585" s="4" t="s">
        <v>106</v>
      </c>
      <c r="H585" s="7" t="str">
        <f t="shared" si="18"/>
        <v>2014TWSYUDSHW05</v>
      </c>
      <c r="I585" s="7" t="s">
        <v>23</v>
      </c>
      <c r="J585" s="8" t="str">
        <f>VLOOKUP(I585,name_list!E:K,2,FALSE)</f>
        <v>SP61</v>
      </c>
      <c r="K585" s="4" t="s">
        <v>9</v>
      </c>
      <c r="L585" s="8">
        <v>5</v>
      </c>
      <c r="M585" s="8">
        <f>VLOOKUP(H585,工作表3!G:T,7,FALSE)</f>
        <v>61.4</v>
      </c>
      <c r="N585">
        <f t="shared" si="19"/>
        <v>3.07</v>
      </c>
    </row>
    <row r="586" spans="1:14">
      <c r="A586" s="46">
        <v>2014</v>
      </c>
      <c r="B586" s="8" t="str">
        <f>_xlfn.CONCAT("P", LOOKUP(A586,{0,2010,2015},{1,2,3}))</f>
        <v>P2</v>
      </c>
      <c r="C586" s="4" t="s">
        <v>120</v>
      </c>
      <c r="D586" s="4" t="s">
        <v>121</v>
      </c>
      <c r="E586" s="4" t="s">
        <v>122</v>
      </c>
      <c r="F586" s="7" t="s">
        <v>33</v>
      </c>
      <c r="G586" s="4" t="s">
        <v>106</v>
      </c>
      <c r="H586" s="7" t="str">
        <f t="shared" si="18"/>
        <v>2014TWSYUDSHW05</v>
      </c>
      <c r="I586" s="7" t="s">
        <v>24</v>
      </c>
      <c r="J586" s="8" t="str">
        <f>VLOOKUP(I586,name_list!E:K,2,FALSE)</f>
        <v>SP65</v>
      </c>
      <c r="K586" s="4" t="s">
        <v>6</v>
      </c>
      <c r="L586" s="8">
        <v>50</v>
      </c>
      <c r="M586" s="8">
        <f>VLOOKUP(H586,工作表3!G:T,7,FALSE)</f>
        <v>61.4</v>
      </c>
      <c r="N586">
        <f t="shared" si="19"/>
        <v>30.7</v>
      </c>
    </row>
    <row r="587" spans="1:14">
      <c r="A587" s="46">
        <v>2014</v>
      </c>
      <c r="B587" s="8" t="str">
        <f>_xlfn.CONCAT("P", LOOKUP(A587,{0,2010,2015},{1,2,3}))</f>
        <v>P2</v>
      </c>
      <c r="C587" s="4" t="s">
        <v>120</v>
      </c>
      <c r="D587" s="4" t="s">
        <v>121</v>
      </c>
      <c r="E587" s="4" t="s">
        <v>122</v>
      </c>
      <c r="F587" s="7" t="s">
        <v>33</v>
      </c>
      <c r="G587" s="4" t="s">
        <v>106</v>
      </c>
      <c r="H587" s="7" t="str">
        <f t="shared" si="18"/>
        <v>2014TWSYUDSHW05</v>
      </c>
      <c r="I587" s="7" t="s">
        <v>44</v>
      </c>
      <c r="J587" s="8" t="str">
        <f>VLOOKUP(I587,name_list!E:K,2,FALSE)</f>
        <v>SP57</v>
      </c>
      <c r="K587" s="4" t="s">
        <v>14</v>
      </c>
      <c r="L587" s="8">
        <v>25</v>
      </c>
      <c r="M587" s="8">
        <f>VLOOKUP(H587,工作表3!G:T,7,FALSE)</f>
        <v>61.4</v>
      </c>
      <c r="N587">
        <f t="shared" si="19"/>
        <v>15.35</v>
      </c>
    </row>
    <row r="588" spans="1:14">
      <c r="A588" s="46">
        <v>2014</v>
      </c>
      <c r="B588" s="8" t="str">
        <f>_xlfn.CONCAT("P", LOOKUP(A588,{0,2010,2015},{1,2,3}))</f>
        <v>P2</v>
      </c>
      <c r="C588" s="4" t="s">
        <v>120</v>
      </c>
      <c r="D588" s="4" t="s">
        <v>121</v>
      </c>
      <c r="E588" s="4" t="s">
        <v>122</v>
      </c>
      <c r="F588" s="7" t="s">
        <v>33</v>
      </c>
      <c r="G588" s="4" t="s">
        <v>106</v>
      </c>
      <c r="H588" s="7" t="str">
        <f t="shared" si="18"/>
        <v>2014TWSYUDSHW05</v>
      </c>
      <c r="I588" s="7" t="s">
        <v>95</v>
      </c>
      <c r="J588" s="8" t="str">
        <f>VLOOKUP(I588,name_list!E:K,2,FALSE)</f>
        <v>SP26</v>
      </c>
      <c r="K588" s="4" t="s">
        <v>14</v>
      </c>
      <c r="L588" s="8">
        <v>25</v>
      </c>
      <c r="M588" s="8">
        <f>VLOOKUP(H588,工作表3!G:T,7,FALSE)</f>
        <v>61.4</v>
      </c>
      <c r="N588">
        <f t="shared" si="19"/>
        <v>15.35</v>
      </c>
    </row>
    <row r="589" spans="1:14">
      <c r="A589" s="46">
        <v>2014</v>
      </c>
      <c r="B589" s="8" t="str">
        <f>_xlfn.CONCAT("P", LOOKUP(A589,{0,2010,2015},{1,2,3}))</f>
        <v>P2</v>
      </c>
      <c r="C589" s="4" t="s">
        <v>120</v>
      </c>
      <c r="D589" s="4" t="s">
        <v>121</v>
      </c>
      <c r="E589" s="4" t="s">
        <v>122</v>
      </c>
      <c r="F589" s="7" t="s">
        <v>33</v>
      </c>
      <c r="G589" s="4" t="s">
        <v>106</v>
      </c>
      <c r="H589" s="7" t="str">
        <f t="shared" si="18"/>
        <v>2014TWSYUDSHW05</v>
      </c>
      <c r="I589" s="7" t="s">
        <v>42</v>
      </c>
      <c r="J589" s="8" t="str">
        <f>VLOOKUP(I589,name_list!E:K,2,FALSE)</f>
        <v>SP40</v>
      </c>
      <c r="K589" s="4" t="s">
        <v>14</v>
      </c>
      <c r="L589" s="8">
        <v>25</v>
      </c>
      <c r="M589" s="8">
        <f>VLOOKUP(H589,工作表3!G:T,7,FALSE)</f>
        <v>61.4</v>
      </c>
      <c r="N589">
        <f t="shared" si="19"/>
        <v>15.35</v>
      </c>
    </row>
    <row r="590" spans="1:14">
      <c r="A590" s="46">
        <v>2014</v>
      </c>
      <c r="B590" s="8" t="str">
        <f>_xlfn.CONCAT("P", LOOKUP(A590,{0,2010,2015},{1,2,3}))</f>
        <v>P2</v>
      </c>
      <c r="C590" s="4" t="s">
        <v>120</v>
      </c>
      <c r="D590" s="4" t="s">
        <v>121</v>
      </c>
      <c r="E590" s="4" t="s">
        <v>122</v>
      </c>
      <c r="F590" s="7" t="s">
        <v>33</v>
      </c>
      <c r="G590" s="4" t="s">
        <v>106</v>
      </c>
      <c r="H590" s="7" t="str">
        <f t="shared" si="18"/>
        <v>2014TWSYUDSHW05</v>
      </c>
      <c r="I590" s="7" t="s">
        <v>61</v>
      </c>
      <c r="J590" s="8" t="str">
        <f>VLOOKUP(I590,name_list!E:K,2,FALSE)</f>
        <v>SP37</v>
      </c>
      <c r="K590" s="4" t="s">
        <v>9</v>
      </c>
      <c r="L590" s="8">
        <v>5</v>
      </c>
      <c r="M590" s="8">
        <f>VLOOKUP(H590,工作表3!G:T,7,FALSE)</f>
        <v>61.4</v>
      </c>
      <c r="N590">
        <f t="shared" si="19"/>
        <v>3.07</v>
      </c>
    </row>
    <row r="591" spans="1:14">
      <c r="A591" s="46">
        <v>2014</v>
      </c>
      <c r="B591" s="8" t="str">
        <f>_xlfn.CONCAT("P", LOOKUP(A591,{0,2010,2015},{1,2,3}))</f>
        <v>P2</v>
      </c>
      <c r="C591" s="4" t="s">
        <v>120</v>
      </c>
      <c r="D591" s="4" t="s">
        <v>121</v>
      </c>
      <c r="E591" s="4" t="s">
        <v>122</v>
      </c>
      <c r="F591" s="7" t="s">
        <v>33</v>
      </c>
      <c r="G591" s="4" t="s">
        <v>106</v>
      </c>
      <c r="H591" s="7" t="str">
        <f t="shared" si="18"/>
        <v>2014TWSYUDSHW05</v>
      </c>
      <c r="I591" s="7" t="s">
        <v>17</v>
      </c>
      <c r="J591" s="8" t="str">
        <f>VLOOKUP(I591,name_list!E:K,2,FALSE)</f>
        <v>SP23</v>
      </c>
      <c r="K591" s="4" t="s">
        <v>9</v>
      </c>
      <c r="L591" s="8">
        <v>5</v>
      </c>
      <c r="M591" s="8">
        <f>VLOOKUP(H591,工作表3!G:T,7,FALSE)</f>
        <v>61.4</v>
      </c>
      <c r="N591">
        <f t="shared" si="19"/>
        <v>3.07</v>
      </c>
    </row>
    <row r="592" spans="1:14">
      <c r="A592" s="46">
        <v>2014</v>
      </c>
      <c r="B592" s="8" t="str">
        <f>_xlfn.CONCAT("P", LOOKUP(A592,{0,2010,2015},{1,2,3}))</f>
        <v>P2</v>
      </c>
      <c r="C592" s="4" t="s">
        <v>120</v>
      </c>
      <c r="D592" s="4" t="s">
        <v>121</v>
      </c>
      <c r="E592" s="4" t="s">
        <v>122</v>
      </c>
      <c r="F592" s="7" t="s">
        <v>33</v>
      </c>
      <c r="G592" s="4" t="s">
        <v>106</v>
      </c>
      <c r="H592" s="7" t="str">
        <f t="shared" si="18"/>
        <v>2014TWSYUDSHW05</v>
      </c>
      <c r="I592" s="7" t="s">
        <v>102</v>
      </c>
      <c r="J592" s="8" t="str">
        <f>VLOOKUP(I592,name_list!E:K,2,FALSE)</f>
        <v>SP43</v>
      </c>
      <c r="K592" s="4" t="s">
        <v>14</v>
      </c>
      <c r="L592" s="8">
        <v>25</v>
      </c>
      <c r="M592" s="8">
        <f>VLOOKUP(H592,工作表3!G:T,7,FALSE)</f>
        <v>61.4</v>
      </c>
      <c r="N592">
        <f t="shared" si="19"/>
        <v>15.35</v>
      </c>
    </row>
    <row r="593" spans="1:14">
      <c r="A593" s="46">
        <v>2014</v>
      </c>
      <c r="B593" s="8" t="str">
        <f>_xlfn.CONCAT("P", LOOKUP(A593,{0,2010,2015},{1,2,3}))</f>
        <v>P2</v>
      </c>
      <c r="C593" s="4" t="s">
        <v>120</v>
      </c>
      <c r="D593" s="4" t="s">
        <v>121</v>
      </c>
      <c r="E593" s="4" t="s">
        <v>122</v>
      </c>
      <c r="F593" s="7" t="s">
        <v>33</v>
      </c>
      <c r="G593" s="4" t="s">
        <v>106</v>
      </c>
      <c r="H593" s="7" t="str">
        <f t="shared" si="18"/>
        <v>2014TWSYUDSHW05</v>
      </c>
      <c r="I593" s="7" t="s">
        <v>67</v>
      </c>
      <c r="J593" s="8" t="str">
        <f>VLOOKUP(I593,name_list!E:K,2,FALSE)</f>
        <v>SP82</v>
      </c>
      <c r="K593" s="4" t="s">
        <v>9</v>
      </c>
      <c r="L593" s="8">
        <v>5</v>
      </c>
      <c r="M593" s="8">
        <f>VLOOKUP(H593,工作表3!G:T,7,FALSE)</f>
        <v>61.4</v>
      </c>
      <c r="N593">
        <f t="shared" si="19"/>
        <v>3.07</v>
      </c>
    </row>
    <row r="594" spans="1:14">
      <c r="A594" s="46">
        <v>2014</v>
      </c>
      <c r="B594" s="8" t="str">
        <f>_xlfn.CONCAT("P", LOOKUP(A594,{0,2010,2015},{1,2,3}))</f>
        <v>P2</v>
      </c>
      <c r="C594" s="4" t="s">
        <v>120</v>
      </c>
      <c r="D594" s="4" t="s">
        <v>121</v>
      </c>
      <c r="E594" s="4" t="s">
        <v>122</v>
      </c>
      <c r="F594" s="7" t="s">
        <v>33</v>
      </c>
      <c r="G594" s="4" t="s">
        <v>106</v>
      </c>
      <c r="H594" s="7" t="str">
        <f t="shared" si="18"/>
        <v>2014TWSYUDSHW05</v>
      </c>
      <c r="I594" s="7" t="s">
        <v>110</v>
      </c>
      <c r="J594" s="8" t="str">
        <f>VLOOKUP(I594,name_list!E:K,2,FALSE)</f>
        <v>SP62</v>
      </c>
      <c r="K594" s="4" t="s">
        <v>11</v>
      </c>
      <c r="L594" s="8">
        <v>1</v>
      </c>
      <c r="M594" s="8">
        <f>VLOOKUP(H594,工作表3!G:T,7,FALSE)</f>
        <v>61.4</v>
      </c>
      <c r="N594">
        <f t="shared" si="19"/>
        <v>0.61399999999999999</v>
      </c>
    </row>
    <row r="595" spans="1:14">
      <c r="A595" s="46">
        <v>2014</v>
      </c>
      <c r="B595" s="8" t="str">
        <f>_xlfn.CONCAT("P", LOOKUP(A595,{0,2010,2015},{1,2,3}))</f>
        <v>P2</v>
      </c>
      <c r="C595" s="4" t="s">
        <v>120</v>
      </c>
      <c r="D595" s="4" t="s">
        <v>121</v>
      </c>
      <c r="E595" s="4" t="s">
        <v>122</v>
      </c>
      <c r="F595" s="7" t="s">
        <v>33</v>
      </c>
      <c r="G595" s="4" t="s">
        <v>106</v>
      </c>
      <c r="H595" s="7" t="str">
        <f t="shared" si="18"/>
        <v>2014TWSYUDSHW05</v>
      </c>
      <c r="I595" s="7" t="s">
        <v>21</v>
      </c>
      <c r="J595" s="8" t="str">
        <f>VLOOKUP(I595,name_list!E:K,2,FALSE)</f>
        <v>SP55</v>
      </c>
      <c r="K595" s="4" t="s">
        <v>11</v>
      </c>
      <c r="L595" s="8">
        <v>1</v>
      </c>
      <c r="M595" s="8">
        <f>VLOOKUP(H595,工作表3!G:T,7,FALSE)</f>
        <v>61.4</v>
      </c>
      <c r="N595">
        <f t="shared" si="19"/>
        <v>0.61399999999999999</v>
      </c>
    </row>
    <row r="596" spans="1:14">
      <c r="A596" s="46">
        <v>2014</v>
      </c>
      <c r="B596" s="8" t="str">
        <f>_xlfn.CONCAT("P", LOOKUP(A596,{0,2010,2015},{1,2,3}))</f>
        <v>P2</v>
      </c>
      <c r="C596" s="4" t="s">
        <v>120</v>
      </c>
      <c r="D596" s="4" t="s">
        <v>121</v>
      </c>
      <c r="E596" s="4" t="s">
        <v>122</v>
      </c>
      <c r="F596" s="7" t="s">
        <v>33</v>
      </c>
      <c r="G596" s="4" t="s">
        <v>106</v>
      </c>
      <c r="H596" s="7" t="str">
        <f t="shared" si="18"/>
        <v>2014TWSYUDSHW05</v>
      </c>
      <c r="I596" s="7" t="s">
        <v>70</v>
      </c>
      <c r="J596" s="8" t="str">
        <f>VLOOKUP(I596,name_list!E:K,2,FALSE)</f>
        <v>SP13</v>
      </c>
      <c r="K596" s="4" t="s">
        <v>9</v>
      </c>
      <c r="L596" s="8">
        <v>5</v>
      </c>
      <c r="M596" s="8">
        <f>VLOOKUP(H596,工作表3!G:T,7,FALSE)</f>
        <v>61.4</v>
      </c>
      <c r="N596">
        <f t="shared" si="19"/>
        <v>3.07</v>
      </c>
    </row>
    <row r="597" spans="1:14">
      <c r="A597" s="46">
        <v>2014</v>
      </c>
      <c r="B597" s="8" t="str">
        <f>_xlfn.CONCAT("P", LOOKUP(A597,{0,2010,2015},{1,2,3}))</f>
        <v>P2</v>
      </c>
      <c r="C597" s="4" t="s">
        <v>120</v>
      </c>
      <c r="D597" s="4" t="s">
        <v>121</v>
      </c>
      <c r="E597" s="4" t="s">
        <v>122</v>
      </c>
      <c r="F597" s="7" t="s">
        <v>33</v>
      </c>
      <c r="G597" s="4" t="s">
        <v>106</v>
      </c>
      <c r="H597" s="7" t="str">
        <f t="shared" si="18"/>
        <v>2014TWSYUDSHW05</v>
      </c>
      <c r="I597" s="7" t="s">
        <v>8</v>
      </c>
      <c r="J597" s="8" t="str">
        <f>VLOOKUP(I597,name_list!E:K,2,FALSE)</f>
        <v>SP63</v>
      </c>
      <c r="K597" s="4" t="s">
        <v>9</v>
      </c>
      <c r="L597" s="8">
        <v>5</v>
      </c>
      <c r="M597" s="8">
        <f>VLOOKUP(H597,工作表3!G:T,7,FALSE)</f>
        <v>61.4</v>
      </c>
      <c r="N597">
        <f t="shared" si="19"/>
        <v>3.07</v>
      </c>
    </row>
    <row r="598" spans="1:14">
      <c r="A598" s="46">
        <v>2014</v>
      </c>
      <c r="B598" s="8" t="str">
        <f>_xlfn.CONCAT("P", LOOKUP(A598,{0,2010,2015},{1,2,3}))</f>
        <v>P2</v>
      </c>
      <c r="C598" s="4" t="s">
        <v>120</v>
      </c>
      <c r="D598" s="4" t="s">
        <v>121</v>
      </c>
      <c r="E598" s="4" t="s">
        <v>122</v>
      </c>
      <c r="F598" s="7" t="s">
        <v>33</v>
      </c>
      <c r="G598" s="4" t="s">
        <v>106</v>
      </c>
      <c r="H598" s="7" t="str">
        <f t="shared" si="18"/>
        <v>2014TWSYUDSHW05</v>
      </c>
      <c r="I598" s="7" t="s">
        <v>37</v>
      </c>
      <c r="J598" s="8" t="str">
        <f>VLOOKUP(I598,name_list!E:K,2,FALSE)</f>
        <v>SP85</v>
      </c>
      <c r="K598" s="4" t="s">
        <v>11</v>
      </c>
      <c r="L598" s="8">
        <v>1</v>
      </c>
      <c r="M598" s="8">
        <f>VLOOKUP(H598,工作表3!G:T,7,FALSE)</f>
        <v>61.4</v>
      </c>
      <c r="N598">
        <f t="shared" si="19"/>
        <v>0.61399999999999999</v>
      </c>
    </row>
    <row r="599" spans="1:14">
      <c r="A599" s="46">
        <v>2014</v>
      </c>
      <c r="B599" s="8" t="str">
        <f>_xlfn.CONCAT("P", LOOKUP(A599,{0,2010,2015},{1,2,3}))</f>
        <v>P2</v>
      </c>
      <c r="C599" s="4" t="s">
        <v>120</v>
      </c>
      <c r="D599" s="4" t="s">
        <v>121</v>
      </c>
      <c r="E599" s="4" t="s">
        <v>122</v>
      </c>
      <c r="F599" s="7" t="s">
        <v>33</v>
      </c>
      <c r="G599" s="4" t="s">
        <v>106</v>
      </c>
      <c r="H599" s="7" t="str">
        <f t="shared" si="18"/>
        <v>2014TWSYUDSHW05</v>
      </c>
      <c r="I599" s="7" t="s">
        <v>65</v>
      </c>
      <c r="J599" s="8" t="str">
        <f>VLOOKUP(I599,name_list!E:K,2,FALSE)</f>
        <v>SP77</v>
      </c>
      <c r="K599" s="4" t="s">
        <v>11</v>
      </c>
      <c r="L599" s="8">
        <v>1</v>
      </c>
      <c r="M599" s="8">
        <f>VLOOKUP(H599,工作表3!G:T,7,FALSE)</f>
        <v>61.4</v>
      </c>
      <c r="N599">
        <f t="shared" si="19"/>
        <v>0.61399999999999999</v>
      </c>
    </row>
    <row r="600" spans="1:14">
      <c r="A600" s="46">
        <v>2014</v>
      </c>
      <c r="B600" s="8" t="str">
        <f>_xlfn.CONCAT("P", LOOKUP(A600,{0,2010,2015},{1,2,3}))</f>
        <v>P2</v>
      </c>
      <c r="C600" s="4" t="s">
        <v>120</v>
      </c>
      <c r="D600" s="4" t="s">
        <v>121</v>
      </c>
      <c r="E600" s="4" t="s">
        <v>122</v>
      </c>
      <c r="F600" s="7" t="s">
        <v>33</v>
      </c>
      <c r="G600" s="4" t="s">
        <v>127</v>
      </c>
      <c r="H600" s="7" t="str">
        <f t="shared" si="18"/>
        <v>2014TWSYUDSHW10</v>
      </c>
      <c r="I600" s="7" t="s">
        <v>0</v>
      </c>
      <c r="J600" s="8" t="str">
        <f>VLOOKUP(I600,name_list!E:K,2,FALSE)</f>
        <v>SP41</v>
      </c>
      <c r="K600" s="4" t="s">
        <v>6</v>
      </c>
      <c r="L600" s="8">
        <v>50</v>
      </c>
      <c r="M600" s="8">
        <f>VLOOKUP(H600,工作表3!G:T,7,FALSE)</f>
        <v>87</v>
      </c>
      <c r="N600">
        <f t="shared" si="19"/>
        <v>43.5</v>
      </c>
    </row>
    <row r="601" spans="1:14">
      <c r="A601" s="46">
        <v>2014</v>
      </c>
      <c r="B601" s="8" t="str">
        <f>_xlfn.CONCAT("P", LOOKUP(A601,{0,2010,2015},{1,2,3}))</f>
        <v>P2</v>
      </c>
      <c r="C601" s="4" t="s">
        <v>120</v>
      </c>
      <c r="D601" s="4" t="s">
        <v>121</v>
      </c>
      <c r="E601" s="4" t="s">
        <v>122</v>
      </c>
      <c r="F601" s="7" t="s">
        <v>33</v>
      </c>
      <c r="G601" s="4" t="s">
        <v>127</v>
      </c>
      <c r="H601" s="7" t="str">
        <f t="shared" si="18"/>
        <v>2014TWSYUDSHW10</v>
      </c>
      <c r="I601" s="7" t="s">
        <v>4</v>
      </c>
      <c r="J601" s="8" t="str">
        <f>VLOOKUP(I601,name_list!E:K,2,FALSE)</f>
        <v>SP11</v>
      </c>
      <c r="K601" s="4" t="s">
        <v>6</v>
      </c>
      <c r="L601" s="8">
        <v>50</v>
      </c>
      <c r="M601" s="8">
        <f>VLOOKUP(H601,工作表3!G:T,7,FALSE)</f>
        <v>87</v>
      </c>
      <c r="N601">
        <f t="shared" si="19"/>
        <v>43.5</v>
      </c>
    </row>
    <row r="602" spans="1:14">
      <c r="A602" s="46">
        <v>2014</v>
      </c>
      <c r="B602" s="8" t="str">
        <f>_xlfn.CONCAT("P", LOOKUP(A602,{0,2010,2015},{1,2,3}))</f>
        <v>P2</v>
      </c>
      <c r="C602" s="4" t="s">
        <v>120</v>
      </c>
      <c r="D602" s="4" t="s">
        <v>121</v>
      </c>
      <c r="E602" s="4" t="s">
        <v>122</v>
      </c>
      <c r="F602" s="7" t="s">
        <v>33</v>
      </c>
      <c r="G602" s="4" t="s">
        <v>127</v>
      </c>
      <c r="H602" s="7" t="str">
        <f t="shared" si="18"/>
        <v>2014TWSYUDSHW10</v>
      </c>
      <c r="I602" s="7" t="s">
        <v>24</v>
      </c>
      <c r="J602" s="8" t="str">
        <f>VLOOKUP(I602,name_list!E:K,2,FALSE)</f>
        <v>SP65</v>
      </c>
      <c r="K602" s="4" t="s">
        <v>1</v>
      </c>
      <c r="L602" s="8">
        <v>75</v>
      </c>
      <c r="M602" s="8">
        <f>VLOOKUP(H602,工作表3!G:T,7,FALSE)</f>
        <v>87</v>
      </c>
      <c r="N602">
        <f t="shared" si="19"/>
        <v>65.25</v>
      </c>
    </row>
    <row r="603" spans="1:14">
      <c r="A603" s="46">
        <v>2014</v>
      </c>
      <c r="B603" s="8" t="str">
        <f>_xlfn.CONCAT("P", LOOKUP(A603,{0,2010,2015},{1,2,3}))</f>
        <v>P2</v>
      </c>
      <c r="C603" s="4" t="s">
        <v>120</v>
      </c>
      <c r="D603" s="4" t="s">
        <v>121</v>
      </c>
      <c r="E603" s="4" t="s">
        <v>122</v>
      </c>
      <c r="F603" s="7" t="s">
        <v>33</v>
      </c>
      <c r="G603" s="4" t="s">
        <v>127</v>
      </c>
      <c r="H603" s="7" t="str">
        <f t="shared" si="18"/>
        <v>2014TWSYUDSHW10</v>
      </c>
      <c r="I603" s="7" t="s">
        <v>7</v>
      </c>
      <c r="J603" s="8" t="str">
        <f>VLOOKUP(I603,name_list!E:K,2,FALSE)</f>
        <v>SP31</v>
      </c>
      <c r="K603" s="4" t="s">
        <v>14</v>
      </c>
      <c r="L603" s="8">
        <v>25</v>
      </c>
      <c r="M603" s="8">
        <f>VLOOKUP(H603,工作表3!G:T,7,FALSE)</f>
        <v>87</v>
      </c>
      <c r="N603">
        <f t="shared" si="19"/>
        <v>21.75</v>
      </c>
    </row>
    <row r="604" spans="1:14">
      <c r="A604" s="46">
        <v>2014</v>
      </c>
      <c r="B604" s="8" t="str">
        <f>_xlfn.CONCAT("P", LOOKUP(A604,{0,2010,2015},{1,2,3}))</f>
        <v>P2</v>
      </c>
      <c r="C604" s="4" t="s">
        <v>120</v>
      </c>
      <c r="D604" s="4" t="s">
        <v>121</v>
      </c>
      <c r="E604" s="4" t="s">
        <v>122</v>
      </c>
      <c r="F604" s="7" t="s">
        <v>33</v>
      </c>
      <c r="G604" s="4" t="s">
        <v>127</v>
      </c>
      <c r="H604" s="7" t="str">
        <f t="shared" si="18"/>
        <v>2014TWSYUDSHW10</v>
      </c>
      <c r="I604" s="7" t="s">
        <v>22</v>
      </c>
      <c r="J604" s="8" t="str">
        <f>VLOOKUP(I604,name_list!E:K,2,FALSE)</f>
        <v>SP68</v>
      </c>
      <c r="K604" s="4" t="s">
        <v>9</v>
      </c>
      <c r="L604" s="8">
        <v>5</v>
      </c>
      <c r="M604" s="8">
        <f>VLOOKUP(H604,工作表3!G:T,7,FALSE)</f>
        <v>87</v>
      </c>
      <c r="N604">
        <f t="shared" si="19"/>
        <v>4.3499999999999996</v>
      </c>
    </row>
    <row r="605" spans="1:14">
      <c r="A605" s="46">
        <v>2014</v>
      </c>
      <c r="B605" s="8" t="str">
        <f>_xlfn.CONCAT("P", LOOKUP(A605,{0,2010,2015},{1,2,3}))</f>
        <v>P2</v>
      </c>
      <c r="C605" s="4" t="s">
        <v>120</v>
      </c>
      <c r="D605" s="4" t="s">
        <v>121</v>
      </c>
      <c r="E605" s="4" t="s">
        <v>122</v>
      </c>
      <c r="F605" s="7" t="s">
        <v>33</v>
      </c>
      <c r="G605" s="4" t="s">
        <v>127</v>
      </c>
      <c r="H605" s="7" t="str">
        <f t="shared" si="18"/>
        <v>2014TWSYUDSHW10</v>
      </c>
      <c r="I605" s="7" t="s">
        <v>29</v>
      </c>
      <c r="J605" s="8" t="str">
        <f>VLOOKUP(I605,name_list!E:K,2,FALSE)</f>
        <v>SP22</v>
      </c>
      <c r="K605" s="4" t="s">
        <v>9</v>
      </c>
      <c r="L605" s="8">
        <v>5</v>
      </c>
      <c r="M605" s="8">
        <f>VLOOKUP(H605,工作表3!G:T,7,FALSE)</f>
        <v>87</v>
      </c>
      <c r="N605">
        <f t="shared" si="19"/>
        <v>4.3499999999999996</v>
      </c>
    </row>
    <row r="606" spans="1:14">
      <c r="A606" s="46">
        <v>2014</v>
      </c>
      <c r="B606" s="8" t="str">
        <f>_xlfn.CONCAT("P", LOOKUP(A606,{0,2010,2015},{1,2,3}))</f>
        <v>P2</v>
      </c>
      <c r="C606" s="4" t="s">
        <v>120</v>
      </c>
      <c r="D606" s="4" t="s">
        <v>121</v>
      </c>
      <c r="E606" s="4" t="s">
        <v>122</v>
      </c>
      <c r="F606" s="7" t="s">
        <v>33</v>
      </c>
      <c r="G606" s="4" t="s">
        <v>127</v>
      </c>
      <c r="H606" s="7" t="str">
        <f t="shared" si="18"/>
        <v>2014TWSYUDSHW10</v>
      </c>
      <c r="I606" s="7" t="s">
        <v>60</v>
      </c>
      <c r="J606" s="8" t="str">
        <f>VLOOKUP(I606,name_list!E:K,2,FALSE)</f>
        <v>SP29</v>
      </c>
      <c r="K606" s="4" t="s">
        <v>9</v>
      </c>
      <c r="L606" s="8">
        <v>5</v>
      </c>
      <c r="M606" s="8">
        <f>VLOOKUP(H606,工作表3!G:T,7,FALSE)</f>
        <v>87</v>
      </c>
      <c r="N606">
        <f t="shared" si="19"/>
        <v>4.3499999999999996</v>
      </c>
    </row>
    <row r="607" spans="1:14">
      <c r="A607" s="46">
        <v>2014</v>
      </c>
      <c r="B607" s="8" t="str">
        <f>_xlfn.CONCAT("P", LOOKUP(A607,{0,2010,2015},{1,2,3}))</f>
        <v>P2</v>
      </c>
      <c r="C607" s="4" t="s">
        <v>120</v>
      </c>
      <c r="D607" s="4" t="s">
        <v>121</v>
      </c>
      <c r="E607" s="4" t="s">
        <v>122</v>
      </c>
      <c r="F607" s="7" t="s">
        <v>33</v>
      </c>
      <c r="G607" s="4" t="s">
        <v>127</v>
      </c>
      <c r="H607" s="7" t="str">
        <f t="shared" si="18"/>
        <v>2014TWSYUDSHW10</v>
      </c>
      <c r="I607" s="7" t="s">
        <v>44</v>
      </c>
      <c r="J607" s="8" t="str">
        <f>VLOOKUP(I607,name_list!E:K,2,FALSE)</f>
        <v>SP57</v>
      </c>
      <c r="K607" s="4" t="s">
        <v>9</v>
      </c>
      <c r="L607" s="8">
        <v>5</v>
      </c>
      <c r="M607" s="8">
        <f>VLOOKUP(H607,工作表3!G:T,7,FALSE)</f>
        <v>87</v>
      </c>
      <c r="N607">
        <f t="shared" si="19"/>
        <v>4.3499999999999996</v>
      </c>
    </row>
    <row r="608" spans="1:14">
      <c r="A608" s="46">
        <v>2014</v>
      </c>
      <c r="B608" s="8" t="str">
        <f>_xlfn.CONCAT("P", LOOKUP(A608,{0,2010,2015},{1,2,3}))</f>
        <v>P2</v>
      </c>
      <c r="C608" s="4" t="s">
        <v>120</v>
      </c>
      <c r="D608" s="4" t="s">
        <v>121</v>
      </c>
      <c r="E608" s="4" t="s">
        <v>122</v>
      </c>
      <c r="F608" s="7" t="s">
        <v>33</v>
      </c>
      <c r="G608" s="4" t="s">
        <v>127</v>
      </c>
      <c r="H608" s="7" t="str">
        <f t="shared" si="18"/>
        <v>2014TWSYUDSHW10</v>
      </c>
      <c r="I608" s="7" t="s">
        <v>20</v>
      </c>
      <c r="J608" s="8" t="str">
        <f>VLOOKUP(I608,name_list!E:K,2,FALSE)</f>
        <v>SP25</v>
      </c>
      <c r="K608" s="4" t="s">
        <v>9</v>
      </c>
      <c r="L608" s="8">
        <v>5</v>
      </c>
      <c r="M608" s="8">
        <f>VLOOKUP(H608,工作表3!G:T,7,FALSE)</f>
        <v>87</v>
      </c>
      <c r="N608">
        <f t="shared" si="19"/>
        <v>4.3499999999999996</v>
      </c>
    </row>
    <row r="609" spans="1:14">
      <c r="A609" s="46">
        <v>2014</v>
      </c>
      <c r="B609" s="8" t="str">
        <f>_xlfn.CONCAT("P", LOOKUP(A609,{0,2010,2015},{1,2,3}))</f>
        <v>P2</v>
      </c>
      <c r="C609" s="4" t="s">
        <v>120</v>
      </c>
      <c r="D609" s="4" t="s">
        <v>121</v>
      </c>
      <c r="E609" s="4" t="s">
        <v>122</v>
      </c>
      <c r="F609" s="7" t="s">
        <v>33</v>
      </c>
      <c r="G609" s="4" t="s">
        <v>127</v>
      </c>
      <c r="H609" s="7" t="str">
        <f t="shared" si="18"/>
        <v>2014TWSYUDSHW10</v>
      </c>
      <c r="I609" s="7" t="s">
        <v>27</v>
      </c>
      <c r="J609" s="8" t="str">
        <f>VLOOKUP(I609,name_list!E:K,2,FALSE)</f>
        <v>SP67</v>
      </c>
      <c r="K609" s="4" t="s">
        <v>9</v>
      </c>
      <c r="L609" s="8">
        <v>5</v>
      </c>
      <c r="M609" s="8">
        <f>VLOOKUP(H609,工作表3!G:T,7,FALSE)</f>
        <v>87</v>
      </c>
      <c r="N609">
        <f t="shared" si="19"/>
        <v>4.3499999999999996</v>
      </c>
    </row>
    <row r="610" spans="1:14">
      <c r="A610" s="46">
        <v>2014</v>
      </c>
      <c r="B610" s="8" t="str">
        <f>_xlfn.CONCAT("P", LOOKUP(A610,{0,2010,2015},{1,2,3}))</f>
        <v>P2</v>
      </c>
      <c r="C610" s="4" t="s">
        <v>120</v>
      </c>
      <c r="D610" s="4" t="s">
        <v>121</v>
      </c>
      <c r="E610" s="4" t="s">
        <v>122</v>
      </c>
      <c r="F610" s="7" t="s">
        <v>33</v>
      </c>
      <c r="G610" s="4" t="s">
        <v>127</v>
      </c>
      <c r="H610" s="7" t="str">
        <f t="shared" si="18"/>
        <v>2014TWSYUDSHW10</v>
      </c>
      <c r="I610" s="7" t="s">
        <v>50</v>
      </c>
      <c r="J610" s="8" t="str">
        <f>VLOOKUP(I610,name_list!E:K,2,FALSE)</f>
        <v>SP28</v>
      </c>
      <c r="K610" s="4" t="s">
        <v>9</v>
      </c>
      <c r="L610" s="8">
        <v>5</v>
      </c>
      <c r="M610" s="8">
        <f>VLOOKUP(H610,工作表3!G:T,7,FALSE)</f>
        <v>87</v>
      </c>
      <c r="N610">
        <f t="shared" si="19"/>
        <v>4.3499999999999996</v>
      </c>
    </row>
    <row r="611" spans="1:14">
      <c r="A611" s="46">
        <v>2014</v>
      </c>
      <c r="B611" s="8" t="str">
        <f>_xlfn.CONCAT("P", LOOKUP(A611,{0,2010,2015},{1,2,3}))</f>
        <v>P2</v>
      </c>
      <c r="C611" s="4" t="s">
        <v>120</v>
      </c>
      <c r="D611" s="4" t="s">
        <v>121</v>
      </c>
      <c r="E611" s="4" t="s">
        <v>122</v>
      </c>
      <c r="F611" s="7" t="s">
        <v>33</v>
      </c>
      <c r="G611" s="4" t="s">
        <v>127</v>
      </c>
      <c r="H611" s="7" t="str">
        <f t="shared" si="18"/>
        <v>2014TWSYUDSHW10</v>
      </c>
      <c r="I611" s="7" t="s">
        <v>51</v>
      </c>
      <c r="J611" s="8" t="str">
        <f>VLOOKUP(I611,name_list!E:K,2,FALSE)</f>
        <v>SP90</v>
      </c>
      <c r="K611" s="4" t="s">
        <v>9</v>
      </c>
      <c r="L611" s="8">
        <v>5</v>
      </c>
      <c r="M611" s="8">
        <f>VLOOKUP(H611,工作表3!G:T,7,FALSE)</f>
        <v>87</v>
      </c>
      <c r="N611">
        <f t="shared" si="19"/>
        <v>4.3499999999999996</v>
      </c>
    </row>
    <row r="612" spans="1:14">
      <c r="A612" s="46">
        <v>2014</v>
      </c>
      <c r="B612" s="8" t="str">
        <f>_xlfn.CONCAT("P", LOOKUP(A612,{0,2010,2015},{1,2,3}))</f>
        <v>P2</v>
      </c>
      <c r="C612" s="4" t="s">
        <v>120</v>
      </c>
      <c r="D612" s="4" t="s">
        <v>121</v>
      </c>
      <c r="E612" s="4" t="s">
        <v>122</v>
      </c>
      <c r="F612" s="7" t="s">
        <v>33</v>
      </c>
      <c r="G612" s="4" t="s">
        <v>127</v>
      </c>
      <c r="H612" s="7" t="str">
        <f t="shared" si="18"/>
        <v>2014TWSYUDSHW10</v>
      </c>
      <c r="I612" s="7" t="s">
        <v>102</v>
      </c>
      <c r="J612" s="8" t="str">
        <f>VLOOKUP(I612,name_list!E:K,2,FALSE)</f>
        <v>SP43</v>
      </c>
      <c r="K612" s="4" t="s">
        <v>14</v>
      </c>
      <c r="L612" s="8">
        <v>25</v>
      </c>
      <c r="M612" s="8">
        <f>VLOOKUP(H612,工作表3!G:T,7,FALSE)</f>
        <v>87</v>
      </c>
      <c r="N612">
        <f t="shared" si="19"/>
        <v>21.75</v>
      </c>
    </row>
    <row r="613" spans="1:14">
      <c r="A613" s="46">
        <v>2014</v>
      </c>
      <c r="B613" s="8" t="str">
        <f>_xlfn.CONCAT("P", LOOKUP(A613,{0,2010,2015},{1,2,3}))</f>
        <v>P2</v>
      </c>
      <c r="C613" s="4" t="s">
        <v>120</v>
      </c>
      <c r="D613" s="4" t="s">
        <v>121</v>
      </c>
      <c r="E613" s="4" t="s">
        <v>122</v>
      </c>
      <c r="F613" s="7" t="s">
        <v>33</v>
      </c>
      <c r="G613" s="4" t="s">
        <v>127</v>
      </c>
      <c r="H613" s="7" t="str">
        <f t="shared" si="18"/>
        <v>2014TWSYUDSHW10</v>
      </c>
      <c r="I613" s="7" t="s">
        <v>5</v>
      </c>
      <c r="J613" s="8" t="str">
        <f>VLOOKUP(I613,name_list!E:K,2,FALSE)</f>
        <v>SP35</v>
      </c>
      <c r="K613" s="4" t="s">
        <v>14</v>
      </c>
      <c r="L613" s="8">
        <v>25</v>
      </c>
      <c r="M613" s="8">
        <f>VLOOKUP(H613,工作表3!G:T,7,FALSE)</f>
        <v>87</v>
      </c>
      <c r="N613">
        <f t="shared" si="19"/>
        <v>21.75</v>
      </c>
    </row>
    <row r="614" spans="1:14">
      <c r="A614" s="46">
        <v>2014</v>
      </c>
      <c r="B614" s="8" t="str">
        <f>_xlfn.CONCAT("P", LOOKUP(A614,{0,2010,2015},{1,2,3}))</f>
        <v>P2</v>
      </c>
      <c r="C614" s="4" t="s">
        <v>120</v>
      </c>
      <c r="D614" s="4" t="s">
        <v>121</v>
      </c>
      <c r="E614" s="4" t="s">
        <v>122</v>
      </c>
      <c r="F614" s="7" t="s">
        <v>33</v>
      </c>
      <c r="G614" s="4" t="s">
        <v>127</v>
      </c>
      <c r="H614" s="7" t="str">
        <f t="shared" si="18"/>
        <v>2014TWSYUDSHW10</v>
      </c>
      <c r="I614" s="7" t="s">
        <v>109</v>
      </c>
      <c r="J614" s="8" t="str">
        <f>VLOOKUP(I614,name_list!E:K,2,FALSE)</f>
        <v>SP81</v>
      </c>
      <c r="K614" s="4" t="s">
        <v>11</v>
      </c>
      <c r="L614" s="8">
        <v>1</v>
      </c>
      <c r="M614" s="8">
        <f>VLOOKUP(H614,工作表3!G:T,7,FALSE)</f>
        <v>87</v>
      </c>
      <c r="N614">
        <f t="shared" si="19"/>
        <v>0.87</v>
      </c>
    </row>
    <row r="615" spans="1:14">
      <c r="A615" s="46">
        <v>2014</v>
      </c>
      <c r="B615" s="8" t="str">
        <f>_xlfn.CONCAT("P", LOOKUP(A615,{0,2010,2015},{1,2,3}))</f>
        <v>P2</v>
      </c>
      <c r="C615" s="4" t="s">
        <v>120</v>
      </c>
      <c r="D615" s="4" t="s">
        <v>121</v>
      </c>
      <c r="E615" s="4" t="s">
        <v>122</v>
      </c>
      <c r="F615" s="7" t="s">
        <v>33</v>
      </c>
      <c r="G615" s="4" t="s">
        <v>127</v>
      </c>
      <c r="H615" s="7" t="str">
        <f t="shared" si="18"/>
        <v>2014TWSYUDSHW10</v>
      </c>
      <c r="I615" s="7" t="s">
        <v>69</v>
      </c>
      <c r="J615" s="8" t="str">
        <f>VLOOKUP(I615,name_list!E:K,2,FALSE)</f>
        <v>SP47</v>
      </c>
      <c r="K615" s="4" t="s">
        <v>11</v>
      </c>
      <c r="L615" s="8">
        <v>1</v>
      </c>
      <c r="M615" s="8">
        <f>VLOOKUP(H615,工作表3!G:T,7,FALSE)</f>
        <v>87</v>
      </c>
      <c r="N615">
        <f t="shared" si="19"/>
        <v>0.87</v>
      </c>
    </row>
    <row r="616" spans="1:14">
      <c r="A616" s="46">
        <v>2014</v>
      </c>
      <c r="B616" s="8" t="str">
        <f>_xlfn.CONCAT("P", LOOKUP(A616,{0,2010,2015},{1,2,3}))</f>
        <v>P2</v>
      </c>
      <c r="C616" s="4" t="s">
        <v>120</v>
      </c>
      <c r="D616" s="4" t="s">
        <v>121</v>
      </c>
      <c r="E616" s="4" t="s">
        <v>122</v>
      </c>
      <c r="F616" s="7" t="s">
        <v>33</v>
      </c>
      <c r="G616" s="4" t="s">
        <v>127</v>
      </c>
      <c r="H616" s="7" t="str">
        <f t="shared" si="18"/>
        <v>2014TWSYUDSHW10</v>
      </c>
      <c r="I616" s="7" t="s">
        <v>61</v>
      </c>
      <c r="J616" s="8" t="str">
        <f>VLOOKUP(I616,name_list!E:K,2,FALSE)</f>
        <v>SP37</v>
      </c>
      <c r="K616" s="4" t="s">
        <v>9</v>
      </c>
      <c r="L616" s="8">
        <v>5</v>
      </c>
      <c r="M616" s="8">
        <f>VLOOKUP(H616,工作表3!G:T,7,FALSE)</f>
        <v>87</v>
      </c>
      <c r="N616">
        <f t="shared" si="19"/>
        <v>4.3499999999999996</v>
      </c>
    </row>
    <row r="617" spans="1:14">
      <c r="A617" s="46">
        <v>2014</v>
      </c>
      <c r="B617" s="8" t="str">
        <f>_xlfn.CONCAT("P", LOOKUP(A617,{0,2010,2015},{1,2,3}))</f>
        <v>P2</v>
      </c>
      <c r="C617" s="4" t="s">
        <v>120</v>
      </c>
      <c r="D617" s="4" t="s">
        <v>121</v>
      </c>
      <c r="E617" s="4" t="s">
        <v>122</v>
      </c>
      <c r="F617" s="7" t="s">
        <v>33</v>
      </c>
      <c r="G617" s="4" t="s">
        <v>127</v>
      </c>
      <c r="H617" s="7" t="str">
        <f t="shared" si="18"/>
        <v>2014TWSYUDSHW10</v>
      </c>
      <c r="I617" s="7" t="s">
        <v>42</v>
      </c>
      <c r="J617" s="8" t="str">
        <f>VLOOKUP(I617,name_list!E:K,2,FALSE)</f>
        <v>SP40</v>
      </c>
      <c r="K617" s="4" t="s">
        <v>9</v>
      </c>
      <c r="L617" s="8">
        <v>5</v>
      </c>
      <c r="M617" s="8">
        <f>VLOOKUP(H617,工作表3!G:T,7,FALSE)</f>
        <v>87</v>
      </c>
      <c r="N617">
        <f t="shared" si="19"/>
        <v>4.3499999999999996</v>
      </c>
    </row>
    <row r="618" spans="1:14">
      <c r="A618" s="46">
        <v>2014</v>
      </c>
      <c r="B618" s="8" t="str">
        <f>_xlfn.CONCAT("P", LOOKUP(A618,{0,2010,2015},{1,2,3}))</f>
        <v>P2</v>
      </c>
      <c r="C618" s="4" t="s">
        <v>120</v>
      </c>
      <c r="D618" s="4" t="s">
        <v>121</v>
      </c>
      <c r="E618" s="4" t="s">
        <v>122</v>
      </c>
      <c r="F618" s="7" t="s">
        <v>33</v>
      </c>
      <c r="G618" s="4" t="s">
        <v>127</v>
      </c>
      <c r="H618" s="7" t="str">
        <f t="shared" si="18"/>
        <v>2014TWSYUDSHW10</v>
      </c>
      <c r="I618" s="7" t="s">
        <v>23</v>
      </c>
      <c r="J618" s="8" t="str">
        <f>VLOOKUP(I618,name_list!E:K,2,FALSE)</f>
        <v>SP61</v>
      </c>
      <c r="K618" s="4" t="s">
        <v>14</v>
      </c>
      <c r="L618" s="8">
        <v>25</v>
      </c>
      <c r="M618" s="8">
        <f>VLOOKUP(H618,工作表3!G:T,7,FALSE)</f>
        <v>87</v>
      </c>
      <c r="N618">
        <f t="shared" si="19"/>
        <v>21.75</v>
      </c>
    </row>
    <row r="619" spans="1:14">
      <c r="A619" s="46">
        <v>2014</v>
      </c>
      <c r="B619" s="8" t="str">
        <f>_xlfn.CONCAT("P", LOOKUP(A619,{0,2010,2015},{1,2,3}))</f>
        <v>P2</v>
      </c>
      <c r="C619" s="4" t="s">
        <v>120</v>
      </c>
      <c r="D619" s="4" t="s">
        <v>121</v>
      </c>
      <c r="E619" s="4" t="s">
        <v>122</v>
      </c>
      <c r="F619" s="7" t="s">
        <v>33</v>
      </c>
      <c r="G619" s="4" t="s">
        <v>127</v>
      </c>
      <c r="H619" s="7" t="str">
        <f t="shared" si="18"/>
        <v>2014TWSYUDSHW10</v>
      </c>
      <c r="I619" s="7" t="s">
        <v>10</v>
      </c>
      <c r="J619" s="8" t="str">
        <f>VLOOKUP(I619,name_list!E:K,2,FALSE)</f>
        <v>SP79</v>
      </c>
      <c r="K619" s="4" t="s">
        <v>9</v>
      </c>
      <c r="L619" s="8">
        <v>5</v>
      </c>
      <c r="M619" s="8">
        <f>VLOOKUP(H619,工作表3!G:T,7,FALSE)</f>
        <v>87</v>
      </c>
      <c r="N619">
        <f t="shared" si="19"/>
        <v>4.3499999999999996</v>
      </c>
    </row>
    <row r="620" spans="1:14">
      <c r="A620" s="46">
        <v>2014</v>
      </c>
      <c r="B620" s="8" t="str">
        <f>_xlfn.CONCAT("P", LOOKUP(A620,{0,2010,2015},{1,2,3}))</f>
        <v>P2</v>
      </c>
      <c r="C620" s="4" t="s">
        <v>120</v>
      </c>
      <c r="D620" s="4" t="s">
        <v>121</v>
      </c>
      <c r="E620" s="4" t="s">
        <v>122</v>
      </c>
      <c r="F620" s="7" t="s">
        <v>33</v>
      </c>
      <c r="G620" s="4" t="s">
        <v>127</v>
      </c>
      <c r="H620" s="7" t="str">
        <f t="shared" si="18"/>
        <v>2014TWSYUDSHW10</v>
      </c>
      <c r="I620" s="7" t="s">
        <v>19</v>
      </c>
      <c r="J620" s="8" t="str">
        <f>VLOOKUP(I620,name_list!E:K,2,FALSE)</f>
        <v>SP75</v>
      </c>
      <c r="K620" s="4" t="s">
        <v>9</v>
      </c>
      <c r="L620" s="8">
        <v>5</v>
      </c>
      <c r="M620" s="8">
        <f>VLOOKUP(H620,工作表3!G:T,7,FALSE)</f>
        <v>87</v>
      </c>
      <c r="N620">
        <f t="shared" si="19"/>
        <v>4.3499999999999996</v>
      </c>
    </row>
    <row r="621" spans="1:14">
      <c r="A621" s="46">
        <v>2014</v>
      </c>
      <c r="B621" s="8" t="str">
        <f>_xlfn.CONCAT("P", LOOKUP(A621,{0,2010,2015},{1,2,3}))</f>
        <v>P2</v>
      </c>
      <c r="C621" s="4" t="s">
        <v>120</v>
      </c>
      <c r="D621" s="4" t="s">
        <v>121</v>
      </c>
      <c r="E621" s="4" t="s">
        <v>122</v>
      </c>
      <c r="F621" s="7" t="s">
        <v>33</v>
      </c>
      <c r="G621" s="4" t="s">
        <v>127</v>
      </c>
      <c r="H621" s="7" t="str">
        <f t="shared" si="18"/>
        <v>2014TWSYUDSHW10</v>
      </c>
      <c r="I621" s="7" t="s">
        <v>128</v>
      </c>
      <c r="J621" s="8" t="str">
        <f>VLOOKUP(I621,name_list!E:K,2,FALSE)</f>
        <v>SP60</v>
      </c>
      <c r="K621" s="4" t="s">
        <v>11</v>
      </c>
      <c r="L621" s="8">
        <v>1</v>
      </c>
      <c r="M621" s="8">
        <f>VLOOKUP(H621,工作表3!G:T,7,FALSE)</f>
        <v>87</v>
      </c>
      <c r="N621">
        <f t="shared" si="19"/>
        <v>0.87</v>
      </c>
    </row>
    <row r="622" spans="1:14">
      <c r="A622" s="46">
        <v>2014</v>
      </c>
      <c r="B622" s="8" t="str">
        <f>_xlfn.CONCAT("P", LOOKUP(A622,{0,2010,2015},{1,2,3}))</f>
        <v>P2</v>
      </c>
      <c r="C622" s="4" t="s">
        <v>120</v>
      </c>
      <c r="D622" s="4" t="s">
        <v>121</v>
      </c>
      <c r="E622" s="4" t="s">
        <v>122</v>
      </c>
      <c r="F622" s="7" t="s">
        <v>33</v>
      </c>
      <c r="G622" s="4" t="s">
        <v>127</v>
      </c>
      <c r="H622" s="7" t="str">
        <f t="shared" si="18"/>
        <v>2014TWSYUDSHW10</v>
      </c>
      <c r="I622" s="7" t="s">
        <v>74</v>
      </c>
      <c r="J622" s="8" t="e">
        <f>VLOOKUP(I622,name_list!E:K,2,FALSE)</f>
        <v>#N/A</v>
      </c>
      <c r="K622" s="4" t="s">
        <v>9</v>
      </c>
      <c r="L622" s="8">
        <v>5</v>
      </c>
      <c r="M622" s="8">
        <f>VLOOKUP(H622,工作表3!G:T,7,FALSE)</f>
        <v>87</v>
      </c>
      <c r="N622">
        <f t="shared" si="19"/>
        <v>4.3499999999999996</v>
      </c>
    </row>
    <row r="623" spans="1:14">
      <c r="A623" s="46">
        <v>2014</v>
      </c>
      <c r="B623" s="8" t="str">
        <f>_xlfn.CONCAT("P", LOOKUP(A623,{0,2010,2015},{1,2,3}))</f>
        <v>P2</v>
      </c>
      <c r="C623" s="4" t="s">
        <v>120</v>
      </c>
      <c r="D623" s="4" t="s">
        <v>121</v>
      </c>
      <c r="E623" s="4" t="s">
        <v>122</v>
      </c>
      <c r="F623" s="7" t="s">
        <v>33</v>
      </c>
      <c r="G623" s="4" t="s">
        <v>127</v>
      </c>
      <c r="H623" s="7" t="str">
        <f t="shared" si="18"/>
        <v>2014TWSYUDSHW10</v>
      </c>
      <c r="I623" s="7" t="s">
        <v>110</v>
      </c>
      <c r="J623" s="8" t="str">
        <f>VLOOKUP(I623,name_list!E:K,2,FALSE)</f>
        <v>SP62</v>
      </c>
      <c r="K623" s="4" t="s">
        <v>9</v>
      </c>
      <c r="L623" s="8">
        <v>5</v>
      </c>
      <c r="M623" s="8">
        <f>VLOOKUP(H623,工作表3!G:T,7,FALSE)</f>
        <v>87</v>
      </c>
      <c r="N623">
        <f t="shared" si="19"/>
        <v>4.3499999999999996</v>
      </c>
    </row>
    <row r="624" spans="1:14">
      <c r="A624" s="46">
        <v>2014</v>
      </c>
      <c r="B624" s="8" t="str">
        <f>_xlfn.CONCAT("P", LOOKUP(A624,{0,2010,2015},{1,2,3}))</f>
        <v>P2</v>
      </c>
      <c r="C624" s="4" t="s">
        <v>120</v>
      </c>
      <c r="D624" s="4" t="s">
        <v>121</v>
      </c>
      <c r="E624" s="4" t="s">
        <v>122</v>
      </c>
      <c r="F624" s="7" t="s">
        <v>33</v>
      </c>
      <c r="G624" s="4" t="s">
        <v>127</v>
      </c>
      <c r="H624" s="7" t="str">
        <f t="shared" si="18"/>
        <v>2014TWSYUDSHW10</v>
      </c>
      <c r="I624" s="7" t="s">
        <v>28</v>
      </c>
      <c r="J624" s="8" t="str">
        <f>VLOOKUP(I624,name_list!E:K,2,FALSE)</f>
        <v>SP45</v>
      </c>
      <c r="K624" s="4" t="s">
        <v>9</v>
      </c>
      <c r="L624" s="8">
        <v>5</v>
      </c>
      <c r="M624" s="8">
        <f>VLOOKUP(H624,工作表3!G:T,7,FALSE)</f>
        <v>87</v>
      </c>
      <c r="N624">
        <f t="shared" si="19"/>
        <v>4.3499999999999996</v>
      </c>
    </row>
    <row r="625" spans="1:14">
      <c r="A625" s="46">
        <v>2014</v>
      </c>
      <c r="B625" s="8" t="str">
        <f>_xlfn.CONCAT("P", LOOKUP(A625,{0,2010,2015},{1,2,3}))</f>
        <v>P2</v>
      </c>
      <c r="C625" s="4" t="s">
        <v>120</v>
      </c>
      <c r="D625" s="4" t="s">
        <v>121</v>
      </c>
      <c r="E625" s="4" t="s">
        <v>122</v>
      </c>
      <c r="F625" s="7" t="s">
        <v>33</v>
      </c>
      <c r="G625" s="4" t="s">
        <v>127</v>
      </c>
      <c r="H625" s="7" t="str">
        <f t="shared" si="18"/>
        <v>2014TWSYUDSHW10</v>
      </c>
      <c r="I625" s="7" t="s">
        <v>55</v>
      </c>
      <c r="J625" s="8" t="str">
        <f>VLOOKUP(I625,name_list!E:K,2,FALSE)</f>
        <v>SP33</v>
      </c>
      <c r="K625" s="4" t="s">
        <v>9</v>
      </c>
      <c r="L625" s="8">
        <v>5</v>
      </c>
      <c r="M625" s="8">
        <f>VLOOKUP(H625,工作表3!G:T,7,FALSE)</f>
        <v>87</v>
      </c>
      <c r="N625">
        <f t="shared" si="19"/>
        <v>4.3499999999999996</v>
      </c>
    </row>
    <row r="626" spans="1:14">
      <c r="A626" s="46">
        <v>2014</v>
      </c>
      <c r="B626" s="8" t="str">
        <f>_xlfn.CONCAT("P", LOOKUP(A626,{0,2010,2015},{1,2,3}))</f>
        <v>P2</v>
      </c>
      <c r="C626" s="4" t="s">
        <v>120</v>
      </c>
      <c r="D626" s="4" t="s">
        <v>121</v>
      </c>
      <c r="E626" s="4" t="s">
        <v>122</v>
      </c>
      <c r="F626" s="7" t="s">
        <v>33</v>
      </c>
      <c r="G626" s="4" t="s">
        <v>127</v>
      </c>
      <c r="H626" s="7" t="str">
        <f t="shared" si="18"/>
        <v>2014TWSYUDSHW10</v>
      </c>
      <c r="I626" s="7" t="s">
        <v>126</v>
      </c>
      <c r="J626" s="8" t="str">
        <f>VLOOKUP(I626,name_list!E:K,2,FALSE)</f>
        <v>SP54</v>
      </c>
      <c r="K626" s="4" t="s">
        <v>9</v>
      </c>
      <c r="L626" s="8">
        <v>5</v>
      </c>
      <c r="M626" s="8">
        <f>VLOOKUP(H626,工作表3!G:T,7,FALSE)</f>
        <v>87</v>
      </c>
      <c r="N626">
        <f t="shared" si="19"/>
        <v>4.3499999999999996</v>
      </c>
    </row>
    <row r="627" spans="1:14">
      <c r="A627" s="46">
        <v>2014</v>
      </c>
      <c r="B627" s="8" t="str">
        <f>_xlfn.CONCAT("P", LOOKUP(A627,{0,2010,2015},{1,2,3}))</f>
        <v>P2</v>
      </c>
      <c r="C627" s="4" t="s">
        <v>120</v>
      </c>
      <c r="D627" s="4" t="s">
        <v>121</v>
      </c>
      <c r="E627" s="4" t="s">
        <v>122</v>
      </c>
      <c r="F627" s="7" t="s">
        <v>33</v>
      </c>
      <c r="G627" s="4" t="s">
        <v>127</v>
      </c>
      <c r="H627" s="7" t="str">
        <f t="shared" si="18"/>
        <v>2014TWSYUDSHW10</v>
      </c>
      <c r="I627" s="7" t="s">
        <v>112</v>
      </c>
      <c r="J627" s="8" t="str">
        <f>VLOOKUP(I627,name_list!E:K,2,FALSE)</f>
        <v>SP52</v>
      </c>
      <c r="K627" s="4" t="s">
        <v>9</v>
      </c>
      <c r="L627" s="8">
        <v>5</v>
      </c>
      <c r="M627" s="8">
        <f>VLOOKUP(H627,工作表3!G:T,7,FALSE)</f>
        <v>87</v>
      </c>
      <c r="N627">
        <f t="shared" si="19"/>
        <v>4.3499999999999996</v>
      </c>
    </row>
    <row r="628" spans="1:14">
      <c r="A628" s="46">
        <v>2014</v>
      </c>
      <c r="B628" s="8" t="str">
        <f>_xlfn.CONCAT("P", LOOKUP(A628,{0,2010,2015},{1,2,3}))</f>
        <v>P2</v>
      </c>
      <c r="C628" s="4" t="s">
        <v>120</v>
      </c>
      <c r="D628" s="4" t="s">
        <v>121</v>
      </c>
      <c r="E628" s="4" t="s">
        <v>122</v>
      </c>
      <c r="F628" s="7" t="s">
        <v>33</v>
      </c>
      <c r="G628" s="4" t="s">
        <v>127</v>
      </c>
      <c r="H628" s="7" t="str">
        <f t="shared" si="18"/>
        <v>2014TWSYUDSHW10</v>
      </c>
      <c r="I628" s="7" t="s">
        <v>47</v>
      </c>
      <c r="J628" s="8" t="str">
        <f>VLOOKUP(I628,name_list!E:K,2,FALSE)</f>
        <v>SP50</v>
      </c>
      <c r="K628" s="4" t="s">
        <v>9</v>
      </c>
      <c r="L628" s="8">
        <v>5</v>
      </c>
      <c r="M628" s="8">
        <f>VLOOKUP(H628,工作表3!G:T,7,FALSE)</f>
        <v>87</v>
      </c>
      <c r="N628">
        <f t="shared" si="19"/>
        <v>4.3499999999999996</v>
      </c>
    </row>
    <row r="629" spans="1:14">
      <c r="A629" s="46">
        <v>2014</v>
      </c>
      <c r="B629" s="8" t="str">
        <f>_xlfn.CONCAT("P", LOOKUP(A629,{0,2010,2015},{1,2,3}))</f>
        <v>P2</v>
      </c>
      <c r="C629" s="4" t="s">
        <v>120</v>
      </c>
      <c r="D629" s="4" t="s">
        <v>121</v>
      </c>
      <c r="E629" s="4" t="s">
        <v>122</v>
      </c>
      <c r="F629" s="7" t="s">
        <v>33</v>
      </c>
      <c r="G629" s="4" t="s">
        <v>127</v>
      </c>
      <c r="H629" s="7" t="str">
        <f t="shared" si="18"/>
        <v>2014TWSYUDSHW10</v>
      </c>
      <c r="I629" s="7" t="s">
        <v>38</v>
      </c>
      <c r="J629" s="8" t="str">
        <f>VLOOKUP(I629,name_list!E:K,2,FALSE)</f>
        <v>SP10</v>
      </c>
      <c r="K629" s="4" t="s">
        <v>11</v>
      </c>
      <c r="L629" s="8">
        <v>1</v>
      </c>
      <c r="M629" s="8">
        <f>VLOOKUP(H629,工作表3!G:T,7,FALSE)</f>
        <v>87</v>
      </c>
      <c r="N629">
        <f t="shared" si="19"/>
        <v>0.87</v>
      </c>
    </row>
    <row r="630" spans="1:14">
      <c r="A630" s="46">
        <v>2014</v>
      </c>
      <c r="B630" s="8" t="str">
        <f>_xlfn.CONCAT("P", LOOKUP(A630,{0,2010,2015},{1,2,3}))</f>
        <v>P2</v>
      </c>
      <c r="C630" s="4" t="s">
        <v>120</v>
      </c>
      <c r="D630" s="4" t="s">
        <v>121</v>
      </c>
      <c r="E630" s="4" t="s">
        <v>122</v>
      </c>
      <c r="F630" s="7" t="s">
        <v>33</v>
      </c>
      <c r="G630" s="4" t="s">
        <v>127</v>
      </c>
      <c r="H630" s="7" t="str">
        <f t="shared" si="18"/>
        <v>2014TWSYUDSHW10</v>
      </c>
      <c r="I630" s="7" t="s">
        <v>107</v>
      </c>
      <c r="J630" s="8" t="str">
        <f>VLOOKUP(I630,name_list!E:K,2,FALSE)</f>
        <v>SP51</v>
      </c>
      <c r="K630" s="4" t="s">
        <v>9</v>
      </c>
      <c r="L630" s="8">
        <v>5</v>
      </c>
      <c r="M630" s="8">
        <f>VLOOKUP(H630,工作表3!G:T,7,FALSE)</f>
        <v>87</v>
      </c>
      <c r="N630">
        <f t="shared" si="19"/>
        <v>4.3499999999999996</v>
      </c>
    </row>
    <row r="631" spans="1:14">
      <c r="A631" s="46">
        <v>2014</v>
      </c>
      <c r="B631" s="8" t="str">
        <f>_xlfn.CONCAT("P", LOOKUP(A631,{0,2010,2015},{1,2,3}))</f>
        <v>P2</v>
      </c>
      <c r="C631" s="4" t="s">
        <v>120</v>
      </c>
      <c r="D631" s="4" t="s">
        <v>121</v>
      </c>
      <c r="E631" s="4" t="s">
        <v>122</v>
      </c>
      <c r="F631" s="7" t="s">
        <v>33</v>
      </c>
      <c r="G631" s="4" t="s">
        <v>127</v>
      </c>
      <c r="H631" s="7" t="str">
        <f t="shared" si="18"/>
        <v>2014TWSYUDSHW10</v>
      </c>
      <c r="I631" s="7" t="s">
        <v>111</v>
      </c>
      <c r="J631" s="8" t="str">
        <f>VLOOKUP(I631,name_list!E:K,2,FALSE)</f>
        <v>SP74</v>
      </c>
      <c r="K631" s="4" t="s">
        <v>11</v>
      </c>
      <c r="L631" s="8">
        <v>1</v>
      </c>
      <c r="M631" s="8">
        <f>VLOOKUP(H631,工作表3!G:T,7,FALSE)</f>
        <v>87</v>
      </c>
      <c r="N631">
        <f t="shared" si="19"/>
        <v>0.87</v>
      </c>
    </row>
    <row r="632" spans="1:14">
      <c r="A632" s="46">
        <v>2014</v>
      </c>
      <c r="B632" s="8" t="str">
        <f>_xlfn.CONCAT("P", LOOKUP(A632,{0,2010,2015},{1,2,3}))</f>
        <v>P2</v>
      </c>
      <c r="C632" s="4" t="s">
        <v>120</v>
      </c>
      <c r="D632" s="4" t="s">
        <v>121</v>
      </c>
      <c r="E632" s="4" t="s">
        <v>122</v>
      </c>
      <c r="F632" s="7" t="s">
        <v>33</v>
      </c>
      <c r="G632" s="4" t="s">
        <v>127</v>
      </c>
      <c r="H632" s="7" t="str">
        <f t="shared" si="18"/>
        <v>2014TWSYUDSHW10</v>
      </c>
      <c r="I632" s="7" t="s">
        <v>129</v>
      </c>
      <c r="J632" s="8" t="str">
        <f>VLOOKUP(I632,name_list!E:K,2,FALSE)</f>
        <v>SP34</v>
      </c>
      <c r="K632" s="4" t="s">
        <v>11</v>
      </c>
      <c r="L632" s="8">
        <v>1</v>
      </c>
      <c r="M632" s="8">
        <f>VLOOKUP(H632,工作表3!G:T,7,FALSE)</f>
        <v>87</v>
      </c>
      <c r="N632">
        <f t="shared" si="19"/>
        <v>0.87</v>
      </c>
    </row>
    <row r="633" spans="1:14">
      <c r="A633" s="46">
        <v>2014</v>
      </c>
      <c r="B633" s="8" t="str">
        <f>_xlfn.CONCAT("P", LOOKUP(A633,{0,2010,2015},{1,2,3}))</f>
        <v>P2</v>
      </c>
      <c r="C633" s="4" t="s">
        <v>120</v>
      </c>
      <c r="D633" s="4" t="s">
        <v>121</v>
      </c>
      <c r="E633" s="4" t="s">
        <v>122</v>
      </c>
      <c r="F633" s="7" t="s">
        <v>33</v>
      </c>
      <c r="G633" s="4" t="s">
        <v>127</v>
      </c>
      <c r="H633" s="7" t="str">
        <f t="shared" si="18"/>
        <v>2014TWSYUDSHW10</v>
      </c>
      <c r="I633" s="7" t="s">
        <v>67</v>
      </c>
      <c r="J633" s="8" t="str">
        <f>VLOOKUP(I633,name_list!E:K,2,FALSE)</f>
        <v>SP82</v>
      </c>
      <c r="K633" s="4" t="s">
        <v>11</v>
      </c>
      <c r="L633" s="8">
        <v>1</v>
      </c>
      <c r="M633" s="8">
        <f>VLOOKUP(H633,工作表3!G:T,7,FALSE)</f>
        <v>87</v>
      </c>
      <c r="N633">
        <f t="shared" si="19"/>
        <v>0.87</v>
      </c>
    </row>
    <row r="634" spans="1:14">
      <c r="A634" s="46">
        <v>2014</v>
      </c>
      <c r="B634" s="8" t="str">
        <f>_xlfn.CONCAT("P", LOOKUP(A634,{0,2010,2015},{1,2,3}))</f>
        <v>P2</v>
      </c>
      <c r="C634" s="4" t="s">
        <v>120</v>
      </c>
      <c r="D634" s="4" t="s">
        <v>121</v>
      </c>
      <c r="E634" s="4" t="s">
        <v>122</v>
      </c>
      <c r="F634" s="7" t="s">
        <v>33</v>
      </c>
      <c r="G634" s="4" t="s">
        <v>127</v>
      </c>
      <c r="H634" s="7" t="str">
        <f t="shared" si="18"/>
        <v>2014TWSYUDSHW10</v>
      </c>
      <c r="I634" s="7" t="s">
        <v>8</v>
      </c>
      <c r="J634" s="8" t="str">
        <f>VLOOKUP(I634,name_list!E:K,2,FALSE)</f>
        <v>SP63</v>
      </c>
      <c r="K634" s="4" t="s">
        <v>9</v>
      </c>
      <c r="L634" s="8">
        <v>5</v>
      </c>
      <c r="M634" s="8">
        <f>VLOOKUP(H634,工作表3!G:T,7,FALSE)</f>
        <v>87</v>
      </c>
      <c r="N634">
        <f t="shared" si="19"/>
        <v>4.3499999999999996</v>
      </c>
    </row>
    <row r="635" spans="1:14">
      <c r="A635" s="46">
        <v>2014</v>
      </c>
      <c r="B635" s="8" t="str">
        <f>_xlfn.CONCAT("P", LOOKUP(A635,{0,2010,2015},{1,2,3}))</f>
        <v>P2</v>
      </c>
      <c r="C635" s="4" t="s">
        <v>120</v>
      </c>
      <c r="D635" s="4" t="s">
        <v>121</v>
      </c>
      <c r="E635" s="4" t="s">
        <v>122</v>
      </c>
      <c r="F635" s="7" t="s">
        <v>33</v>
      </c>
      <c r="G635" s="4" t="s">
        <v>127</v>
      </c>
      <c r="H635" s="7" t="str">
        <f t="shared" si="18"/>
        <v>2014TWSYUDSHW10</v>
      </c>
      <c r="I635" s="7" t="s">
        <v>70</v>
      </c>
      <c r="J635" s="8" t="str">
        <f>VLOOKUP(I635,name_list!E:K,2,FALSE)</f>
        <v>SP13</v>
      </c>
      <c r="K635" s="4" t="s">
        <v>11</v>
      </c>
      <c r="L635" s="8">
        <v>1</v>
      </c>
      <c r="M635" s="8">
        <f>VLOOKUP(H635,工作表3!G:T,7,FALSE)</f>
        <v>87</v>
      </c>
      <c r="N635">
        <f t="shared" si="19"/>
        <v>0.87</v>
      </c>
    </row>
    <row r="636" spans="1:14">
      <c r="A636" s="46">
        <v>2014</v>
      </c>
      <c r="B636" s="8" t="str">
        <f>_xlfn.CONCAT("P", LOOKUP(A636,{0,2010,2015},{1,2,3}))</f>
        <v>P2</v>
      </c>
      <c r="C636" s="4" t="s">
        <v>120</v>
      </c>
      <c r="D636" s="4" t="s">
        <v>121</v>
      </c>
      <c r="E636" s="4" t="s">
        <v>122</v>
      </c>
      <c r="F636" s="7" t="s">
        <v>33</v>
      </c>
      <c r="G636" s="4" t="s">
        <v>127</v>
      </c>
      <c r="H636" s="7" t="str">
        <f t="shared" si="18"/>
        <v>2014TWSYUDSHW10</v>
      </c>
      <c r="I636" s="7" t="s">
        <v>17</v>
      </c>
      <c r="J636" s="8" t="str">
        <f>VLOOKUP(I636,name_list!E:K,2,FALSE)</f>
        <v>SP23</v>
      </c>
      <c r="K636" s="4" t="s">
        <v>9</v>
      </c>
      <c r="L636" s="8">
        <v>5</v>
      </c>
      <c r="M636" s="8">
        <f>VLOOKUP(H636,工作表3!G:T,7,FALSE)</f>
        <v>87</v>
      </c>
      <c r="N636">
        <f t="shared" si="19"/>
        <v>4.3499999999999996</v>
      </c>
    </row>
    <row r="637" spans="1:14">
      <c r="A637" s="46">
        <v>2014</v>
      </c>
      <c r="B637" s="8" t="str">
        <f>_xlfn.CONCAT("P", LOOKUP(A637,{0,2010,2015},{1,2,3}))</f>
        <v>P2</v>
      </c>
      <c r="C637" s="4" t="s">
        <v>120</v>
      </c>
      <c r="D637" s="4" t="s">
        <v>121</v>
      </c>
      <c r="E637" s="4" t="s">
        <v>122</v>
      </c>
      <c r="F637" s="7" t="s">
        <v>33</v>
      </c>
      <c r="G637" s="4" t="s">
        <v>127</v>
      </c>
      <c r="H637" s="7" t="str">
        <f t="shared" si="18"/>
        <v>2014TWSYUDSHW10</v>
      </c>
      <c r="I637" s="7" t="s">
        <v>95</v>
      </c>
      <c r="J637" s="8" t="str">
        <f>VLOOKUP(I637,name_list!E:K,2,FALSE)</f>
        <v>SP26</v>
      </c>
      <c r="K637" s="4" t="s">
        <v>9</v>
      </c>
      <c r="L637" s="8">
        <v>5</v>
      </c>
      <c r="M637" s="8">
        <f>VLOOKUP(H637,工作表3!G:T,7,FALSE)</f>
        <v>87</v>
      </c>
      <c r="N637">
        <f t="shared" si="19"/>
        <v>4.3499999999999996</v>
      </c>
    </row>
    <row r="638" spans="1:14">
      <c r="A638" s="46">
        <v>2014</v>
      </c>
      <c r="B638" s="8" t="str">
        <f>_xlfn.CONCAT("P", LOOKUP(A638,{0,2010,2015},{1,2,3}))</f>
        <v>P2</v>
      </c>
      <c r="C638" s="4" t="s">
        <v>120</v>
      </c>
      <c r="D638" s="4" t="s">
        <v>121</v>
      </c>
      <c r="E638" s="4" t="s">
        <v>122</v>
      </c>
      <c r="F638" s="7" t="s">
        <v>33</v>
      </c>
      <c r="G638" s="4" t="s">
        <v>127</v>
      </c>
      <c r="H638" s="7" t="str">
        <f t="shared" si="18"/>
        <v>2014TWSYUDSHW10</v>
      </c>
      <c r="I638" s="7" t="s">
        <v>65</v>
      </c>
      <c r="J638" s="8" t="str">
        <f>VLOOKUP(I638,name_list!E:K,2,FALSE)</f>
        <v>SP77</v>
      </c>
      <c r="K638" s="4" t="s">
        <v>9</v>
      </c>
      <c r="L638" s="8">
        <v>5</v>
      </c>
      <c r="M638" s="8">
        <f>VLOOKUP(H638,工作表3!G:T,7,FALSE)</f>
        <v>87</v>
      </c>
      <c r="N638">
        <f t="shared" si="19"/>
        <v>4.3499999999999996</v>
      </c>
    </row>
    <row r="639" spans="1:14">
      <c r="A639" s="46">
        <v>2014</v>
      </c>
      <c r="B639" s="8" t="str">
        <f>_xlfn.CONCAT("P", LOOKUP(A639,{0,2010,2015},{1,2,3}))</f>
        <v>P2</v>
      </c>
      <c r="C639" s="4" t="s">
        <v>120</v>
      </c>
      <c r="D639" s="4" t="s">
        <v>121</v>
      </c>
      <c r="E639" s="4" t="s">
        <v>122</v>
      </c>
      <c r="F639" s="7" t="s">
        <v>33</v>
      </c>
      <c r="G639" s="4" t="s">
        <v>127</v>
      </c>
      <c r="H639" s="7" t="str">
        <f t="shared" si="18"/>
        <v>2014TWSYUDSHW10</v>
      </c>
      <c r="I639" s="7" t="s">
        <v>130</v>
      </c>
      <c r="J639" s="8" t="e">
        <f>VLOOKUP(I639,name_list!E:K,2,FALSE)</f>
        <v>#N/A</v>
      </c>
      <c r="K639" s="4" t="s">
        <v>11</v>
      </c>
      <c r="L639" s="8">
        <v>1</v>
      </c>
      <c r="M639" s="8">
        <f>VLOOKUP(H639,工作表3!G:T,7,FALSE)</f>
        <v>87</v>
      </c>
      <c r="N639">
        <f t="shared" si="19"/>
        <v>0.87</v>
      </c>
    </row>
    <row r="640" spans="1:14">
      <c r="A640" s="46">
        <v>2014</v>
      </c>
      <c r="B640" s="8" t="str">
        <f>_xlfn.CONCAT("P", LOOKUP(A640,{0,2010,2015},{1,2,3}))</f>
        <v>P2</v>
      </c>
      <c r="C640" s="4" t="s">
        <v>120</v>
      </c>
      <c r="D640" s="4" t="s">
        <v>121</v>
      </c>
      <c r="E640" s="4" t="s">
        <v>122</v>
      </c>
      <c r="F640" s="7" t="s">
        <v>33</v>
      </c>
      <c r="G640" s="4" t="s">
        <v>127</v>
      </c>
      <c r="H640" s="7" t="str">
        <f t="shared" si="18"/>
        <v>2014TWSYUDSHW10</v>
      </c>
      <c r="I640" s="7" t="s">
        <v>117</v>
      </c>
      <c r="J640" s="8" t="str">
        <f>VLOOKUP(I640,name_list!E:K,2,FALSE)</f>
        <v>SP16</v>
      </c>
      <c r="K640" s="4" t="s">
        <v>9</v>
      </c>
      <c r="L640" s="8">
        <v>5</v>
      </c>
      <c r="M640" s="8">
        <f>VLOOKUP(H640,工作表3!G:T,7,FALSE)</f>
        <v>87</v>
      </c>
      <c r="N640">
        <f t="shared" si="19"/>
        <v>4.3499999999999996</v>
      </c>
    </row>
    <row r="641" spans="1:14">
      <c r="A641" s="46">
        <v>2014</v>
      </c>
      <c r="B641" s="8" t="str">
        <f>_xlfn.CONCAT("P", LOOKUP(A641,{0,2010,2015},{1,2,3}))</f>
        <v>P2</v>
      </c>
      <c r="C641" s="4" t="s">
        <v>120</v>
      </c>
      <c r="D641" s="4" t="s">
        <v>121</v>
      </c>
      <c r="E641" s="4" t="s">
        <v>122</v>
      </c>
      <c r="F641" s="7" t="s">
        <v>33</v>
      </c>
      <c r="G641" s="4" t="s">
        <v>127</v>
      </c>
      <c r="H641" s="7" t="str">
        <f t="shared" si="18"/>
        <v>2014TWSYUDSHW10</v>
      </c>
      <c r="I641" s="7" t="s">
        <v>59</v>
      </c>
      <c r="J641" s="8" t="str">
        <f>VLOOKUP(I641,name_list!E:K,2,FALSE)</f>
        <v>SP5</v>
      </c>
      <c r="K641" s="4" t="s">
        <v>11</v>
      </c>
      <c r="L641" s="8">
        <v>1</v>
      </c>
      <c r="M641" s="8">
        <f>VLOOKUP(H641,工作表3!G:T,7,FALSE)</f>
        <v>87</v>
      </c>
      <c r="N641">
        <f t="shared" si="19"/>
        <v>0.87</v>
      </c>
    </row>
    <row r="642" spans="1:14">
      <c r="A642" s="46">
        <v>2014</v>
      </c>
      <c r="B642" s="8" t="str">
        <f>_xlfn.CONCAT("P", LOOKUP(A642,{0,2010,2015},{1,2,3}))</f>
        <v>P2</v>
      </c>
      <c r="C642" s="4" t="s">
        <v>120</v>
      </c>
      <c r="D642" s="4" t="s">
        <v>121</v>
      </c>
      <c r="E642" s="4" t="s">
        <v>131</v>
      </c>
      <c r="F642" s="7" t="s">
        <v>3</v>
      </c>
      <c r="G642" s="4" t="s">
        <v>91</v>
      </c>
      <c r="H642" s="7" t="str">
        <f t="shared" si="18"/>
        <v>2014TWSYUJNJE05</v>
      </c>
      <c r="I642" s="7" t="s">
        <v>0</v>
      </c>
      <c r="J642" s="8" t="str">
        <f>VLOOKUP(I642,name_list!E:K,2,FALSE)</f>
        <v>SP41</v>
      </c>
      <c r="K642" s="4" t="s">
        <v>1</v>
      </c>
      <c r="L642" s="8">
        <v>75</v>
      </c>
      <c r="M642" s="8">
        <f>VLOOKUP(H642,工作表3!G:T,7,FALSE)</f>
        <v>71</v>
      </c>
      <c r="N642">
        <f t="shared" si="19"/>
        <v>53.25</v>
      </c>
    </row>
    <row r="643" spans="1:14">
      <c r="A643" s="46">
        <v>2014</v>
      </c>
      <c r="B643" s="8" t="str">
        <f>_xlfn.CONCAT("P", LOOKUP(A643,{0,2010,2015},{1,2,3}))</f>
        <v>P2</v>
      </c>
      <c r="C643" s="4" t="s">
        <v>120</v>
      </c>
      <c r="D643" s="4" t="s">
        <v>121</v>
      </c>
      <c r="E643" s="4" t="s">
        <v>131</v>
      </c>
      <c r="F643" s="7" t="s">
        <v>3</v>
      </c>
      <c r="G643" s="4" t="s">
        <v>91</v>
      </c>
      <c r="H643" s="7" t="str">
        <f t="shared" ref="H643:H706" si="20">CONCATENATE(A643,C643,D643,E643,G643)</f>
        <v>2014TWSYUJNJE05</v>
      </c>
      <c r="I643" s="7" t="s">
        <v>16</v>
      </c>
      <c r="J643" s="8" t="str">
        <f>VLOOKUP(I643,name_list!E:K,2,FALSE)</f>
        <v>SP38</v>
      </c>
      <c r="K643" s="4" t="s">
        <v>6</v>
      </c>
      <c r="L643" s="8">
        <v>50</v>
      </c>
      <c r="M643" s="8">
        <f>VLOOKUP(H643,工作表3!G:T,7,FALSE)</f>
        <v>71</v>
      </c>
      <c r="N643">
        <f t="shared" ref="N643:N706" si="21">L643*M643/100</f>
        <v>35.5</v>
      </c>
    </row>
    <row r="644" spans="1:14">
      <c r="A644" s="46">
        <v>2014</v>
      </c>
      <c r="B644" s="8" t="str">
        <f>_xlfn.CONCAT("P", LOOKUP(A644,{0,2010,2015},{1,2,3}))</f>
        <v>P2</v>
      </c>
      <c r="C644" s="4" t="s">
        <v>120</v>
      </c>
      <c r="D644" s="4" t="s">
        <v>121</v>
      </c>
      <c r="E644" s="4" t="s">
        <v>131</v>
      </c>
      <c r="F644" s="7" t="s">
        <v>3</v>
      </c>
      <c r="G644" s="4" t="s">
        <v>91</v>
      </c>
      <c r="H644" s="7" t="str">
        <f t="shared" si="20"/>
        <v>2014TWSYUJNJE05</v>
      </c>
      <c r="I644" s="7" t="s">
        <v>7</v>
      </c>
      <c r="J644" s="8" t="str">
        <f>VLOOKUP(I644,name_list!E:K,2,FALSE)</f>
        <v>SP31</v>
      </c>
      <c r="K644" s="4" t="s">
        <v>6</v>
      </c>
      <c r="L644" s="8">
        <v>50</v>
      </c>
      <c r="M644" s="8">
        <f>VLOOKUP(H644,工作表3!G:T,7,FALSE)</f>
        <v>71</v>
      </c>
      <c r="N644">
        <f t="shared" si="21"/>
        <v>35.5</v>
      </c>
    </row>
    <row r="645" spans="1:14">
      <c r="A645" s="46">
        <v>2014</v>
      </c>
      <c r="B645" s="8" t="str">
        <f>_xlfn.CONCAT("P", LOOKUP(A645,{0,2010,2015},{1,2,3}))</f>
        <v>P2</v>
      </c>
      <c r="C645" s="4" t="s">
        <v>120</v>
      </c>
      <c r="D645" s="4" t="s">
        <v>121</v>
      </c>
      <c r="E645" s="4" t="s">
        <v>131</v>
      </c>
      <c r="F645" s="7" t="s">
        <v>3</v>
      </c>
      <c r="G645" s="4" t="s">
        <v>91</v>
      </c>
      <c r="H645" s="7" t="str">
        <f t="shared" si="20"/>
        <v>2014TWSYUJNJE05</v>
      </c>
      <c r="I645" s="7" t="s">
        <v>5</v>
      </c>
      <c r="J645" s="8" t="str">
        <f>VLOOKUP(I645,name_list!E:K,2,FALSE)</f>
        <v>SP35</v>
      </c>
      <c r="K645" s="4" t="s">
        <v>6</v>
      </c>
      <c r="L645" s="8">
        <v>50</v>
      </c>
      <c r="M645" s="8">
        <f>VLOOKUP(H645,工作表3!G:T,7,FALSE)</f>
        <v>71</v>
      </c>
      <c r="N645">
        <f t="shared" si="21"/>
        <v>35.5</v>
      </c>
    </row>
    <row r="646" spans="1:14">
      <c r="A646" s="46">
        <v>2014</v>
      </c>
      <c r="B646" s="8" t="str">
        <f>_xlfn.CONCAT("P", LOOKUP(A646,{0,2010,2015},{1,2,3}))</f>
        <v>P2</v>
      </c>
      <c r="C646" s="4" t="s">
        <v>120</v>
      </c>
      <c r="D646" s="4" t="s">
        <v>121</v>
      </c>
      <c r="E646" s="4" t="s">
        <v>131</v>
      </c>
      <c r="F646" s="7" t="s">
        <v>3</v>
      </c>
      <c r="G646" s="4" t="s">
        <v>91</v>
      </c>
      <c r="H646" s="7" t="str">
        <f t="shared" si="20"/>
        <v>2014TWSYUJNJE05</v>
      </c>
      <c r="I646" s="7" t="s">
        <v>23</v>
      </c>
      <c r="J646" s="8" t="str">
        <f>VLOOKUP(I646,name_list!E:K,2,FALSE)</f>
        <v>SP61</v>
      </c>
      <c r="K646" s="4" t="s">
        <v>14</v>
      </c>
      <c r="L646" s="8">
        <v>25</v>
      </c>
      <c r="M646" s="8">
        <f>VLOOKUP(H646,工作表3!G:T,7,FALSE)</f>
        <v>71</v>
      </c>
      <c r="N646">
        <f t="shared" si="21"/>
        <v>17.75</v>
      </c>
    </row>
    <row r="647" spans="1:14">
      <c r="A647" s="46">
        <v>2014</v>
      </c>
      <c r="B647" s="8" t="str">
        <f>_xlfn.CONCAT("P", LOOKUP(A647,{0,2010,2015},{1,2,3}))</f>
        <v>P2</v>
      </c>
      <c r="C647" s="4" t="s">
        <v>120</v>
      </c>
      <c r="D647" s="4" t="s">
        <v>121</v>
      </c>
      <c r="E647" s="4" t="s">
        <v>131</v>
      </c>
      <c r="F647" s="7" t="s">
        <v>3</v>
      </c>
      <c r="G647" s="4" t="s">
        <v>91</v>
      </c>
      <c r="H647" s="7" t="str">
        <f t="shared" si="20"/>
        <v>2014TWSYUJNJE05</v>
      </c>
      <c r="I647" s="7" t="s">
        <v>29</v>
      </c>
      <c r="J647" s="8" t="str">
        <f>VLOOKUP(I647,name_list!E:K,2,FALSE)</f>
        <v>SP22</v>
      </c>
      <c r="K647" s="4" t="s">
        <v>14</v>
      </c>
      <c r="L647" s="8">
        <v>25</v>
      </c>
      <c r="M647" s="8">
        <f>VLOOKUP(H647,工作表3!G:T,7,FALSE)</f>
        <v>71</v>
      </c>
      <c r="N647">
        <f t="shared" si="21"/>
        <v>17.75</v>
      </c>
    </row>
    <row r="648" spans="1:14">
      <c r="A648" s="46">
        <v>2014</v>
      </c>
      <c r="B648" s="8" t="str">
        <f>_xlfn.CONCAT("P", LOOKUP(A648,{0,2010,2015},{1,2,3}))</f>
        <v>P2</v>
      </c>
      <c r="C648" s="4" t="s">
        <v>120</v>
      </c>
      <c r="D648" s="4" t="s">
        <v>121</v>
      </c>
      <c r="E648" s="4" t="s">
        <v>131</v>
      </c>
      <c r="F648" s="7" t="s">
        <v>3</v>
      </c>
      <c r="G648" s="4" t="s">
        <v>91</v>
      </c>
      <c r="H648" s="7" t="str">
        <f t="shared" si="20"/>
        <v>2014TWSYUJNJE05</v>
      </c>
      <c r="I648" s="7" t="s">
        <v>55</v>
      </c>
      <c r="J648" s="8" t="str">
        <f>VLOOKUP(I648,name_list!E:K,2,FALSE)</f>
        <v>SP33</v>
      </c>
      <c r="K648" s="4" t="s">
        <v>11</v>
      </c>
      <c r="L648" s="8">
        <v>1</v>
      </c>
      <c r="M648" s="8">
        <f>VLOOKUP(H648,工作表3!G:T,7,FALSE)</f>
        <v>71</v>
      </c>
      <c r="N648">
        <f t="shared" si="21"/>
        <v>0.71</v>
      </c>
    </row>
    <row r="649" spans="1:14">
      <c r="A649" s="46">
        <v>2014</v>
      </c>
      <c r="B649" s="8" t="str">
        <f>_xlfn.CONCAT("P", LOOKUP(A649,{0,2010,2015},{1,2,3}))</f>
        <v>P2</v>
      </c>
      <c r="C649" s="4" t="s">
        <v>120</v>
      </c>
      <c r="D649" s="4" t="s">
        <v>121</v>
      </c>
      <c r="E649" s="4" t="s">
        <v>131</v>
      </c>
      <c r="F649" s="7" t="s">
        <v>3</v>
      </c>
      <c r="G649" s="4" t="s">
        <v>91</v>
      </c>
      <c r="H649" s="7" t="str">
        <f t="shared" si="20"/>
        <v>2014TWSYUJNJE05</v>
      </c>
      <c r="I649" s="7" t="s">
        <v>42</v>
      </c>
      <c r="J649" s="8" t="str">
        <f>VLOOKUP(I649,name_list!E:K,2,FALSE)</f>
        <v>SP40</v>
      </c>
      <c r="K649" s="4" t="s">
        <v>9</v>
      </c>
      <c r="L649" s="8">
        <v>5</v>
      </c>
      <c r="M649" s="8">
        <f>VLOOKUP(H649,工作表3!G:T,7,FALSE)</f>
        <v>71</v>
      </c>
      <c r="N649">
        <f t="shared" si="21"/>
        <v>3.55</v>
      </c>
    </row>
    <row r="650" spans="1:14">
      <c r="A650" s="46">
        <v>2014</v>
      </c>
      <c r="B650" s="8" t="str">
        <f>_xlfn.CONCAT("P", LOOKUP(A650,{0,2010,2015},{1,2,3}))</f>
        <v>P2</v>
      </c>
      <c r="C650" s="4" t="s">
        <v>120</v>
      </c>
      <c r="D650" s="4" t="s">
        <v>121</v>
      </c>
      <c r="E650" s="4" t="s">
        <v>131</v>
      </c>
      <c r="F650" s="7" t="s">
        <v>3</v>
      </c>
      <c r="G650" s="4" t="s">
        <v>91</v>
      </c>
      <c r="H650" s="7" t="str">
        <f t="shared" si="20"/>
        <v>2014TWSYUJNJE05</v>
      </c>
      <c r="I650" s="7" t="s">
        <v>31</v>
      </c>
      <c r="J650" s="8" t="str">
        <f>VLOOKUP(I650,name_list!E:K,2,FALSE)</f>
        <v>SP66</v>
      </c>
      <c r="K650" s="4" t="s">
        <v>6</v>
      </c>
      <c r="L650" s="8">
        <v>50</v>
      </c>
      <c r="M650" s="8">
        <f>VLOOKUP(H650,工作表3!G:T,7,FALSE)</f>
        <v>71</v>
      </c>
      <c r="N650">
        <f t="shared" si="21"/>
        <v>35.5</v>
      </c>
    </row>
    <row r="651" spans="1:14">
      <c r="A651" s="46">
        <v>2014</v>
      </c>
      <c r="B651" s="8" t="str">
        <f>_xlfn.CONCAT("P", LOOKUP(A651,{0,2010,2015},{1,2,3}))</f>
        <v>P2</v>
      </c>
      <c r="C651" s="4" t="s">
        <v>120</v>
      </c>
      <c r="D651" s="4" t="s">
        <v>121</v>
      </c>
      <c r="E651" s="4" t="s">
        <v>131</v>
      </c>
      <c r="F651" s="7" t="s">
        <v>3</v>
      </c>
      <c r="G651" s="4" t="s">
        <v>91</v>
      </c>
      <c r="H651" s="7" t="str">
        <f t="shared" si="20"/>
        <v>2014TWSYUJNJE05</v>
      </c>
      <c r="I651" s="7" t="s">
        <v>38</v>
      </c>
      <c r="J651" s="8" t="str">
        <f>VLOOKUP(I651,name_list!E:K,2,FALSE)</f>
        <v>SP10</v>
      </c>
      <c r="K651" s="4" t="s">
        <v>6</v>
      </c>
      <c r="L651" s="8">
        <v>50</v>
      </c>
      <c r="M651" s="8">
        <f>VLOOKUP(H651,工作表3!G:T,7,FALSE)</f>
        <v>71</v>
      </c>
      <c r="N651">
        <f t="shared" si="21"/>
        <v>35.5</v>
      </c>
    </row>
    <row r="652" spans="1:14">
      <c r="A652" s="46">
        <v>2014</v>
      </c>
      <c r="B652" s="8" t="str">
        <f>_xlfn.CONCAT("P", LOOKUP(A652,{0,2010,2015},{1,2,3}))</f>
        <v>P2</v>
      </c>
      <c r="C652" s="4" t="s">
        <v>120</v>
      </c>
      <c r="D652" s="4" t="s">
        <v>121</v>
      </c>
      <c r="E652" s="4" t="s">
        <v>131</v>
      </c>
      <c r="F652" s="7" t="s">
        <v>3</v>
      </c>
      <c r="G652" s="4" t="s">
        <v>91</v>
      </c>
      <c r="H652" s="7" t="str">
        <f t="shared" si="20"/>
        <v>2014TWSYUJNJE05</v>
      </c>
      <c r="I652" s="7" t="s">
        <v>19</v>
      </c>
      <c r="J652" s="8" t="str">
        <f>VLOOKUP(I652,name_list!E:K,2,FALSE)</f>
        <v>SP75</v>
      </c>
      <c r="K652" s="4" t="s">
        <v>9</v>
      </c>
      <c r="L652" s="8">
        <v>5</v>
      </c>
      <c r="M652" s="8">
        <f>VLOOKUP(H652,工作表3!G:T,7,FALSE)</f>
        <v>71</v>
      </c>
      <c r="N652">
        <f t="shared" si="21"/>
        <v>3.55</v>
      </c>
    </row>
    <row r="653" spans="1:14">
      <c r="A653" s="46">
        <v>2014</v>
      </c>
      <c r="B653" s="8" t="str">
        <f>_xlfn.CONCAT("P", LOOKUP(A653,{0,2010,2015},{1,2,3}))</f>
        <v>P2</v>
      </c>
      <c r="C653" s="4" t="s">
        <v>120</v>
      </c>
      <c r="D653" s="4" t="s">
        <v>121</v>
      </c>
      <c r="E653" s="4" t="s">
        <v>131</v>
      </c>
      <c r="F653" s="7" t="s">
        <v>3</v>
      </c>
      <c r="G653" s="4" t="s">
        <v>91</v>
      </c>
      <c r="H653" s="7" t="str">
        <f t="shared" si="20"/>
        <v>2014TWSYUJNJE05</v>
      </c>
      <c r="I653" s="7" t="s">
        <v>15</v>
      </c>
      <c r="J653" s="8" t="str">
        <f>VLOOKUP(I653,name_list!E:K,2,FALSE)</f>
        <v>SP2</v>
      </c>
      <c r="K653" s="4" t="s">
        <v>14</v>
      </c>
      <c r="L653" s="8">
        <v>25</v>
      </c>
      <c r="M653" s="8">
        <f>VLOOKUP(H653,工作表3!G:T,7,FALSE)</f>
        <v>71</v>
      </c>
      <c r="N653">
        <f t="shared" si="21"/>
        <v>17.75</v>
      </c>
    </row>
    <row r="654" spans="1:14">
      <c r="A654" s="46">
        <v>2014</v>
      </c>
      <c r="B654" s="8" t="str">
        <f>_xlfn.CONCAT("P", LOOKUP(A654,{0,2010,2015},{1,2,3}))</f>
        <v>P2</v>
      </c>
      <c r="C654" s="4" t="s">
        <v>120</v>
      </c>
      <c r="D654" s="4" t="s">
        <v>121</v>
      </c>
      <c r="E654" s="4" t="s">
        <v>131</v>
      </c>
      <c r="F654" s="7" t="s">
        <v>3</v>
      </c>
      <c r="G654" s="4" t="s">
        <v>91</v>
      </c>
      <c r="H654" s="7" t="str">
        <f t="shared" si="20"/>
        <v>2014TWSYUJNJE05</v>
      </c>
      <c r="I654" s="7" t="s">
        <v>60</v>
      </c>
      <c r="J654" s="8" t="str">
        <f>VLOOKUP(I654,name_list!E:K,2,FALSE)</f>
        <v>SP29</v>
      </c>
      <c r="K654" s="4" t="s">
        <v>9</v>
      </c>
      <c r="L654" s="8">
        <v>5</v>
      </c>
      <c r="M654" s="8">
        <f>VLOOKUP(H654,工作表3!G:T,7,FALSE)</f>
        <v>71</v>
      </c>
      <c r="N654">
        <f t="shared" si="21"/>
        <v>3.55</v>
      </c>
    </row>
    <row r="655" spans="1:14">
      <c r="A655" s="46">
        <v>2014</v>
      </c>
      <c r="B655" s="8" t="str">
        <f>_xlfn.CONCAT("P", LOOKUP(A655,{0,2010,2015},{1,2,3}))</f>
        <v>P2</v>
      </c>
      <c r="C655" s="4" t="s">
        <v>120</v>
      </c>
      <c r="D655" s="4" t="s">
        <v>121</v>
      </c>
      <c r="E655" s="4" t="s">
        <v>131</v>
      </c>
      <c r="F655" s="7" t="s">
        <v>3</v>
      </c>
      <c r="G655" s="4" t="s">
        <v>91</v>
      </c>
      <c r="H655" s="7" t="str">
        <f t="shared" si="20"/>
        <v>2014TWSYUJNJE05</v>
      </c>
      <c r="I655" s="7" t="s">
        <v>63</v>
      </c>
      <c r="J655" s="8" t="str">
        <f>VLOOKUP(I655,name_list!E:K,2,FALSE)</f>
        <v>SP4</v>
      </c>
      <c r="K655" s="4" t="s">
        <v>9</v>
      </c>
      <c r="L655" s="8">
        <v>5</v>
      </c>
      <c r="M655" s="8">
        <f>VLOOKUP(H655,工作表3!G:T,7,FALSE)</f>
        <v>71</v>
      </c>
      <c r="N655">
        <f t="shared" si="21"/>
        <v>3.55</v>
      </c>
    </row>
    <row r="656" spans="1:14">
      <c r="A656" s="46">
        <v>2014</v>
      </c>
      <c r="B656" s="8" t="str">
        <f>_xlfn.CONCAT("P", LOOKUP(A656,{0,2010,2015},{1,2,3}))</f>
        <v>P2</v>
      </c>
      <c r="C656" s="4" t="s">
        <v>120</v>
      </c>
      <c r="D656" s="4" t="s">
        <v>121</v>
      </c>
      <c r="E656" s="4" t="s">
        <v>131</v>
      </c>
      <c r="F656" s="7" t="s">
        <v>3</v>
      </c>
      <c r="G656" s="4" t="s">
        <v>91</v>
      </c>
      <c r="H656" s="7" t="str">
        <f t="shared" si="20"/>
        <v>2014TWSYUJNJE05</v>
      </c>
      <c r="I656" s="7" t="s">
        <v>20</v>
      </c>
      <c r="J656" s="8" t="str">
        <f>VLOOKUP(I656,name_list!E:K,2,FALSE)</f>
        <v>SP25</v>
      </c>
      <c r="K656" s="4" t="s">
        <v>9</v>
      </c>
      <c r="L656" s="8">
        <v>5</v>
      </c>
      <c r="M656" s="8">
        <f>VLOOKUP(H656,工作表3!G:T,7,FALSE)</f>
        <v>71</v>
      </c>
      <c r="N656">
        <f t="shared" si="21"/>
        <v>3.55</v>
      </c>
    </row>
    <row r="657" spans="1:14">
      <c r="A657" s="46">
        <v>2014</v>
      </c>
      <c r="B657" s="8" t="str">
        <f>_xlfn.CONCAT("P", LOOKUP(A657,{0,2010,2015},{1,2,3}))</f>
        <v>P2</v>
      </c>
      <c r="C657" s="4" t="s">
        <v>120</v>
      </c>
      <c r="D657" s="4" t="s">
        <v>121</v>
      </c>
      <c r="E657" s="4" t="s">
        <v>131</v>
      </c>
      <c r="F657" s="7" t="s">
        <v>3</v>
      </c>
      <c r="G657" s="4" t="s">
        <v>91</v>
      </c>
      <c r="H657" s="7" t="str">
        <f t="shared" si="20"/>
        <v>2014TWSYUJNJE05</v>
      </c>
      <c r="I657" s="7" t="s">
        <v>13</v>
      </c>
      <c r="J657" s="8" t="str">
        <f>VLOOKUP(I657,name_list!E:K,2,FALSE)</f>
        <v>SP17</v>
      </c>
      <c r="K657" s="4" t="s">
        <v>9</v>
      </c>
      <c r="L657" s="8">
        <v>5</v>
      </c>
      <c r="M657" s="8">
        <f>VLOOKUP(H657,工作表3!G:T,7,FALSE)</f>
        <v>71</v>
      </c>
      <c r="N657">
        <f t="shared" si="21"/>
        <v>3.55</v>
      </c>
    </row>
    <row r="658" spans="1:14">
      <c r="A658" s="46">
        <v>2014</v>
      </c>
      <c r="B658" s="8" t="str">
        <f>_xlfn.CONCAT("P", LOOKUP(A658,{0,2010,2015},{1,2,3}))</f>
        <v>P2</v>
      </c>
      <c r="C658" s="4" t="s">
        <v>120</v>
      </c>
      <c r="D658" s="4" t="s">
        <v>121</v>
      </c>
      <c r="E658" s="4" t="s">
        <v>131</v>
      </c>
      <c r="F658" s="7" t="s">
        <v>3</v>
      </c>
      <c r="G658" s="4" t="s">
        <v>91</v>
      </c>
      <c r="H658" s="7" t="str">
        <f t="shared" si="20"/>
        <v>2014TWSYUJNJE05</v>
      </c>
      <c r="I658" s="7" t="s">
        <v>21</v>
      </c>
      <c r="J658" s="8" t="str">
        <f>VLOOKUP(I658,name_list!E:K,2,FALSE)</f>
        <v>SP55</v>
      </c>
      <c r="K658" s="4" t="s">
        <v>11</v>
      </c>
      <c r="L658" s="8">
        <v>1</v>
      </c>
      <c r="M658" s="8">
        <f>VLOOKUP(H658,工作表3!G:T,7,FALSE)</f>
        <v>71</v>
      </c>
      <c r="N658">
        <f t="shared" si="21"/>
        <v>0.71</v>
      </c>
    </row>
    <row r="659" spans="1:14">
      <c r="A659" s="46">
        <v>2014</v>
      </c>
      <c r="B659" s="8" t="str">
        <f>_xlfn.CONCAT("P", LOOKUP(A659,{0,2010,2015},{1,2,3}))</f>
        <v>P2</v>
      </c>
      <c r="C659" s="4" t="s">
        <v>120</v>
      </c>
      <c r="D659" s="4" t="s">
        <v>121</v>
      </c>
      <c r="E659" s="4" t="s">
        <v>131</v>
      </c>
      <c r="F659" s="7" t="s">
        <v>3</v>
      </c>
      <c r="G659" s="4" t="s">
        <v>91</v>
      </c>
      <c r="H659" s="7" t="str">
        <f t="shared" si="20"/>
        <v>2014TWSYUJNJE05</v>
      </c>
      <c r="I659" s="7" t="s">
        <v>17</v>
      </c>
      <c r="J659" s="8" t="str">
        <f>VLOOKUP(I659,name_list!E:K,2,FALSE)</f>
        <v>SP23</v>
      </c>
      <c r="K659" s="4" t="s">
        <v>11</v>
      </c>
      <c r="L659" s="8">
        <v>1</v>
      </c>
      <c r="M659" s="8">
        <f>VLOOKUP(H659,工作表3!G:T,7,FALSE)</f>
        <v>71</v>
      </c>
      <c r="N659">
        <f t="shared" si="21"/>
        <v>0.71</v>
      </c>
    </row>
    <row r="660" spans="1:14">
      <c r="A660" s="46">
        <v>2014</v>
      </c>
      <c r="B660" s="8" t="str">
        <f>_xlfn.CONCAT("P", LOOKUP(A660,{0,2010,2015},{1,2,3}))</f>
        <v>P2</v>
      </c>
      <c r="C660" s="4" t="s">
        <v>120</v>
      </c>
      <c r="D660" s="4" t="s">
        <v>121</v>
      </c>
      <c r="E660" s="4" t="s">
        <v>131</v>
      </c>
      <c r="F660" s="7" t="s">
        <v>3</v>
      </c>
      <c r="G660" s="4" t="s">
        <v>91</v>
      </c>
      <c r="H660" s="7" t="str">
        <f t="shared" si="20"/>
        <v>2014TWSYUJNJE05</v>
      </c>
      <c r="I660" s="7" t="s">
        <v>64</v>
      </c>
      <c r="J660" s="8" t="str">
        <f>VLOOKUP(I660,name_list!E:K,2,FALSE)</f>
        <v>SP86</v>
      </c>
      <c r="K660" s="4" t="s">
        <v>11</v>
      </c>
      <c r="L660" s="8">
        <v>1</v>
      </c>
      <c r="M660" s="8">
        <f>VLOOKUP(H660,工作表3!G:T,7,FALSE)</f>
        <v>71</v>
      </c>
      <c r="N660">
        <f t="shared" si="21"/>
        <v>0.71</v>
      </c>
    </row>
    <row r="661" spans="1:14">
      <c r="A661" s="46">
        <v>2014</v>
      </c>
      <c r="B661" s="8" t="str">
        <f>_xlfn.CONCAT("P", LOOKUP(A661,{0,2010,2015},{1,2,3}))</f>
        <v>P2</v>
      </c>
      <c r="C661" s="4" t="s">
        <v>120</v>
      </c>
      <c r="D661" s="4" t="s">
        <v>121</v>
      </c>
      <c r="E661" s="4" t="s">
        <v>131</v>
      </c>
      <c r="F661" s="7" t="s">
        <v>3</v>
      </c>
      <c r="G661" s="4" t="s">
        <v>123</v>
      </c>
      <c r="H661" s="7" t="str">
        <f t="shared" si="20"/>
        <v>2014TWSYUJNJE10</v>
      </c>
      <c r="I661" s="7" t="s">
        <v>31</v>
      </c>
      <c r="J661" s="8" t="str">
        <f>VLOOKUP(I661,name_list!E:K,2,FALSE)</f>
        <v>SP66</v>
      </c>
      <c r="K661" s="4" t="s">
        <v>1</v>
      </c>
      <c r="L661" s="8">
        <v>75</v>
      </c>
      <c r="M661" s="8">
        <f>VLOOKUP(H661,工作表3!G:T,7,FALSE)</f>
        <v>71.900000000000006</v>
      </c>
      <c r="N661">
        <f t="shared" si="21"/>
        <v>53.924999999999997</v>
      </c>
    </row>
    <row r="662" spans="1:14">
      <c r="A662" s="46">
        <v>2014</v>
      </c>
      <c r="B662" s="8" t="str">
        <f>_xlfn.CONCAT("P", LOOKUP(A662,{0,2010,2015},{1,2,3}))</f>
        <v>P2</v>
      </c>
      <c r="C662" s="4" t="s">
        <v>120</v>
      </c>
      <c r="D662" s="4" t="s">
        <v>121</v>
      </c>
      <c r="E662" s="4" t="s">
        <v>131</v>
      </c>
      <c r="F662" s="7" t="s">
        <v>3</v>
      </c>
      <c r="G662" s="4" t="s">
        <v>123</v>
      </c>
      <c r="H662" s="7" t="str">
        <f t="shared" si="20"/>
        <v>2014TWSYUJNJE10</v>
      </c>
      <c r="I662" s="7" t="s">
        <v>38</v>
      </c>
      <c r="J662" s="8" t="str">
        <f>VLOOKUP(I662,name_list!E:K,2,FALSE)</f>
        <v>SP10</v>
      </c>
      <c r="K662" s="4" t="s">
        <v>6</v>
      </c>
      <c r="L662" s="8">
        <v>50</v>
      </c>
      <c r="M662" s="8">
        <f>VLOOKUP(H662,工作表3!G:T,7,FALSE)</f>
        <v>71.900000000000006</v>
      </c>
      <c r="N662">
        <f t="shared" si="21"/>
        <v>35.950000000000003</v>
      </c>
    </row>
    <row r="663" spans="1:14">
      <c r="A663" s="46">
        <v>2014</v>
      </c>
      <c r="B663" s="8" t="str">
        <f>_xlfn.CONCAT("P", LOOKUP(A663,{0,2010,2015},{1,2,3}))</f>
        <v>P2</v>
      </c>
      <c r="C663" s="4" t="s">
        <v>120</v>
      </c>
      <c r="D663" s="4" t="s">
        <v>121</v>
      </c>
      <c r="E663" s="4" t="s">
        <v>131</v>
      </c>
      <c r="F663" s="7" t="s">
        <v>3</v>
      </c>
      <c r="G663" s="4" t="s">
        <v>123</v>
      </c>
      <c r="H663" s="7" t="str">
        <f t="shared" si="20"/>
        <v>2014TWSYUJNJE10</v>
      </c>
      <c r="I663" s="7" t="s">
        <v>0</v>
      </c>
      <c r="J663" s="8" t="str">
        <f>VLOOKUP(I663,name_list!E:K,2,FALSE)</f>
        <v>SP41</v>
      </c>
      <c r="K663" s="4" t="s">
        <v>6</v>
      </c>
      <c r="L663" s="8">
        <v>50</v>
      </c>
      <c r="M663" s="8">
        <f>VLOOKUP(H663,工作表3!G:T,7,FALSE)</f>
        <v>71.900000000000006</v>
      </c>
      <c r="N663">
        <f t="shared" si="21"/>
        <v>35.950000000000003</v>
      </c>
    </row>
    <row r="664" spans="1:14">
      <c r="A664" s="46">
        <v>2014</v>
      </c>
      <c r="B664" s="8" t="str">
        <f>_xlfn.CONCAT("P", LOOKUP(A664,{0,2010,2015},{1,2,3}))</f>
        <v>P2</v>
      </c>
      <c r="C664" s="4" t="s">
        <v>120</v>
      </c>
      <c r="D664" s="4" t="s">
        <v>121</v>
      </c>
      <c r="E664" s="4" t="s">
        <v>131</v>
      </c>
      <c r="F664" s="7" t="s">
        <v>3</v>
      </c>
      <c r="G664" s="4" t="s">
        <v>123</v>
      </c>
      <c r="H664" s="7" t="str">
        <f t="shared" si="20"/>
        <v>2014TWSYUJNJE10</v>
      </c>
      <c r="I664" s="7" t="s">
        <v>7</v>
      </c>
      <c r="J664" s="8" t="str">
        <f>VLOOKUP(I664,name_list!E:K,2,FALSE)</f>
        <v>SP31</v>
      </c>
      <c r="K664" s="4" t="s">
        <v>6</v>
      </c>
      <c r="L664" s="8">
        <v>50</v>
      </c>
      <c r="M664" s="8">
        <f>VLOOKUP(H664,工作表3!G:T,7,FALSE)</f>
        <v>71.900000000000006</v>
      </c>
      <c r="N664">
        <f t="shared" si="21"/>
        <v>35.950000000000003</v>
      </c>
    </row>
    <row r="665" spans="1:14">
      <c r="A665" s="46">
        <v>2014</v>
      </c>
      <c r="B665" s="8" t="str">
        <f>_xlfn.CONCAT("P", LOOKUP(A665,{0,2010,2015},{1,2,3}))</f>
        <v>P2</v>
      </c>
      <c r="C665" s="4" t="s">
        <v>120</v>
      </c>
      <c r="D665" s="4" t="s">
        <v>121</v>
      </c>
      <c r="E665" s="4" t="s">
        <v>131</v>
      </c>
      <c r="F665" s="7" t="s">
        <v>3</v>
      </c>
      <c r="G665" s="4" t="s">
        <v>123</v>
      </c>
      <c r="H665" s="7" t="str">
        <f t="shared" si="20"/>
        <v>2014TWSYUJNJE10</v>
      </c>
      <c r="I665" s="7" t="s">
        <v>16</v>
      </c>
      <c r="J665" s="8" t="str">
        <f>VLOOKUP(I665,name_list!E:K,2,FALSE)</f>
        <v>SP38</v>
      </c>
      <c r="K665" s="4" t="s">
        <v>14</v>
      </c>
      <c r="L665" s="8">
        <v>25</v>
      </c>
      <c r="M665" s="8">
        <f>VLOOKUP(H665,工作表3!G:T,7,FALSE)</f>
        <v>71.900000000000006</v>
      </c>
      <c r="N665">
        <f t="shared" si="21"/>
        <v>17.975000000000001</v>
      </c>
    </row>
    <row r="666" spans="1:14">
      <c r="A666" s="46">
        <v>2014</v>
      </c>
      <c r="B666" s="8" t="str">
        <f>_xlfn.CONCAT("P", LOOKUP(A666,{0,2010,2015},{1,2,3}))</f>
        <v>P2</v>
      </c>
      <c r="C666" s="4" t="s">
        <v>120</v>
      </c>
      <c r="D666" s="4" t="s">
        <v>121</v>
      </c>
      <c r="E666" s="4" t="s">
        <v>131</v>
      </c>
      <c r="F666" s="7" t="s">
        <v>3</v>
      </c>
      <c r="G666" s="4" t="s">
        <v>123</v>
      </c>
      <c r="H666" s="7" t="str">
        <f t="shared" si="20"/>
        <v>2014TWSYUJNJE10</v>
      </c>
      <c r="I666" s="7" t="s">
        <v>29</v>
      </c>
      <c r="J666" s="8" t="str">
        <f>VLOOKUP(I666,name_list!E:K,2,FALSE)</f>
        <v>SP22</v>
      </c>
      <c r="K666" s="4" t="s">
        <v>14</v>
      </c>
      <c r="L666" s="8">
        <v>25</v>
      </c>
      <c r="M666" s="8">
        <f>VLOOKUP(H666,工作表3!G:T,7,FALSE)</f>
        <v>71.900000000000006</v>
      </c>
      <c r="N666">
        <f t="shared" si="21"/>
        <v>17.975000000000001</v>
      </c>
    </row>
    <row r="667" spans="1:14">
      <c r="A667" s="46">
        <v>2014</v>
      </c>
      <c r="B667" s="8" t="str">
        <f>_xlfn.CONCAT("P", LOOKUP(A667,{0,2010,2015},{1,2,3}))</f>
        <v>P2</v>
      </c>
      <c r="C667" s="4" t="s">
        <v>120</v>
      </c>
      <c r="D667" s="4" t="s">
        <v>121</v>
      </c>
      <c r="E667" s="4" t="s">
        <v>131</v>
      </c>
      <c r="F667" s="7" t="s">
        <v>3</v>
      </c>
      <c r="G667" s="4" t="s">
        <v>123</v>
      </c>
      <c r="H667" s="7" t="str">
        <f t="shared" si="20"/>
        <v>2014TWSYUJNJE10</v>
      </c>
      <c r="I667" s="7" t="s">
        <v>19</v>
      </c>
      <c r="J667" s="8" t="str">
        <f>VLOOKUP(I667,name_list!E:K,2,FALSE)</f>
        <v>SP75</v>
      </c>
      <c r="K667" s="4" t="s">
        <v>9</v>
      </c>
      <c r="L667" s="8">
        <v>5</v>
      </c>
      <c r="M667" s="8">
        <f>VLOOKUP(H667,工作表3!G:T,7,FALSE)</f>
        <v>71.900000000000006</v>
      </c>
      <c r="N667">
        <f t="shared" si="21"/>
        <v>3.5950000000000002</v>
      </c>
    </row>
    <row r="668" spans="1:14">
      <c r="A668" s="46">
        <v>2014</v>
      </c>
      <c r="B668" s="8" t="str">
        <f>_xlfn.CONCAT("P", LOOKUP(A668,{0,2010,2015},{1,2,3}))</f>
        <v>P2</v>
      </c>
      <c r="C668" s="4" t="s">
        <v>120</v>
      </c>
      <c r="D668" s="4" t="s">
        <v>121</v>
      </c>
      <c r="E668" s="4" t="s">
        <v>131</v>
      </c>
      <c r="F668" s="7" t="s">
        <v>3</v>
      </c>
      <c r="G668" s="4" t="s">
        <v>123</v>
      </c>
      <c r="H668" s="7" t="str">
        <f t="shared" si="20"/>
        <v>2014TWSYUJNJE10</v>
      </c>
      <c r="I668" s="7" t="s">
        <v>60</v>
      </c>
      <c r="J668" s="8" t="str">
        <f>VLOOKUP(I668,name_list!E:K,2,FALSE)</f>
        <v>SP29</v>
      </c>
      <c r="K668" s="4" t="s">
        <v>9</v>
      </c>
      <c r="L668" s="8">
        <v>5</v>
      </c>
      <c r="M668" s="8">
        <f>VLOOKUP(H668,工作表3!G:T,7,FALSE)</f>
        <v>71.900000000000006</v>
      </c>
      <c r="N668">
        <f t="shared" si="21"/>
        <v>3.5950000000000002</v>
      </c>
    </row>
    <row r="669" spans="1:14">
      <c r="A669" s="46">
        <v>2014</v>
      </c>
      <c r="B669" s="8" t="str">
        <f>_xlfn.CONCAT("P", LOOKUP(A669,{0,2010,2015},{1,2,3}))</f>
        <v>P2</v>
      </c>
      <c r="C669" s="4" t="s">
        <v>120</v>
      </c>
      <c r="D669" s="4" t="s">
        <v>121</v>
      </c>
      <c r="E669" s="4" t="s">
        <v>131</v>
      </c>
      <c r="F669" s="7" t="s">
        <v>3</v>
      </c>
      <c r="G669" s="4" t="s">
        <v>123</v>
      </c>
      <c r="H669" s="7" t="str">
        <f t="shared" si="20"/>
        <v>2014TWSYUJNJE10</v>
      </c>
      <c r="I669" s="7" t="s">
        <v>95</v>
      </c>
      <c r="J669" s="8" t="str">
        <f>VLOOKUP(I669,name_list!E:K,2,FALSE)</f>
        <v>SP26</v>
      </c>
      <c r="K669" s="4" t="s">
        <v>11</v>
      </c>
      <c r="L669" s="8">
        <v>1</v>
      </c>
      <c r="M669" s="8">
        <f>VLOOKUP(H669,工作表3!G:T,7,FALSE)</f>
        <v>71.900000000000006</v>
      </c>
      <c r="N669">
        <f t="shared" si="21"/>
        <v>0.71900000000000008</v>
      </c>
    </row>
    <row r="670" spans="1:14">
      <c r="A670" s="46">
        <v>2014</v>
      </c>
      <c r="B670" s="8" t="str">
        <f>_xlfn.CONCAT("P", LOOKUP(A670,{0,2010,2015},{1,2,3}))</f>
        <v>P2</v>
      </c>
      <c r="C670" s="4" t="s">
        <v>120</v>
      </c>
      <c r="D670" s="4" t="s">
        <v>121</v>
      </c>
      <c r="E670" s="4" t="s">
        <v>131</v>
      </c>
      <c r="F670" s="7" t="s">
        <v>3</v>
      </c>
      <c r="G670" s="4" t="s">
        <v>123</v>
      </c>
      <c r="H670" s="7" t="str">
        <f t="shared" si="20"/>
        <v>2014TWSYUJNJE10</v>
      </c>
      <c r="I670" s="7" t="s">
        <v>23</v>
      </c>
      <c r="J670" s="8" t="str">
        <f>VLOOKUP(I670,name_list!E:K,2,FALSE)</f>
        <v>SP61</v>
      </c>
      <c r="K670" s="4" t="s">
        <v>9</v>
      </c>
      <c r="L670" s="8">
        <v>5</v>
      </c>
      <c r="M670" s="8">
        <f>VLOOKUP(H670,工作表3!G:T,7,FALSE)</f>
        <v>71.900000000000006</v>
      </c>
      <c r="N670">
        <f t="shared" si="21"/>
        <v>3.5950000000000002</v>
      </c>
    </row>
    <row r="671" spans="1:14">
      <c r="A671" s="46">
        <v>2014</v>
      </c>
      <c r="B671" s="8" t="str">
        <f>_xlfn.CONCAT("P", LOOKUP(A671,{0,2010,2015},{1,2,3}))</f>
        <v>P2</v>
      </c>
      <c r="C671" s="4" t="s">
        <v>120</v>
      </c>
      <c r="D671" s="4" t="s">
        <v>121</v>
      </c>
      <c r="E671" s="4" t="s">
        <v>131</v>
      </c>
      <c r="F671" s="7" t="s">
        <v>3</v>
      </c>
      <c r="G671" s="4" t="s">
        <v>123</v>
      </c>
      <c r="H671" s="7" t="str">
        <f t="shared" si="20"/>
        <v>2014TWSYUJNJE10</v>
      </c>
      <c r="I671" s="7" t="s">
        <v>17</v>
      </c>
      <c r="J671" s="8" t="str">
        <f>VLOOKUP(I671,name_list!E:K,2,FALSE)</f>
        <v>SP23</v>
      </c>
      <c r="K671" s="4" t="s">
        <v>14</v>
      </c>
      <c r="L671" s="8">
        <v>25</v>
      </c>
      <c r="M671" s="8">
        <f>VLOOKUP(H671,工作表3!G:T,7,FALSE)</f>
        <v>71.900000000000006</v>
      </c>
      <c r="N671">
        <f t="shared" si="21"/>
        <v>17.975000000000001</v>
      </c>
    </row>
    <row r="672" spans="1:14">
      <c r="A672" s="46">
        <v>2014</v>
      </c>
      <c r="B672" s="8" t="str">
        <f>_xlfn.CONCAT("P", LOOKUP(A672,{0,2010,2015},{1,2,3}))</f>
        <v>P2</v>
      </c>
      <c r="C672" s="4" t="s">
        <v>120</v>
      </c>
      <c r="D672" s="4" t="s">
        <v>121</v>
      </c>
      <c r="E672" s="4" t="s">
        <v>131</v>
      </c>
      <c r="F672" s="7" t="s">
        <v>3</v>
      </c>
      <c r="G672" s="4" t="s">
        <v>123</v>
      </c>
      <c r="H672" s="7" t="str">
        <f t="shared" si="20"/>
        <v>2014TWSYUJNJE10</v>
      </c>
      <c r="I672" s="7" t="s">
        <v>15</v>
      </c>
      <c r="J672" s="8" t="str">
        <f>VLOOKUP(I672,name_list!E:K,2,FALSE)</f>
        <v>SP2</v>
      </c>
      <c r="K672" s="4" t="s">
        <v>14</v>
      </c>
      <c r="L672" s="8">
        <v>25</v>
      </c>
      <c r="M672" s="8">
        <f>VLOOKUP(H672,工作表3!G:T,7,FALSE)</f>
        <v>71.900000000000006</v>
      </c>
      <c r="N672">
        <f t="shared" si="21"/>
        <v>17.975000000000001</v>
      </c>
    </row>
    <row r="673" spans="1:14">
      <c r="A673" s="46">
        <v>2014</v>
      </c>
      <c r="B673" s="8" t="str">
        <f>_xlfn.CONCAT("P", LOOKUP(A673,{0,2010,2015},{1,2,3}))</f>
        <v>P2</v>
      </c>
      <c r="C673" s="4" t="s">
        <v>120</v>
      </c>
      <c r="D673" s="4" t="s">
        <v>121</v>
      </c>
      <c r="E673" s="4" t="s">
        <v>131</v>
      </c>
      <c r="F673" s="7" t="s">
        <v>3</v>
      </c>
      <c r="G673" s="4" t="s">
        <v>123</v>
      </c>
      <c r="H673" s="7" t="str">
        <f t="shared" si="20"/>
        <v>2014TWSYUJNJE10</v>
      </c>
      <c r="I673" s="7" t="s">
        <v>5</v>
      </c>
      <c r="J673" s="8" t="str">
        <f>VLOOKUP(I673,name_list!E:K,2,FALSE)</f>
        <v>SP35</v>
      </c>
      <c r="K673" s="4" t="s">
        <v>9</v>
      </c>
      <c r="L673" s="8">
        <v>5</v>
      </c>
      <c r="M673" s="8">
        <f>VLOOKUP(H673,工作表3!G:T,7,FALSE)</f>
        <v>71.900000000000006</v>
      </c>
      <c r="N673">
        <f t="shared" si="21"/>
        <v>3.5950000000000002</v>
      </c>
    </row>
    <row r="674" spans="1:14">
      <c r="A674" s="46">
        <v>2014</v>
      </c>
      <c r="B674" s="8" t="str">
        <f>_xlfn.CONCAT("P", LOOKUP(A674,{0,2010,2015},{1,2,3}))</f>
        <v>P2</v>
      </c>
      <c r="C674" s="4" t="s">
        <v>120</v>
      </c>
      <c r="D674" s="4" t="s">
        <v>121</v>
      </c>
      <c r="E674" s="4" t="s">
        <v>131</v>
      </c>
      <c r="F674" s="7" t="s">
        <v>3</v>
      </c>
      <c r="G674" s="4" t="s">
        <v>123</v>
      </c>
      <c r="H674" s="7" t="str">
        <f t="shared" si="20"/>
        <v>2014TWSYUJNJE10</v>
      </c>
      <c r="I674" s="7" t="s">
        <v>13</v>
      </c>
      <c r="J674" s="8" t="str">
        <f>VLOOKUP(I674,name_list!E:K,2,FALSE)</f>
        <v>SP17</v>
      </c>
      <c r="K674" s="4" t="s">
        <v>9</v>
      </c>
      <c r="L674" s="8">
        <v>5</v>
      </c>
      <c r="M674" s="8">
        <f>VLOOKUP(H674,工作表3!G:T,7,FALSE)</f>
        <v>71.900000000000006</v>
      </c>
      <c r="N674">
        <f t="shared" si="21"/>
        <v>3.5950000000000002</v>
      </c>
    </row>
    <row r="675" spans="1:14">
      <c r="A675" s="46">
        <v>2014</v>
      </c>
      <c r="B675" s="8" t="str">
        <f>_xlfn.CONCAT("P", LOOKUP(A675,{0,2010,2015},{1,2,3}))</f>
        <v>P2</v>
      </c>
      <c r="C675" s="4" t="s">
        <v>120</v>
      </c>
      <c r="D675" s="4" t="s">
        <v>121</v>
      </c>
      <c r="E675" s="4" t="s">
        <v>131</v>
      </c>
      <c r="F675" s="7" t="s">
        <v>3</v>
      </c>
      <c r="G675" s="4" t="s">
        <v>123</v>
      </c>
      <c r="H675" s="7" t="str">
        <f t="shared" si="20"/>
        <v>2014TWSYUJNJE10</v>
      </c>
      <c r="I675" s="7" t="s">
        <v>63</v>
      </c>
      <c r="J675" s="8" t="str">
        <f>VLOOKUP(I675,name_list!E:K,2,FALSE)</f>
        <v>SP4</v>
      </c>
      <c r="K675" s="4" t="s">
        <v>9</v>
      </c>
      <c r="L675" s="8">
        <v>5</v>
      </c>
      <c r="M675" s="8">
        <f>VLOOKUP(H675,工作表3!G:T,7,FALSE)</f>
        <v>71.900000000000006</v>
      </c>
      <c r="N675">
        <f t="shared" si="21"/>
        <v>3.5950000000000002</v>
      </c>
    </row>
    <row r="676" spans="1:14">
      <c r="A676" s="46">
        <v>2014</v>
      </c>
      <c r="B676" s="8" t="str">
        <f>_xlfn.CONCAT("P", LOOKUP(A676,{0,2010,2015},{1,2,3}))</f>
        <v>P2</v>
      </c>
      <c r="C676" s="4" t="s">
        <v>120</v>
      </c>
      <c r="D676" s="4" t="s">
        <v>121</v>
      </c>
      <c r="E676" s="4" t="s">
        <v>131</v>
      </c>
      <c r="F676" s="7" t="s">
        <v>3</v>
      </c>
      <c r="G676" s="4" t="s">
        <v>123</v>
      </c>
      <c r="H676" s="7" t="str">
        <f t="shared" si="20"/>
        <v>2014TWSYUJNJE10</v>
      </c>
      <c r="I676" s="7" t="s">
        <v>47</v>
      </c>
      <c r="J676" s="8" t="str">
        <f>VLOOKUP(I676,name_list!E:K,2,FALSE)</f>
        <v>SP50</v>
      </c>
      <c r="K676" s="4" t="s">
        <v>11</v>
      </c>
      <c r="L676" s="8">
        <v>1</v>
      </c>
      <c r="M676" s="8">
        <f>VLOOKUP(H676,工作表3!G:T,7,FALSE)</f>
        <v>71.900000000000006</v>
      </c>
      <c r="N676">
        <f t="shared" si="21"/>
        <v>0.71900000000000008</v>
      </c>
    </row>
    <row r="677" spans="1:14">
      <c r="A677" s="46">
        <v>2014</v>
      </c>
      <c r="B677" s="8" t="str">
        <f>_xlfn.CONCAT("P", LOOKUP(A677,{0,2010,2015},{1,2,3}))</f>
        <v>P2</v>
      </c>
      <c r="C677" s="4" t="s">
        <v>120</v>
      </c>
      <c r="D677" s="4" t="s">
        <v>121</v>
      </c>
      <c r="E677" s="4" t="s">
        <v>131</v>
      </c>
      <c r="F677" s="7" t="s">
        <v>3</v>
      </c>
      <c r="G677" s="4" t="s">
        <v>123</v>
      </c>
      <c r="H677" s="7" t="str">
        <f t="shared" si="20"/>
        <v>2014TWSYUJNJE10</v>
      </c>
      <c r="I677" s="7" t="s">
        <v>20</v>
      </c>
      <c r="J677" s="8" t="str">
        <f>VLOOKUP(I677,name_list!E:K,2,FALSE)</f>
        <v>SP25</v>
      </c>
      <c r="K677" s="4" t="s">
        <v>9</v>
      </c>
      <c r="L677" s="8">
        <v>5</v>
      </c>
      <c r="M677" s="8">
        <f>VLOOKUP(H677,工作表3!G:T,7,FALSE)</f>
        <v>71.900000000000006</v>
      </c>
      <c r="N677">
        <f t="shared" si="21"/>
        <v>3.5950000000000002</v>
      </c>
    </row>
    <row r="678" spans="1:14">
      <c r="A678" s="46">
        <v>2014</v>
      </c>
      <c r="B678" s="8" t="str">
        <f>_xlfn.CONCAT("P", LOOKUP(A678,{0,2010,2015},{1,2,3}))</f>
        <v>P2</v>
      </c>
      <c r="C678" s="4" t="s">
        <v>120</v>
      </c>
      <c r="D678" s="4" t="s">
        <v>121</v>
      </c>
      <c r="E678" s="4" t="s">
        <v>131</v>
      </c>
      <c r="F678" s="7" t="s">
        <v>32</v>
      </c>
      <c r="G678" s="4" t="s">
        <v>100</v>
      </c>
      <c r="H678" s="7" t="str">
        <f t="shared" si="20"/>
        <v>2014TWSYUJNJN05</v>
      </c>
      <c r="I678" s="7" t="s">
        <v>0</v>
      </c>
      <c r="J678" s="8" t="str">
        <f>VLOOKUP(I678,name_list!E:K,2,FALSE)</f>
        <v>SP41</v>
      </c>
      <c r="K678" s="4" t="s">
        <v>1</v>
      </c>
      <c r="L678" s="8">
        <v>75</v>
      </c>
      <c r="M678" s="8">
        <f>VLOOKUP(H678,工作表3!G:T,7,FALSE)</f>
        <v>94.7</v>
      </c>
      <c r="N678">
        <f t="shared" si="21"/>
        <v>71.025000000000006</v>
      </c>
    </row>
    <row r="679" spans="1:14">
      <c r="A679" s="46">
        <v>2014</v>
      </c>
      <c r="B679" s="8" t="str">
        <f>_xlfn.CONCAT("P", LOOKUP(A679,{0,2010,2015},{1,2,3}))</f>
        <v>P2</v>
      </c>
      <c r="C679" s="4" t="s">
        <v>120</v>
      </c>
      <c r="D679" s="4" t="s">
        <v>121</v>
      </c>
      <c r="E679" s="4" t="s">
        <v>131</v>
      </c>
      <c r="F679" s="7" t="s">
        <v>32</v>
      </c>
      <c r="G679" s="4" t="s">
        <v>100</v>
      </c>
      <c r="H679" s="7" t="str">
        <f t="shared" si="20"/>
        <v>2014TWSYUJNJN05</v>
      </c>
      <c r="I679" s="7" t="s">
        <v>38</v>
      </c>
      <c r="J679" s="8" t="str">
        <f>VLOOKUP(I679,name_list!E:K,2,FALSE)</f>
        <v>SP10</v>
      </c>
      <c r="K679" s="4" t="s">
        <v>14</v>
      </c>
      <c r="L679" s="8">
        <v>25</v>
      </c>
      <c r="M679" s="8">
        <f>VLOOKUP(H679,工作表3!G:T,7,FALSE)</f>
        <v>94.7</v>
      </c>
      <c r="N679">
        <f t="shared" si="21"/>
        <v>23.675000000000001</v>
      </c>
    </row>
    <row r="680" spans="1:14">
      <c r="A680" s="46">
        <v>2014</v>
      </c>
      <c r="B680" s="8" t="str">
        <f>_xlfn.CONCAT("P", LOOKUP(A680,{0,2010,2015},{1,2,3}))</f>
        <v>P2</v>
      </c>
      <c r="C680" s="4" t="s">
        <v>120</v>
      </c>
      <c r="D680" s="4" t="s">
        <v>121</v>
      </c>
      <c r="E680" s="4" t="s">
        <v>131</v>
      </c>
      <c r="F680" s="7" t="s">
        <v>32</v>
      </c>
      <c r="G680" s="4" t="s">
        <v>100</v>
      </c>
      <c r="H680" s="7" t="str">
        <f t="shared" si="20"/>
        <v>2014TWSYUJNJN05</v>
      </c>
      <c r="I680" s="7" t="s">
        <v>63</v>
      </c>
      <c r="J680" s="8" t="str">
        <f>VLOOKUP(I680,name_list!E:K,2,FALSE)</f>
        <v>SP4</v>
      </c>
      <c r="K680" s="4" t="s">
        <v>14</v>
      </c>
      <c r="L680" s="8">
        <v>25</v>
      </c>
      <c r="M680" s="8">
        <f>VLOOKUP(H680,工作表3!G:T,7,FALSE)</f>
        <v>94.7</v>
      </c>
      <c r="N680">
        <f t="shared" si="21"/>
        <v>23.675000000000001</v>
      </c>
    </row>
    <row r="681" spans="1:14">
      <c r="A681" s="46">
        <v>2014</v>
      </c>
      <c r="B681" s="8" t="str">
        <f>_xlfn.CONCAT("P", LOOKUP(A681,{0,2010,2015},{1,2,3}))</f>
        <v>P2</v>
      </c>
      <c r="C681" s="4" t="s">
        <v>120</v>
      </c>
      <c r="D681" s="4" t="s">
        <v>121</v>
      </c>
      <c r="E681" s="4" t="s">
        <v>131</v>
      </c>
      <c r="F681" s="7" t="s">
        <v>32</v>
      </c>
      <c r="G681" s="4" t="s">
        <v>100</v>
      </c>
      <c r="H681" s="7" t="str">
        <f t="shared" si="20"/>
        <v>2014TWSYUJNJN05</v>
      </c>
      <c r="I681" s="7" t="s">
        <v>15</v>
      </c>
      <c r="J681" s="8" t="str">
        <f>VLOOKUP(I681,name_list!E:K,2,FALSE)</f>
        <v>SP2</v>
      </c>
      <c r="K681" s="4" t="s">
        <v>6</v>
      </c>
      <c r="L681" s="8">
        <v>50</v>
      </c>
      <c r="M681" s="8">
        <f>VLOOKUP(H681,工作表3!G:T,7,FALSE)</f>
        <v>94.7</v>
      </c>
      <c r="N681">
        <f t="shared" si="21"/>
        <v>47.35</v>
      </c>
    </row>
    <row r="682" spans="1:14">
      <c r="A682" s="46">
        <v>2014</v>
      </c>
      <c r="B682" s="8" t="str">
        <f>_xlfn.CONCAT("P", LOOKUP(A682,{0,2010,2015},{1,2,3}))</f>
        <v>P2</v>
      </c>
      <c r="C682" s="4" t="s">
        <v>120</v>
      </c>
      <c r="D682" s="4" t="s">
        <v>121</v>
      </c>
      <c r="E682" s="4" t="s">
        <v>131</v>
      </c>
      <c r="F682" s="7" t="s">
        <v>32</v>
      </c>
      <c r="G682" s="4" t="s">
        <v>100</v>
      </c>
      <c r="H682" s="7" t="str">
        <f t="shared" si="20"/>
        <v>2014TWSYUJNJN05</v>
      </c>
      <c r="I682" s="7" t="s">
        <v>20</v>
      </c>
      <c r="J682" s="8" t="str">
        <f>VLOOKUP(I682,name_list!E:K,2,FALSE)</f>
        <v>SP25</v>
      </c>
      <c r="K682" s="4" t="s">
        <v>14</v>
      </c>
      <c r="L682" s="8">
        <v>25</v>
      </c>
      <c r="M682" s="8">
        <f>VLOOKUP(H682,工作表3!G:T,7,FALSE)</f>
        <v>94.7</v>
      </c>
      <c r="N682">
        <f t="shared" si="21"/>
        <v>23.675000000000001</v>
      </c>
    </row>
    <row r="683" spans="1:14">
      <c r="A683" s="46">
        <v>2014</v>
      </c>
      <c r="B683" s="8" t="str">
        <f>_xlfn.CONCAT("P", LOOKUP(A683,{0,2010,2015},{1,2,3}))</f>
        <v>P2</v>
      </c>
      <c r="C683" s="4" t="s">
        <v>120</v>
      </c>
      <c r="D683" s="4" t="s">
        <v>121</v>
      </c>
      <c r="E683" s="4" t="s">
        <v>131</v>
      </c>
      <c r="F683" s="7" t="s">
        <v>32</v>
      </c>
      <c r="G683" s="4" t="s">
        <v>100</v>
      </c>
      <c r="H683" s="7" t="str">
        <f t="shared" si="20"/>
        <v>2014TWSYUJNJN05</v>
      </c>
      <c r="I683" s="7" t="s">
        <v>16</v>
      </c>
      <c r="J683" s="8" t="str">
        <f>VLOOKUP(I683,name_list!E:K,2,FALSE)</f>
        <v>SP38</v>
      </c>
      <c r="K683" s="4" t="s">
        <v>14</v>
      </c>
      <c r="L683" s="8">
        <v>25</v>
      </c>
      <c r="M683" s="8">
        <f>VLOOKUP(H683,工作表3!G:T,7,FALSE)</f>
        <v>94.7</v>
      </c>
      <c r="N683">
        <f t="shared" si="21"/>
        <v>23.675000000000001</v>
      </c>
    </row>
    <row r="684" spans="1:14">
      <c r="A684" s="46">
        <v>2014</v>
      </c>
      <c r="B684" s="8" t="str">
        <f>_xlfn.CONCAT("P", LOOKUP(A684,{0,2010,2015},{1,2,3}))</f>
        <v>P2</v>
      </c>
      <c r="C684" s="4" t="s">
        <v>120</v>
      </c>
      <c r="D684" s="4" t="s">
        <v>121</v>
      </c>
      <c r="E684" s="4" t="s">
        <v>131</v>
      </c>
      <c r="F684" s="7" t="s">
        <v>32</v>
      </c>
      <c r="G684" s="4" t="s">
        <v>100</v>
      </c>
      <c r="H684" s="7" t="str">
        <f t="shared" si="20"/>
        <v>2014TWSYUJNJN05</v>
      </c>
      <c r="I684" s="7" t="s">
        <v>5</v>
      </c>
      <c r="J684" s="8" t="str">
        <f>VLOOKUP(I684,name_list!E:K,2,FALSE)</f>
        <v>SP35</v>
      </c>
      <c r="K684" s="4" t="s">
        <v>14</v>
      </c>
      <c r="L684" s="8">
        <v>25</v>
      </c>
      <c r="M684" s="8">
        <f>VLOOKUP(H684,工作表3!G:T,7,FALSE)</f>
        <v>94.7</v>
      </c>
      <c r="N684">
        <f t="shared" si="21"/>
        <v>23.675000000000001</v>
      </c>
    </row>
    <row r="685" spans="1:14">
      <c r="A685" s="46">
        <v>2014</v>
      </c>
      <c r="B685" s="8" t="str">
        <f>_xlfn.CONCAT("P", LOOKUP(A685,{0,2010,2015},{1,2,3}))</f>
        <v>P2</v>
      </c>
      <c r="C685" s="4" t="s">
        <v>120</v>
      </c>
      <c r="D685" s="4" t="s">
        <v>121</v>
      </c>
      <c r="E685" s="4" t="s">
        <v>131</v>
      </c>
      <c r="F685" s="7" t="s">
        <v>32</v>
      </c>
      <c r="G685" s="4" t="s">
        <v>100</v>
      </c>
      <c r="H685" s="7" t="str">
        <f t="shared" si="20"/>
        <v>2014TWSYUJNJN05</v>
      </c>
      <c r="I685" s="7" t="s">
        <v>7</v>
      </c>
      <c r="J685" s="8" t="str">
        <f>VLOOKUP(I685,name_list!E:K,2,FALSE)</f>
        <v>SP31</v>
      </c>
      <c r="K685" s="4" t="s">
        <v>14</v>
      </c>
      <c r="L685" s="8">
        <v>25</v>
      </c>
      <c r="M685" s="8">
        <f>VLOOKUP(H685,工作表3!G:T,7,FALSE)</f>
        <v>94.7</v>
      </c>
      <c r="N685">
        <f t="shared" si="21"/>
        <v>23.675000000000001</v>
      </c>
    </row>
    <row r="686" spans="1:14">
      <c r="A686" s="46">
        <v>2014</v>
      </c>
      <c r="B686" s="8" t="str">
        <f>_xlfn.CONCAT("P", LOOKUP(A686,{0,2010,2015},{1,2,3}))</f>
        <v>P2</v>
      </c>
      <c r="C686" s="4" t="s">
        <v>120</v>
      </c>
      <c r="D686" s="4" t="s">
        <v>121</v>
      </c>
      <c r="E686" s="4" t="s">
        <v>131</v>
      </c>
      <c r="F686" s="7" t="s">
        <v>32</v>
      </c>
      <c r="G686" s="4" t="s">
        <v>100</v>
      </c>
      <c r="H686" s="7" t="str">
        <f t="shared" si="20"/>
        <v>2014TWSYUJNJN05</v>
      </c>
      <c r="I686" s="7" t="s">
        <v>42</v>
      </c>
      <c r="J686" s="8" t="str">
        <f>VLOOKUP(I686,name_list!E:K,2,FALSE)</f>
        <v>SP40</v>
      </c>
      <c r="K686" s="4" t="s">
        <v>14</v>
      </c>
      <c r="L686" s="8">
        <v>25</v>
      </c>
      <c r="M686" s="8">
        <f>VLOOKUP(H686,工作表3!G:T,7,FALSE)</f>
        <v>94.7</v>
      </c>
      <c r="N686">
        <f t="shared" si="21"/>
        <v>23.675000000000001</v>
      </c>
    </row>
    <row r="687" spans="1:14">
      <c r="A687" s="46">
        <v>2014</v>
      </c>
      <c r="B687" s="8" t="str">
        <f>_xlfn.CONCAT("P", LOOKUP(A687,{0,2010,2015},{1,2,3}))</f>
        <v>P2</v>
      </c>
      <c r="C687" s="4" t="s">
        <v>120</v>
      </c>
      <c r="D687" s="4" t="s">
        <v>121</v>
      </c>
      <c r="E687" s="4" t="s">
        <v>131</v>
      </c>
      <c r="F687" s="7" t="s">
        <v>32</v>
      </c>
      <c r="G687" s="4" t="s">
        <v>100</v>
      </c>
      <c r="H687" s="7" t="str">
        <f t="shared" si="20"/>
        <v>2014TWSYUJNJN05</v>
      </c>
      <c r="I687" s="7" t="s">
        <v>29</v>
      </c>
      <c r="J687" s="8" t="str">
        <f>VLOOKUP(I687,name_list!E:K,2,FALSE)</f>
        <v>SP22</v>
      </c>
      <c r="K687" s="4" t="s">
        <v>6</v>
      </c>
      <c r="L687" s="8">
        <v>50</v>
      </c>
      <c r="M687" s="8">
        <f>VLOOKUP(H687,工作表3!G:T,7,FALSE)</f>
        <v>94.7</v>
      </c>
      <c r="N687">
        <f t="shared" si="21"/>
        <v>47.35</v>
      </c>
    </row>
    <row r="688" spans="1:14">
      <c r="A688" s="46">
        <v>2014</v>
      </c>
      <c r="B688" s="8" t="str">
        <f>_xlfn.CONCAT("P", LOOKUP(A688,{0,2010,2015},{1,2,3}))</f>
        <v>P2</v>
      </c>
      <c r="C688" s="4" t="s">
        <v>120</v>
      </c>
      <c r="D688" s="4" t="s">
        <v>121</v>
      </c>
      <c r="E688" s="4" t="s">
        <v>131</v>
      </c>
      <c r="F688" s="7" t="s">
        <v>32</v>
      </c>
      <c r="G688" s="4" t="s">
        <v>100</v>
      </c>
      <c r="H688" s="7" t="str">
        <f t="shared" si="20"/>
        <v>2014TWSYUJNJN05</v>
      </c>
      <c r="I688" s="7" t="s">
        <v>13</v>
      </c>
      <c r="J688" s="8" t="str">
        <f>VLOOKUP(I688,name_list!E:K,2,FALSE)</f>
        <v>SP17</v>
      </c>
      <c r="K688" s="4" t="s">
        <v>14</v>
      </c>
      <c r="L688" s="8">
        <v>25</v>
      </c>
      <c r="M688" s="8">
        <f>VLOOKUP(H688,工作表3!G:T,7,FALSE)</f>
        <v>94.7</v>
      </c>
      <c r="N688">
        <f t="shared" si="21"/>
        <v>23.675000000000001</v>
      </c>
    </row>
    <row r="689" spans="1:14">
      <c r="A689" s="46">
        <v>2014</v>
      </c>
      <c r="B689" s="8" t="str">
        <f>_xlfn.CONCAT("P", LOOKUP(A689,{0,2010,2015},{1,2,3}))</f>
        <v>P2</v>
      </c>
      <c r="C689" s="4" t="s">
        <v>120</v>
      </c>
      <c r="D689" s="4" t="s">
        <v>121</v>
      </c>
      <c r="E689" s="4" t="s">
        <v>131</v>
      </c>
      <c r="F689" s="7" t="s">
        <v>32</v>
      </c>
      <c r="G689" s="4" t="s">
        <v>100</v>
      </c>
      <c r="H689" s="7" t="str">
        <f t="shared" si="20"/>
        <v>2014TWSYUJNJN05</v>
      </c>
      <c r="I689" s="7" t="s">
        <v>95</v>
      </c>
      <c r="J689" s="8" t="str">
        <f>VLOOKUP(I689,name_list!E:K,2,FALSE)</f>
        <v>SP26</v>
      </c>
      <c r="K689" s="4" t="s">
        <v>9</v>
      </c>
      <c r="L689" s="8">
        <v>5</v>
      </c>
      <c r="M689" s="8">
        <f>VLOOKUP(H689,工作表3!G:T,7,FALSE)</f>
        <v>94.7</v>
      </c>
      <c r="N689">
        <f t="shared" si="21"/>
        <v>4.7350000000000003</v>
      </c>
    </row>
    <row r="690" spans="1:14">
      <c r="A690" s="46">
        <v>2014</v>
      </c>
      <c r="B690" s="8" t="str">
        <f>_xlfn.CONCAT("P", LOOKUP(A690,{0,2010,2015},{1,2,3}))</f>
        <v>P2</v>
      </c>
      <c r="C690" s="4" t="s">
        <v>120</v>
      </c>
      <c r="D690" s="4" t="s">
        <v>121</v>
      </c>
      <c r="E690" s="4" t="s">
        <v>131</v>
      </c>
      <c r="F690" s="7" t="s">
        <v>32</v>
      </c>
      <c r="G690" s="4" t="s">
        <v>100</v>
      </c>
      <c r="H690" s="7" t="str">
        <f t="shared" si="20"/>
        <v>2014TWSYUJNJN05</v>
      </c>
      <c r="I690" s="7" t="s">
        <v>64</v>
      </c>
      <c r="J690" s="8" t="str">
        <f>VLOOKUP(I690,name_list!E:K,2,FALSE)</f>
        <v>SP86</v>
      </c>
      <c r="K690" s="4" t="s">
        <v>11</v>
      </c>
      <c r="L690" s="8">
        <v>1</v>
      </c>
      <c r="M690" s="8">
        <f>VLOOKUP(H690,工作表3!G:T,7,FALSE)</f>
        <v>94.7</v>
      </c>
      <c r="N690">
        <f t="shared" si="21"/>
        <v>0.94700000000000006</v>
      </c>
    </row>
    <row r="691" spans="1:14">
      <c r="A691" s="46">
        <v>2014</v>
      </c>
      <c r="B691" s="8" t="str">
        <f>_xlfn.CONCAT("P", LOOKUP(A691,{0,2010,2015},{1,2,3}))</f>
        <v>P2</v>
      </c>
      <c r="C691" s="4" t="s">
        <v>120</v>
      </c>
      <c r="D691" s="4" t="s">
        <v>121</v>
      </c>
      <c r="E691" s="4" t="s">
        <v>131</v>
      </c>
      <c r="F691" s="7" t="s">
        <v>32</v>
      </c>
      <c r="G691" s="4" t="s">
        <v>100</v>
      </c>
      <c r="H691" s="7" t="str">
        <f t="shared" si="20"/>
        <v>2014TWSYUJNJN05</v>
      </c>
      <c r="I691" s="7" t="s">
        <v>23</v>
      </c>
      <c r="J691" s="8" t="str">
        <f>VLOOKUP(I691,name_list!E:K,2,FALSE)</f>
        <v>SP61</v>
      </c>
      <c r="K691" s="4" t="s">
        <v>11</v>
      </c>
      <c r="L691" s="8">
        <v>1</v>
      </c>
      <c r="M691" s="8">
        <f>VLOOKUP(H691,工作表3!G:T,7,FALSE)</f>
        <v>94.7</v>
      </c>
      <c r="N691">
        <f t="shared" si="21"/>
        <v>0.94700000000000006</v>
      </c>
    </row>
    <row r="692" spans="1:14">
      <c r="A692" s="46">
        <v>2014</v>
      </c>
      <c r="B692" s="8" t="str">
        <f>_xlfn.CONCAT("P", LOOKUP(A692,{0,2010,2015},{1,2,3}))</f>
        <v>P2</v>
      </c>
      <c r="C692" s="4" t="s">
        <v>120</v>
      </c>
      <c r="D692" s="4" t="s">
        <v>121</v>
      </c>
      <c r="E692" s="4" t="s">
        <v>131</v>
      </c>
      <c r="F692" s="7" t="s">
        <v>32</v>
      </c>
      <c r="G692" s="4" t="s">
        <v>100</v>
      </c>
      <c r="H692" s="7" t="str">
        <f t="shared" si="20"/>
        <v>2014TWSYUJNJN05</v>
      </c>
      <c r="I692" s="7" t="s">
        <v>27</v>
      </c>
      <c r="J692" s="8" t="str">
        <f>VLOOKUP(I692,name_list!E:K,2,FALSE)</f>
        <v>SP67</v>
      </c>
      <c r="K692" s="4" t="s">
        <v>9</v>
      </c>
      <c r="L692" s="8">
        <v>5</v>
      </c>
      <c r="M692" s="8">
        <f>VLOOKUP(H692,工作表3!G:T,7,FALSE)</f>
        <v>94.7</v>
      </c>
      <c r="N692">
        <f t="shared" si="21"/>
        <v>4.7350000000000003</v>
      </c>
    </row>
    <row r="693" spans="1:14">
      <c r="A693" s="46">
        <v>2014</v>
      </c>
      <c r="B693" s="8" t="str">
        <f>_xlfn.CONCAT("P", LOOKUP(A693,{0,2010,2015},{1,2,3}))</f>
        <v>P2</v>
      </c>
      <c r="C693" s="4" t="s">
        <v>120</v>
      </c>
      <c r="D693" s="4" t="s">
        <v>121</v>
      </c>
      <c r="E693" s="4" t="s">
        <v>131</v>
      </c>
      <c r="F693" s="7" t="s">
        <v>32</v>
      </c>
      <c r="G693" s="4" t="s">
        <v>100</v>
      </c>
      <c r="H693" s="7" t="str">
        <f t="shared" si="20"/>
        <v>2014TWSYUJNJN05</v>
      </c>
      <c r="I693" s="7" t="s">
        <v>19</v>
      </c>
      <c r="J693" s="8" t="str">
        <f>VLOOKUP(I693,name_list!E:K,2,FALSE)</f>
        <v>SP75</v>
      </c>
      <c r="K693" s="4" t="s">
        <v>11</v>
      </c>
      <c r="L693" s="8">
        <v>1</v>
      </c>
      <c r="M693" s="8">
        <f>VLOOKUP(H693,工作表3!G:T,7,FALSE)</f>
        <v>94.7</v>
      </c>
      <c r="N693">
        <f t="shared" si="21"/>
        <v>0.94700000000000006</v>
      </c>
    </row>
    <row r="694" spans="1:14">
      <c r="A694" s="46">
        <v>2014</v>
      </c>
      <c r="B694" s="8" t="str">
        <f>_xlfn.CONCAT("P", LOOKUP(A694,{0,2010,2015},{1,2,3}))</f>
        <v>P2</v>
      </c>
      <c r="C694" s="4" t="s">
        <v>120</v>
      </c>
      <c r="D694" s="4" t="s">
        <v>121</v>
      </c>
      <c r="E694" s="4" t="s">
        <v>131</v>
      </c>
      <c r="F694" s="7" t="s">
        <v>32</v>
      </c>
      <c r="G694" s="4" t="s">
        <v>124</v>
      </c>
      <c r="H694" s="7" t="str">
        <f t="shared" si="20"/>
        <v>2014TWSYUJNJN10</v>
      </c>
      <c r="I694" s="7" t="s">
        <v>0</v>
      </c>
      <c r="J694" s="8" t="str">
        <f>VLOOKUP(I694,name_list!E:K,2,FALSE)</f>
        <v>SP41</v>
      </c>
      <c r="K694" s="4" t="s">
        <v>1</v>
      </c>
      <c r="L694" s="8">
        <v>75</v>
      </c>
      <c r="M694" s="8">
        <f>VLOOKUP(H694,工作表3!G:T,7,FALSE)</f>
        <v>92</v>
      </c>
      <c r="N694">
        <f t="shared" si="21"/>
        <v>69</v>
      </c>
    </row>
    <row r="695" spans="1:14">
      <c r="A695" s="46">
        <v>2014</v>
      </c>
      <c r="B695" s="8" t="str">
        <f>_xlfn.CONCAT("P", LOOKUP(A695,{0,2010,2015},{1,2,3}))</f>
        <v>P2</v>
      </c>
      <c r="C695" s="4" t="s">
        <v>120</v>
      </c>
      <c r="D695" s="4" t="s">
        <v>121</v>
      </c>
      <c r="E695" s="4" t="s">
        <v>131</v>
      </c>
      <c r="F695" s="7" t="s">
        <v>32</v>
      </c>
      <c r="G695" s="4" t="s">
        <v>124</v>
      </c>
      <c r="H695" s="7" t="str">
        <f t="shared" si="20"/>
        <v>2014TWSYUJNJN10</v>
      </c>
      <c r="I695" s="7" t="s">
        <v>15</v>
      </c>
      <c r="J695" s="8" t="str">
        <f>VLOOKUP(I695,name_list!E:K,2,FALSE)</f>
        <v>SP2</v>
      </c>
      <c r="K695" s="4" t="s">
        <v>6</v>
      </c>
      <c r="L695" s="8">
        <v>50</v>
      </c>
      <c r="M695" s="8">
        <f>VLOOKUP(H695,工作表3!G:T,7,FALSE)</f>
        <v>92</v>
      </c>
      <c r="N695">
        <f t="shared" si="21"/>
        <v>46</v>
      </c>
    </row>
    <row r="696" spans="1:14">
      <c r="A696" s="46">
        <v>2014</v>
      </c>
      <c r="B696" s="8" t="str">
        <f>_xlfn.CONCAT("P", LOOKUP(A696,{0,2010,2015},{1,2,3}))</f>
        <v>P2</v>
      </c>
      <c r="C696" s="4" t="s">
        <v>120</v>
      </c>
      <c r="D696" s="4" t="s">
        <v>121</v>
      </c>
      <c r="E696" s="4" t="s">
        <v>131</v>
      </c>
      <c r="F696" s="7" t="s">
        <v>32</v>
      </c>
      <c r="G696" s="4" t="s">
        <v>124</v>
      </c>
      <c r="H696" s="7" t="str">
        <f t="shared" si="20"/>
        <v>2014TWSYUJNJN10</v>
      </c>
      <c r="I696" s="7" t="s">
        <v>29</v>
      </c>
      <c r="J696" s="8" t="str">
        <f>VLOOKUP(I696,name_list!E:K,2,FALSE)</f>
        <v>SP22</v>
      </c>
      <c r="K696" s="4" t="s">
        <v>6</v>
      </c>
      <c r="L696" s="8">
        <v>50</v>
      </c>
      <c r="M696" s="8">
        <f>VLOOKUP(H696,工作表3!G:T,7,FALSE)</f>
        <v>92</v>
      </c>
      <c r="N696">
        <f t="shared" si="21"/>
        <v>46</v>
      </c>
    </row>
    <row r="697" spans="1:14">
      <c r="A697" s="46">
        <v>2014</v>
      </c>
      <c r="B697" s="8" t="str">
        <f>_xlfn.CONCAT("P", LOOKUP(A697,{0,2010,2015},{1,2,3}))</f>
        <v>P2</v>
      </c>
      <c r="C697" s="4" t="s">
        <v>120</v>
      </c>
      <c r="D697" s="4" t="s">
        <v>121</v>
      </c>
      <c r="E697" s="4" t="s">
        <v>131</v>
      </c>
      <c r="F697" s="7" t="s">
        <v>32</v>
      </c>
      <c r="G697" s="4" t="s">
        <v>124</v>
      </c>
      <c r="H697" s="7" t="str">
        <f t="shared" si="20"/>
        <v>2014TWSYUJNJN10</v>
      </c>
      <c r="I697" s="7" t="s">
        <v>7</v>
      </c>
      <c r="J697" s="8" t="str">
        <f>VLOOKUP(I697,name_list!E:K,2,FALSE)</f>
        <v>SP31</v>
      </c>
      <c r="K697" s="4" t="s">
        <v>6</v>
      </c>
      <c r="L697" s="8">
        <v>50</v>
      </c>
      <c r="M697" s="8">
        <f>VLOOKUP(H697,工作表3!G:T,7,FALSE)</f>
        <v>92</v>
      </c>
      <c r="N697">
        <f t="shared" si="21"/>
        <v>46</v>
      </c>
    </row>
    <row r="698" spans="1:14">
      <c r="A698" s="46">
        <v>2014</v>
      </c>
      <c r="B698" s="8" t="str">
        <f>_xlfn.CONCAT("P", LOOKUP(A698,{0,2010,2015},{1,2,3}))</f>
        <v>P2</v>
      </c>
      <c r="C698" s="4" t="s">
        <v>120</v>
      </c>
      <c r="D698" s="4" t="s">
        <v>121</v>
      </c>
      <c r="E698" s="4" t="s">
        <v>131</v>
      </c>
      <c r="F698" s="7" t="s">
        <v>32</v>
      </c>
      <c r="G698" s="4" t="s">
        <v>124</v>
      </c>
      <c r="H698" s="7" t="str">
        <f t="shared" si="20"/>
        <v>2014TWSYUJNJN10</v>
      </c>
      <c r="I698" s="7" t="s">
        <v>63</v>
      </c>
      <c r="J698" s="8" t="str">
        <f>VLOOKUP(I698,name_list!E:K,2,FALSE)</f>
        <v>SP4</v>
      </c>
      <c r="K698" s="4" t="s">
        <v>14</v>
      </c>
      <c r="L698" s="8">
        <v>25</v>
      </c>
      <c r="M698" s="8">
        <f>VLOOKUP(H698,工作表3!G:T,7,FALSE)</f>
        <v>92</v>
      </c>
      <c r="N698">
        <f t="shared" si="21"/>
        <v>23</v>
      </c>
    </row>
    <row r="699" spans="1:14">
      <c r="A699" s="46">
        <v>2014</v>
      </c>
      <c r="B699" s="8" t="str">
        <f>_xlfn.CONCAT("P", LOOKUP(A699,{0,2010,2015},{1,2,3}))</f>
        <v>P2</v>
      </c>
      <c r="C699" s="4" t="s">
        <v>120</v>
      </c>
      <c r="D699" s="4" t="s">
        <v>121</v>
      </c>
      <c r="E699" s="4" t="s">
        <v>131</v>
      </c>
      <c r="F699" s="7" t="s">
        <v>32</v>
      </c>
      <c r="G699" s="4" t="s">
        <v>124</v>
      </c>
      <c r="H699" s="7" t="str">
        <f t="shared" si="20"/>
        <v>2014TWSYUJNJN10</v>
      </c>
      <c r="I699" s="7" t="s">
        <v>20</v>
      </c>
      <c r="J699" s="8" t="str">
        <f>VLOOKUP(I699,name_list!E:K,2,FALSE)</f>
        <v>SP25</v>
      </c>
      <c r="K699" s="4" t="s">
        <v>14</v>
      </c>
      <c r="L699" s="8">
        <v>25</v>
      </c>
      <c r="M699" s="8">
        <f>VLOOKUP(H699,工作表3!G:T,7,FALSE)</f>
        <v>92</v>
      </c>
      <c r="N699">
        <f t="shared" si="21"/>
        <v>23</v>
      </c>
    </row>
    <row r="700" spans="1:14">
      <c r="A700" s="46">
        <v>2014</v>
      </c>
      <c r="B700" s="8" t="str">
        <f>_xlfn.CONCAT("P", LOOKUP(A700,{0,2010,2015},{1,2,3}))</f>
        <v>P2</v>
      </c>
      <c r="C700" s="4" t="s">
        <v>120</v>
      </c>
      <c r="D700" s="4" t="s">
        <v>121</v>
      </c>
      <c r="E700" s="4" t="s">
        <v>131</v>
      </c>
      <c r="F700" s="7" t="s">
        <v>32</v>
      </c>
      <c r="G700" s="4" t="s">
        <v>124</v>
      </c>
      <c r="H700" s="7" t="str">
        <f t="shared" si="20"/>
        <v>2014TWSYUJNJN10</v>
      </c>
      <c r="I700" s="7" t="s">
        <v>31</v>
      </c>
      <c r="J700" s="8" t="str">
        <f>VLOOKUP(I700,name_list!E:K,2,FALSE)</f>
        <v>SP66</v>
      </c>
      <c r="K700" s="4" t="s">
        <v>9</v>
      </c>
      <c r="L700" s="8">
        <v>5</v>
      </c>
      <c r="M700" s="8">
        <f>VLOOKUP(H700,工作表3!G:T,7,FALSE)</f>
        <v>92</v>
      </c>
      <c r="N700">
        <f t="shared" si="21"/>
        <v>4.5999999999999996</v>
      </c>
    </row>
    <row r="701" spans="1:14">
      <c r="A701" s="46">
        <v>2014</v>
      </c>
      <c r="B701" s="8" t="str">
        <f>_xlfn.CONCAT("P", LOOKUP(A701,{0,2010,2015},{1,2,3}))</f>
        <v>P2</v>
      </c>
      <c r="C701" s="4" t="s">
        <v>120</v>
      </c>
      <c r="D701" s="4" t="s">
        <v>121</v>
      </c>
      <c r="E701" s="4" t="s">
        <v>131</v>
      </c>
      <c r="F701" s="7" t="s">
        <v>32</v>
      </c>
      <c r="G701" s="4" t="s">
        <v>124</v>
      </c>
      <c r="H701" s="7" t="str">
        <f t="shared" si="20"/>
        <v>2014TWSYUJNJN10</v>
      </c>
      <c r="I701" s="7" t="s">
        <v>5</v>
      </c>
      <c r="J701" s="8" t="str">
        <f>VLOOKUP(I701,name_list!E:K,2,FALSE)</f>
        <v>SP35</v>
      </c>
      <c r="K701" s="4" t="s">
        <v>6</v>
      </c>
      <c r="L701" s="8">
        <v>50</v>
      </c>
      <c r="M701" s="8">
        <f>VLOOKUP(H701,工作表3!G:T,7,FALSE)</f>
        <v>92</v>
      </c>
      <c r="N701">
        <f t="shared" si="21"/>
        <v>46</v>
      </c>
    </row>
    <row r="702" spans="1:14">
      <c r="A702" s="46">
        <v>2014</v>
      </c>
      <c r="B702" s="8" t="str">
        <f>_xlfn.CONCAT("P", LOOKUP(A702,{0,2010,2015},{1,2,3}))</f>
        <v>P2</v>
      </c>
      <c r="C702" s="4" t="s">
        <v>120</v>
      </c>
      <c r="D702" s="4" t="s">
        <v>121</v>
      </c>
      <c r="E702" s="4" t="s">
        <v>131</v>
      </c>
      <c r="F702" s="7" t="s">
        <v>32</v>
      </c>
      <c r="G702" s="4" t="s">
        <v>124</v>
      </c>
      <c r="H702" s="7" t="str">
        <f t="shared" si="20"/>
        <v>2014TWSYUJNJN10</v>
      </c>
      <c r="I702" s="7" t="s">
        <v>16</v>
      </c>
      <c r="J702" s="8" t="str">
        <f>VLOOKUP(I702,name_list!E:K,2,FALSE)</f>
        <v>SP38</v>
      </c>
      <c r="K702" s="4" t="s">
        <v>14</v>
      </c>
      <c r="L702" s="8">
        <v>25</v>
      </c>
      <c r="M702" s="8">
        <f>VLOOKUP(H702,工作表3!G:T,7,FALSE)</f>
        <v>92</v>
      </c>
      <c r="N702">
        <f t="shared" si="21"/>
        <v>23</v>
      </c>
    </row>
    <row r="703" spans="1:14">
      <c r="A703" s="46">
        <v>2014</v>
      </c>
      <c r="B703" s="8" t="str">
        <f>_xlfn.CONCAT("P", LOOKUP(A703,{0,2010,2015},{1,2,3}))</f>
        <v>P2</v>
      </c>
      <c r="C703" s="4" t="s">
        <v>120</v>
      </c>
      <c r="D703" s="4" t="s">
        <v>121</v>
      </c>
      <c r="E703" s="4" t="s">
        <v>131</v>
      </c>
      <c r="F703" s="7" t="s">
        <v>32</v>
      </c>
      <c r="G703" s="4" t="s">
        <v>124</v>
      </c>
      <c r="H703" s="7" t="str">
        <f t="shared" si="20"/>
        <v>2014TWSYUJNJN10</v>
      </c>
      <c r="I703" s="7" t="s">
        <v>24</v>
      </c>
      <c r="J703" s="8" t="str">
        <f>VLOOKUP(I703,name_list!E:K,2,FALSE)</f>
        <v>SP65</v>
      </c>
      <c r="K703" s="4" t="s">
        <v>14</v>
      </c>
      <c r="L703" s="8">
        <v>25</v>
      </c>
      <c r="M703" s="8">
        <f>VLOOKUP(H703,工作表3!G:T,7,FALSE)</f>
        <v>92</v>
      </c>
      <c r="N703">
        <f t="shared" si="21"/>
        <v>23</v>
      </c>
    </row>
    <row r="704" spans="1:14">
      <c r="A704" s="46">
        <v>2014</v>
      </c>
      <c r="B704" s="8" t="str">
        <f>_xlfn.CONCAT("P", LOOKUP(A704,{0,2010,2015},{1,2,3}))</f>
        <v>P2</v>
      </c>
      <c r="C704" s="4" t="s">
        <v>120</v>
      </c>
      <c r="D704" s="4" t="s">
        <v>121</v>
      </c>
      <c r="E704" s="4" t="s">
        <v>131</v>
      </c>
      <c r="F704" s="7" t="s">
        <v>32</v>
      </c>
      <c r="G704" s="4" t="s">
        <v>124</v>
      </c>
      <c r="H704" s="7" t="str">
        <f t="shared" si="20"/>
        <v>2014TWSYUJNJN10</v>
      </c>
      <c r="I704" s="7" t="s">
        <v>38</v>
      </c>
      <c r="J704" s="8" t="str">
        <f>VLOOKUP(I704,name_list!E:K,2,FALSE)</f>
        <v>SP10</v>
      </c>
      <c r="K704" s="4" t="s">
        <v>14</v>
      </c>
      <c r="L704" s="8">
        <v>25</v>
      </c>
      <c r="M704" s="8">
        <f>VLOOKUP(H704,工作表3!G:T,7,FALSE)</f>
        <v>92</v>
      </c>
      <c r="N704">
        <f t="shared" si="21"/>
        <v>23</v>
      </c>
    </row>
    <row r="705" spans="1:14">
      <c r="A705" s="46">
        <v>2014</v>
      </c>
      <c r="B705" s="8" t="str">
        <f>_xlfn.CONCAT("P", LOOKUP(A705,{0,2010,2015},{1,2,3}))</f>
        <v>P2</v>
      </c>
      <c r="C705" s="4" t="s">
        <v>120</v>
      </c>
      <c r="D705" s="4" t="s">
        <v>121</v>
      </c>
      <c r="E705" s="4" t="s">
        <v>131</v>
      </c>
      <c r="F705" s="7" t="s">
        <v>32</v>
      </c>
      <c r="G705" s="4" t="s">
        <v>124</v>
      </c>
      <c r="H705" s="7" t="str">
        <f t="shared" si="20"/>
        <v>2014TWSYUJNJN10</v>
      </c>
      <c r="I705" s="7" t="s">
        <v>27</v>
      </c>
      <c r="J705" s="8" t="str">
        <f>VLOOKUP(I705,name_list!E:K,2,FALSE)</f>
        <v>SP67</v>
      </c>
      <c r="K705" s="4" t="s">
        <v>9</v>
      </c>
      <c r="L705" s="8">
        <v>5</v>
      </c>
      <c r="M705" s="8">
        <f>VLOOKUP(H705,工作表3!G:T,7,FALSE)</f>
        <v>92</v>
      </c>
      <c r="N705">
        <f t="shared" si="21"/>
        <v>4.5999999999999996</v>
      </c>
    </row>
    <row r="706" spans="1:14">
      <c r="A706" s="46">
        <v>2014</v>
      </c>
      <c r="B706" s="8" t="str">
        <f>_xlfn.CONCAT("P", LOOKUP(A706,{0,2010,2015},{1,2,3}))</f>
        <v>P2</v>
      </c>
      <c r="C706" s="4" t="s">
        <v>120</v>
      </c>
      <c r="D706" s="4" t="s">
        <v>121</v>
      </c>
      <c r="E706" s="4" t="s">
        <v>131</v>
      </c>
      <c r="F706" s="7" t="s">
        <v>32</v>
      </c>
      <c r="G706" s="4" t="s">
        <v>124</v>
      </c>
      <c r="H706" s="7" t="str">
        <f t="shared" si="20"/>
        <v>2014TWSYUJNJN10</v>
      </c>
      <c r="I706" s="7" t="s">
        <v>59</v>
      </c>
      <c r="J706" s="8" t="str">
        <f>VLOOKUP(I706,name_list!E:K,2,FALSE)</f>
        <v>SP5</v>
      </c>
      <c r="K706" s="4" t="s">
        <v>11</v>
      </c>
      <c r="L706" s="8">
        <v>1</v>
      </c>
      <c r="M706" s="8">
        <f>VLOOKUP(H706,工作表3!G:T,7,FALSE)</f>
        <v>92</v>
      </c>
      <c r="N706">
        <f t="shared" si="21"/>
        <v>0.92</v>
      </c>
    </row>
    <row r="707" spans="1:14">
      <c r="A707" s="46">
        <v>2014</v>
      </c>
      <c r="B707" s="8" t="str">
        <f>_xlfn.CONCAT("P", LOOKUP(A707,{0,2010,2015},{1,2,3}))</f>
        <v>P2</v>
      </c>
      <c r="C707" s="4" t="s">
        <v>120</v>
      </c>
      <c r="D707" s="4" t="s">
        <v>121</v>
      </c>
      <c r="E707" s="4" t="s">
        <v>131</v>
      </c>
      <c r="F707" s="7" t="s">
        <v>32</v>
      </c>
      <c r="G707" s="4" t="s">
        <v>124</v>
      </c>
      <c r="H707" s="7" t="str">
        <f t="shared" ref="H707:H770" si="22">CONCATENATE(A707,C707,D707,E707,G707)</f>
        <v>2014TWSYUJNJN10</v>
      </c>
      <c r="I707" s="7" t="s">
        <v>114</v>
      </c>
      <c r="J707" s="8" t="str">
        <f>VLOOKUP(I707,name_list!E:K,2,FALSE)</f>
        <v>SP15</v>
      </c>
      <c r="K707" s="4" t="s">
        <v>11</v>
      </c>
      <c r="L707" s="8">
        <v>1</v>
      </c>
      <c r="M707" s="8">
        <f>VLOOKUP(H707,工作表3!G:T,7,FALSE)</f>
        <v>92</v>
      </c>
      <c r="N707">
        <f t="shared" ref="N707:N770" si="23">L707*M707/100</f>
        <v>0.92</v>
      </c>
    </row>
    <row r="708" spans="1:14">
      <c r="A708" s="46">
        <v>2014</v>
      </c>
      <c r="B708" s="8" t="str">
        <f>_xlfn.CONCAT("P", LOOKUP(A708,{0,2010,2015},{1,2,3}))</f>
        <v>P2</v>
      </c>
      <c r="C708" s="4" t="s">
        <v>120</v>
      </c>
      <c r="D708" s="4" t="s">
        <v>121</v>
      </c>
      <c r="E708" s="4" t="s">
        <v>131</v>
      </c>
      <c r="F708" s="7" t="s">
        <v>14</v>
      </c>
      <c r="G708" s="4" t="s">
        <v>103</v>
      </c>
      <c r="H708" s="7" t="str">
        <f t="shared" si="22"/>
        <v>2014TWSYUJNJS05</v>
      </c>
      <c r="I708" s="7" t="s">
        <v>0</v>
      </c>
      <c r="J708" s="8" t="str">
        <f>VLOOKUP(I708,name_list!E:K,2,FALSE)</f>
        <v>SP41</v>
      </c>
      <c r="K708" s="4" t="s">
        <v>1</v>
      </c>
      <c r="L708" s="8">
        <v>75</v>
      </c>
      <c r="M708" s="8">
        <f>VLOOKUP(H708,工作表3!G:T,7,FALSE)</f>
        <v>63</v>
      </c>
      <c r="N708">
        <f t="shared" si="23"/>
        <v>47.25</v>
      </c>
    </row>
    <row r="709" spans="1:14">
      <c r="A709" s="46">
        <v>2014</v>
      </c>
      <c r="B709" s="8" t="str">
        <f>_xlfn.CONCAT("P", LOOKUP(A709,{0,2010,2015},{1,2,3}))</f>
        <v>P2</v>
      </c>
      <c r="C709" s="4" t="s">
        <v>120</v>
      </c>
      <c r="D709" s="4" t="s">
        <v>121</v>
      </c>
      <c r="E709" s="4" t="s">
        <v>131</v>
      </c>
      <c r="F709" s="7" t="s">
        <v>14</v>
      </c>
      <c r="G709" s="4" t="s">
        <v>103</v>
      </c>
      <c r="H709" s="7" t="str">
        <f t="shared" si="22"/>
        <v>2014TWSYUJNJS05</v>
      </c>
      <c r="I709" s="7" t="s">
        <v>16</v>
      </c>
      <c r="J709" s="8" t="str">
        <f>VLOOKUP(I709,name_list!E:K,2,FALSE)</f>
        <v>SP38</v>
      </c>
      <c r="K709" s="4" t="s">
        <v>6</v>
      </c>
      <c r="L709" s="8">
        <v>50</v>
      </c>
      <c r="M709" s="8">
        <f>VLOOKUP(H709,工作表3!G:T,7,FALSE)</f>
        <v>63</v>
      </c>
      <c r="N709">
        <f t="shared" si="23"/>
        <v>31.5</v>
      </c>
    </row>
    <row r="710" spans="1:14">
      <c r="A710" s="46">
        <v>2014</v>
      </c>
      <c r="B710" s="8" t="str">
        <f>_xlfn.CONCAT("P", LOOKUP(A710,{0,2010,2015},{1,2,3}))</f>
        <v>P2</v>
      </c>
      <c r="C710" s="4" t="s">
        <v>120</v>
      </c>
      <c r="D710" s="4" t="s">
        <v>121</v>
      </c>
      <c r="E710" s="4" t="s">
        <v>131</v>
      </c>
      <c r="F710" s="7" t="s">
        <v>14</v>
      </c>
      <c r="G710" s="4" t="s">
        <v>103</v>
      </c>
      <c r="H710" s="7" t="str">
        <f t="shared" si="22"/>
        <v>2014TWSYUJNJS05</v>
      </c>
      <c r="I710" s="7" t="s">
        <v>38</v>
      </c>
      <c r="J710" s="8" t="str">
        <f>VLOOKUP(I710,name_list!E:K,2,FALSE)</f>
        <v>SP10</v>
      </c>
      <c r="K710" s="4" t="s">
        <v>14</v>
      </c>
      <c r="L710" s="8">
        <v>25</v>
      </c>
      <c r="M710" s="8">
        <f>VLOOKUP(H710,工作表3!G:T,7,FALSE)</f>
        <v>63</v>
      </c>
      <c r="N710">
        <f t="shared" si="23"/>
        <v>15.75</v>
      </c>
    </row>
    <row r="711" spans="1:14">
      <c r="A711" s="46">
        <v>2014</v>
      </c>
      <c r="B711" s="8" t="str">
        <f>_xlfn.CONCAT("P", LOOKUP(A711,{0,2010,2015},{1,2,3}))</f>
        <v>P2</v>
      </c>
      <c r="C711" s="4" t="s">
        <v>120</v>
      </c>
      <c r="D711" s="4" t="s">
        <v>121</v>
      </c>
      <c r="E711" s="4" t="s">
        <v>131</v>
      </c>
      <c r="F711" s="7" t="s">
        <v>14</v>
      </c>
      <c r="G711" s="4" t="s">
        <v>103</v>
      </c>
      <c r="H711" s="7" t="str">
        <f t="shared" si="22"/>
        <v>2014TWSYUJNJS05</v>
      </c>
      <c r="I711" s="7" t="s">
        <v>31</v>
      </c>
      <c r="J711" s="8" t="str">
        <f>VLOOKUP(I711,name_list!E:K,2,FALSE)</f>
        <v>SP66</v>
      </c>
      <c r="K711" s="4" t="s">
        <v>14</v>
      </c>
      <c r="L711" s="8">
        <v>25</v>
      </c>
      <c r="M711" s="8">
        <f>VLOOKUP(H711,工作表3!G:T,7,FALSE)</f>
        <v>63</v>
      </c>
      <c r="N711">
        <f t="shared" si="23"/>
        <v>15.75</v>
      </c>
    </row>
    <row r="712" spans="1:14">
      <c r="A712" s="46">
        <v>2014</v>
      </c>
      <c r="B712" s="8" t="str">
        <f>_xlfn.CONCAT("P", LOOKUP(A712,{0,2010,2015},{1,2,3}))</f>
        <v>P2</v>
      </c>
      <c r="C712" s="4" t="s">
        <v>120</v>
      </c>
      <c r="D712" s="4" t="s">
        <v>121</v>
      </c>
      <c r="E712" s="4" t="s">
        <v>131</v>
      </c>
      <c r="F712" s="7" t="s">
        <v>14</v>
      </c>
      <c r="G712" s="4" t="s">
        <v>103</v>
      </c>
      <c r="H712" s="7" t="str">
        <f t="shared" si="22"/>
        <v>2014TWSYUJNJS05</v>
      </c>
      <c r="I712" s="7" t="s">
        <v>23</v>
      </c>
      <c r="J712" s="8" t="str">
        <f>VLOOKUP(I712,name_list!E:K,2,FALSE)</f>
        <v>SP61</v>
      </c>
      <c r="K712" s="4" t="s">
        <v>14</v>
      </c>
      <c r="L712" s="8">
        <v>25</v>
      </c>
      <c r="M712" s="8">
        <f>VLOOKUP(H712,工作表3!G:T,7,FALSE)</f>
        <v>63</v>
      </c>
      <c r="N712">
        <f t="shared" si="23"/>
        <v>15.75</v>
      </c>
    </row>
    <row r="713" spans="1:14">
      <c r="A713" s="46">
        <v>2014</v>
      </c>
      <c r="B713" s="8" t="str">
        <f>_xlfn.CONCAT("P", LOOKUP(A713,{0,2010,2015},{1,2,3}))</f>
        <v>P2</v>
      </c>
      <c r="C713" s="4" t="s">
        <v>120</v>
      </c>
      <c r="D713" s="4" t="s">
        <v>121</v>
      </c>
      <c r="E713" s="4" t="s">
        <v>131</v>
      </c>
      <c r="F713" s="7" t="s">
        <v>14</v>
      </c>
      <c r="G713" s="4" t="s">
        <v>103</v>
      </c>
      <c r="H713" s="7" t="str">
        <f t="shared" si="22"/>
        <v>2014TWSYUJNJS05</v>
      </c>
      <c r="I713" s="7" t="s">
        <v>5</v>
      </c>
      <c r="J713" s="8" t="str">
        <f>VLOOKUP(I713,name_list!E:K,2,FALSE)</f>
        <v>SP35</v>
      </c>
      <c r="K713" s="4" t="s">
        <v>14</v>
      </c>
      <c r="L713" s="8">
        <v>25</v>
      </c>
      <c r="M713" s="8">
        <f>VLOOKUP(H713,工作表3!G:T,7,FALSE)</f>
        <v>63</v>
      </c>
      <c r="N713">
        <f t="shared" si="23"/>
        <v>15.75</v>
      </c>
    </row>
    <row r="714" spans="1:14">
      <c r="A714" s="46">
        <v>2014</v>
      </c>
      <c r="B714" s="8" t="str">
        <f>_xlfn.CONCAT("P", LOOKUP(A714,{0,2010,2015},{1,2,3}))</f>
        <v>P2</v>
      </c>
      <c r="C714" s="4" t="s">
        <v>120</v>
      </c>
      <c r="D714" s="4" t="s">
        <v>121</v>
      </c>
      <c r="E714" s="4" t="s">
        <v>131</v>
      </c>
      <c r="F714" s="7" t="s">
        <v>14</v>
      </c>
      <c r="G714" s="4" t="s">
        <v>103</v>
      </c>
      <c r="H714" s="7" t="str">
        <f t="shared" si="22"/>
        <v>2014TWSYUJNJS05</v>
      </c>
      <c r="I714" s="7" t="s">
        <v>29</v>
      </c>
      <c r="J714" s="8" t="str">
        <f>VLOOKUP(I714,name_list!E:K,2,FALSE)</f>
        <v>SP22</v>
      </c>
      <c r="K714" s="4" t="s">
        <v>6</v>
      </c>
      <c r="L714" s="8">
        <v>50</v>
      </c>
      <c r="M714" s="8">
        <f>VLOOKUP(H714,工作表3!G:T,7,FALSE)</f>
        <v>63</v>
      </c>
      <c r="N714">
        <f t="shared" si="23"/>
        <v>31.5</v>
      </c>
    </row>
    <row r="715" spans="1:14">
      <c r="A715" s="46">
        <v>2014</v>
      </c>
      <c r="B715" s="8" t="str">
        <f>_xlfn.CONCAT("P", LOOKUP(A715,{0,2010,2015},{1,2,3}))</f>
        <v>P2</v>
      </c>
      <c r="C715" s="4" t="s">
        <v>120</v>
      </c>
      <c r="D715" s="4" t="s">
        <v>121</v>
      </c>
      <c r="E715" s="4" t="s">
        <v>131</v>
      </c>
      <c r="F715" s="7" t="s">
        <v>14</v>
      </c>
      <c r="G715" s="4" t="s">
        <v>103</v>
      </c>
      <c r="H715" s="7" t="str">
        <f t="shared" si="22"/>
        <v>2014TWSYUJNJS05</v>
      </c>
      <c r="I715" s="7" t="s">
        <v>63</v>
      </c>
      <c r="J715" s="8" t="str">
        <f>VLOOKUP(I715,name_list!E:K,2,FALSE)</f>
        <v>SP4</v>
      </c>
      <c r="K715" s="4" t="s">
        <v>14</v>
      </c>
      <c r="L715" s="8">
        <v>25</v>
      </c>
      <c r="M715" s="8">
        <f>VLOOKUP(H715,工作表3!G:T,7,FALSE)</f>
        <v>63</v>
      </c>
      <c r="N715">
        <f t="shared" si="23"/>
        <v>15.75</v>
      </c>
    </row>
    <row r="716" spans="1:14">
      <c r="A716" s="46">
        <v>2014</v>
      </c>
      <c r="B716" s="8" t="str">
        <f>_xlfn.CONCAT("P", LOOKUP(A716,{0,2010,2015},{1,2,3}))</f>
        <v>P2</v>
      </c>
      <c r="C716" s="4" t="s">
        <v>120</v>
      </c>
      <c r="D716" s="4" t="s">
        <v>121</v>
      </c>
      <c r="E716" s="4" t="s">
        <v>131</v>
      </c>
      <c r="F716" s="7" t="s">
        <v>14</v>
      </c>
      <c r="G716" s="4" t="s">
        <v>103</v>
      </c>
      <c r="H716" s="7" t="str">
        <f t="shared" si="22"/>
        <v>2014TWSYUJNJS05</v>
      </c>
      <c r="I716" s="7" t="s">
        <v>7</v>
      </c>
      <c r="J716" s="8" t="str">
        <f>VLOOKUP(I716,name_list!E:K,2,FALSE)</f>
        <v>SP31</v>
      </c>
      <c r="K716" s="4" t="s">
        <v>6</v>
      </c>
      <c r="L716" s="8">
        <v>50</v>
      </c>
      <c r="M716" s="8">
        <f>VLOOKUP(H716,工作表3!G:T,7,FALSE)</f>
        <v>63</v>
      </c>
      <c r="N716">
        <f t="shared" si="23"/>
        <v>31.5</v>
      </c>
    </row>
    <row r="717" spans="1:14">
      <c r="A717" s="46">
        <v>2014</v>
      </c>
      <c r="B717" s="8" t="str">
        <f>_xlfn.CONCAT("P", LOOKUP(A717,{0,2010,2015},{1,2,3}))</f>
        <v>P2</v>
      </c>
      <c r="C717" s="4" t="s">
        <v>120</v>
      </c>
      <c r="D717" s="4" t="s">
        <v>121</v>
      </c>
      <c r="E717" s="4" t="s">
        <v>131</v>
      </c>
      <c r="F717" s="7" t="s">
        <v>14</v>
      </c>
      <c r="G717" s="4" t="s">
        <v>103</v>
      </c>
      <c r="H717" s="7" t="str">
        <f t="shared" si="22"/>
        <v>2014TWSYUJNJS05</v>
      </c>
      <c r="I717" s="7" t="s">
        <v>19</v>
      </c>
      <c r="J717" s="8" t="str">
        <f>VLOOKUP(I717,name_list!E:K,2,FALSE)</f>
        <v>SP75</v>
      </c>
      <c r="K717" s="4" t="s">
        <v>14</v>
      </c>
      <c r="L717" s="8">
        <v>25</v>
      </c>
      <c r="M717" s="8">
        <f>VLOOKUP(H717,工作表3!G:T,7,FALSE)</f>
        <v>63</v>
      </c>
      <c r="N717">
        <f t="shared" si="23"/>
        <v>15.75</v>
      </c>
    </row>
    <row r="718" spans="1:14">
      <c r="A718" s="46">
        <v>2014</v>
      </c>
      <c r="B718" s="8" t="str">
        <f>_xlfn.CONCAT("P", LOOKUP(A718,{0,2010,2015},{1,2,3}))</f>
        <v>P2</v>
      </c>
      <c r="C718" s="4" t="s">
        <v>120</v>
      </c>
      <c r="D718" s="4" t="s">
        <v>121</v>
      </c>
      <c r="E718" s="4" t="s">
        <v>131</v>
      </c>
      <c r="F718" s="7" t="s">
        <v>14</v>
      </c>
      <c r="G718" s="4" t="s">
        <v>103</v>
      </c>
      <c r="H718" s="7" t="str">
        <f t="shared" si="22"/>
        <v>2014TWSYUJNJS05</v>
      </c>
      <c r="I718" s="7" t="s">
        <v>13</v>
      </c>
      <c r="J718" s="8" t="str">
        <f>VLOOKUP(I718,name_list!E:K,2,FALSE)</f>
        <v>SP17</v>
      </c>
      <c r="K718" s="4" t="s">
        <v>14</v>
      </c>
      <c r="L718" s="8">
        <v>25</v>
      </c>
      <c r="M718" s="8">
        <f>VLOOKUP(H718,工作表3!G:T,7,FALSE)</f>
        <v>63</v>
      </c>
      <c r="N718">
        <f t="shared" si="23"/>
        <v>15.75</v>
      </c>
    </row>
    <row r="719" spans="1:14">
      <c r="A719" s="46">
        <v>2014</v>
      </c>
      <c r="B719" s="8" t="str">
        <f>_xlfn.CONCAT("P", LOOKUP(A719,{0,2010,2015},{1,2,3}))</f>
        <v>P2</v>
      </c>
      <c r="C719" s="4" t="s">
        <v>120</v>
      </c>
      <c r="D719" s="4" t="s">
        <v>121</v>
      </c>
      <c r="E719" s="4" t="s">
        <v>131</v>
      </c>
      <c r="F719" s="7" t="s">
        <v>14</v>
      </c>
      <c r="G719" s="4" t="s">
        <v>103</v>
      </c>
      <c r="H719" s="7" t="str">
        <f t="shared" si="22"/>
        <v>2014TWSYUJNJS05</v>
      </c>
      <c r="I719" s="7" t="s">
        <v>20</v>
      </c>
      <c r="J719" s="8" t="str">
        <f>VLOOKUP(I719,name_list!E:K,2,FALSE)</f>
        <v>SP25</v>
      </c>
      <c r="K719" s="4" t="s">
        <v>14</v>
      </c>
      <c r="L719" s="8">
        <v>25</v>
      </c>
      <c r="M719" s="8">
        <f>VLOOKUP(H719,工作表3!G:T,7,FALSE)</f>
        <v>63</v>
      </c>
      <c r="N719">
        <f t="shared" si="23"/>
        <v>15.75</v>
      </c>
    </row>
    <row r="720" spans="1:14">
      <c r="A720" s="46">
        <v>2014</v>
      </c>
      <c r="B720" s="8" t="str">
        <f>_xlfn.CONCAT("P", LOOKUP(A720,{0,2010,2015},{1,2,3}))</f>
        <v>P2</v>
      </c>
      <c r="C720" s="4" t="s">
        <v>120</v>
      </c>
      <c r="D720" s="4" t="s">
        <v>121</v>
      </c>
      <c r="E720" s="4" t="s">
        <v>131</v>
      </c>
      <c r="F720" s="7" t="s">
        <v>14</v>
      </c>
      <c r="G720" s="4" t="s">
        <v>103</v>
      </c>
      <c r="H720" s="7" t="str">
        <f t="shared" si="22"/>
        <v>2014TWSYUJNJS05</v>
      </c>
      <c r="I720" s="7" t="s">
        <v>15</v>
      </c>
      <c r="J720" s="8" t="str">
        <f>VLOOKUP(I720,name_list!E:K,2,FALSE)</f>
        <v>SP2</v>
      </c>
      <c r="K720" s="4" t="s">
        <v>14</v>
      </c>
      <c r="L720" s="8">
        <v>25</v>
      </c>
      <c r="M720" s="8">
        <f>VLOOKUP(H720,工作表3!G:T,7,FALSE)</f>
        <v>63</v>
      </c>
      <c r="N720">
        <f t="shared" si="23"/>
        <v>15.75</v>
      </c>
    </row>
    <row r="721" spans="1:14">
      <c r="A721" s="46">
        <v>2014</v>
      </c>
      <c r="B721" s="8" t="str">
        <f>_xlfn.CONCAT("P", LOOKUP(A721,{0,2010,2015},{1,2,3}))</f>
        <v>P2</v>
      </c>
      <c r="C721" s="4" t="s">
        <v>120</v>
      </c>
      <c r="D721" s="4" t="s">
        <v>121</v>
      </c>
      <c r="E721" s="4" t="s">
        <v>131</v>
      </c>
      <c r="F721" s="7" t="s">
        <v>14</v>
      </c>
      <c r="G721" s="4" t="s">
        <v>103</v>
      </c>
      <c r="H721" s="7" t="str">
        <f t="shared" si="22"/>
        <v>2014TWSYUJNJS05</v>
      </c>
      <c r="I721" s="7" t="s">
        <v>17</v>
      </c>
      <c r="J721" s="8" t="str">
        <f>VLOOKUP(I721,name_list!E:K,2,FALSE)</f>
        <v>SP23</v>
      </c>
      <c r="K721" s="4" t="s">
        <v>14</v>
      </c>
      <c r="L721" s="8">
        <v>25</v>
      </c>
      <c r="M721" s="8">
        <f>VLOOKUP(H721,工作表3!G:T,7,FALSE)</f>
        <v>63</v>
      </c>
      <c r="N721">
        <f t="shared" si="23"/>
        <v>15.75</v>
      </c>
    </row>
    <row r="722" spans="1:14">
      <c r="A722" s="46">
        <v>2014</v>
      </c>
      <c r="B722" s="8" t="str">
        <f>_xlfn.CONCAT("P", LOOKUP(A722,{0,2010,2015},{1,2,3}))</f>
        <v>P2</v>
      </c>
      <c r="C722" s="4" t="s">
        <v>120</v>
      </c>
      <c r="D722" s="4" t="s">
        <v>121</v>
      </c>
      <c r="E722" s="4" t="s">
        <v>131</v>
      </c>
      <c r="F722" s="7" t="s">
        <v>14</v>
      </c>
      <c r="G722" s="4" t="s">
        <v>103</v>
      </c>
      <c r="H722" s="7" t="str">
        <f t="shared" si="22"/>
        <v>2014TWSYUJNJS05</v>
      </c>
      <c r="I722" s="7" t="s">
        <v>95</v>
      </c>
      <c r="J722" s="8" t="str">
        <f>VLOOKUP(I722,name_list!E:K,2,FALSE)</f>
        <v>SP26</v>
      </c>
      <c r="K722" s="4" t="s">
        <v>14</v>
      </c>
      <c r="L722" s="8">
        <v>25</v>
      </c>
      <c r="M722" s="8">
        <f>VLOOKUP(H722,工作表3!G:T,7,FALSE)</f>
        <v>63</v>
      </c>
      <c r="N722">
        <f t="shared" si="23"/>
        <v>15.75</v>
      </c>
    </row>
    <row r="723" spans="1:14">
      <c r="A723" s="46">
        <v>2014</v>
      </c>
      <c r="B723" s="8" t="str">
        <f>_xlfn.CONCAT("P", LOOKUP(A723,{0,2010,2015},{1,2,3}))</f>
        <v>P2</v>
      </c>
      <c r="C723" s="4" t="s">
        <v>120</v>
      </c>
      <c r="D723" s="4" t="s">
        <v>121</v>
      </c>
      <c r="E723" s="4" t="s">
        <v>131</v>
      </c>
      <c r="F723" s="7" t="s">
        <v>14</v>
      </c>
      <c r="G723" s="4" t="s">
        <v>103</v>
      </c>
      <c r="H723" s="7" t="str">
        <f t="shared" si="22"/>
        <v>2014TWSYUJNJS05</v>
      </c>
      <c r="I723" s="7" t="s">
        <v>28</v>
      </c>
      <c r="J723" s="8" t="str">
        <f>VLOOKUP(I723,name_list!E:K,2,FALSE)</f>
        <v>SP45</v>
      </c>
      <c r="K723" s="4" t="s">
        <v>9</v>
      </c>
      <c r="L723" s="8">
        <v>5</v>
      </c>
      <c r="M723" s="8">
        <f>VLOOKUP(H723,工作表3!G:T,7,FALSE)</f>
        <v>63</v>
      </c>
      <c r="N723">
        <f t="shared" si="23"/>
        <v>3.15</v>
      </c>
    </row>
    <row r="724" spans="1:14">
      <c r="A724" s="46">
        <v>2014</v>
      </c>
      <c r="B724" s="8" t="str">
        <f>_xlfn.CONCAT("P", LOOKUP(A724,{0,2010,2015},{1,2,3}))</f>
        <v>P2</v>
      </c>
      <c r="C724" s="4" t="s">
        <v>120</v>
      </c>
      <c r="D724" s="4" t="s">
        <v>121</v>
      </c>
      <c r="E724" s="4" t="s">
        <v>131</v>
      </c>
      <c r="F724" s="7" t="s">
        <v>14</v>
      </c>
      <c r="G724" s="4" t="s">
        <v>103</v>
      </c>
      <c r="H724" s="7" t="str">
        <f t="shared" si="22"/>
        <v>2014TWSYUJNJS05</v>
      </c>
      <c r="I724" s="7" t="s">
        <v>42</v>
      </c>
      <c r="J724" s="8" t="str">
        <f>VLOOKUP(I724,name_list!E:K,2,FALSE)</f>
        <v>SP40</v>
      </c>
      <c r="K724" s="4" t="s">
        <v>14</v>
      </c>
      <c r="L724" s="8">
        <v>25</v>
      </c>
      <c r="M724" s="8">
        <f>VLOOKUP(H724,工作表3!G:T,7,FALSE)</f>
        <v>63</v>
      </c>
      <c r="N724">
        <f t="shared" si="23"/>
        <v>15.75</v>
      </c>
    </row>
    <row r="725" spans="1:14">
      <c r="A725" s="46">
        <v>2014</v>
      </c>
      <c r="B725" s="8" t="str">
        <f>_xlfn.CONCAT("P", LOOKUP(A725,{0,2010,2015},{1,2,3}))</f>
        <v>P2</v>
      </c>
      <c r="C725" s="4" t="s">
        <v>120</v>
      </c>
      <c r="D725" s="4" t="s">
        <v>121</v>
      </c>
      <c r="E725" s="4" t="s">
        <v>131</v>
      </c>
      <c r="F725" s="7" t="s">
        <v>14</v>
      </c>
      <c r="G725" s="4" t="s">
        <v>103</v>
      </c>
      <c r="H725" s="7" t="str">
        <f t="shared" si="22"/>
        <v>2014TWSYUJNJS05</v>
      </c>
      <c r="I725" s="7" t="s">
        <v>47</v>
      </c>
      <c r="J725" s="8" t="str">
        <f>VLOOKUP(I725,name_list!E:K,2,FALSE)</f>
        <v>SP50</v>
      </c>
      <c r="K725" s="4" t="s">
        <v>14</v>
      </c>
      <c r="L725" s="8">
        <v>25</v>
      </c>
      <c r="M725" s="8">
        <f>VLOOKUP(H725,工作表3!G:T,7,FALSE)</f>
        <v>63</v>
      </c>
      <c r="N725">
        <f t="shared" si="23"/>
        <v>15.75</v>
      </c>
    </row>
    <row r="726" spans="1:14">
      <c r="A726" s="46">
        <v>2014</v>
      </c>
      <c r="B726" s="8" t="str">
        <f>_xlfn.CONCAT("P", LOOKUP(A726,{0,2010,2015},{1,2,3}))</f>
        <v>P2</v>
      </c>
      <c r="C726" s="4" t="s">
        <v>120</v>
      </c>
      <c r="D726" s="4" t="s">
        <v>121</v>
      </c>
      <c r="E726" s="4" t="s">
        <v>131</v>
      </c>
      <c r="F726" s="7" t="s">
        <v>14</v>
      </c>
      <c r="G726" s="4" t="s">
        <v>103</v>
      </c>
      <c r="H726" s="7" t="str">
        <f t="shared" si="22"/>
        <v>2014TWSYUJNJS05</v>
      </c>
      <c r="I726" s="7" t="s">
        <v>27</v>
      </c>
      <c r="J726" s="8" t="str">
        <f>VLOOKUP(I726,name_list!E:K,2,FALSE)</f>
        <v>SP67</v>
      </c>
      <c r="K726" s="4" t="s">
        <v>14</v>
      </c>
      <c r="L726" s="8">
        <v>25</v>
      </c>
      <c r="M726" s="8">
        <f>VLOOKUP(H726,工作表3!G:T,7,FALSE)</f>
        <v>63</v>
      </c>
      <c r="N726">
        <f t="shared" si="23"/>
        <v>15.75</v>
      </c>
    </row>
    <row r="727" spans="1:14">
      <c r="A727" s="46">
        <v>2014</v>
      </c>
      <c r="B727" s="8" t="str">
        <f>_xlfn.CONCAT("P", LOOKUP(A727,{0,2010,2015},{1,2,3}))</f>
        <v>P2</v>
      </c>
      <c r="C727" s="4" t="s">
        <v>120</v>
      </c>
      <c r="D727" s="4" t="s">
        <v>121</v>
      </c>
      <c r="E727" s="4" t="s">
        <v>131</v>
      </c>
      <c r="F727" s="7" t="s">
        <v>14</v>
      </c>
      <c r="G727" s="4" t="s">
        <v>103</v>
      </c>
      <c r="H727" s="7" t="str">
        <f t="shared" si="22"/>
        <v>2014TWSYUJNJS05</v>
      </c>
      <c r="I727" s="7" t="s">
        <v>60</v>
      </c>
      <c r="J727" s="8" t="str">
        <f>VLOOKUP(I727,name_list!E:K,2,FALSE)</f>
        <v>SP29</v>
      </c>
      <c r="K727" s="4" t="s">
        <v>14</v>
      </c>
      <c r="L727" s="8">
        <v>25</v>
      </c>
      <c r="M727" s="8">
        <f>VLOOKUP(H727,工作表3!G:T,7,FALSE)</f>
        <v>63</v>
      </c>
      <c r="N727">
        <f t="shared" si="23"/>
        <v>15.75</v>
      </c>
    </row>
    <row r="728" spans="1:14">
      <c r="A728" s="46">
        <v>2014</v>
      </c>
      <c r="B728" s="8" t="str">
        <f>_xlfn.CONCAT("P", LOOKUP(A728,{0,2010,2015},{1,2,3}))</f>
        <v>P2</v>
      </c>
      <c r="C728" s="4" t="s">
        <v>120</v>
      </c>
      <c r="D728" s="4" t="s">
        <v>121</v>
      </c>
      <c r="E728" s="4" t="s">
        <v>131</v>
      </c>
      <c r="F728" s="7" t="s">
        <v>14</v>
      </c>
      <c r="G728" s="4" t="s">
        <v>103</v>
      </c>
      <c r="H728" s="7" t="str">
        <f t="shared" si="22"/>
        <v>2014TWSYUJNJS05</v>
      </c>
      <c r="I728" s="7" t="s">
        <v>55</v>
      </c>
      <c r="J728" s="8" t="str">
        <f>VLOOKUP(I728,name_list!E:K,2,FALSE)</f>
        <v>SP33</v>
      </c>
      <c r="K728" s="4" t="s">
        <v>11</v>
      </c>
      <c r="L728" s="8">
        <v>1</v>
      </c>
      <c r="M728" s="8">
        <f>VLOOKUP(H728,工作表3!G:T,7,FALSE)</f>
        <v>63</v>
      </c>
      <c r="N728">
        <f t="shared" si="23"/>
        <v>0.63</v>
      </c>
    </row>
    <row r="729" spans="1:14">
      <c r="A729" s="46">
        <v>2014</v>
      </c>
      <c r="B729" s="8" t="str">
        <f>_xlfn.CONCAT("P", LOOKUP(A729,{0,2010,2015},{1,2,3}))</f>
        <v>P2</v>
      </c>
      <c r="C729" s="4" t="s">
        <v>120</v>
      </c>
      <c r="D729" s="4" t="s">
        <v>121</v>
      </c>
      <c r="E729" s="4" t="s">
        <v>131</v>
      </c>
      <c r="F729" s="7" t="s">
        <v>14</v>
      </c>
      <c r="G729" s="4" t="s">
        <v>125</v>
      </c>
      <c r="H729" s="7" t="str">
        <f t="shared" si="22"/>
        <v>2014TWSYUJNJS10</v>
      </c>
      <c r="I729" s="7" t="s">
        <v>0</v>
      </c>
      <c r="J729" s="8" t="str">
        <f>VLOOKUP(I729,name_list!E:K,2,FALSE)</f>
        <v>SP41</v>
      </c>
      <c r="K729" s="4" t="s">
        <v>1</v>
      </c>
      <c r="L729" s="8">
        <v>75</v>
      </c>
      <c r="M729" s="8">
        <f>VLOOKUP(H729,工作表3!G:T,7,FALSE)</f>
        <v>58.2</v>
      </c>
      <c r="N729">
        <f t="shared" si="23"/>
        <v>43.65</v>
      </c>
    </row>
    <row r="730" spans="1:14">
      <c r="A730" s="46">
        <v>2014</v>
      </c>
      <c r="B730" s="8" t="str">
        <f>_xlfn.CONCAT("P", LOOKUP(A730,{0,2010,2015},{1,2,3}))</f>
        <v>P2</v>
      </c>
      <c r="C730" s="4" t="s">
        <v>120</v>
      </c>
      <c r="D730" s="4" t="s">
        <v>121</v>
      </c>
      <c r="E730" s="4" t="s">
        <v>131</v>
      </c>
      <c r="F730" s="7" t="s">
        <v>14</v>
      </c>
      <c r="G730" s="4" t="s">
        <v>125</v>
      </c>
      <c r="H730" s="7" t="str">
        <f t="shared" si="22"/>
        <v>2014TWSYUJNJS10</v>
      </c>
      <c r="I730" s="7" t="s">
        <v>17</v>
      </c>
      <c r="J730" s="8" t="str">
        <f>VLOOKUP(I730,name_list!E:K,2,FALSE)</f>
        <v>SP23</v>
      </c>
      <c r="K730" s="4" t="s">
        <v>6</v>
      </c>
      <c r="L730" s="8">
        <v>50</v>
      </c>
      <c r="M730" s="8">
        <f>VLOOKUP(H730,工作表3!G:T,7,FALSE)</f>
        <v>58.2</v>
      </c>
      <c r="N730">
        <f t="shared" si="23"/>
        <v>29.1</v>
      </c>
    </row>
    <row r="731" spans="1:14">
      <c r="A731" s="46">
        <v>2014</v>
      </c>
      <c r="B731" s="8" t="str">
        <f>_xlfn.CONCAT("P", LOOKUP(A731,{0,2010,2015},{1,2,3}))</f>
        <v>P2</v>
      </c>
      <c r="C731" s="4" t="s">
        <v>120</v>
      </c>
      <c r="D731" s="4" t="s">
        <v>121</v>
      </c>
      <c r="E731" s="4" t="s">
        <v>131</v>
      </c>
      <c r="F731" s="7" t="s">
        <v>14</v>
      </c>
      <c r="G731" s="4" t="s">
        <v>125</v>
      </c>
      <c r="H731" s="7" t="str">
        <f t="shared" si="22"/>
        <v>2014TWSYUJNJS10</v>
      </c>
      <c r="I731" s="7" t="s">
        <v>31</v>
      </c>
      <c r="J731" s="8" t="str">
        <f>VLOOKUP(I731,name_list!E:K,2,FALSE)</f>
        <v>SP66</v>
      </c>
      <c r="K731" s="4" t="s">
        <v>14</v>
      </c>
      <c r="L731" s="8">
        <v>25</v>
      </c>
      <c r="M731" s="8">
        <f>VLOOKUP(H731,工作表3!G:T,7,FALSE)</f>
        <v>58.2</v>
      </c>
      <c r="N731">
        <f t="shared" si="23"/>
        <v>14.55</v>
      </c>
    </row>
    <row r="732" spans="1:14">
      <c r="A732" s="46">
        <v>2014</v>
      </c>
      <c r="B732" s="8" t="str">
        <f>_xlfn.CONCAT("P", LOOKUP(A732,{0,2010,2015},{1,2,3}))</f>
        <v>P2</v>
      </c>
      <c r="C732" s="4" t="s">
        <v>120</v>
      </c>
      <c r="D732" s="4" t="s">
        <v>121</v>
      </c>
      <c r="E732" s="4" t="s">
        <v>131</v>
      </c>
      <c r="F732" s="7" t="s">
        <v>14</v>
      </c>
      <c r="G732" s="4" t="s">
        <v>125</v>
      </c>
      <c r="H732" s="7" t="str">
        <f t="shared" si="22"/>
        <v>2014TWSYUJNJS10</v>
      </c>
      <c r="I732" s="7" t="s">
        <v>16</v>
      </c>
      <c r="J732" s="8" t="str">
        <f>VLOOKUP(I732,name_list!E:K,2,FALSE)</f>
        <v>SP38</v>
      </c>
      <c r="K732" s="4" t="s">
        <v>6</v>
      </c>
      <c r="L732" s="8">
        <v>50</v>
      </c>
      <c r="M732" s="8">
        <f>VLOOKUP(H732,工作表3!G:T,7,FALSE)</f>
        <v>58.2</v>
      </c>
      <c r="N732">
        <f t="shared" si="23"/>
        <v>29.1</v>
      </c>
    </row>
    <row r="733" spans="1:14">
      <c r="A733" s="46">
        <v>2014</v>
      </c>
      <c r="B733" s="8" t="str">
        <f>_xlfn.CONCAT("P", LOOKUP(A733,{0,2010,2015},{1,2,3}))</f>
        <v>P2</v>
      </c>
      <c r="C733" s="4" t="s">
        <v>120</v>
      </c>
      <c r="D733" s="4" t="s">
        <v>121</v>
      </c>
      <c r="E733" s="4" t="s">
        <v>131</v>
      </c>
      <c r="F733" s="7" t="s">
        <v>14</v>
      </c>
      <c r="G733" s="4" t="s">
        <v>125</v>
      </c>
      <c r="H733" s="7" t="str">
        <f t="shared" si="22"/>
        <v>2014TWSYUJNJS10</v>
      </c>
      <c r="I733" s="7" t="s">
        <v>38</v>
      </c>
      <c r="J733" s="8" t="str">
        <f>VLOOKUP(I733,name_list!E:K,2,FALSE)</f>
        <v>SP10</v>
      </c>
      <c r="K733" s="4" t="s">
        <v>14</v>
      </c>
      <c r="L733" s="8">
        <v>25</v>
      </c>
      <c r="M733" s="8">
        <f>VLOOKUP(H733,工作表3!G:T,7,FALSE)</f>
        <v>58.2</v>
      </c>
      <c r="N733">
        <f t="shared" si="23"/>
        <v>14.55</v>
      </c>
    </row>
    <row r="734" spans="1:14">
      <c r="A734" s="46">
        <v>2014</v>
      </c>
      <c r="B734" s="8" t="str">
        <f>_xlfn.CONCAT("P", LOOKUP(A734,{0,2010,2015},{1,2,3}))</f>
        <v>P2</v>
      </c>
      <c r="C734" s="4" t="s">
        <v>120</v>
      </c>
      <c r="D734" s="4" t="s">
        <v>121</v>
      </c>
      <c r="E734" s="4" t="s">
        <v>131</v>
      </c>
      <c r="F734" s="7" t="s">
        <v>14</v>
      </c>
      <c r="G734" s="4" t="s">
        <v>125</v>
      </c>
      <c r="H734" s="7" t="str">
        <f t="shared" si="22"/>
        <v>2014TWSYUJNJS10</v>
      </c>
      <c r="I734" s="7" t="s">
        <v>20</v>
      </c>
      <c r="J734" s="8" t="str">
        <f>VLOOKUP(I734,name_list!E:K,2,FALSE)</f>
        <v>SP25</v>
      </c>
      <c r="K734" s="4" t="s">
        <v>14</v>
      </c>
      <c r="L734" s="8">
        <v>25</v>
      </c>
      <c r="M734" s="8">
        <f>VLOOKUP(H734,工作表3!G:T,7,FALSE)</f>
        <v>58.2</v>
      </c>
      <c r="N734">
        <f t="shared" si="23"/>
        <v>14.55</v>
      </c>
    </row>
    <row r="735" spans="1:14">
      <c r="A735" s="46">
        <v>2014</v>
      </c>
      <c r="B735" s="8" t="str">
        <f>_xlfn.CONCAT("P", LOOKUP(A735,{0,2010,2015},{1,2,3}))</f>
        <v>P2</v>
      </c>
      <c r="C735" s="4" t="s">
        <v>120</v>
      </c>
      <c r="D735" s="4" t="s">
        <v>121</v>
      </c>
      <c r="E735" s="4" t="s">
        <v>131</v>
      </c>
      <c r="F735" s="7" t="s">
        <v>14</v>
      </c>
      <c r="G735" s="4" t="s">
        <v>125</v>
      </c>
      <c r="H735" s="7" t="str">
        <f t="shared" si="22"/>
        <v>2014TWSYUJNJS10</v>
      </c>
      <c r="I735" s="7" t="s">
        <v>29</v>
      </c>
      <c r="J735" s="8" t="str">
        <f>VLOOKUP(I735,name_list!E:K,2,FALSE)</f>
        <v>SP22</v>
      </c>
      <c r="K735" s="4" t="s">
        <v>14</v>
      </c>
      <c r="L735" s="8">
        <v>25</v>
      </c>
      <c r="M735" s="8">
        <f>VLOOKUP(H735,工作表3!G:T,7,FALSE)</f>
        <v>58.2</v>
      </c>
      <c r="N735">
        <f t="shared" si="23"/>
        <v>14.55</v>
      </c>
    </row>
    <row r="736" spans="1:14">
      <c r="A736" s="46">
        <v>2014</v>
      </c>
      <c r="B736" s="8" t="str">
        <f>_xlfn.CONCAT("P", LOOKUP(A736,{0,2010,2015},{1,2,3}))</f>
        <v>P2</v>
      </c>
      <c r="C736" s="4" t="s">
        <v>120</v>
      </c>
      <c r="D736" s="4" t="s">
        <v>121</v>
      </c>
      <c r="E736" s="4" t="s">
        <v>131</v>
      </c>
      <c r="F736" s="7" t="s">
        <v>14</v>
      </c>
      <c r="G736" s="4" t="s">
        <v>125</v>
      </c>
      <c r="H736" s="7" t="str">
        <f t="shared" si="22"/>
        <v>2014TWSYUJNJS10</v>
      </c>
      <c r="I736" s="7" t="s">
        <v>5</v>
      </c>
      <c r="J736" s="8" t="str">
        <f>VLOOKUP(I736,name_list!E:K,2,FALSE)</f>
        <v>SP35</v>
      </c>
      <c r="K736" s="4" t="s">
        <v>14</v>
      </c>
      <c r="L736" s="8">
        <v>25</v>
      </c>
      <c r="M736" s="8">
        <f>VLOOKUP(H736,工作表3!G:T,7,FALSE)</f>
        <v>58.2</v>
      </c>
      <c r="N736">
        <f t="shared" si="23"/>
        <v>14.55</v>
      </c>
    </row>
    <row r="737" spans="1:14">
      <c r="A737" s="46">
        <v>2014</v>
      </c>
      <c r="B737" s="8" t="str">
        <f>_xlfn.CONCAT("P", LOOKUP(A737,{0,2010,2015},{1,2,3}))</f>
        <v>P2</v>
      </c>
      <c r="C737" s="4" t="s">
        <v>120</v>
      </c>
      <c r="D737" s="4" t="s">
        <v>121</v>
      </c>
      <c r="E737" s="4" t="s">
        <v>131</v>
      </c>
      <c r="F737" s="7" t="s">
        <v>14</v>
      </c>
      <c r="G737" s="4" t="s">
        <v>125</v>
      </c>
      <c r="H737" s="7" t="str">
        <f t="shared" si="22"/>
        <v>2014TWSYUJNJS10</v>
      </c>
      <c r="I737" s="7" t="s">
        <v>95</v>
      </c>
      <c r="J737" s="8" t="str">
        <f>VLOOKUP(I737,name_list!E:K,2,FALSE)</f>
        <v>SP26</v>
      </c>
      <c r="K737" s="4" t="s">
        <v>14</v>
      </c>
      <c r="L737" s="8">
        <v>25</v>
      </c>
      <c r="M737" s="8">
        <f>VLOOKUP(H737,工作表3!G:T,7,FALSE)</f>
        <v>58.2</v>
      </c>
      <c r="N737">
        <f t="shared" si="23"/>
        <v>14.55</v>
      </c>
    </row>
    <row r="738" spans="1:14">
      <c r="A738" s="46">
        <v>2014</v>
      </c>
      <c r="B738" s="8" t="str">
        <f>_xlfn.CONCAT("P", LOOKUP(A738,{0,2010,2015},{1,2,3}))</f>
        <v>P2</v>
      </c>
      <c r="C738" s="4" t="s">
        <v>120</v>
      </c>
      <c r="D738" s="4" t="s">
        <v>121</v>
      </c>
      <c r="E738" s="4" t="s">
        <v>131</v>
      </c>
      <c r="F738" s="7" t="s">
        <v>14</v>
      </c>
      <c r="G738" s="4" t="s">
        <v>125</v>
      </c>
      <c r="H738" s="7" t="str">
        <f t="shared" si="22"/>
        <v>2014TWSYUJNJS10</v>
      </c>
      <c r="I738" s="7" t="s">
        <v>7</v>
      </c>
      <c r="J738" s="8" t="str">
        <f>VLOOKUP(I738,name_list!E:K,2,FALSE)</f>
        <v>SP31</v>
      </c>
      <c r="K738" s="4" t="s">
        <v>6</v>
      </c>
      <c r="L738" s="8">
        <v>50</v>
      </c>
      <c r="M738" s="8">
        <f>VLOOKUP(H738,工作表3!G:T,7,FALSE)</f>
        <v>58.2</v>
      </c>
      <c r="N738">
        <f t="shared" si="23"/>
        <v>29.1</v>
      </c>
    </row>
    <row r="739" spans="1:14">
      <c r="A739" s="46">
        <v>2014</v>
      </c>
      <c r="B739" s="8" t="str">
        <f>_xlfn.CONCAT("P", LOOKUP(A739,{0,2010,2015},{1,2,3}))</f>
        <v>P2</v>
      </c>
      <c r="C739" s="4" t="s">
        <v>120</v>
      </c>
      <c r="D739" s="4" t="s">
        <v>121</v>
      </c>
      <c r="E739" s="4" t="s">
        <v>131</v>
      </c>
      <c r="F739" s="7" t="s">
        <v>14</v>
      </c>
      <c r="G739" s="4" t="s">
        <v>125</v>
      </c>
      <c r="H739" s="7" t="str">
        <f t="shared" si="22"/>
        <v>2014TWSYUJNJS10</v>
      </c>
      <c r="I739" s="7" t="s">
        <v>63</v>
      </c>
      <c r="J739" s="8" t="str">
        <f>VLOOKUP(I739,name_list!E:K,2,FALSE)</f>
        <v>SP4</v>
      </c>
      <c r="K739" s="4" t="s">
        <v>14</v>
      </c>
      <c r="L739" s="8">
        <v>25</v>
      </c>
      <c r="M739" s="8">
        <f>VLOOKUP(H739,工作表3!G:T,7,FALSE)</f>
        <v>58.2</v>
      </c>
      <c r="N739">
        <f t="shared" si="23"/>
        <v>14.55</v>
      </c>
    </row>
    <row r="740" spans="1:14">
      <c r="A740" s="46">
        <v>2014</v>
      </c>
      <c r="B740" s="8" t="str">
        <f>_xlfn.CONCAT("P", LOOKUP(A740,{0,2010,2015},{1,2,3}))</f>
        <v>P2</v>
      </c>
      <c r="C740" s="4" t="s">
        <v>120</v>
      </c>
      <c r="D740" s="4" t="s">
        <v>121</v>
      </c>
      <c r="E740" s="4" t="s">
        <v>131</v>
      </c>
      <c r="F740" s="7" t="s">
        <v>14</v>
      </c>
      <c r="G740" s="4" t="s">
        <v>125</v>
      </c>
      <c r="H740" s="7" t="str">
        <f t="shared" si="22"/>
        <v>2014TWSYUJNJS10</v>
      </c>
      <c r="I740" s="7" t="s">
        <v>15</v>
      </c>
      <c r="J740" s="8" t="str">
        <f>VLOOKUP(I740,name_list!E:K,2,FALSE)</f>
        <v>SP2</v>
      </c>
      <c r="K740" s="4" t="s">
        <v>14</v>
      </c>
      <c r="L740" s="8">
        <v>25</v>
      </c>
      <c r="M740" s="8">
        <f>VLOOKUP(H740,工作表3!G:T,7,FALSE)</f>
        <v>58.2</v>
      </c>
      <c r="N740">
        <f t="shared" si="23"/>
        <v>14.55</v>
      </c>
    </row>
    <row r="741" spans="1:14">
      <c r="A741" s="46">
        <v>2014</v>
      </c>
      <c r="B741" s="8" t="str">
        <f>_xlfn.CONCAT("P", LOOKUP(A741,{0,2010,2015},{1,2,3}))</f>
        <v>P2</v>
      </c>
      <c r="C741" s="4" t="s">
        <v>120</v>
      </c>
      <c r="D741" s="4" t="s">
        <v>121</v>
      </c>
      <c r="E741" s="4" t="s">
        <v>131</v>
      </c>
      <c r="F741" s="7" t="s">
        <v>14</v>
      </c>
      <c r="G741" s="4" t="s">
        <v>125</v>
      </c>
      <c r="H741" s="7" t="str">
        <f t="shared" si="22"/>
        <v>2014TWSYUJNJS10</v>
      </c>
      <c r="I741" s="7" t="s">
        <v>19</v>
      </c>
      <c r="J741" s="8" t="str">
        <f>VLOOKUP(I741,name_list!E:K,2,FALSE)</f>
        <v>SP75</v>
      </c>
      <c r="K741" s="4" t="s">
        <v>14</v>
      </c>
      <c r="L741" s="8">
        <v>25</v>
      </c>
      <c r="M741" s="8">
        <f>VLOOKUP(H741,工作表3!G:T,7,FALSE)</f>
        <v>58.2</v>
      </c>
      <c r="N741">
        <f t="shared" si="23"/>
        <v>14.55</v>
      </c>
    </row>
    <row r="742" spans="1:14">
      <c r="A742" s="46">
        <v>2014</v>
      </c>
      <c r="B742" s="8" t="str">
        <f>_xlfn.CONCAT("P", LOOKUP(A742,{0,2010,2015},{1,2,3}))</f>
        <v>P2</v>
      </c>
      <c r="C742" s="4" t="s">
        <v>120</v>
      </c>
      <c r="D742" s="4" t="s">
        <v>121</v>
      </c>
      <c r="E742" s="4" t="s">
        <v>131</v>
      </c>
      <c r="F742" s="7" t="s">
        <v>14</v>
      </c>
      <c r="G742" s="4" t="s">
        <v>125</v>
      </c>
      <c r="H742" s="7" t="str">
        <f t="shared" si="22"/>
        <v>2014TWSYUJNJS10</v>
      </c>
      <c r="I742" s="7" t="s">
        <v>50</v>
      </c>
      <c r="J742" s="8" t="str">
        <f>VLOOKUP(I742,name_list!E:K,2,FALSE)</f>
        <v>SP28</v>
      </c>
      <c r="K742" s="4" t="s">
        <v>9</v>
      </c>
      <c r="L742" s="8">
        <v>5</v>
      </c>
      <c r="M742" s="8">
        <f>VLOOKUP(H742,工作表3!G:T,7,FALSE)</f>
        <v>58.2</v>
      </c>
      <c r="N742">
        <f t="shared" si="23"/>
        <v>2.91</v>
      </c>
    </row>
    <row r="743" spans="1:14">
      <c r="A743" s="46">
        <v>2014</v>
      </c>
      <c r="B743" s="8" t="str">
        <f>_xlfn.CONCAT("P", LOOKUP(A743,{0,2010,2015},{1,2,3}))</f>
        <v>P2</v>
      </c>
      <c r="C743" s="4" t="s">
        <v>120</v>
      </c>
      <c r="D743" s="4" t="s">
        <v>121</v>
      </c>
      <c r="E743" s="4" t="s">
        <v>131</v>
      </c>
      <c r="F743" s="7" t="s">
        <v>14</v>
      </c>
      <c r="G743" s="4" t="s">
        <v>125</v>
      </c>
      <c r="H743" s="7" t="str">
        <f t="shared" si="22"/>
        <v>2014TWSYUJNJS10</v>
      </c>
      <c r="I743" s="7" t="s">
        <v>28</v>
      </c>
      <c r="J743" s="8" t="str">
        <f>VLOOKUP(I743,name_list!E:K,2,FALSE)</f>
        <v>SP45</v>
      </c>
      <c r="K743" s="4" t="s">
        <v>11</v>
      </c>
      <c r="L743" s="8">
        <v>1</v>
      </c>
      <c r="M743" s="8">
        <f>VLOOKUP(H743,工作表3!G:T,7,FALSE)</f>
        <v>58.2</v>
      </c>
      <c r="N743">
        <f t="shared" si="23"/>
        <v>0.58200000000000007</v>
      </c>
    </row>
    <row r="744" spans="1:14">
      <c r="A744" s="46">
        <v>2014</v>
      </c>
      <c r="B744" s="8" t="str">
        <f>_xlfn.CONCAT("P", LOOKUP(A744,{0,2010,2015},{1,2,3}))</f>
        <v>P2</v>
      </c>
      <c r="C744" s="4" t="s">
        <v>120</v>
      </c>
      <c r="D744" s="4" t="s">
        <v>121</v>
      </c>
      <c r="E744" s="4" t="s">
        <v>131</v>
      </c>
      <c r="F744" s="7" t="s">
        <v>14</v>
      </c>
      <c r="G744" s="4" t="s">
        <v>125</v>
      </c>
      <c r="H744" s="7" t="str">
        <f t="shared" si="22"/>
        <v>2014TWSYUJNJS10</v>
      </c>
      <c r="I744" s="7" t="s">
        <v>68</v>
      </c>
      <c r="J744" s="8" t="str">
        <f>VLOOKUP(I744,name_list!E:K,2,FALSE)</f>
        <v>SP7</v>
      </c>
      <c r="K744" s="4" t="s">
        <v>11</v>
      </c>
      <c r="L744" s="8">
        <v>1</v>
      </c>
      <c r="M744" s="8">
        <f>VLOOKUP(H744,工作表3!G:T,7,FALSE)</f>
        <v>58.2</v>
      </c>
      <c r="N744">
        <f t="shared" si="23"/>
        <v>0.58200000000000007</v>
      </c>
    </row>
    <row r="745" spans="1:14">
      <c r="A745" s="46">
        <v>2014</v>
      </c>
      <c r="B745" s="8" t="str">
        <f>_xlfn.CONCAT("P", LOOKUP(A745,{0,2010,2015},{1,2,3}))</f>
        <v>P2</v>
      </c>
      <c r="C745" s="4" t="s">
        <v>120</v>
      </c>
      <c r="D745" s="4" t="s">
        <v>121</v>
      </c>
      <c r="E745" s="4" t="s">
        <v>131</v>
      </c>
      <c r="F745" s="7" t="s">
        <v>14</v>
      </c>
      <c r="G745" s="4" t="s">
        <v>125</v>
      </c>
      <c r="H745" s="7" t="str">
        <f t="shared" si="22"/>
        <v>2014TWSYUJNJS10</v>
      </c>
      <c r="I745" s="7" t="s">
        <v>60</v>
      </c>
      <c r="J745" s="8" t="str">
        <f>VLOOKUP(I745,name_list!E:K,2,FALSE)</f>
        <v>SP29</v>
      </c>
      <c r="K745" s="4" t="s">
        <v>14</v>
      </c>
      <c r="L745" s="8">
        <v>25</v>
      </c>
      <c r="M745" s="8">
        <f>VLOOKUP(H745,工作表3!G:T,7,FALSE)</f>
        <v>58.2</v>
      </c>
      <c r="N745">
        <f t="shared" si="23"/>
        <v>14.55</v>
      </c>
    </row>
    <row r="746" spans="1:14">
      <c r="A746" s="46">
        <v>2014</v>
      </c>
      <c r="B746" s="8" t="str">
        <f>_xlfn.CONCAT("P", LOOKUP(A746,{0,2010,2015},{1,2,3}))</f>
        <v>P2</v>
      </c>
      <c r="C746" s="4" t="s">
        <v>120</v>
      </c>
      <c r="D746" s="4" t="s">
        <v>121</v>
      </c>
      <c r="E746" s="4" t="s">
        <v>131</v>
      </c>
      <c r="F746" s="7" t="s">
        <v>14</v>
      </c>
      <c r="G746" s="4" t="s">
        <v>125</v>
      </c>
      <c r="H746" s="7" t="str">
        <f t="shared" si="22"/>
        <v>2014TWSYUJNJS10</v>
      </c>
      <c r="I746" s="7" t="s">
        <v>13</v>
      </c>
      <c r="J746" s="8" t="str">
        <f>VLOOKUP(I746,name_list!E:K,2,FALSE)</f>
        <v>SP17</v>
      </c>
      <c r="K746" s="4" t="s">
        <v>14</v>
      </c>
      <c r="L746" s="8">
        <v>25</v>
      </c>
      <c r="M746" s="8">
        <f>VLOOKUP(H746,工作表3!G:T,7,FALSE)</f>
        <v>58.2</v>
      </c>
      <c r="N746">
        <f t="shared" si="23"/>
        <v>14.55</v>
      </c>
    </row>
    <row r="747" spans="1:14">
      <c r="A747" s="46">
        <v>2014</v>
      </c>
      <c r="B747" s="8" t="str">
        <f>_xlfn.CONCAT("P", LOOKUP(A747,{0,2010,2015},{1,2,3}))</f>
        <v>P2</v>
      </c>
      <c r="C747" s="4" t="s">
        <v>120</v>
      </c>
      <c r="D747" s="4" t="s">
        <v>121</v>
      </c>
      <c r="E747" s="4" t="s">
        <v>131</v>
      </c>
      <c r="F747" s="7" t="s">
        <v>14</v>
      </c>
      <c r="G747" s="4" t="s">
        <v>125</v>
      </c>
      <c r="H747" s="7" t="str">
        <f t="shared" si="22"/>
        <v>2014TWSYUJNJS10</v>
      </c>
      <c r="I747" s="7" t="s">
        <v>27</v>
      </c>
      <c r="J747" s="8" t="str">
        <f>VLOOKUP(I747,name_list!E:K,2,FALSE)</f>
        <v>SP67</v>
      </c>
      <c r="K747" s="4" t="s">
        <v>14</v>
      </c>
      <c r="L747" s="8">
        <v>25</v>
      </c>
      <c r="M747" s="8">
        <f>VLOOKUP(H747,工作表3!G:T,7,FALSE)</f>
        <v>58.2</v>
      </c>
      <c r="N747">
        <f t="shared" si="23"/>
        <v>14.55</v>
      </c>
    </row>
    <row r="748" spans="1:14">
      <c r="A748" s="46">
        <v>2014</v>
      </c>
      <c r="B748" s="8" t="str">
        <f>_xlfn.CONCAT("P", LOOKUP(A748,{0,2010,2015},{1,2,3}))</f>
        <v>P2</v>
      </c>
      <c r="C748" s="4" t="s">
        <v>120</v>
      </c>
      <c r="D748" s="4" t="s">
        <v>121</v>
      </c>
      <c r="E748" s="4" t="s">
        <v>131</v>
      </c>
      <c r="F748" s="7" t="s">
        <v>14</v>
      </c>
      <c r="G748" s="4" t="s">
        <v>125</v>
      </c>
      <c r="H748" s="7" t="str">
        <f t="shared" si="22"/>
        <v>2014TWSYUJNJS10</v>
      </c>
      <c r="I748" s="7" t="s">
        <v>42</v>
      </c>
      <c r="J748" s="8" t="str">
        <f>VLOOKUP(I748,name_list!E:K,2,FALSE)</f>
        <v>SP40</v>
      </c>
      <c r="K748" s="4" t="s">
        <v>14</v>
      </c>
      <c r="L748" s="8">
        <v>25</v>
      </c>
      <c r="M748" s="8">
        <f>VLOOKUP(H748,工作表3!G:T,7,FALSE)</f>
        <v>58.2</v>
      </c>
      <c r="N748">
        <f t="shared" si="23"/>
        <v>14.55</v>
      </c>
    </row>
    <row r="749" spans="1:14">
      <c r="A749" s="46">
        <v>2014</v>
      </c>
      <c r="B749" s="8" t="str">
        <f>_xlfn.CONCAT("P", LOOKUP(A749,{0,2010,2015},{1,2,3}))</f>
        <v>P2</v>
      </c>
      <c r="C749" s="4" t="s">
        <v>120</v>
      </c>
      <c r="D749" s="4" t="s">
        <v>121</v>
      </c>
      <c r="E749" s="4" t="s">
        <v>131</v>
      </c>
      <c r="F749" s="7" t="s">
        <v>14</v>
      </c>
      <c r="G749" s="4" t="s">
        <v>125</v>
      </c>
      <c r="H749" s="7" t="str">
        <f t="shared" si="22"/>
        <v>2014TWSYUJNJS10</v>
      </c>
      <c r="I749" s="7" t="s">
        <v>47</v>
      </c>
      <c r="J749" s="8" t="str">
        <f>VLOOKUP(I749,name_list!E:K,2,FALSE)</f>
        <v>SP50</v>
      </c>
      <c r="K749" s="4" t="s">
        <v>14</v>
      </c>
      <c r="L749" s="8">
        <v>25</v>
      </c>
      <c r="M749" s="8">
        <f>VLOOKUP(H749,工作表3!G:T,7,FALSE)</f>
        <v>58.2</v>
      </c>
      <c r="N749">
        <f t="shared" si="23"/>
        <v>14.55</v>
      </c>
    </row>
    <row r="750" spans="1:14">
      <c r="A750" s="46">
        <v>2014</v>
      </c>
      <c r="B750" s="8" t="str">
        <f>_xlfn.CONCAT("P", LOOKUP(A750,{0,2010,2015},{1,2,3}))</f>
        <v>P2</v>
      </c>
      <c r="C750" s="4" t="s">
        <v>120</v>
      </c>
      <c r="D750" s="4" t="s">
        <v>121</v>
      </c>
      <c r="E750" s="4" t="s">
        <v>131</v>
      </c>
      <c r="F750" s="7" t="s">
        <v>33</v>
      </c>
      <c r="G750" s="4" t="s">
        <v>106</v>
      </c>
      <c r="H750" s="7" t="str">
        <f t="shared" si="22"/>
        <v>2014TWSYUJNJW05</v>
      </c>
      <c r="I750" s="7" t="s">
        <v>0</v>
      </c>
      <c r="J750" s="8" t="str">
        <f>VLOOKUP(I750,name_list!E:K,2,FALSE)</f>
        <v>SP41</v>
      </c>
      <c r="K750" s="4" t="s">
        <v>1</v>
      </c>
      <c r="L750" s="8">
        <v>75</v>
      </c>
      <c r="M750" s="8">
        <f>VLOOKUP(H750,工作表3!G:T,7,FALSE)</f>
        <v>85</v>
      </c>
      <c r="N750">
        <f t="shared" si="23"/>
        <v>63.75</v>
      </c>
    </row>
    <row r="751" spans="1:14">
      <c r="A751" s="46">
        <v>2014</v>
      </c>
      <c r="B751" s="8" t="str">
        <f>_xlfn.CONCAT("P", LOOKUP(A751,{0,2010,2015},{1,2,3}))</f>
        <v>P2</v>
      </c>
      <c r="C751" s="4" t="s">
        <v>120</v>
      </c>
      <c r="D751" s="4" t="s">
        <v>121</v>
      </c>
      <c r="E751" s="4" t="s">
        <v>131</v>
      </c>
      <c r="F751" s="7" t="s">
        <v>33</v>
      </c>
      <c r="G751" s="4" t="s">
        <v>106</v>
      </c>
      <c r="H751" s="7" t="str">
        <f t="shared" si="22"/>
        <v>2014TWSYUJNJW05</v>
      </c>
      <c r="I751" s="7" t="s">
        <v>16</v>
      </c>
      <c r="J751" s="8" t="str">
        <f>VLOOKUP(I751,name_list!E:K,2,FALSE)</f>
        <v>SP38</v>
      </c>
      <c r="K751" s="4" t="s">
        <v>6</v>
      </c>
      <c r="L751" s="8">
        <v>50</v>
      </c>
      <c r="M751" s="8">
        <f>VLOOKUP(H751,工作表3!G:T,7,FALSE)</f>
        <v>85</v>
      </c>
      <c r="N751">
        <f t="shared" si="23"/>
        <v>42.5</v>
      </c>
    </row>
    <row r="752" spans="1:14">
      <c r="A752" s="46">
        <v>2014</v>
      </c>
      <c r="B752" s="8" t="str">
        <f>_xlfn.CONCAT("P", LOOKUP(A752,{0,2010,2015},{1,2,3}))</f>
        <v>P2</v>
      </c>
      <c r="C752" s="4" t="s">
        <v>120</v>
      </c>
      <c r="D752" s="4" t="s">
        <v>121</v>
      </c>
      <c r="E752" s="4" t="s">
        <v>131</v>
      </c>
      <c r="F752" s="7" t="s">
        <v>33</v>
      </c>
      <c r="G752" s="4" t="s">
        <v>106</v>
      </c>
      <c r="H752" s="7" t="str">
        <f t="shared" si="22"/>
        <v>2014TWSYUJNJW05</v>
      </c>
      <c r="I752" s="7" t="s">
        <v>38</v>
      </c>
      <c r="J752" s="8" t="str">
        <f>VLOOKUP(I752,name_list!E:K,2,FALSE)</f>
        <v>SP10</v>
      </c>
      <c r="K752" s="4" t="s">
        <v>9</v>
      </c>
      <c r="L752" s="8">
        <v>5</v>
      </c>
      <c r="M752" s="8">
        <f>VLOOKUP(H752,工作表3!G:T,7,FALSE)</f>
        <v>85</v>
      </c>
      <c r="N752">
        <f t="shared" si="23"/>
        <v>4.25</v>
      </c>
    </row>
    <row r="753" spans="1:14">
      <c r="A753" s="46">
        <v>2014</v>
      </c>
      <c r="B753" s="8" t="str">
        <f>_xlfn.CONCAT("P", LOOKUP(A753,{0,2010,2015},{1,2,3}))</f>
        <v>P2</v>
      </c>
      <c r="C753" s="4" t="s">
        <v>120</v>
      </c>
      <c r="D753" s="4" t="s">
        <v>121</v>
      </c>
      <c r="E753" s="4" t="s">
        <v>131</v>
      </c>
      <c r="F753" s="7" t="s">
        <v>33</v>
      </c>
      <c r="G753" s="4" t="s">
        <v>106</v>
      </c>
      <c r="H753" s="7" t="str">
        <f t="shared" si="22"/>
        <v>2014TWSYUJNJW05</v>
      </c>
      <c r="I753" s="7" t="s">
        <v>7</v>
      </c>
      <c r="J753" s="8" t="str">
        <f>VLOOKUP(I753,name_list!E:K,2,FALSE)</f>
        <v>SP31</v>
      </c>
      <c r="K753" s="4" t="s">
        <v>6</v>
      </c>
      <c r="L753" s="8">
        <v>50</v>
      </c>
      <c r="M753" s="8">
        <f>VLOOKUP(H753,工作表3!G:T,7,FALSE)</f>
        <v>85</v>
      </c>
      <c r="N753">
        <f t="shared" si="23"/>
        <v>42.5</v>
      </c>
    </row>
    <row r="754" spans="1:14">
      <c r="A754" s="46">
        <v>2014</v>
      </c>
      <c r="B754" s="8" t="str">
        <f>_xlfn.CONCAT("P", LOOKUP(A754,{0,2010,2015},{1,2,3}))</f>
        <v>P2</v>
      </c>
      <c r="C754" s="4" t="s">
        <v>120</v>
      </c>
      <c r="D754" s="4" t="s">
        <v>121</v>
      </c>
      <c r="E754" s="4" t="s">
        <v>131</v>
      </c>
      <c r="F754" s="7" t="s">
        <v>33</v>
      </c>
      <c r="G754" s="4" t="s">
        <v>106</v>
      </c>
      <c r="H754" s="7" t="str">
        <f t="shared" si="22"/>
        <v>2014TWSYUJNJW05</v>
      </c>
      <c r="I754" s="7" t="s">
        <v>5</v>
      </c>
      <c r="J754" s="8" t="str">
        <f>VLOOKUP(I754,name_list!E:K,2,FALSE)</f>
        <v>SP35</v>
      </c>
      <c r="K754" s="4" t="s">
        <v>6</v>
      </c>
      <c r="L754" s="8">
        <v>50</v>
      </c>
      <c r="M754" s="8">
        <f>VLOOKUP(H754,工作表3!G:T,7,FALSE)</f>
        <v>85</v>
      </c>
      <c r="N754">
        <f t="shared" si="23"/>
        <v>42.5</v>
      </c>
    </row>
    <row r="755" spans="1:14">
      <c r="A755" s="46">
        <v>2014</v>
      </c>
      <c r="B755" s="8" t="str">
        <f>_xlfn.CONCAT("P", LOOKUP(A755,{0,2010,2015},{1,2,3}))</f>
        <v>P2</v>
      </c>
      <c r="C755" s="4" t="s">
        <v>120</v>
      </c>
      <c r="D755" s="4" t="s">
        <v>121</v>
      </c>
      <c r="E755" s="4" t="s">
        <v>131</v>
      </c>
      <c r="F755" s="7" t="s">
        <v>33</v>
      </c>
      <c r="G755" s="4" t="s">
        <v>106</v>
      </c>
      <c r="H755" s="7" t="str">
        <f t="shared" si="22"/>
        <v>2014TWSYUJNJW05</v>
      </c>
      <c r="I755" s="7" t="s">
        <v>42</v>
      </c>
      <c r="J755" s="8" t="str">
        <f>VLOOKUP(I755,name_list!E:K,2,FALSE)</f>
        <v>SP40</v>
      </c>
      <c r="K755" s="4" t="s">
        <v>9</v>
      </c>
      <c r="L755" s="8">
        <v>5</v>
      </c>
      <c r="M755" s="8">
        <f>VLOOKUP(H755,工作表3!G:T,7,FALSE)</f>
        <v>85</v>
      </c>
      <c r="N755">
        <f t="shared" si="23"/>
        <v>4.25</v>
      </c>
    </row>
    <row r="756" spans="1:14">
      <c r="A756" s="46">
        <v>2014</v>
      </c>
      <c r="B756" s="8" t="str">
        <f>_xlfn.CONCAT("P", LOOKUP(A756,{0,2010,2015},{1,2,3}))</f>
        <v>P2</v>
      </c>
      <c r="C756" s="4" t="s">
        <v>120</v>
      </c>
      <c r="D756" s="4" t="s">
        <v>121</v>
      </c>
      <c r="E756" s="4" t="s">
        <v>131</v>
      </c>
      <c r="F756" s="7" t="s">
        <v>33</v>
      </c>
      <c r="G756" s="4" t="s">
        <v>106</v>
      </c>
      <c r="H756" s="7" t="str">
        <f t="shared" si="22"/>
        <v>2014TWSYUJNJW05</v>
      </c>
      <c r="I756" s="7" t="s">
        <v>60</v>
      </c>
      <c r="J756" s="8" t="str">
        <f>VLOOKUP(I756,name_list!E:K,2,FALSE)</f>
        <v>SP29</v>
      </c>
      <c r="K756" s="4" t="s">
        <v>9</v>
      </c>
      <c r="L756" s="8">
        <v>5</v>
      </c>
      <c r="M756" s="8">
        <f>VLOOKUP(H756,工作表3!G:T,7,FALSE)</f>
        <v>85</v>
      </c>
      <c r="N756">
        <f t="shared" si="23"/>
        <v>4.25</v>
      </c>
    </row>
    <row r="757" spans="1:14">
      <c r="A757" s="46">
        <v>2014</v>
      </c>
      <c r="B757" s="8" t="str">
        <f>_xlfn.CONCAT("P", LOOKUP(A757,{0,2010,2015},{1,2,3}))</f>
        <v>P2</v>
      </c>
      <c r="C757" s="4" t="s">
        <v>120</v>
      </c>
      <c r="D757" s="4" t="s">
        <v>121</v>
      </c>
      <c r="E757" s="4" t="s">
        <v>131</v>
      </c>
      <c r="F757" s="7" t="s">
        <v>33</v>
      </c>
      <c r="G757" s="4" t="s">
        <v>106</v>
      </c>
      <c r="H757" s="7" t="str">
        <f t="shared" si="22"/>
        <v>2014TWSYUJNJW05</v>
      </c>
      <c r="I757" s="7" t="s">
        <v>29</v>
      </c>
      <c r="J757" s="8" t="str">
        <f>VLOOKUP(I757,name_list!E:K,2,FALSE)</f>
        <v>SP22</v>
      </c>
      <c r="K757" s="4" t="s">
        <v>14</v>
      </c>
      <c r="L757" s="8">
        <v>25</v>
      </c>
      <c r="M757" s="8">
        <f>VLOOKUP(H757,工作表3!G:T,7,FALSE)</f>
        <v>85</v>
      </c>
      <c r="N757">
        <f t="shared" si="23"/>
        <v>21.25</v>
      </c>
    </row>
    <row r="758" spans="1:14">
      <c r="A758" s="46">
        <v>2014</v>
      </c>
      <c r="B758" s="8" t="str">
        <f>_xlfn.CONCAT("P", LOOKUP(A758,{0,2010,2015},{1,2,3}))</f>
        <v>P2</v>
      </c>
      <c r="C758" s="4" t="s">
        <v>120</v>
      </c>
      <c r="D758" s="4" t="s">
        <v>121</v>
      </c>
      <c r="E758" s="4" t="s">
        <v>131</v>
      </c>
      <c r="F758" s="7" t="s">
        <v>33</v>
      </c>
      <c r="G758" s="4" t="s">
        <v>106</v>
      </c>
      <c r="H758" s="7" t="str">
        <f t="shared" si="22"/>
        <v>2014TWSYUJNJW05</v>
      </c>
      <c r="I758" s="7" t="s">
        <v>27</v>
      </c>
      <c r="J758" s="8" t="str">
        <f>VLOOKUP(I758,name_list!E:K,2,FALSE)</f>
        <v>SP67</v>
      </c>
      <c r="K758" s="4" t="s">
        <v>14</v>
      </c>
      <c r="L758" s="8">
        <v>25</v>
      </c>
      <c r="M758" s="8">
        <f>VLOOKUP(H758,工作表3!G:T,7,FALSE)</f>
        <v>85</v>
      </c>
      <c r="N758">
        <f t="shared" si="23"/>
        <v>21.25</v>
      </c>
    </row>
    <row r="759" spans="1:14">
      <c r="A759" s="46">
        <v>2014</v>
      </c>
      <c r="B759" s="8" t="str">
        <f>_xlfn.CONCAT("P", LOOKUP(A759,{0,2010,2015},{1,2,3}))</f>
        <v>P2</v>
      </c>
      <c r="C759" s="4" t="s">
        <v>120</v>
      </c>
      <c r="D759" s="4" t="s">
        <v>121</v>
      </c>
      <c r="E759" s="4" t="s">
        <v>131</v>
      </c>
      <c r="F759" s="7" t="s">
        <v>33</v>
      </c>
      <c r="G759" s="4" t="s">
        <v>106</v>
      </c>
      <c r="H759" s="7" t="str">
        <f t="shared" si="22"/>
        <v>2014TWSYUJNJW05</v>
      </c>
      <c r="I759" s="7" t="s">
        <v>63</v>
      </c>
      <c r="J759" s="8" t="str">
        <f>VLOOKUP(I759,name_list!E:K,2,FALSE)</f>
        <v>SP4</v>
      </c>
      <c r="K759" s="4" t="s">
        <v>11</v>
      </c>
      <c r="L759" s="8">
        <v>1</v>
      </c>
      <c r="M759" s="8">
        <f>VLOOKUP(H759,工作表3!G:T,7,FALSE)</f>
        <v>85</v>
      </c>
      <c r="N759">
        <f t="shared" si="23"/>
        <v>0.85</v>
      </c>
    </row>
    <row r="760" spans="1:14">
      <c r="A760" s="46">
        <v>2014</v>
      </c>
      <c r="B760" s="8" t="str">
        <f>_xlfn.CONCAT("P", LOOKUP(A760,{0,2010,2015},{1,2,3}))</f>
        <v>P2</v>
      </c>
      <c r="C760" s="4" t="s">
        <v>120</v>
      </c>
      <c r="D760" s="4" t="s">
        <v>121</v>
      </c>
      <c r="E760" s="4" t="s">
        <v>131</v>
      </c>
      <c r="F760" s="7" t="s">
        <v>33</v>
      </c>
      <c r="G760" s="4" t="s">
        <v>106</v>
      </c>
      <c r="H760" s="7" t="str">
        <f t="shared" si="22"/>
        <v>2014TWSYUJNJW05</v>
      </c>
      <c r="I760" s="7" t="s">
        <v>15</v>
      </c>
      <c r="J760" s="8" t="str">
        <f>VLOOKUP(I760,name_list!E:K,2,FALSE)</f>
        <v>SP2</v>
      </c>
      <c r="K760" s="4" t="s">
        <v>11</v>
      </c>
      <c r="L760" s="8">
        <v>1</v>
      </c>
      <c r="M760" s="8">
        <f>VLOOKUP(H760,工作表3!G:T,7,FALSE)</f>
        <v>85</v>
      </c>
      <c r="N760">
        <f t="shared" si="23"/>
        <v>0.85</v>
      </c>
    </row>
    <row r="761" spans="1:14">
      <c r="A761" s="46">
        <v>2014</v>
      </c>
      <c r="B761" s="8" t="str">
        <f>_xlfn.CONCAT("P", LOOKUP(A761,{0,2010,2015},{1,2,3}))</f>
        <v>P2</v>
      </c>
      <c r="C761" s="4" t="s">
        <v>120</v>
      </c>
      <c r="D761" s="4" t="s">
        <v>121</v>
      </c>
      <c r="E761" s="4" t="s">
        <v>131</v>
      </c>
      <c r="F761" s="7" t="s">
        <v>33</v>
      </c>
      <c r="G761" s="4" t="s">
        <v>106</v>
      </c>
      <c r="H761" s="7" t="str">
        <f t="shared" si="22"/>
        <v>2014TWSYUJNJW05</v>
      </c>
      <c r="I761" s="7" t="s">
        <v>20</v>
      </c>
      <c r="J761" s="8" t="str">
        <f>VLOOKUP(I761,name_list!E:K,2,FALSE)</f>
        <v>SP25</v>
      </c>
      <c r="K761" s="4" t="s">
        <v>14</v>
      </c>
      <c r="L761" s="8">
        <v>25</v>
      </c>
      <c r="M761" s="8">
        <f>VLOOKUP(H761,工作表3!G:T,7,FALSE)</f>
        <v>85</v>
      </c>
      <c r="N761">
        <f t="shared" si="23"/>
        <v>21.25</v>
      </c>
    </row>
    <row r="762" spans="1:14">
      <c r="A762" s="46">
        <v>2014</v>
      </c>
      <c r="B762" s="8" t="str">
        <f>_xlfn.CONCAT("P", LOOKUP(A762,{0,2010,2015},{1,2,3}))</f>
        <v>P2</v>
      </c>
      <c r="C762" s="4" t="s">
        <v>120</v>
      </c>
      <c r="D762" s="4" t="s">
        <v>121</v>
      </c>
      <c r="E762" s="4" t="s">
        <v>131</v>
      </c>
      <c r="F762" s="7" t="s">
        <v>33</v>
      </c>
      <c r="G762" s="4" t="s">
        <v>106</v>
      </c>
      <c r="H762" s="7" t="str">
        <f t="shared" si="22"/>
        <v>2014TWSYUJNJW05</v>
      </c>
      <c r="I762" s="7" t="s">
        <v>95</v>
      </c>
      <c r="J762" s="8" t="str">
        <f>VLOOKUP(I762,name_list!E:K,2,FALSE)</f>
        <v>SP26</v>
      </c>
      <c r="K762" s="4" t="s">
        <v>14</v>
      </c>
      <c r="L762" s="8">
        <v>25</v>
      </c>
      <c r="M762" s="8">
        <f>VLOOKUP(H762,工作表3!G:T,7,FALSE)</f>
        <v>85</v>
      </c>
      <c r="N762">
        <f t="shared" si="23"/>
        <v>21.25</v>
      </c>
    </row>
    <row r="763" spans="1:14">
      <c r="A763" s="46">
        <v>2014</v>
      </c>
      <c r="B763" s="8" t="str">
        <f>_xlfn.CONCAT("P", LOOKUP(A763,{0,2010,2015},{1,2,3}))</f>
        <v>P2</v>
      </c>
      <c r="C763" s="4" t="s">
        <v>120</v>
      </c>
      <c r="D763" s="4" t="s">
        <v>121</v>
      </c>
      <c r="E763" s="4" t="s">
        <v>131</v>
      </c>
      <c r="F763" s="7" t="s">
        <v>33</v>
      </c>
      <c r="G763" s="4" t="s">
        <v>106</v>
      </c>
      <c r="H763" s="7" t="str">
        <f t="shared" si="22"/>
        <v>2014TWSYUJNJW05</v>
      </c>
      <c r="I763" s="7" t="s">
        <v>23</v>
      </c>
      <c r="J763" s="8" t="str">
        <f>VLOOKUP(I763,name_list!E:K,2,FALSE)</f>
        <v>SP61</v>
      </c>
      <c r="K763" s="4" t="s">
        <v>9</v>
      </c>
      <c r="L763" s="8">
        <v>5</v>
      </c>
      <c r="M763" s="8">
        <f>VLOOKUP(H763,工作表3!G:T,7,FALSE)</f>
        <v>85</v>
      </c>
      <c r="N763">
        <f t="shared" si="23"/>
        <v>4.25</v>
      </c>
    </row>
    <row r="764" spans="1:14">
      <c r="A764" s="46">
        <v>2014</v>
      </c>
      <c r="B764" s="8" t="str">
        <f>_xlfn.CONCAT("P", LOOKUP(A764,{0,2010,2015},{1,2,3}))</f>
        <v>P2</v>
      </c>
      <c r="C764" s="4" t="s">
        <v>120</v>
      </c>
      <c r="D764" s="4" t="s">
        <v>121</v>
      </c>
      <c r="E764" s="4" t="s">
        <v>131</v>
      </c>
      <c r="F764" s="7" t="s">
        <v>33</v>
      </c>
      <c r="G764" s="4" t="s">
        <v>106</v>
      </c>
      <c r="H764" s="7" t="str">
        <f t="shared" si="22"/>
        <v>2014TWSYUJNJW05</v>
      </c>
      <c r="I764" s="7" t="s">
        <v>47</v>
      </c>
      <c r="J764" s="8" t="str">
        <f>VLOOKUP(I764,name_list!E:K,2,FALSE)</f>
        <v>SP50</v>
      </c>
      <c r="K764" s="4" t="s">
        <v>14</v>
      </c>
      <c r="L764" s="8">
        <v>25</v>
      </c>
      <c r="M764" s="8">
        <f>VLOOKUP(H764,工作表3!G:T,7,FALSE)</f>
        <v>85</v>
      </c>
      <c r="N764">
        <f t="shared" si="23"/>
        <v>21.25</v>
      </c>
    </row>
    <row r="765" spans="1:14">
      <c r="A765" s="46">
        <v>2014</v>
      </c>
      <c r="B765" s="8" t="str">
        <f>_xlfn.CONCAT("P", LOOKUP(A765,{0,2010,2015},{1,2,3}))</f>
        <v>P2</v>
      </c>
      <c r="C765" s="4" t="s">
        <v>120</v>
      </c>
      <c r="D765" s="4" t="s">
        <v>121</v>
      </c>
      <c r="E765" s="4" t="s">
        <v>131</v>
      </c>
      <c r="F765" s="7" t="s">
        <v>33</v>
      </c>
      <c r="G765" s="4" t="s">
        <v>106</v>
      </c>
      <c r="H765" s="7" t="str">
        <f t="shared" si="22"/>
        <v>2014TWSYUJNJW05</v>
      </c>
      <c r="I765" s="7" t="s">
        <v>17</v>
      </c>
      <c r="J765" s="8" t="str">
        <f>VLOOKUP(I765,name_list!E:K,2,FALSE)</f>
        <v>SP23</v>
      </c>
      <c r="K765" s="4" t="s">
        <v>9</v>
      </c>
      <c r="L765" s="8">
        <v>5</v>
      </c>
      <c r="M765" s="8">
        <f>VLOOKUP(H765,工作表3!G:T,7,FALSE)</f>
        <v>85</v>
      </c>
      <c r="N765">
        <f t="shared" si="23"/>
        <v>4.25</v>
      </c>
    </row>
    <row r="766" spans="1:14">
      <c r="A766" s="46">
        <v>2014</v>
      </c>
      <c r="B766" s="8" t="str">
        <f>_xlfn.CONCAT("P", LOOKUP(A766,{0,2010,2015},{1,2,3}))</f>
        <v>P2</v>
      </c>
      <c r="C766" s="4" t="s">
        <v>120</v>
      </c>
      <c r="D766" s="4" t="s">
        <v>121</v>
      </c>
      <c r="E766" s="4" t="s">
        <v>131</v>
      </c>
      <c r="F766" s="7" t="s">
        <v>33</v>
      </c>
      <c r="G766" s="4" t="s">
        <v>106</v>
      </c>
      <c r="H766" s="7" t="str">
        <f t="shared" si="22"/>
        <v>2014TWSYUJNJW05</v>
      </c>
      <c r="I766" s="7" t="s">
        <v>55</v>
      </c>
      <c r="J766" s="8" t="str">
        <f>VLOOKUP(I766,name_list!E:K,2,FALSE)</f>
        <v>SP33</v>
      </c>
      <c r="K766" s="4" t="s">
        <v>11</v>
      </c>
      <c r="L766" s="8">
        <v>1</v>
      </c>
      <c r="M766" s="8">
        <f>VLOOKUP(H766,工作表3!G:T,7,FALSE)</f>
        <v>85</v>
      </c>
      <c r="N766">
        <f t="shared" si="23"/>
        <v>0.85</v>
      </c>
    </row>
    <row r="767" spans="1:14">
      <c r="A767" s="46">
        <v>2014</v>
      </c>
      <c r="B767" s="8" t="str">
        <f>_xlfn.CONCAT("P", LOOKUP(A767,{0,2010,2015},{1,2,3}))</f>
        <v>P2</v>
      </c>
      <c r="C767" s="4" t="s">
        <v>120</v>
      </c>
      <c r="D767" s="4" t="s">
        <v>121</v>
      </c>
      <c r="E767" s="4" t="s">
        <v>131</v>
      </c>
      <c r="F767" s="7" t="s">
        <v>33</v>
      </c>
      <c r="G767" s="4" t="s">
        <v>106</v>
      </c>
      <c r="H767" s="7" t="str">
        <f t="shared" si="22"/>
        <v>2014TWSYUJNJW05</v>
      </c>
      <c r="I767" s="7" t="s">
        <v>13</v>
      </c>
      <c r="J767" s="8" t="str">
        <f>VLOOKUP(I767,name_list!E:K,2,FALSE)</f>
        <v>SP17</v>
      </c>
      <c r="K767" s="4" t="s">
        <v>14</v>
      </c>
      <c r="L767" s="8">
        <v>25</v>
      </c>
      <c r="M767" s="8">
        <f>VLOOKUP(H767,工作表3!G:T,7,FALSE)</f>
        <v>85</v>
      </c>
      <c r="N767">
        <f t="shared" si="23"/>
        <v>21.25</v>
      </c>
    </row>
    <row r="768" spans="1:14">
      <c r="A768" s="46">
        <v>2014</v>
      </c>
      <c r="B768" s="8" t="str">
        <f>_xlfn.CONCAT("P", LOOKUP(A768,{0,2010,2015},{1,2,3}))</f>
        <v>P2</v>
      </c>
      <c r="C768" s="4" t="s">
        <v>120</v>
      </c>
      <c r="D768" s="4" t="s">
        <v>121</v>
      </c>
      <c r="E768" s="4" t="s">
        <v>131</v>
      </c>
      <c r="F768" s="7" t="s">
        <v>33</v>
      </c>
      <c r="G768" s="4" t="s">
        <v>127</v>
      </c>
      <c r="H768" s="7" t="str">
        <f t="shared" si="22"/>
        <v>2014TWSYUJNJW10</v>
      </c>
      <c r="I768" s="7" t="s">
        <v>0</v>
      </c>
      <c r="J768" s="8" t="str">
        <f>VLOOKUP(I768,name_list!E:K,2,FALSE)</f>
        <v>SP41</v>
      </c>
      <c r="K768" s="4" t="s">
        <v>1</v>
      </c>
      <c r="L768" s="8">
        <v>75</v>
      </c>
      <c r="M768" s="8">
        <f>VLOOKUP(H768,工作表3!G:T,7,FALSE)</f>
        <v>85</v>
      </c>
      <c r="N768">
        <f t="shared" si="23"/>
        <v>63.75</v>
      </c>
    </row>
    <row r="769" spans="1:14">
      <c r="A769" s="46">
        <v>2014</v>
      </c>
      <c r="B769" s="8" t="str">
        <f>_xlfn.CONCAT("P", LOOKUP(A769,{0,2010,2015},{1,2,3}))</f>
        <v>P2</v>
      </c>
      <c r="C769" s="4" t="s">
        <v>120</v>
      </c>
      <c r="D769" s="4" t="s">
        <v>121</v>
      </c>
      <c r="E769" s="4" t="s">
        <v>131</v>
      </c>
      <c r="F769" s="7" t="s">
        <v>33</v>
      </c>
      <c r="G769" s="4" t="s">
        <v>127</v>
      </c>
      <c r="H769" s="7" t="str">
        <f t="shared" si="22"/>
        <v>2014TWSYUJNJW10</v>
      </c>
      <c r="I769" s="7" t="s">
        <v>38</v>
      </c>
      <c r="J769" s="8" t="str">
        <f>VLOOKUP(I769,name_list!E:K,2,FALSE)</f>
        <v>SP10</v>
      </c>
      <c r="K769" s="4" t="s">
        <v>14</v>
      </c>
      <c r="L769" s="8">
        <v>25</v>
      </c>
      <c r="M769" s="8">
        <f>VLOOKUP(H769,工作表3!G:T,7,FALSE)</f>
        <v>85</v>
      </c>
      <c r="N769">
        <f t="shared" si="23"/>
        <v>21.25</v>
      </c>
    </row>
    <row r="770" spans="1:14">
      <c r="A770" s="46">
        <v>2014</v>
      </c>
      <c r="B770" s="8" t="str">
        <f>_xlfn.CONCAT("P", LOOKUP(A770,{0,2010,2015},{1,2,3}))</f>
        <v>P2</v>
      </c>
      <c r="C770" s="4" t="s">
        <v>120</v>
      </c>
      <c r="D770" s="4" t="s">
        <v>121</v>
      </c>
      <c r="E770" s="4" t="s">
        <v>131</v>
      </c>
      <c r="F770" s="7" t="s">
        <v>33</v>
      </c>
      <c r="G770" s="4" t="s">
        <v>127</v>
      </c>
      <c r="H770" s="7" t="str">
        <f t="shared" si="22"/>
        <v>2014TWSYUJNJW10</v>
      </c>
      <c r="I770" s="7" t="s">
        <v>7</v>
      </c>
      <c r="J770" s="8" t="str">
        <f>VLOOKUP(I770,name_list!E:K,2,FALSE)</f>
        <v>SP31</v>
      </c>
      <c r="K770" s="4" t="s">
        <v>6</v>
      </c>
      <c r="L770" s="8">
        <v>50</v>
      </c>
      <c r="M770" s="8">
        <f>VLOOKUP(H770,工作表3!G:T,7,FALSE)</f>
        <v>85</v>
      </c>
      <c r="N770">
        <f t="shared" si="23"/>
        <v>42.5</v>
      </c>
    </row>
    <row r="771" spans="1:14">
      <c r="A771" s="46">
        <v>2014</v>
      </c>
      <c r="B771" s="8" t="str">
        <f>_xlfn.CONCAT("P", LOOKUP(A771,{0,2010,2015},{1,2,3}))</f>
        <v>P2</v>
      </c>
      <c r="C771" s="4" t="s">
        <v>120</v>
      </c>
      <c r="D771" s="4" t="s">
        <v>121</v>
      </c>
      <c r="E771" s="4" t="s">
        <v>131</v>
      </c>
      <c r="F771" s="7" t="s">
        <v>33</v>
      </c>
      <c r="G771" s="4" t="s">
        <v>127</v>
      </c>
      <c r="H771" s="7" t="str">
        <f t="shared" ref="H771:H834" si="24">CONCATENATE(A771,C771,D771,E771,G771)</f>
        <v>2014TWSYUJNJW10</v>
      </c>
      <c r="I771" s="7" t="s">
        <v>60</v>
      </c>
      <c r="J771" s="8" t="str">
        <f>VLOOKUP(I771,name_list!E:K,2,FALSE)</f>
        <v>SP29</v>
      </c>
      <c r="K771" s="4" t="s">
        <v>9</v>
      </c>
      <c r="L771" s="8">
        <v>5</v>
      </c>
      <c r="M771" s="8">
        <f>VLOOKUP(H771,工作表3!G:T,7,FALSE)</f>
        <v>85</v>
      </c>
      <c r="N771">
        <f t="shared" ref="N771:N834" si="25">L771*M771/100</f>
        <v>4.25</v>
      </c>
    </row>
    <row r="772" spans="1:14">
      <c r="A772" s="46">
        <v>2014</v>
      </c>
      <c r="B772" s="8" t="str">
        <f>_xlfn.CONCAT("P", LOOKUP(A772,{0,2010,2015},{1,2,3}))</f>
        <v>P2</v>
      </c>
      <c r="C772" s="4" t="s">
        <v>120</v>
      </c>
      <c r="D772" s="4" t="s">
        <v>121</v>
      </c>
      <c r="E772" s="4" t="s">
        <v>131</v>
      </c>
      <c r="F772" s="7" t="s">
        <v>33</v>
      </c>
      <c r="G772" s="4" t="s">
        <v>127</v>
      </c>
      <c r="H772" s="7" t="str">
        <f t="shared" si="24"/>
        <v>2014TWSYUJNJW10</v>
      </c>
      <c r="I772" s="7" t="s">
        <v>27</v>
      </c>
      <c r="J772" s="8" t="str">
        <f>VLOOKUP(I772,name_list!E:K,2,FALSE)</f>
        <v>SP67</v>
      </c>
      <c r="K772" s="4" t="s">
        <v>14</v>
      </c>
      <c r="L772" s="8">
        <v>25</v>
      </c>
      <c r="M772" s="8">
        <f>VLOOKUP(H772,工作表3!G:T,7,FALSE)</f>
        <v>85</v>
      </c>
      <c r="N772">
        <f t="shared" si="25"/>
        <v>21.25</v>
      </c>
    </row>
    <row r="773" spans="1:14">
      <c r="A773" s="46">
        <v>2014</v>
      </c>
      <c r="B773" s="8" t="str">
        <f>_xlfn.CONCAT("P", LOOKUP(A773,{0,2010,2015},{1,2,3}))</f>
        <v>P2</v>
      </c>
      <c r="C773" s="4" t="s">
        <v>120</v>
      </c>
      <c r="D773" s="4" t="s">
        <v>121</v>
      </c>
      <c r="E773" s="4" t="s">
        <v>131</v>
      </c>
      <c r="F773" s="7" t="s">
        <v>33</v>
      </c>
      <c r="G773" s="4" t="s">
        <v>127</v>
      </c>
      <c r="H773" s="7" t="str">
        <f t="shared" si="24"/>
        <v>2014TWSYUJNJW10</v>
      </c>
      <c r="I773" s="7" t="s">
        <v>29</v>
      </c>
      <c r="J773" s="8" t="str">
        <f>VLOOKUP(I773,name_list!E:K,2,FALSE)</f>
        <v>SP22</v>
      </c>
      <c r="K773" s="4" t="s">
        <v>6</v>
      </c>
      <c r="L773" s="8">
        <v>50</v>
      </c>
      <c r="M773" s="8">
        <f>VLOOKUP(H773,工作表3!G:T,7,FALSE)</f>
        <v>85</v>
      </c>
      <c r="N773">
        <f t="shared" si="25"/>
        <v>42.5</v>
      </c>
    </row>
    <row r="774" spans="1:14">
      <c r="A774" s="46">
        <v>2014</v>
      </c>
      <c r="B774" s="8" t="str">
        <f>_xlfn.CONCAT("P", LOOKUP(A774,{0,2010,2015},{1,2,3}))</f>
        <v>P2</v>
      </c>
      <c r="C774" s="4" t="s">
        <v>120</v>
      </c>
      <c r="D774" s="4" t="s">
        <v>121</v>
      </c>
      <c r="E774" s="4" t="s">
        <v>131</v>
      </c>
      <c r="F774" s="7" t="s">
        <v>33</v>
      </c>
      <c r="G774" s="4" t="s">
        <v>127</v>
      </c>
      <c r="H774" s="7" t="str">
        <f t="shared" si="24"/>
        <v>2014TWSYUJNJW10</v>
      </c>
      <c r="I774" s="7" t="s">
        <v>13</v>
      </c>
      <c r="J774" s="8" t="str">
        <f>VLOOKUP(I774,name_list!E:K,2,FALSE)</f>
        <v>SP17</v>
      </c>
      <c r="K774" s="4" t="s">
        <v>6</v>
      </c>
      <c r="L774" s="8">
        <v>50</v>
      </c>
      <c r="M774" s="8">
        <f>VLOOKUP(H774,工作表3!G:T,7,FALSE)</f>
        <v>85</v>
      </c>
      <c r="N774">
        <f t="shared" si="25"/>
        <v>42.5</v>
      </c>
    </row>
    <row r="775" spans="1:14">
      <c r="A775" s="46">
        <v>2014</v>
      </c>
      <c r="B775" s="8" t="str">
        <f>_xlfn.CONCAT("P", LOOKUP(A775,{0,2010,2015},{1,2,3}))</f>
        <v>P2</v>
      </c>
      <c r="C775" s="4" t="s">
        <v>120</v>
      </c>
      <c r="D775" s="4" t="s">
        <v>121</v>
      </c>
      <c r="E775" s="4" t="s">
        <v>131</v>
      </c>
      <c r="F775" s="7" t="s">
        <v>33</v>
      </c>
      <c r="G775" s="4" t="s">
        <v>127</v>
      </c>
      <c r="H775" s="7" t="str">
        <f t="shared" si="24"/>
        <v>2014TWSYUJNJW10</v>
      </c>
      <c r="I775" s="7" t="s">
        <v>63</v>
      </c>
      <c r="J775" s="8" t="str">
        <f>VLOOKUP(I775,name_list!E:K,2,FALSE)</f>
        <v>SP4</v>
      </c>
      <c r="K775" s="4" t="s">
        <v>14</v>
      </c>
      <c r="L775" s="8">
        <v>25</v>
      </c>
      <c r="M775" s="8">
        <f>VLOOKUP(H775,工作表3!G:T,7,FALSE)</f>
        <v>85</v>
      </c>
      <c r="N775">
        <f t="shared" si="25"/>
        <v>21.25</v>
      </c>
    </row>
    <row r="776" spans="1:14">
      <c r="A776" s="46">
        <v>2014</v>
      </c>
      <c r="B776" s="8" t="str">
        <f>_xlfn.CONCAT("P", LOOKUP(A776,{0,2010,2015},{1,2,3}))</f>
        <v>P2</v>
      </c>
      <c r="C776" s="4" t="s">
        <v>120</v>
      </c>
      <c r="D776" s="4" t="s">
        <v>121</v>
      </c>
      <c r="E776" s="4" t="s">
        <v>131</v>
      </c>
      <c r="F776" s="7" t="s">
        <v>33</v>
      </c>
      <c r="G776" s="4" t="s">
        <v>127</v>
      </c>
      <c r="H776" s="7" t="str">
        <f t="shared" si="24"/>
        <v>2014TWSYUJNJW10</v>
      </c>
      <c r="I776" s="7" t="s">
        <v>15</v>
      </c>
      <c r="J776" s="8" t="str">
        <f>VLOOKUP(I776,name_list!E:K,2,FALSE)</f>
        <v>SP2</v>
      </c>
      <c r="K776" s="4" t="s">
        <v>9</v>
      </c>
      <c r="L776" s="8">
        <v>5</v>
      </c>
      <c r="M776" s="8">
        <f>VLOOKUP(H776,工作表3!G:T,7,FALSE)</f>
        <v>85</v>
      </c>
      <c r="N776">
        <f t="shared" si="25"/>
        <v>4.25</v>
      </c>
    </row>
    <row r="777" spans="1:14">
      <c r="A777" s="46">
        <v>2014</v>
      </c>
      <c r="B777" s="8" t="str">
        <f>_xlfn.CONCAT("P", LOOKUP(A777,{0,2010,2015},{1,2,3}))</f>
        <v>P2</v>
      </c>
      <c r="C777" s="4" t="s">
        <v>120</v>
      </c>
      <c r="D777" s="4" t="s">
        <v>121</v>
      </c>
      <c r="E777" s="4" t="s">
        <v>131</v>
      </c>
      <c r="F777" s="7" t="s">
        <v>33</v>
      </c>
      <c r="G777" s="4" t="s">
        <v>127</v>
      </c>
      <c r="H777" s="7" t="str">
        <f t="shared" si="24"/>
        <v>2014TWSYUJNJW10</v>
      </c>
      <c r="I777" s="7" t="s">
        <v>5</v>
      </c>
      <c r="J777" s="8" t="str">
        <f>VLOOKUP(I777,name_list!E:K,2,FALSE)</f>
        <v>SP35</v>
      </c>
      <c r="K777" s="4" t="s">
        <v>6</v>
      </c>
      <c r="L777" s="8">
        <v>50</v>
      </c>
      <c r="M777" s="8">
        <f>VLOOKUP(H777,工作表3!G:T,7,FALSE)</f>
        <v>85</v>
      </c>
      <c r="N777">
        <f t="shared" si="25"/>
        <v>42.5</v>
      </c>
    </row>
    <row r="778" spans="1:14">
      <c r="A778" s="46">
        <v>2014</v>
      </c>
      <c r="B778" s="8" t="str">
        <f>_xlfn.CONCAT("P", LOOKUP(A778,{0,2010,2015},{1,2,3}))</f>
        <v>P2</v>
      </c>
      <c r="C778" s="4" t="s">
        <v>120</v>
      </c>
      <c r="D778" s="4" t="s">
        <v>121</v>
      </c>
      <c r="E778" s="4" t="s">
        <v>131</v>
      </c>
      <c r="F778" s="7" t="s">
        <v>33</v>
      </c>
      <c r="G778" s="4" t="s">
        <v>127</v>
      </c>
      <c r="H778" s="7" t="str">
        <f t="shared" si="24"/>
        <v>2014TWSYUJNJW10</v>
      </c>
      <c r="I778" s="7" t="s">
        <v>20</v>
      </c>
      <c r="J778" s="8" t="str">
        <f>VLOOKUP(I778,name_list!E:K,2,FALSE)</f>
        <v>SP25</v>
      </c>
      <c r="K778" s="4" t="s">
        <v>14</v>
      </c>
      <c r="L778" s="8">
        <v>25</v>
      </c>
      <c r="M778" s="8">
        <f>VLOOKUP(H778,工作表3!G:T,7,FALSE)</f>
        <v>85</v>
      </c>
      <c r="N778">
        <f t="shared" si="25"/>
        <v>21.25</v>
      </c>
    </row>
    <row r="779" spans="1:14">
      <c r="A779" s="46">
        <v>2014</v>
      </c>
      <c r="B779" s="8" t="str">
        <f>_xlfn.CONCAT("P", LOOKUP(A779,{0,2010,2015},{1,2,3}))</f>
        <v>P2</v>
      </c>
      <c r="C779" s="4" t="s">
        <v>120</v>
      </c>
      <c r="D779" s="4" t="s">
        <v>121</v>
      </c>
      <c r="E779" s="4" t="s">
        <v>131</v>
      </c>
      <c r="F779" s="7" t="s">
        <v>33</v>
      </c>
      <c r="G779" s="4" t="s">
        <v>127</v>
      </c>
      <c r="H779" s="7" t="str">
        <f t="shared" si="24"/>
        <v>2014TWSYUJNJW10</v>
      </c>
      <c r="I779" s="7" t="s">
        <v>95</v>
      </c>
      <c r="J779" s="8" t="str">
        <f>VLOOKUP(I779,name_list!E:K,2,FALSE)</f>
        <v>SP26</v>
      </c>
      <c r="K779" s="4" t="s">
        <v>9</v>
      </c>
      <c r="L779" s="8">
        <v>5</v>
      </c>
      <c r="M779" s="8">
        <f>VLOOKUP(H779,工作表3!G:T,7,FALSE)</f>
        <v>85</v>
      </c>
      <c r="N779">
        <f t="shared" si="25"/>
        <v>4.25</v>
      </c>
    </row>
    <row r="780" spans="1:14">
      <c r="A780" s="46">
        <v>2014</v>
      </c>
      <c r="B780" s="8" t="str">
        <f>_xlfn.CONCAT("P", LOOKUP(A780,{0,2010,2015},{1,2,3}))</f>
        <v>P2</v>
      </c>
      <c r="C780" s="4" t="s">
        <v>120</v>
      </c>
      <c r="D780" s="4" t="s">
        <v>121</v>
      </c>
      <c r="E780" s="4" t="s">
        <v>131</v>
      </c>
      <c r="F780" s="7" t="s">
        <v>33</v>
      </c>
      <c r="G780" s="4" t="s">
        <v>127</v>
      </c>
      <c r="H780" s="7" t="str">
        <f t="shared" si="24"/>
        <v>2014TWSYUJNJW10</v>
      </c>
      <c r="I780" s="7" t="s">
        <v>19</v>
      </c>
      <c r="J780" s="8" t="str">
        <f>VLOOKUP(I780,name_list!E:K,2,FALSE)</f>
        <v>SP75</v>
      </c>
      <c r="K780" s="4" t="s">
        <v>11</v>
      </c>
      <c r="L780" s="8">
        <v>1</v>
      </c>
      <c r="M780" s="8">
        <f>VLOOKUP(H780,工作表3!G:T,7,FALSE)</f>
        <v>85</v>
      </c>
      <c r="N780">
        <f t="shared" si="25"/>
        <v>0.85</v>
      </c>
    </row>
    <row r="781" spans="1:14">
      <c r="A781" s="46">
        <v>2014</v>
      </c>
      <c r="B781" s="8" t="str">
        <f>_xlfn.CONCAT("P", LOOKUP(A781,{0,2010,2015},{1,2,3}))</f>
        <v>P2</v>
      </c>
      <c r="C781" s="4" t="s">
        <v>120</v>
      </c>
      <c r="D781" s="4" t="s">
        <v>121</v>
      </c>
      <c r="E781" s="4" t="s">
        <v>131</v>
      </c>
      <c r="F781" s="7" t="s">
        <v>33</v>
      </c>
      <c r="G781" s="4" t="s">
        <v>127</v>
      </c>
      <c r="H781" s="7" t="str">
        <f t="shared" si="24"/>
        <v>2014TWSYUJNJW10</v>
      </c>
      <c r="I781" s="7" t="s">
        <v>31</v>
      </c>
      <c r="J781" s="8" t="str">
        <f>VLOOKUP(I781,name_list!E:K,2,FALSE)</f>
        <v>SP66</v>
      </c>
      <c r="K781" s="4" t="s">
        <v>9</v>
      </c>
      <c r="L781" s="8">
        <v>5</v>
      </c>
      <c r="M781" s="8">
        <f>VLOOKUP(H781,工作表3!G:T,7,FALSE)</f>
        <v>85</v>
      </c>
      <c r="N781">
        <f t="shared" si="25"/>
        <v>4.25</v>
      </c>
    </row>
    <row r="782" spans="1:14">
      <c r="A782" s="46">
        <v>2014</v>
      </c>
      <c r="B782" s="8" t="str">
        <f>_xlfn.CONCAT("P", LOOKUP(A782,{0,2010,2015},{1,2,3}))</f>
        <v>P2</v>
      </c>
      <c r="C782" s="4" t="s">
        <v>120</v>
      </c>
      <c r="D782" s="4" t="s">
        <v>121</v>
      </c>
      <c r="E782" s="4" t="s">
        <v>131</v>
      </c>
      <c r="F782" s="7" t="s">
        <v>33</v>
      </c>
      <c r="G782" s="4" t="s">
        <v>127</v>
      </c>
      <c r="H782" s="7" t="str">
        <f t="shared" si="24"/>
        <v>2014TWSYUJNJW10</v>
      </c>
      <c r="I782" s="7" t="s">
        <v>28</v>
      </c>
      <c r="J782" s="8" t="str">
        <f>VLOOKUP(I782,name_list!E:K,2,FALSE)</f>
        <v>SP45</v>
      </c>
      <c r="K782" s="4" t="s">
        <v>9</v>
      </c>
      <c r="L782" s="8">
        <v>5</v>
      </c>
      <c r="M782" s="8">
        <f>VLOOKUP(H782,工作表3!G:T,7,FALSE)</f>
        <v>85</v>
      </c>
      <c r="N782">
        <f t="shared" si="25"/>
        <v>4.25</v>
      </c>
    </row>
    <row r="783" spans="1:14">
      <c r="A783" s="46">
        <v>2014</v>
      </c>
      <c r="B783" s="8" t="str">
        <f>_xlfn.CONCAT("P", LOOKUP(A783,{0,2010,2015},{1,2,3}))</f>
        <v>P2</v>
      </c>
      <c r="C783" s="4" t="s">
        <v>120</v>
      </c>
      <c r="D783" s="4" t="s">
        <v>121</v>
      </c>
      <c r="E783" s="4" t="s">
        <v>131</v>
      </c>
      <c r="F783" s="7" t="s">
        <v>33</v>
      </c>
      <c r="G783" s="4" t="s">
        <v>127</v>
      </c>
      <c r="H783" s="7" t="str">
        <f t="shared" si="24"/>
        <v>2014TWSYUJNJW10</v>
      </c>
      <c r="I783" s="7" t="s">
        <v>64</v>
      </c>
      <c r="J783" s="8" t="str">
        <f>VLOOKUP(I783,name_list!E:K,2,FALSE)</f>
        <v>SP86</v>
      </c>
      <c r="K783" s="4" t="s">
        <v>14</v>
      </c>
      <c r="L783" s="8">
        <v>25</v>
      </c>
      <c r="M783" s="8">
        <f>VLOOKUP(H783,工作表3!G:T,7,FALSE)</f>
        <v>85</v>
      </c>
      <c r="N783">
        <f t="shared" si="25"/>
        <v>21.25</v>
      </c>
    </row>
    <row r="784" spans="1:14">
      <c r="A784" s="46">
        <v>2014</v>
      </c>
      <c r="B784" s="8" t="str">
        <f>_xlfn.CONCAT("P", LOOKUP(A784,{0,2010,2015},{1,2,3}))</f>
        <v>P2</v>
      </c>
      <c r="C784" s="4" t="s">
        <v>120</v>
      </c>
      <c r="D784" s="4" t="s">
        <v>121</v>
      </c>
      <c r="E784" s="4" t="s">
        <v>131</v>
      </c>
      <c r="F784" s="7" t="s">
        <v>33</v>
      </c>
      <c r="G784" s="4" t="s">
        <v>127</v>
      </c>
      <c r="H784" s="7" t="str">
        <f t="shared" si="24"/>
        <v>2014TWSYUJNJW10</v>
      </c>
      <c r="I784" s="7" t="s">
        <v>17</v>
      </c>
      <c r="J784" s="8" t="str">
        <f>VLOOKUP(I784,name_list!E:K,2,FALSE)</f>
        <v>SP23</v>
      </c>
      <c r="K784" s="4" t="s">
        <v>14</v>
      </c>
      <c r="L784" s="8">
        <v>25</v>
      </c>
      <c r="M784" s="8">
        <f>VLOOKUP(H784,工作表3!G:T,7,FALSE)</f>
        <v>85</v>
      </c>
      <c r="N784">
        <f t="shared" si="25"/>
        <v>21.25</v>
      </c>
    </row>
    <row r="785" spans="1:14">
      <c r="A785" s="46">
        <v>2014</v>
      </c>
      <c r="B785" s="8" t="str">
        <f>_xlfn.CONCAT("P", LOOKUP(A785,{0,2010,2015},{1,2,3}))</f>
        <v>P2</v>
      </c>
      <c r="C785" s="4" t="s">
        <v>120</v>
      </c>
      <c r="D785" s="4" t="s">
        <v>121</v>
      </c>
      <c r="E785" s="4" t="s">
        <v>131</v>
      </c>
      <c r="F785" s="7" t="s">
        <v>33</v>
      </c>
      <c r="G785" s="4" t="s">
        <v>127</v>
      </c>
      <c r="H785" s="7" t="str">
        <f t="shared" si="24"/>
        <v>2014TWSYUJNJW10</v>
      </c>
      <c r="I785" s="7" t="s">
        <v>4</v>
      </c>
      <c r="J785" s="8" t="str">
        <f>VLOOKUP(I785,name_list!E:K,2,FALSE)</f>
        <v>SP11</v>
      </c>
      <c r="K785" s="4" t="s">
        <v>11</v>
      </c>
      <c r="L785" s="8">
        <v>1</v>
      </c>
      <c r="M785" s="8">
        <f>VLOOKUP(H785,工作表3!G:T,7,FALSE)</f>
        <v>85</v>
      </c>
      <c r="N785">
        <f t="shared" si="25"/>
        <v>0.85</v>
      </c>
    </row>
    <row r="786" spans="1:14">
      <c r="A786" s="46">
        <v>2014</v>
      </c>
      <c r="B786" s="8" t="str">
        <f>_xlfn.CONCAT("P", LOOKUP(A786,{0,2010,2015},{1,2,3}))</f>
        <v>P2</v>
      </c>
      <c r="C786" s="4" t="s">
        <v>120</v>
      </c>
      <c r="D786" s="4" t="s">
        <v>121</v>
      </c>
      <c r="E786" s="4" t="s">
        <v>131</v>
      </c>
      <c r="F786" s="7" t="s">
        <v>33</v>
      </c>
      <c r="G786" s="4" t="s">
        <v>127</v>
      </c>
      <c r="H786" s="7" t="str">
        <f t="shared" si="24"/>
        <v>2014TWSYUJNJW10</v>
      </c>
      <c r="I786" s="7" t="s">
        <v>55</v>
      </c>
      <c r="J786" s="8" t="str">
        <f>VLOOKUP(I786,name_list!E:K,2,FALSE)</f>
        <v>SP33</v>
      </c>
      <c r="K786" s="4" t="s">
        <v>11</v>
      </c>
      <c r="L786" s="8">
        <v>1</v>
      </c>
      <c r="M786" s="8">
        <f>VLOOKUP(H786,工作表3!G:T,7,FALSE)</f>
        <v>85</v>
      </c>
      <c r="N786">
        <f t="shared" si="25"/>
        <v>0.85</v>
      </c>
    </row>
    <row r="787" spans="1:14">
      <c r="A787" s="46">
        <v>2014</v>
      </c>
      <c r="B787" s="8" t="str">
        <f>_xlfn.CONCAT("P", LOOKUP(A787,{0,2010,2015},{1,2,3}))</f>
        <v>P2</v>
      </c>
      <c r="C787" s="4" t="s">
        <v>120</v>
      </c>
      <c r="D787" s="4" t="s">
        <v>121</v>
      </c>
      <c r="E787" s="4" t="s">
        <v>131</v>
      </c>
      <c r="F787" s="7" t="s">
        <v>33</v>
      </c>
      <c r="G787" s="4" t="s">
        <v>127</v>
      </c>
      <c r="H787" s="7" t="str">
        <f t="shared" si="24"/>
        <v>2014TWSYUJNJW10</v>
      </c>
      <c r="I787" s="7" t="s">
        <v>16</v>
      </c>
      <c r="J787" s="8" t="str">
        <f>VLOOKUP(I787,name_list!E:K,2,FALSE)</f>
        <v>SP38</v>
      </c>
      <c r="K787" s="4" t="s">
        <v>9</v>
      </c>
      <c r="L787" s="8">
        <v>5</v>
      </c>
      <c r="M787" s="8">
        <f>VLOOKUP(H787,工作表3!G:T,7,FALSE)</f>
        <v>85</v>
      </c>
      <c r="N787">
        <f t="shared" si="25"/>
        <v>4.25</v>
      </c>
    </row>
    <row r="788" spans="1:14">
      <c r="A788" s="46">
        <v>2014</v>
      </c>
      <c r="B788" s="8" t="str">
        <f>_xlfn.CONCAT("P", LOOKUP(A788,{0,2010,2015},{1,2,3}))</f>
        <v>P2</v>
      </c>
      <c r="C788" s="4" t="s">
        <v>120</v>
      </c>
      <c r="D788" s="4" t="s">
        <v>121</v>
      </c>
      <c r="E788" s="4" t="s">
        <v>131</v>
      </c>
      <c r="F788" s="7" t="s">
        <v>33</v>
      </c>
      <c r="G788" s="4" t="s">
        <v>127</v>
      </c>
      <c r="H788" s="7" t="str">
        <f t="shared" si="24"/>
        <v>2014TWSYUJNJW10</v>
      </c>
      <c r="I788" s="7" t="s">
        <v>24</v>
      </c>
      <c r="J788" s="8" t="str">
        <f>VLOOKUP(I788,name_list!E:K,2,FALSE)</f>
        <v>SP65</v>
      </c>
      <c r="K788" s="4" t="s">
        <v>9</v>
      </c>
      <c r="L788" s="8">
        <v>5</v>
      </c>
      <c r="M788" s="8">
        <f>VLOOKUP(H788,工作表3!G:T,7,FALSE)</f>
        <v>85</v>
      </c>
      <c r="N788">
        <f t="shared" si="25"/>
        <v>4.25</v>
      </c>
    </row>
    <row r="789" spans="1:14">
      <c r="A789" s="46">
        <v>2014</v>
      </c>
      <c r="B789" s="8" t="str">
        <f>_xlfn.CONCAT("P", LOOKUP(A789,{0,2010,2015},{1,2,3}))</f>
        <v>P2</v>
      </c>
      <c r="C789" s="4" t="s">
        <v>120</v>
      </c>
      <c r="D789" s="4" t="s">
        <v>121</v>
      </c>
      <c r="E789" s="4" t="s">
        <v>132</v>
      </c>
      <c r="F789" s="7" t="s">
        <v>3</v>
      </c>
      <c r="G789" s="4" t="s">
        <v>91</v>
      </c>
      <c r="H789" s="7" t="str">
        <f t="shared" si="24"/>
        <v>2014TWSYUTSWE05</v>
      </c>
      <c r="I789" s="7" t="s">
        <v>0</v>
      </c>
      <c r="J789" s="8" t="str">
        <f>VLOOKUP(I789,name_list!E:K,2,FALSE)</f>
        <v>SP41</v>
      </c>
      <c r="K789" s="4" t="s">
        <v>1</v>
      </c>
      <c r="L789" s="8">
        <v>75</v>
      </c>
      <c r="M789" s="8">
        <f>VLOOKUP(H789,工作表3!G:T,7,FALSE)</f>
        <v>78</v>
      </c>
      <c r="N789">
        <f t="shared" si="25"/>
        <v>58.5</v>
      </c>
    </row>
    <row r="790" spans="1:14">
      <c r="A790" s="46">
        <v>2014</v>
      </c>
      <c r="B790" s="8" t="str">
        <f>_xlfn.CONCAT("P", LOOKUP(A790,{0,2010,2015},{1,2,3}))</f>
        <v>P2</v>
      </c>
      <c r="C790" s="4" t="s">
        <v>120</v>
      </c>
      <c r="D790" s="4" t="s">
        <v>121</v>
      </c>
      <c r="E790" s="4" t="s">
        <v>132</v>
      </c>
      <c r="F790" s="7" t="s">
        <v>3</v>
      </c>
      <c r="G790" s="4" t="s">
        <v>91</v>
      </c>
      <c r="H790" s="7" t="str">
        <f t="shared" si="24"/>
        <v>2014TWSYUTSWE05</v>
      </c>
      <c r="I790" s="7" t="s">
        <v>7</v>
      </c>
      <c r="J790" s="8" t="str">
        <f>VLOOKUP(I790,name_list!E:K,2,FALSE)</f>
        <v>SP31</v>
      </c>
      <c r="K790" s="4" t="s">
        <v>6</v>
      </c>
      <c r="L790" s="8">
        <v>50</v>
      </c>
      <c r="M790" s="8">
        <f>VLOOKUP(H790,工作表3!G:T,7,FALSE)</f>
        <v>78</v>
      </c>
      <c r="N790">
        <f t="shared" si="25"/>
        <v>39</v>
      </c>
    </row>
    <row r="791" spans="1:14">
      <c r="A791" s="46">
        <v>2014</v>
      </c>
      <c r="B791" s="8" t="str">
        <f>_xlfn.CONCAT("P", LOOKUP(A791,{0,2010,2015},{1,2,3}))</f>
        <v>P2</v>
      </c>
      <c r="C791" s="4" t="s">
        <v>120</v>
      </c>
      <c r="D791" s="4" t="s">
        <v>121</v>
      </c>
      <c r="E791" s="4" t="s">
        <v>132</v>
      </c>
      <c r="F791" s="7" t="s">
        <v>3</v>
      </c>
      <c r="G791" s="4" t="s">
        <v>91</v>
      </c>
      <c r="H791" s="7" t="str">
        <f t="shared" si="24"/>
        <v>2014TWSYUTSWE05</v>
      </c>
      <c r="I791" s="7" t="s">
        <v>29</v>
      </c>
      <c r="J791" s="8" t="str">
        <f>VLOOKUP(I791,name_list!E:K,2,FALSE)</f>
        <v>SP22</v>
      </c>
      <c r="K791" s="4" t="s">
        <v>6</v>
      </c>
      <c r="L791" s="8">
        <v>50</v>
      </c>
      <c r="M791" s="8">
        <f>VLOOKUP(H791,工作表3!G:T,7,FALSE)</f>
        <v>78</v>
      </c>
      <c r="N791">
        <f t="shared" si="25"/>
        <v>39</v>
      </c>
    </row>
    <row r="792" spans="1:14">
      <c r="A792" s="46">
        <v>2014</v>
      </c>
      <c r="B792" s="8" t="str">
        <f>_xlfn.CONCAT("P", LOOKUP(A792,{0,2010,2015},{1,2,3}))</f>
        <v>P2</v>
      </c>
      <c r="C792" s="4" t="s">
        <v>120</v>
      </c>
      <c r="D792" s="4" t="s">
        <v>121</v>
      </c>
      <c r="E792" s="4" t="s">
        <v>132</v>
      </c>
      <c r="F792" s="7" t="s">
        <v>3</v>
      </c>
      <c r="G792" s="4" t="s">
        <v>91</v>
      </c>
      <c r="H792" s="7" t="str">
        <f t="shared" si="24"/>
        <v>2014TWSYUTSWE05</v>
      </c>
      <c r="I792" s="7" t="s">
        <v>5</v>
      </c>
      <c r="J792" s="8" t="str">
        <f>VLOOKUP(I792,name_list!E:K,2,FALSE)</f>
        <v>SP35</v>
      </c>
      <c r="K792" s="4" t="s">
        <v>6</v>
      </c>
      <c r="L792" s="8">
        <v>50</v>
      </c>
      <c r="M792" s="8">
        <f>VLOOKUP(H792,工作表3!G:T,7,FALSE)</f>
        <v>78</v>
      </c>
      <c r="N792">
        <f t="shared" si="25"/>
        <v>39</v>
      </c>
    </row>
    <row r="793" spans="1:14">
      <c r="A793" s="46">
        <v>2014</v>
      </c>
      <c r="B793" s="8" t="str">
        <f>_xlfn.CONCAT("P", LOOKUP(A793,{0,2010,2015},{1,2,3}))</f>
        <v>P2</v>
      </c>
      <c r="C793" s="4" t="s">
        <v>120</v>
      </c>
      <c r="D793" s="4" t="s">
        <v>121</v>
      </c>
      <c r="E793" s="4" t="s">
        <v>132</v>
      </c>
      <c r="F793" s="7" t="s">
        <v>3</v>
      </c>
      <c r="G793" s="4" t="s">
        <v>91</v>
      </c>
      <c r="H793" s="7" t="str">
        <f t="shared" si="24"/>
        <v>2014TWSYUTSWE05</v>
      </c>
      <c r="I793" s="7" t="s">
        <v>27</v>
      </c>
      <c r="J793" s="8" t="str">
        <f>VLOOKUP(I793,name_list!E:K,2,FALSE)</f>
        <v>SP67</v>
      </c>
      <c r="K793" s="4" t="s">
        <v>11</v>
      </c>
      <c r="L793" s="8">
        <v>1</v>
      </c>
      <c r="M793" s="8">
        <f>VLOOKUP(H793,工作表3!G:T,7,FALSE)</f>
        <v>78</v>
      </c>
      <c r="N793">
        <f t="shared" si="25"/>
        <v>0.78</v>
      </c>
    </row>
    <row r="794" spans="1:14">
      <c r="A794" s="46">
        <v>2014</v>
      </c>
      <c r="B794" s="8" t="str">
        <f>_xlfn.CONCAT("P", LOOKUP(A794,{0,2010,2015},{1,2,3}))</f>
        <v>P2</v>
      </c>
      <c r="C794" s="4" t="s">
        <v>120</v>
      </c>
      <c r="D794" s="4" t="s">
        <v>121</v>
      </c>
      <c r="E794" s="4" t="s">
        <v>132</v>
      </c>
      <c r="F794" s="7" t="s">
        <v>3</v>
      </c>
      <c r="G794" s="4" t="s">
        <v>91</v>
      </c>
      <c r="H794" s="7" t="str">
        <f t="shared" si="24"/>
        <v>2014TWSYUTSWE05</v>
      </c>
      <c r="I794" s="7" t="s">
        <v>59</v>
      </c>
      <c r="J794" s="8" t="str">
        <f>VLOOKUP(I794,name_list!E:K,2,FALSE)</f>
        <v>SP5</v>
      </c>
      <c r="K794" s="4" t="s">
        <v>14</v>
      </c>
      <c r="L794" s="8">
        <v>25</v>
      </c>
      <c r="M794" s="8">
        <f>VLOOKUP(H794,工作表3!G:T,7,FALSE)</f>
        <v>78</v>
      </c>
      <c r="N794">
        <f t="shared" si="25"/>
        <v>19.5</v>
      </c>
    </row>
    <row r="795" spans="1:14">
      <c r="A795" s="46">
        <v>2014</v>
      </c>
      <c r="B795" s="8" t="str">
        <f>_xlfn.CONCAT("P", LOOKUP(A795,{0,2010,2015},{1,2,3}))</f>
        <v>P2</v>
      </c>
      <c r="C795" s="4" t="s">
        <v>120</v>
      </c>
      <c r="D795" s="4" t="s">
        <v>121</v>
      </c>
      <c r="E795" s="4" t="s">
        <v>132</v>
      </c>
      <c r="F795" s="7" t="s">
        <v>3</v>
      </c>
      <c r="G795" s="4" t="s">
        <v>91</v>
      </c>
      <c r="H795" s="7" t="str">
        <f t="shared" si="24"/>
        <v>2014TWSYUTSWE05</v>
      </c>
      <c r="I795" s="7" t="s">
        <v>13</v>
      </c>
      <c r="J795" s="8" t="str">
        <f>VLOOKUP(I795,name_list!E:K,2,FALSE)</f>
        <v>SP17</v>
      </c>
      <c r="K795" s="4" t="s">
        <v>14</v>
      </c>
      <c r="L795" s="8">
        <v>25</v>
      </c>
      <c r="M795" s="8">
        <f>VLOOKUP(H795,工作表3!G:T,7,FALSE)</f>
        <v>78</v>
      </c>
      <c r="N795">
        <f t="shared" si="25"/>
        <v>19.5</v>
      </c>
    </row>
    <row r="796" spans="1:14">
      <c r="A796" s="46">
        <v>2014</v>
      </c>
      <c r="B796" s="8" t="str">
        <f>_xlfn.CONCAT("P", LOOKUP(A796,{0,2010,2015},{1,2,3}))</f>
        <v>P2</v>
      </c>
      <c r="C796" s="4" t="s">
        <v>120</v>
      </c>
      <c r="D796" s="4" t="s">
        <v>121</v>
      </c>
      <c r="E796" s="4" t="s">
        <v>132</v>
      </c>
      <c r="F796" s="7" t="s">
        <v>3</v>
      </c>
      <c r="G796" s="4" t="s">
        <v>91</v>
      </c>
      <c r="H796" s="7" t="str">
        <f t="shared" si="24"/>
        <v>2014TWSYUTSWE05</v>
      </c>
      <c r="I796" s="7" t="s">
        <v>4</v>
      </c>
      <c r="J796" s="8" t="str">
        <f>VLOOKUP(I796,name_list!E:K,2,FALSE)</f>
        <v>SP11</v>
      </c>
      <c r="K796" s="4" t="s">
        <v>6</v>
      </c>
      <c r="L796" s="8">
        <v>50</v>
      </c>
      <c r="M796" s="8">
        <f>VLOOKUP(H796,工作表3!G:T,7,FALSE)</f>
        <v>78</v>
      </c>
      <c r="N796">
        <f t="shared" si="25"/>
        <v>39</v>
      </c>
    </row>
    <row r="797" spans="1:14">
      <c r="A797" s="46">
        <v>2014</v>
      </c>
      <c r="B797" s="8" t="str">
        <f>_xlfn.CONCAT("P", LOOKUP(A797,{0,2010,2015},{1,2,3}))</f>
        <v>P2</v>
      </c>
      <c r="C797" s="4" t="s">
        <v>120</v>
      </c>
      <c r="D797" s="4" t="s">
        <v>121</v>
      </c>
      <c r="E797" s="4" t="s">
        <v>132</v>
      </c>
      <c r="F797" s="7" t="s">
        <v>3</v>
      </c>
      <c r="G797" s="4" t="s">
        <v>91</v>
      </c>
      <c r="H797" s="7" t="str">
        <f t="shared" si="24"/>
        <v>2014TWSYUTSWE05</v>
      </c>
      <c r="I797" s="7" t="s">
        <v>51</v>
      </c>
      <c r="J797" s="8" t="str">
        <f>VLOOKUP(I797,name_list!E:K,2,FALSE)</f>
        <v>SP90</v>
      </c>
      <c r="K797" s="4" t="s">
        <v>9</v>
      </c>
      <c r="L797" s="8">
        <v>5</v>
      </c>
      <c r="M797" s="8">
        <f>VLOOKUP(H797,工作表3!G:T,7,FALSE)</f>
        <v>78</v>
      </c>
      <c r="N797">
        <f t="shared" si="25"/>
        <v>3.9</v>
      </c>
    </row>
    <row r="798" spans="1:14">
      <c r="A798" s="46">
        <v>2014</v>
      </c>
      <c r="B798" s="8" t="str">
        <f>_xlfn.CONCAT("P", LOOKUP(A798,{0,2010,2015},{1,2,3}))</f>
        <v>P2</v>
      </c>
      <c r="C798" s="4" t="s">
        <v>120</v>
      </c>
      <c r="D798" s="4" t="s">
        <v>121</v>
      </c>
      <c r="E798" s="4" t="s">
        <v>132</v>
      </c>
      <c r="F798" s="7" t="s">
        <v>3</v>
      </c>
      <c r="G798" s="4" t="s">
        <v>91</v>
      </c>
      <c r="H798" s="7" t="str">
        <f t="shared" si="24"/>
        <v>2014TWSYUTSWE05</v>
      </c>
      <c r="I798" s="7" t="s">
        <v>61</v>
      </c>
      <c r="J798" s="8" t="str">
        <f>VLOOKUP(I798,name_list!E:K,2,FALSE)</f>
        <v>SP37</v>
      </c>
      <c r="K798" s="4" t="s">
        <v>9</v>
      </c>
      <c r="L798" s="8">
        <v>5</v>
      </c>
      <c r="M798" s="8">
        <f>VLOOKUP(H798,工作表3!G:T,7,FALSE)</f>
        <v>78</v>
      </c>
      <c r="N798">
        <f t="shared" si="25"/>
        <v>3.9</v>
      </c>
    </row>
    <row r="799" spans="1:14">
      <c r="A799" s="46">
        <v>2014</v>
      </c>
      <c r="B799" s="8" t="str">
        <f>_xlfn.CONCAT("P", LOOKUP(A799,{0,2010,2015},{1,2,3}))</f>
        <v>P2</v>
      </c>
      <c r="C799" s="4" t="s">
        <v>120</v>
      </c>
      <c r="D799" s="4" t="s">
        <v>121</v>
      </c>
      <c r="E799" s="4" t="s">
        <v>132</v>
      </c>
      <c r="F799" s="7" t="s">
        <v>3</v>
      </c>
      <c r="G799" s="4" t="s">
        <v>91</v>
      </c>
      <c r="H799" s="7" t="str">
        <f t="shared" si="24"/>
        <v>2014TWSYUTSWE05</v>
      </c>
      <c r="I799" s="7" t="s">
        <v>118</v>
      </c>
      <c r="J799" s="8" t="str">
        <f>VLOOKUP(I799,name_list!E:K,2,FALSE)</f>
        <v>SP24</v>
      </c>
      <c r="K799" s="4" t="s">
        <v>11</v>
      </c>
      <c r="L799" s="8">
        <v>1</v>
      </c>
      <c r="M799" s="8">
        <f>VLOOKUP(H799,工作表3!G:T,7,FALSE)</f>
        <v>78</v>
      </c>
      <c r="N799">
        <f t="shared" si="25"/>
        <v>0.78</v>
      </c>
    </row>
    <row r="800" spans="1:14">
      <c r="A800" s="46">
        <v>2014</v>
      </c>
      <c r="B800" s="8" t="str">
        <f>_xlfn.CONCAT("P", LOOKUP(A800,{0,2010,2015},{1,2,3}))</f>
        <v>P2</v>
      </c>
      <c r="C800" s="4" t="s">
        <v>120</v>
      </c>
      <c r="D800" s="4" t="s">
        <v>121</v>
      </c>
      <c r="E800" s="4" t="s">
        <v>132</v>
      </c>
      <c r="F800" s="7" t="s">
        <v>3</v>
      </c>
      <c r="G800" s="4" t="s">
        <v>91</v>
      </c>
      <c r="H800" s="7" t="str">
        <f t="shared" si="24"/>
        <v>2014TWSYUTSWE05</v>
      </c>
      <c r="I800" s="7" t="s">
        <v>63</v>
      </c>
      <c r="J800" s="8" t="str">
        <f>VLOOKUP(I800,name_list!E:K,2,FALSE)</f>
        <v>SP4</v>
      </c>
      <c r="K800" s="4" t="s">
        <v>11</v>
      </c>
      <c r="L800" s="8">
        <v>1</v>
      </c>
      <c r="M800" s="8">
        <f>VLOOKUP(H800,工作表3!G:T,7,FALSE)</f>
        <v>78</v>
      </c>
      <c r="N800">
        <f t="shared" si="25"/>
        <v>0.78</v>
      </c>
    </row>
    <row r="801" spans="1:14">
      <c r="A801" s="46">
        <v>2014</v>
      </c>
      <c r="B801" s="8" t="str">
        <f>_xlfn.CONCAT("P", LOOKUP(A801,{0,2010,2015},{1,2,3}))</f>
        <v>P2</v>
      </c>
      <c r="C801" s="4" t="s">
        <v>120</v>
      </c>
      <c r="D801" s="4" t="s">
        <v>121</v>
      </c>
      <c r="E801" s="4" t="s">
        <v>132</v>
      </c>
      <c r="F801" s="7" t="s">
        <v>3</v>
      </c>
      <c r="G801" s="4" t="s">
        <v>91</v>
      </c>
      <c r="H801" s="7" t="str">
        <f t="shared" si="24"/>
        <v>2014TWSYUTSWE05</v>
      </c>
      <c r="I801" s="7" t="s">
        <v>15</v>
      </c>
      <c r="J801" s="8" t="str">
        <f>VLOOKUP(I801,name_list!E:K,2,FALSE)</f>
        <v>SP2</v>
      </c>
      <c r="K801" s="4" t="s">
        <v>11</v>
      </c>
      <c r="L801" s="8">
        <v>1</v>
      </c>
      <c r="M801" s="8">
        <f>VLOOKUP(H801,工作表3!G:T,7,FALSE)</f>
        <v>78</v>
      </c>
      <c r="N801">
        <f t="shared" si="25"/>
        <v>0.78</v>
      </c>
    </row>
    <row r="802" spans="1:14">
      <c r="A802" s="46">
        <v>2014</v>
      </c>
      <c r="B802" s="8" t="str">
        <f>_xlfn.CONCAT("P", LOOKUP(A802,{0,2010,2015},{1,2,3}))</f>
        <v>P2</v>
      </c>
      <c r="C802" s="4" t="s">
        <v>120</v>
      </c>
      <c r="D802" s="4" t="s">
        <v>121</v>
      </c>
      <c r="E802" s="4" t="s">
        <v>132</v>
      </c>
      <c r="F802" s="7" t="s">
        <v>3</v>
      </c>
      <c r="G802" s="4" t="s">
        <v>91</v>
      </c>
      <c r="H802" s="7" t="str">
        <f t="shared" si="24"/>
        <v>2014TWSYUTSWE05</v>
      </c>
      <c r="I802" s="7" t="s">
        <v>19</v>
      </c>
      <c r="J802" s="8" t="str">
        <f>VLOOKUP(I802,name_list!E:K,2,FALSE)</f>
        <v>SP75</v>
      </c>
      <c r="K802" s="4" t="s">
        <v>9</v>
      </c>
      <c r="L802" s="8">
        <v>5</v>
      </c>
      <c r="M802" s="8">
        <f>VLOOKUP(H802,工作表3!G:T,7,FALSE)</f>
        <v>78</v>
      </c>
      <c r="N802">
        <f t="shared" si="25"/>
        <v>3.9</v>
      </c>
    </row>
    <row r="803" spans="1:14">
      <c r="A803" s="46">
        <v>2014</v>
      </c>
      <c r="B803" s="8" t="str">
        <f>_xlfn.CONCAT("P", LOOKUP(A803,{0,2010,2015},{1,2,3}))</f>
        <v>P2</v>
      </c>
      <c r="C803" s="4" t="s">
        <v>120</v>
      </c>
      <c r="D803" s="4" t="s">
        <v>121</v>
      </c>
      <c r="E803" s="4" t="s">
        <v>132</v>
      </c>
      <c r="F803" s="7" t="s">
        <v>3</v>
      </c>
      <c r="G803" s="4" t="s">
        <v>91</v>
      </c>
      <c r="H803" s="7" t="str">
        <f t="shared" si="24"/>
        <v>2014TWSYUTSWE05</v>
      </c>
      <c r="I803" s="7" t="s">
        <v>76</v>
      </c>
      <c r="J803" s="8" t="str">
        <f>VLOOKUP(I803,name_list!E:K,2,FALSE)</f>
        <v>SP21</v>
      </c>
      <c r="K803" s="4" t="s">
        <v>9</v>
      </c>
      <c r="L803" s="8">
        <v>5</v>
      </c>
      <c r="M803" s="8">
        <f>VLOOKUP(H803,工作表3!G:T,7,FALSE)</f>
        <v>78</v>
      </c>
      <c r="N803">
        <f t="shared" si="25"/>
        <v>3.9</v>
      </c>
    </row>
    <row r="804" spans="1:14">
      <c r="A804" s="46">
        <v>2014</v>
      </c>
      <c r="B804" s="8" t="str">
        <f>_xlfn.CONCAT("P", LOOKUP(A804,{0,2010,2015},{1,2,3}))</f>
        <v>P2</v>
      </c>
      <c r="C804" s="4" t="s">
        <v>120</v>
      </c>
      <c r="D804" s="4" t="s">
        <v>121</v>
      </c>
      <c r="E804" s="4" t="s">
        <v>132</v>
      </c>
      <c r="F804" s="7" t="s">
        <v>3</v>
      </c>
      <c r="G804" s="4" t="s">
        <v>91</v>
      </c>
      <c r="H804" s="7" t="str">
        <f t="shared" si="24"/>
        <v>2014TWSYUTSWE05</v>
      </c>
      <c r="I804" s="7" t="s">
        <v>20</v>
      </c>
      <c r="J804" s="8" t="str">
        <f>VLOOKUP(I804,name_list!E:K,2,FALSE)</f>
        <v>SP25</v>
      </c>
      <c r="K804" s="4" t="s">
        <v>9</v>
      </c>
      <c r="L804" s="8">
        <v>5</v>
      </c>
      <c r="M804" s="8">
        <f>VLOOKUP(H804,工作表3!G:T,7,FALSE)</f>
        <v>78</v>
      </c>
      <c r="N804">
        <f t="shared" si="25"/>
        <v>3.9</v>
      </c>
    </row>
    <row r="805" spans="1:14">
      <c r="A805" s="46">
        <v>2014</v>
      </c>
      <c r="B805" s="8" t="str">
        <f>_xlfn.CONCAT("P", LOOKUP(A805,{0,2010,2015},{1,2,3}))</f>
        <v>P2</v>
      </c>
      <c r="C805" s="4" t="s">
        <v>120</v>
      </c>
      <c r="D805" s="4" t="s">
        <v>121</v>
      </c>
      <c r="E805" s="4" t="s">
        <v>132</v>
      </c>
      <c r="F805" s="7" t="s">
        <v>3</v>
      </c>
      <c r="G805" s="4" t="s">
        <v>91</v>
      </c>
      <c r="H805" s="7" t="str">
        <f t="shared" si="24"/>
        <v>2014TWSYUTSWE05</v>
      </c>
      <c r="I805" s="7" t="s">
        <v>44</v>
      </c>
      <c r="J805" s="8" t="str">
        <f>VLOOKUP(I805,name_list!E:K,2,FALSE)</f>
        <v>SP57</v>
      </c>
      <c r="K805" s="4" t="s">
        <v>9</v>
      </c>
      <c r="L805" s="8">
        <v>5</v>
      </c>
      <c r="M805" s="8">
        <f>VLOOKUP(H805,工作表3!G:T,7,FALSE)</f>
        <v>78</v>
      </c>
      <c r="N805">
        <f t="shared" si="25"/>
        <v>3.9</v>
      </c>
    </row>
    <row r="806" spans="1:14">
      <c r="A806" s="46">
        <v>2014</v>
      </c>
      <c r="B806" s="8" t="str">
        <f>_xlfn.CONCAT("P", LOOKUP(A806,{0,2010,2015},{1,2,3}))</f>
        <v>P2</v>
      </c>
      <c r="C806" s="4" t="s">
        <v>120</v>
      </c>
      <c r="D806" s="4" t="s">
        <v>121</v>
      </c>
      <c r="E806" s="4" t="s">
        <v>132</v>
      </c>
      <c r="F806" s="7" t="s">
        <v>3</v>
      </c>
      <c r="G806" s="4" t="s">
        <v>91</v>
      </c>
      <c r="H806" s="7" t="str">
        <f t="shared" si="24"/>
        <v>2014TWSYUTSWE05</v>
      </c>
      <c r="I806" s="7" t="s">
        <v>55</v>
      </c>
      <c r="J806" s="8" t="str">
        <f>VLOOKUP(I806,name_list!E:K,2,FALSE)</f>
        <v>SP33</v>
      </c>
      <c r="K806" s="4" t="s">
        <v>11</v>
      </c>
      <c r="L806" s="8">
        <v>1</v>
      </c>
      <c r="M806" s="8">
        <f>VLOOKUP(H806,工作表3!G:T,7,FALSE)</f>
        <v>78</v>
      </c>
      <c r="N806">
        <f t="shared" si="25"/>
        <v>0.78</v>
      </c>
    </row>
    <row r="807" spans="1:14">
      <c r="A807" s="46">
        <v>2014</v>
      </c>
      <c r="B807" s="8" t="str">
        <f>_xlfn.CONCAT("P", LOOKUP(A807,{0,2010,2015},{1,2,3}))</f>
        <v>P2</v>
      </c>
      <c r="C807" s="4" t="s">
        <v>120</v>
      </c>
      <c r="D807" s="4" t="s">
        <v>121</v>
      </c>
      <c r="E807" s="4" t="s">
        <v>132</v>
      </c>
      <c r="F807" s="7" t="s">
        <v>3</v>
      </c>
      <c r="G807" s="4" t="s">
        <v>91</v>
      </c>
      <c r="H807" s="7" t="str">
        <f t="shared" si="24"/>
        <v>2014TWSYUTSWE05</v>
      </c>
      <c r="I807" s="7" t="s">
        <v>42</v>
      </c>
      <c r="J807" s="8" t="str">
        <f>VLOOKUP(I807,name_list!E:K,2,FALSE)</f>
        <v>SP40</v>
      </c>
      <c r="K807" s="4" t="s">
        <v>11</v>
      </c>
      <c r="L807" s="8">
        <v>1</v>
      </c>
      <c r="M807" s="8">
        <f>VLOOKUP(H807,工作表3!G:T,7,FALSE)</f>
        <v>78</v>
      </c>
      <c r="N807">
        <f t="shared" si="25"/>
        <v>0.78</v>
      </c>
    </row>
    <row r="808" spans="1:14">
      <c r="A808" s="46">
        <v>2014</v>
      </c>
      <c r="B808" s="8" t="str">
        <f>_xlfn.CONCAT("P", LOOKUP(A808,{0,2010,2015},{1,2,3}))</f>
        <v>P2</v>
      </c>
      <c r="C808" s="4" t="s">
        <v>120</v>
      </c>
      <c r="D808" s="4" t="s">
        <v>121</v>
      </c>
      <c r="E808" s="4" t="s">
        <v>132</v>
      </c>
      <c r="F808" s="7" t="s">
        <v>3</v>
      </c>
      <c r="G808" s="4" t="s">
        <v>91</v>
      </c>
      <c r="H808" s="7" t="str">
        <f t="shared" si="24"/>
        <v>2014TWSYUTSWE05</v>
      </c>
      <c r="I808" s="7" t="s">
        <v>10</v>
      </c>
      <c r="J808" s="8" t="str">
        <f>VLOOKUP(I808,name_list!E:K,2,FALSE)</f>
        <v>SP79</v>
      </c>
      <c r="K808" s="4" t="s">
        <v>11</v>
      </c>
      <c r="L808" s="8">
        <v>1</v>
      </c>
      <c r="M808" s="8">
        <f>VLOOKUP(H808,工作表3!G:T,7,FALSE)</f>
        <v>78</v>
      </c>
      <c r="N808">
        <f t="shared" si="25"/>
        <v>0.78</v>
      </c>
    </row>
    <row r="809" spans="1:14">
      <c r="A809" s="46">
        <v>2014</v>
      </c>
      <c r="B809" s="8" t="str">
        <f>_xlfn.CONCAT("P", LOOKUP(A809,{0,2010,2015},{1,2,3}))</f>
        <v>P2</v>
      </c>
      <c r="C809" s="4" t="s">
        <v>120</v>
      </c>
      <c r="D809" s="4" t="s">
        <v>121</v>
      </c>
      <c r="E809" s="4" t="s">
        <v>132</v>
      </c>
      <c r="F809" s="7" t="s">
        <v>3</v>
      </c>
      <c r="G809" s="4" t="s">
        <v>91</v>
      </c>
      <c r="H809" s="7" t="str">
        <f t="shared" si="24"/>
        <v>2014TWSYUTSWE05</v>
      </c>
      <c r="I809" s="7" t="s">
        <v>47</v>
      </c>
      <c r="J809" s="8" t="str">
        <f>VLOOKUP(I809,name_list!E:K,2,FALSE)</f>
        <v>SP50</v>
      </c>
      <c r="K809" s="4" t="s">
        <v>9</v>
      </c>
      <c r="L809" s="8">
        <v>5</v>
      </c>
      <c r="M809" s="8">
        <f>VLOOKUP(H809,工作表3!G:T,7,FALSE)</f>
        <v>78</v>
      </c>
      <c r="N809">
        <f t="shared" si="25"/>
        <v>3.9</v>
      </c>
    </row>
    <row r="810" spans="1:14">
      <c r="A810" s="46">
        <v>2014</v>
      </c>
      <c r="B810" s="8" t="str">
        <f>_xlfn.CONCAT("P", LOOKUP(A810,{0,2010,2015},{1,2,3}))</f>
        <v>P2</v>
      </c>
      <c r="C810" s="4" t="s">
        <v>120</v>
      </c>
      <c r="D810" s="4" t="s">
        <v>121</v>
      </c>
      <c r="E810" s="4" t="s">
        <v>132</v>
      </c>
      <c r="F810" s="7" t="s">
        <v>3</v>
      </c>
      <c r="G810" s="4" t="s">
        <v>91</v>
      </c>
      <c r="H810" s="7" t="str">
        <f t="shared" si="24"/>
        <v>2014TWSYUTSWE05</v>
      </c>
      <c r="I810" s="7" t="s">
        <v>16</v>
      </c>
      <c r="J810" s="8" t="str">
        <f>VLOOKUP(I810,name_list!E:K,2,FALSE)</f>
        <v>SP38</v>
      </c>
      <c r="K810" s="4" t="s">
        <v>9</v>
      </c>
      <c r="L810" s="8">
        <v>5</v>
      </c>
      <c r="M810" s="8">
        <f>VLOOKUP(H810,工作表3!G:T,7,FALSE)</f>
        <v>78</v>
      </c>
      <c r="N810">
        <f t="shared" si="25"/>
        <v>3.9</v>
      </c>
    </row>
    <row r="811" spans="1:14">
      <c r="A811" s="46">
        <v>2014</v>
      </c>
      <c r="B811" s="8" t="str">
        <f>_xlfn.CONCAT("P", LOOKUP(A811,{0,2010,2015},{1,2,3}))</f>
        <v>P2</v>
      </c>
      <c r="C811" s="4" t="s">
        <v>120</v>
      </c>
      <c r="D811" s="4" t="s">
        <v>121</v>
      </c>
      <c r="E811" s="4" t="s">
        <v>132</v>
      </c>
      <c r="F811" s="7" t="s">
        <v>3</v>
      </c>
      <c r="G811" s="4" t="s">
        <v>123</v>
      </c>
      <c r="H811" s="7" t="str">
        <f t="shared" si="24"/>
        <v>2014TWSYUTSWE10</v>
      </c>
      <c r="I811" s="7" t="s">
        <v>0</v>
      </c>
      <c r="J811" s="8" t="str">
        <f>VLOOKUP(I811,name_list!E:K,2,FALSE)</f>
        <v>SP41</v>
      </c>
      <c r="K811" s="4" t="s">
        <v>1</v>
      </c>
      <c r="L811" s="8">
        <v>75</v>
      </c>
      <c r="M811" s="8">
        <f>VLOOKUP(H811,工作表3!G:T,7,FALSE)</f>
        <v>62.7</v>
      </c>
      <c r="N811">
        <f t="shared" si="25"/>
        <v>47.024999999999999</v>
      </c>
    </row>
    <row r="812" spans="1:14">
      <c r="A812" s="46">
        <v>2014</v>
      </c>
      <c r="B812" s="8" t="str">
        <f>_xlfn.CONCAT("P", LOOKUP(A812,{0,2010,2015},{1,2,3}))</f>
        <v>P2</v>
      </c>
      <c r="C812" s="4" t="s">
        <v>120</v>
      </c>
      <c r="D812" s="4" t="s">
        <v>121</v>
      </c>
      <c r="E812" s="4" t="s">
        <v>132</v>
      </c>
      <c r="F812" s="7" t="s">
        <v>3</v>
      </c>
      <c r="G812" s="4" t="s">
        <v>123</v>
      </c>
      <c r="H812" s="7" t="str">
        <f t="shared" si="24"/>
        <v>2014TWSYUTSWE10</v>
      </c>
      <c r="I812" s="7" t="s">
        <v>19</v>
      </c>
      <c r="J812" s="8" t="str">
        <f>VLOOKUP(I812,name_list!E:K,2,FALSE)</f>
        <v>SP75</v>
      </c>
      <c r="K812" s="4" t="s">
        <v>14</v>
      </c>
      <c r="L812" s="8">
        <v>25</v>
      </c>
      <c r="M812" s="8">
        <f>VLOOKUP(H812,工作表3!G:T,7,FALSE)</f>
        <v>62.7</v>
      </c>
      <c r="N812">
        <f t="shared" si="25"/>
        <v>15.675000000000001</v>
      </c>
    </row>
    <row r="813" spans="1:14">
      <c r="A813" s="46">
        <v>2014</v>
      </c>
      <c r="B813" s="8" t="str">
        <f>_xlfn.CONCAT("P", LOOKUP(A813,{0,2010,2015},{1,2,3}))</f>
        <v>P2</v>
      </c>
      <c r="C813" s="4" t="s">
        <v>120</v>
      </c>
      <c r="D813" s="4" t="s">
        <v>121</v>
      </c>
      <c r="E813" s="4" t="s">
        <v>132</v>
      </c>
      <c r="F813" s="7" t="s">
        <v>3</v>
      </c>
      <c r="G813" s="4" t="s">
        <v>123</v>
      </c>
      <c r="H813" s="7" t="str">
        <f t="shared" si="24"/>
        <v>2014TWSYUTSWE10</v>
      </c>
      <c r="I813" s="7" t="s">
        <v>7</v>
      </c>
      <c r="J813" s="8" t="str">
        <f>VLOOKUP(I813,name_list!E:K,2,FALSE)</f>
        <v>SP31</v>
      </c>
      <c r="K813" s="4" t="s">
        <v>6</v>
      </c>
      <c r="L813" s="8">
        <v>50</v>
      </c>
      <c r="M813" s="8">
        <f>VLOOKUP(H813,工作表3!G:T,7,FALSE)</f>
        <v>62.7</v>
      </c>
      <c r="N813">
        <f t="shared" si="25"/>
        <v>31.35</v>
      </c>
    </row>
    <row r="814" spans="1:14">
      <c r="A814" s="46">
        <v>2014</v>
      </c>
      <c r="B814" s="8" t="str">
        <f>_xlfn.CONCAT("P", LOOKUP(A814,{0,2010,2015},{1,2,3}))</f>
        <v>P2</v>
      </c>
      <c r="C814" s="4" t="s">
        <v>120</v>
      </c>
      <c r="D814" s="4" t="s">
        <v>121</v>
      </c>
      <c r="E814" s="4" t="s">
        <v>132</v>
      </c>
      <c r="F814" s="7" t="s">
        <v>3</v>
      </c>
      <c r="G814" s="4" t="s">
        <v>123</v>
      </c>
      <c r="H814" s="7" t="str">
        <f t="shared" si="24"/>
        <v>2014TWSYUTSWE10</v>
      </c>
      <c r="I814" s="7" t="s">
        <v>5</v>
      </c>
      <c r="J814" s="8" t="str">
        <f>VLOOKUP(I814,name_list!E:K,2,FALSE)</f>
        <v>SP35</v>
      </c>
      <c r="K814" s="4" t="s">
        <v>6</v>
      </c>
      <c r="L814" s="8">
        <v>50</v>
      </c>
      <c r="M814" s="8">
        <f>VLOOKUP(H814,工作表3!G:T,7,FALSE)</f>
        <v>62.7</v>
      </c>
      <c r="N814">
        <f t="shared" si="25"/>
        <v>31.35</v>
      </c>
    </row>
    <row r="815" spans="1:14">
      <c r="A815" s="46">
        <v>2014</v>
      </c>
      <c r="B815" s="8" t="str">
        <f>_xlfn.CONCAT("P", LOOKUP(A815,{0,2010,2015},{1,2,3}))</f>
        <v>P2</v>
      </c>
      <c r="C815" s="4" t="s">
        <v>120</v>
      </c>
      <c r="D815" s="4" t="s">
        <v>121</v>
      </c>
      <c r="E815" s="4" t="s">
        <v>132</v>
      </c>
      <c r="F815" s="7" t="s">
        <v>3</v>
      </c>
      <c r="G815" s="4" t="s">
        <v>123</v>
      </c>
      <c r="H815" s="7" t="str">
        <f t="shared" si="24"/>
        <v>2014TWSYUTSWE10</v>
      </c>
      <c r="I815" s="7" t="s">
        <v>4</v>
      </c>
      <c r="J815" s="8" t="str">
        <f>VLOOKUP(I815,name_list!E:K,2,FALSE)</f>
        <v>SP11</v>
      </c>
      <c r="K815" s="4" t="s">
        <v>14</v>
      </c>
      <c r="L815" s="8">
        <v>25</v>
      </c>
      <c r="M815" s="8">
        <f>VLOOKUP(H815,工作表3!G:T,7,FALSE)</f>
        <v>62.7</v>
      </c>
      <c r="N815">
        <f t="shared" si="25"/>
        <v>15.675000000000001</v>
      </c>
    </row>
    <row r="816" spans="1:14">
      <c r="A816" s="46">
        <v>2014</v>
      </c>
      <c r="B816" s="8" t="str">
        <f>_xlfn.CONCAT("P", LOOKUP(A816,{0,2010,2015},{1,2,3}))</f>
        <v>P2</v>
      </c>
      <c r="C816" s="4" t="s">
        <v>120</v>
      </c>
      <c r="D816" s="4" t="s">
        <v>121</v>
      </c>
      <c r="E816" s="4" t="s">
        <v>132</v>
      </c>
      <c r="F816" s="7" t="s">
        <v>3</v>
      </c>
      <c r="G816" s="4" t="s">
        <v>123</v>
      </c>
      <c r="H816" s="7" t="str">
        <f t="shared" si="24"/>
        <v>2014TWSYUTSWE10</v>
      </c>
      <c r="I816" s="7" t="s">
        <v>44</v>
      </c>
      <c r="J816" s="8" t="str">
        <f>VLOOKUP(I816,name_list!E:K,2,FALSE)</f>
        <v>SP57</v>
      </c>
      <c r="K816" s="4" t="s">
        <v>14</v>
      </c>
      <c r="L816" s="8">
        <v>25</v>
      </c>
      <c r="M816" s="8">
        <f>VLOOKUP(H816,工作表3!G:T,7,FALSE)</f>
        <v>62.7</v>
      </c>
      <c r="N816">
        <f t="shared" si="25"/>
        <v>15.675000000000001</v>
      </c>
    </row>
    <row r="817" spans="1:14">
      <c r="A817" s="46">
        <v>2014</v>
      </c>
      <c r="B817" s="8" t="str">
        <f>_xlfn.CONCAT("P", LOOKUP(A817,{0,2010,2015},{1,2,3}))</f>
        <v>P2</v>
      </c>
      <c r="C817" s="4" t="s">
        <v>120</v>
      </c>
      <c r="D817" s="4" t="s">
        <v>121</v>
      </c>
      <c r="E817" s="4" t="s">
        <v>132</v>
      </c>
      <c r="F817" s="7" t="s">
        <v>3</v>
      </c>
      <c r="G817" s="4" t="s">
        <v>123</v>
      </c>
      <c r="H817" s="7" t="str">
        <f t="shared" si="24"/>
        <v>2014TWSYUTSWE10</v>
      </c>
      <c r="I817" s="7" t="s">
        <v>29</v>
      </c>
      <c r="J817" s="8" t="str">
        <f>VLOOKUP(I817,name_list!E:K,2,FALSE)</f>
        <v>SP22</v>
      </c>
      <c r="K817" s="4" t="s">
        <v>14</v>
      </c>
      <c r="L817" s="8">
        <v>25</v>
      </c>
      <c r="M817" s="8">
        <f>VLOOKUP(H817,工作表3!G:T,7,FALSE)</f>
        <v>62.7</v>
      </c>
      <c r="N817">
        <f t="shared" si="25"/>
        <v>15.675000000000001</v>
      </c>
    </row>
    <row r="818" spans="1:14">
      <c r="A818" s="46">
        <v>2014</v>
      </c>
      <c r="B818" s="8" t="str">
        <f>_xlfn.CONCAT("P", LOOKUP(A818,{0,2010,2015},{1,2,3}))</f>
        <v>P2</v>
      </c>
      <c r="C818" s="4" t="s">
        <v>120</v>
      </c>
      <c r="D818" s="4" t="s">
        <v>121</v>
      </c>
      <c r="E818" s="4" t="s">
        <v>132</v>
      </c>
      <c r="F818" s="7" t="s">
        <v>3</v>
      </c>
      <c r="G818" s="4" t="s">
        <v>123</v>
      </c>
      <c r="H818" s="7" t="str">
        <f t="shared" si="24"/>
        <v>2014TWSYUTSWE10</v>
      </c>
      <c r="I818" s="7" t="s">
        <v>55</v>
      </c>
      <c r="J818" s="8" t="str">
        <f>VLOOKUP(I818,name_list!E:K,2,FALSE)</f>
        <v>SP33</v>
      </c>
      <c r="K818" s="4" t="s">
        <v>9</v>
      </c>
      <c r="L818" s="8">
        <v>5</v>
      </c>
      <c r="M818" s="8">
        <f>VLOOKUP(H818,工作表3!G:T,7,FALSE)</f>
        <v>62.7</v>
      </c>
      <c r="N818">
        <f t="shared" si="25"/>
        <v>3.1349999999999998</v>
      </c>
    </row>
    <row r="819" spans="1:14">
      <c r="A819" s="46">
        <v>2014</v>
      </c>
      <c r="B819" s="8" t="str">
        <f>_xlfn.CONCAT("P", LOOKUP(A819,{0,2010,2015},{1,2,3}))</f>
        <v>P2</v>
      </c>
      <c r="C819" s="4" t="s">
        <v>120</v>
      </c>
      <c r="D819" s="4" t="s">
        <v>121</v>
      </c>
      <c r="E819" s="4" t="s">
        <v>132</v>
      </c>
      <c r="F819" s="7" t="s">
        <v>3</v>
      </c>
      <c r="G819" s="4" t="s">
        <v>123</v>
      </c>
      <c r="H819" s="7" t="str">
        <f t="shared" si="24"/>
        <v>2014TWSYUTSWE10</v>
      </c>
      <c r="I819" s="7" t="s">
        <v>20</v>
      </c>
      <c r="J819" s="8" t="str">
        <f>VLOOKUP(I819,name_list!E:K,2,FALSE)</f>
        <v>SP25</v>
      </c>
      <c r="K819" s="4" t="s">
        <v>14</v>
      </c>
      <c r="L819" s="8">
        <v>25</v>
      </c>
      <c r="M819" s="8">
        <f>VLOOKUP(H819,工作表3!G:T,7,FALSE)</f>
        <v>62.7</v>
      </c>
      <c r="N819">
        <f t="shared" si="25"/>
        <v>15.675000000000001</v>
      </c>
    </row>
    <row r="820" spans="1:14">
      <c r="A820" s="46">
        <v>2014</v>
      </c>
      <c r="B820" s="8" t="str">
        <f>_xlfn.CONCAT("P", LOOKUP(A820,{0,2010,2015},{1,2,3}))</f>
        <v>P2</v>
      </c>
      <c r="C820" s="4" t="s">
        <v>120</v>
      </c>
      <c r="D820" s="4" t="s">
        <v>121</v>
      </c>
      <c r="E820" s="4" t="s">
        <v>132</v>
      </c>
      <c r="F820" s="7" t="s">
        <v>3</v>
      </c>
      <c r="G820" s="4" t="s">
        <v>123</v>
      </c>
      <c r="H820" s="7" t="str">
        <f t="shared" si="24"/>
        <v>2014TWSYUTSWE10</v>
      </c>
      <c r="I820" s="7" t="s">
        <v>51</v>
      </c>
      <c r="J820" s="8" t="str">
        <f>VLOOKUP(I820,name_list!E:K,2,FALSE)</f>
        <v>SP90</v>
      </c>
      <c r="K820" s="4" t="s">
        <v>14</v>
      </c>
      <c r="L820" s="8">
        <v>25</v>
      </c>
      <c r="M820" s="8">
        <f>VLOOKUP(H820,工作表3!G:T,7,FALSE)</f>
        <v>62.7</v>
      </c>
      <c r="N820">
        <f t="shared" si="25"/>
        <v>15.675000000000001</v>
      </c>
    </row>
    <row r="821" spans="1:14">
      <c r="A821" s="46">
        <v>2014</v>
      </c>
      <c r="B821" s="8" t="str">
        <f>_xlfn.CONCAT("P", LOOKUP(A821,{0,2010,2015},{1,2,3}))</f>
        <v>P2</v>
      </c>
      <c r="C821" s="4" t="s">
        <v>120</v>
      </c>
      <c r="D821" s="4" t="s">
        <v>121</v>
      </c>
      <c r="E821" s="4" t="s">
        <v>132</v>
      </c>
      <c r="F821" s="7" t="s">
        <v>3</v>
      </c>
      <c r="G821" s="4" t="s">
        <v>123</v>
      </c>
      <c r="H821" s="7" t="str">
        <f t="shared" si="24"/>
        <v>2014TWSYUTSWE10</v>
      </c>
      <c r="I821" s="7" t="s">
        <v>60</v>
      </c>
      <c r="J821" s="8" t="str">
        <f>VLOOKUP(I821,name_list!E:K,2,FALSE)</f>
        <v>SP29</v>
      </c>
      <c r="K821" s="4" t="s">
        <v>14</v>
      </c>
      <c r="L821" s="8">
        <v>25</v>
      </c>
      <c r="M821" s="8">
        <f>VLOOKUP(H821,工作表3!G:T,7,FALSE)</f>
        <v>62.7</v>
      </c>
      <c r="N821">
        <f t="shared" si="25"/>
        <v>15.675000000000001</v>
      </c>
    </row>
    <row r="822" spans="1:14">
      <c r="A822" s="46">
        <v>2014</v>
      </c>
      <c r="B822" s="8" t="str">
        <f>_xlfn.CONCAT("P", LOOKUP(A822,{0,2010,2015},{1,2,3}))</f>
        <v>P2</v>
      </c>
      <c r="C822" s="4" t="s">
        <v>120</v>
      </c>
      <c r="D822" s="4" t="s">
        <v>121</v>
      </c>
      <c r="E822" s="4" t="s">
        <v>132</v>
      </c>
      <c r="F822" s="7" t="s">
        <v>3</v>
      </c>
      <c r="G822" s="4" t="s">
        <v>123</v>
      </c>
      <c r="H822" s="7" t="str">
        <f t="shared" si="24"/>
        <v>2014TWSYUTSWE10</v>
      </c>
      <c r="I822" s="7" t="s">
        <v>68</v>
      </c>
      <c r="J822" s="8" t="str">
        <f>VLOOKUP(I822,name_list!E:K,2,FALSE)</f>
        <v>SP7</v>
      </c>
      <c r="K822" s="4" t="s">
        <v>9</v>
      </c>
      <c r="L822" s="8">
        <v>5</v>
      </c>
      <c r="M822" s="8">
        <f>VLOOKUP(H822,工作表3!G:T,7,FALSE)</f>
        <v>62.7</v>
      </c>
      <c r="N822">
        <f t="shared" si="25"/>
        <v>3.1349999999999998</v>
      </c>
    </row>
    <row r="823" spans="1:14">
      <c r="A823" s="46">
        <v>2014</v>
      </c>
      <c r="B823" s="8" t="str">
        <f>_xlfn.CONCAT("P", LOOKUP(A823,{0,2010,2015},{1,2,3}))</f>
        <v>P2</v>
      </c>
      <c r="C823" s="4" t="s">
        <v>120</v>
      </c>
      <c r="D823" s="4" t="s">
        <v>121</v>
      </c>
      <c r="E823" s="4" t="s">
        <v>132</v>
      </c>
      <c r="F823" s="7" t="s">
        <v>3</v>
      </c>
      <c r="G823" s="4" t="s">
        <v>123</v>
      </c>
      <c r="H823" s="7" t="str">
        <f t="shared" si="24"/>
        <v>2014TWSYUTSWE10</v>
      </c>
      <c r="I823" s="7" t="s">
        <v>22</v>
      </c>
      <c r="J823" s="8" t="str">
        <f>VLOOKUP(I823,name_list!E:K,2,FALSE)</f>
        <v>SP68</v>
      </c>
      <c r="K823" s="4" t="s">
        <v>9</v>
      </c>
      <c r="L823" s="8">
        <v>5</v>
      </c>
      <c r="M823" s="8">
        <f>VLOOKUP(H823,工作表3!G:T,7,FALSE)</f>
        <v>62.7</v>
      </c>
      <c r="N823">
        <f t="shared" si="25"/>
        <v>3.1349999999999998</v>
      </c>
    </row>
    <row r="824" spans="1:14">
      <c r="A824" s="46">
        <v>2014</v>
      </c>
      <c r="B824" s="8" t="str">
        <f>_xlfn.CONCAT("P", LOOKUP(A824,{0,2010,2015},{1,2,3}))</f>
        <v>P2</v>
      </c>
      <c r="C824" s="4" t="s">
        <v>120</v>
      </c>
      <c r="D824" s="4" t="s">
        <v>121</v>
      </c>
      <c r="E824" s="4" t="s">
        <v>132</v>
      </c>
      <c r="F824" s="7" t="s">
        <v>3</v>
      </c>
      <c r="G824" s="4" t="s">
        <v>123</v>
      </c>
      <c r="H824" s="7" t="str">
        <f t="shared" si="24"/>
        <v>2014TWSYUTSWE10</v>
      </c>
      <c r="I824" s="7" t="s">
        <v>16</v>
      </c>
      <c r="J824" s="8" t="str">
        <f>VLOOKUP(I824,name_list!E:K,2,FALSE)</f>
        <v>SP38</v>
      </c>
      <c r="K824" s="4" t="s">
        <v>14</v>
      </c>
      <c r="L824" s="8">
        <v>25</v>
      </c>
      <c r="M824" s="8">
        <f>VLOOKUP(H824,工作表3!G:T,7,FALSE)</f>
        <v>62.7</v>
      </c>
      <c r="N824">
        <f t="shared" si="25"/>
        <v>15.675000000000001</v>
      </c>
    </row>
    <row r="825" spans="1:14">
      <c r="A825" s="46">
        <v>2014</v>
      </c>
      <c r="B825" s="8" t="str">
        <f>_xlfn.CONCAT("P", LOOKUP(A825,{0,2010,2015},{1,2,3}))</f>
        <v>P2</v>
      </c>
      <c r="C825" s="4" t="s">
        <v>120</v>
      </c>
      <c r="D825" s="4" t="s">
        <v>121</v>
      </c>
      <c r="E825" s="4" t="s">
        <v>132</v>
      </c>
      <c r="F825" s="7" t="s">
        <v>3</v>
      </c>
      <c r="G825" s="4" t="s">
        <v>123</v>
      </c>
      <c r="H825" s="7" t="str">
        <f t="shared" si="24"/>
        <v>2014TWSYUTSWE10</v>
      </c>
      <c r="I825" s="7" t="s">
        <v>23</v>
      </c>
      <c r="J825" s="8" t="str">
        <f>VLOOKUP(I825,name_list!E:K,2,FALSE)</f>
        <v>SP61</v>
      </c>
      <c r="K825" s="4" t="s">
        <v>9</v>
      </c>
      <c r="L825" s="8">
        <v>5</v>
      </c>
      <c r="M825" s="8">
        <f>VLOOKUP(H825,工作表3!G:T,7,FALSE)</f>
        <v>62.7</v>
      </c>
      <c r="N825">
        <f t="shared" si="25"/>
        <v>3.1349999999999998</v>
      </c>
    </row>
    <row r="826" spans="1:14">
      <c r="A826" s="46">
        <v>2014</v>
      </c>
      <c r="B826" s="8" t="str">
        <f>_xlfn.CONCAT("P", LOOKUP(A826,{0,2010,2015},{1,2,3}))</f>
        <v>P2</v>
      </c>
      <c r="C826" s="4" t="s">
        <v>120</v>
      </c>
      <c r="D826" s="4" t="s">
        <v>121</v>
      </c>
      <c r="E826" s="4" t="s">
        <v>132</v>
      </c>
      <c r="F826" s="7" t="s">
        <v>3</v>
      </c>
      <c r="G826" s="4" t="s">
        <v>123</v>
      </c>
      <c r="H826" s="7" t="str">
        <f t="shared" si="24"/>
        <v>2014TWSYUTSWE10</v>
      </c>
      <c r="I826" s="7" t="s">
        <v>63</v>
      </c>
      <c r="J826" s="8" t="str">
        <f>VLOOKUP(I826,name_list!E:K,2,FALSE)</f>
        <v>SP4</v>
      </c>
      <c r="K826" s="4" t="s">
        <v>9</v>
      </c>
      <c r="L826" s="8">
        <v>5</v>
      </c>
      <c r="M826" s="8">
        <f>VLOOKUP(H826,工作表3!G:T,7,FALSE)</f>
        <v>62.7</v>
      </c>
      <c r="N826">
        <f t="shared" si="25"/>
        <v>3.1349999999999998</v>
      </c>
    </row>
    <row r="827" spans="1:14">
      <c r="A827" s="46">
        <v>2014</v>
      </c>
      <c r="B827" s="8" t="str">
        <f>_xlfn.CONCAT("P", LOOKUP(A827,{0,2010,2015},{1,2,3}))</f>
        <v>P2</v>
      </c>
      <c r="C827" s="4" t="s">
        <v>120</v>
      </c>
      <c r="D827" s="4" t="s">
        <v>121</v>
      </c>
      <c r="E827" s="4" t="s">
        <v>132</v>
      </c>
      <c r="F827" s="7" t="s">
        <v>3</v>
      </c>
      <c r="G827" s="4" t="s">
        <v>123</v>
      </c>
      <c r="H827" s="7" t="str">
        <f t="shared" si="24"/>
        <v>2014TWSYUTSWE10</v>
      </c>
      <c r="I827" s="7" t="s">
        <v>42</v>
      </c>
      <c r="J827" s="8" t="str">
        <f>VLOOKUP(I827,name_list!E:K,2,FALSE)</f>
        <v>SP40</v>
      </c>
      <c r="K827" s="4" t="s">
        <v>14</v>
      </c>
      <c r="L827" s="8">
        <v>25</v>
      </c>
      <c r="M827" s="8">
        <f>VLOOKUP(H827,工作表3!G:T,7,FALSE)</f>
        <v>62.7</v>
      </c>
      <c r="N827">
        <f t="shared" si="25"/>
        <v>15.675000000000001</v>
      </c>
    </row>
    <row r="828" spans="1:14">
      <c r="A828" s="46">
        <v>2014</v>
      </c>
      <c r="B828" s="8" t="str">
        <f>_xlfn.CONCAT("P", LOOKUP(A828,{0,2010,2015},{1,2,3}))</f>
        <v>P2</v>
      </c>
      <c r="C828" s="4" t="s">
        <v>120</v>
      </c>
      <c r="D828" s="4" t="s">
        <v>121</v>
      </c>
      <c r="E828" s="4" t="s">
        <v>132</v>
      </c>
      <c r="F828" s="7" t="s">
        <v>3</v>
      </c>
      <c r="G828" s="4" t="s">
        <v>123</v>
      </c>
      <c r="H828" s="7" t="str">
        <f t="shared" si="24"/>
        <v>2014TWSYUTSWE10</v>
      </c>
      <c r="I828" s="7" t="s">
        <v>59</v>
      </c>
      <c r="J828" s="8" t="str">
        <f>VLOOKUP(I828,name_list!E:K,2,FALSE)</f>
        <v>SP5</v>
      </c>
      <c r="K828" s="4" t="s">
        <v>14</v>
      </c>
      <c r="L828" s="8">
        <v>25</v>
      </c>
      <c r="M828" s="8">
        <f>VLOOKUP(H828,工作表3!G:T,7,FALSE)</f>
        <v>62.7</v>
      </c>
      <c r="N828">
        <f t="shared" si="25"/>
        <v>15.675000000000001</v>
      </c>
    </row>
    <row r="829" spans="1:14">
      <c r="A829" s="46">
        <v>2014</v>
      </c>
      <c r="B829" s="8" t="str">
        <f>_xlfn.CONCAT("P", LOOKUP(A829,{0,2010,2015},{1,2,3}))</f>
        <v>P2</v>
      </c>
      <c r="C829" s="4" t="s">
        <v>120</v>
      </c>
      <c r="D829" s="4" t="s">
        <v>121</v>
      </c>
      <c r="E829" s="4" t="s">
        <v>132</v>
      </c>
      <c r="F829" s="7" t="s">
        <v>3</v>
      </c>
      <c r="G829" s="4" t="s">
        <v>123</v>
      </c>
      <c r="H829" s="7" t="str">
        <f t="shared" si="24"/>
        <v>2014TWSYUTSWE10</v>
      </c>
      <c r="I829" s="7" t="s">
        <v>13</v>
      </c>
      <c r="J829" s="8" t="str">
        <f>VLOOKUP(I829,name_list!E:K,2,FALSE)</f>
        <v>SP17</v>
      </c>
      <c r="K829" s="4" t="s">
        <v>14</v>
      </c>
      <c r="L829" s="8">
        <v>25</v>
      </c>
      <c r="M829" s="8">
        <f>VLOOKUP(H829,工作表3!G:T,7,FALSE)</f>
        <v>62.7</v>
      </c>
      <c r="N829">
        <f t="shared" si="25"/>
        <v>15.675000000000001</v>
      </c>
    </row>
    <row r="830" spans="1:14">
      <c r="A830" s="46">
        <v>2014</v>
      </c>
      <c r="B830" s="8" t="str">
        <f>_xlfn.CONCAT("P", LOOKUP(A830,{0,2010,2015},{1,2,3}))</f>
        <v>P2</v>
      </c>
      <c r="C830" s="4" t="s">
        <v>120</v>
      </c>
      <c r="D830" s="4" t="s">
        <v>121</v>
      </c>
      <c r="E830" s="4" t="s">
        <v>132</v>
      </c>
      <c r="F830" s="7" t="s">
        <v>3</v>
      </c>
      <c r="G830" s="4" t="s">
        <v>123</v>
      </c>
      <c r="H830" s="7" t="str">
        <f t="shared" si="24"/>
        <v>2014TWSYUTSWE10</v>
      </c>
      <c r="I830" s="7" t="s">
        <v>61</v>
      </c>
      <c r="J830" s="8" t="str">
        <f>VLOOKUP(I830,name_list!E:K,2,FALSE)</f>
        <v>SP37</v>
      </c>
      <c r="K830" s="4" t="s">
        <v>9</v>
      </c>
      <c r="L830" s="8">
        <v>5</v>
      </c>
      <c r="M830" s="8">
        <f>VLOOKUP(H830,工作表3!G:T,7,FALSE)</f>
        <v>62.7</v>
      </c>
      <c r="N830">
        <f t="shared" si="25"/>
        <v>3.1349999999999998</v>
      </c>
    </row>
    <row r="831" spans="1:14">
      <c r="A831" s="46">
        <v>2014</v>
      </c>
      <c r="B831" s="8" t="str">
        <f>_xlfn.CONCAT("P", LOOKUP(A831,{0,2010,2015},{1,2,3}))</f>
        <v>P2</v>
      </c>
      <c r="C831" s="4" t="s">
        <v>120</v>
      </c>
      <c r="D831" s="4" t="s">
        <v>121</v>
      </c>
      <c r="E831" s="4" t="s">
        <v>132</v>
      </c>
      <c r="F831" s="7" t="s">
        <v>32</v>
      </c>
      <c r="G831" s="4" t="s">
        <v>100</v>
      </c>
      <c r="H831" s="7" t="str">
        <f t="shared" si="24"/>
        <v>2014TWSYUTSWN05</v>
      </c>
      <c r="I831" s="7" t="s">
        <v>0</v>
      </c>
      <c r="J831" s="8" t="str">
        <f>VLOOKUP(I831,name_list!E:K,2,FALSE)</f>
        <v>SP41</v>
      </c>
      <c r="K831" s="4" t="s">
        <v>1</v>
      </c>
      <c r="L831" s="8">
        <v>75</v>
      </c>
      <c r="M831" s="8">
        <f>VLOOKUP(H831,工作表3!G:T,7,FALSE)</f>
        <v>73</v>
      </c>
      <c r="N831">
        <f t="shared" si="25"/>
        <v>54.75</v>
      </c>
    </row>
    <row r="832" spans="1:14">
      <c r="A832" s="46">
        <v>2014</v>
      </c>
      <c r="B832" s="8" t="str">
        <f>_xlfn.CONCAT("P", LOOKUP(A832,{0,2010,2015},{1,2,3}))</f>
        <v>P2</v>
      </c>
      <c r="C832" s="4" t="s">
        <v>120</v>
      </c>
      <c r="D832" s="4" t="s">
        <v>121</v>
      </c>
      <c r="E832" s="4" t="s">
        <v>132</v>
      </c>
      <c r="F832" s="7" t="s">
        <v>32</v>
      </c>
      <c r="G832" s="4" t="s">
        <v>100</v>
      </c>
      <c r="H832" s="7" t="str">
        <f t="shared" si="24"/>
        <v>2014TWSYUTSWN05</v>
      </c>
      <c r="I832" s="7" t="s">
        <v>7</v>
      </c>
      <c r="J832" s="8" t="str">
        <f>VLOOKUP(I832,name_list!E:K,2,FALSE)</f>
        <v>SP31</v>
      </c>
      <c r="K832" s="4" t="s">
        <v>6</v>
      </c>
      <c r="L832" s="8">
        <v>50</v>
      </c>
      <c r="M832" s="8">
        <f>VLOOKUP(H832,工作表3!G:T,7,FALSE)</f>
        <v>73</v>
      </c>
      <c r="N832">
        <f t="shared" si="25"/>
        <v>36.5</v>
      </c>
    </row>
    <row r="833" spans="1:14">
      <c r="A833" s="46">
        <v>2014</v>
      </c>
      <c r="B833" s="8" t="str">
        <f>_xlfn.CONCAT("P", LOOKUP(A833,{0,2010,2015},{1,2,3}))</f>
        <v>P2</v>
      </c>
      <c r="C833" s="4" t="s">
        <v>120</v>
      </c>
      <c r="D833" s="4" t="s">
        <v>121</v>
      </c>
      <c r="E833" s="4" t="s">
        <v>132</v>
      </c>
      <c r="F833" s="7" t="s">
        <v>32</v>
      </c>
      <c r="G833" s="4" t="s">
        <v>100</v>
      </c>
      <c r="H833" s="7" t="str">
        <f t="shared" si="24"/>
        <v>2014TWSYUTSWN05</v>
      </c>
      <c r="I833" s="7" t="s">
        <v>5</v>
      </c>
      <c r="J833" s="8" t="str">
        <f>VLOOKUP(I833,name_list!E:K,2,FALSE)</f>
        <v>SP35</v>
      </c>
      <c r="K833" s="4" t="s">
        <v>6</v>
      </c>
      <c r="L833" s="8">
        <v>50</v>
      </c>
      <c r="M833" s="8">
        <f>VLOOKUP(H833,工作表3!G:T,7,FALSE)</f>
        <v>73</v>
      </c>
      <c r="N833">
        <f t="shared" si="25"/>
        <v>36.5</v>
      </c>
    </row>
    <row r="834" spans="1:14">
      <c r="A834" s="46">
        <v>2014</v>
      </c>
      <c r="B834" s="8" t="str">
        <f>_xlfn.CONCAT("P", LOOKUP(A834,{0,2010,2015},{1,2,3}))</f>
        <v>P2</v>
      </c>
      <c r="C834" s="4" t="s">
        <v>120</v>
      </c>
      <c r="D834" s="4" t="s">
        <v>121</v>
      </c>
      <c r="E834" s="4" t="s">
        <v>132</v>
      </c>
      <c r="F834" s="7" t="s">
        <v>32</v>
      </c>
      <c r="G834" s="4" t="s">
        <v>100</v>
      </c>
      <c r="H834" s="7" t="str">
        <f t="shared" si="24"/>
        <v>2014TWSYUTSWN05</v>
      </c>
      <c r="I834" s="7" t="s">
        <v>19</v>
      </c>
      <c r="J834" s="8" t="str">
        <f>VLOOKUP(I834,name_list!E:K,2,FALSE)</f>
        <v>SP75</v>
      </c>
      <c r="K834" s="4" t="s">
        <v>11</v>
      </c>
      <c r="L834" s="8">
        <v>1</v>
      </c>
      <c r="M834" s="8">
        <f>VLOOKUP(H834,工作表3!G:T,7,FALSE)</f>
        <v>73</v>
      </c>
      <c r="N834">
        <f t="shared" si="25"/>
        <v>0.73</v>
      </c>
    </row>
    <row r="835" spans="1:14">
      <c r="A835" s="46">
        <v>2014</v>
      </c>
      <c r="B835" s="8" t="str">
        <f>_xlfn.CONCAT("P", LOOKUP(A835,{0,2010,2015},{1,2,3}))</f>
        <v>P2</v>
      </c>
      <c r="C835" s="4" t="s">
        <v>120</v>
      </c>
      <c r="D835" s="4" t="s">
        <v>121</v>
      </c>
      <c r="E835" s="4" t="s">
        <v>132</v>
      </c>
      <c r="F835" s="7" t="s">
        <v>32</v>
      </c>
      <c r="G835" s="4" t="s">
        <v>100</v>
      </c>
      <c r="H835" s="7" t="str">
        <f t="shared" ref="H835:H898" si="26">CONCATENATE(A835,C835,D835,E835,G835)</f>
        <v>2014TWSYUTSWN05</v>
      </c>
      <c r="I835" s="7" t="s">
        <v>59</v>
      </c>
      <c r="J835" s="8" t="str">
        <f>VLOOKUP(I835,name_list!E:K,2,FALSE)</f>
        <v>SP5</v>
      </c>
      <c r="K835" s="4" t="s">
        <v>9</v>
      </c>
      <c r="L835" s="8">
        <v>5</v>
      </c>
      <c r="M835" s="8">
        <f>VLOOKUP(H835,工作表3!G:T,7,FALSE)</f>
        <v>73</v>
      </c>
      <c r="N835">
        <f t="shared" ref="N835:N898" si="27">L835*M835/100</f>
        <v>3.65</v>
      </c>
    </row>
    <row r="836" spans="1:14">
      <c r="A836" s="46">
        <v>2014</v>
      </c>
      <c r="B836" s="8" t="str">
        <f>_xlfn.CONCAT("P", LOOKUP(A836,{0,2010,2015},{1,2,3}))</f>
        <v>P2</v>
      </c>
      <c r="C836" s="4" t="s">
        <v>120</v>
      </c>
      <c r="D836" s="4" t="s">
        <v>121</v>
      </c>
      <c r="E836" s="4" t="s">
        <v>132</v>
      </c>
      <c r="F836" s="7" t="s">
        <v>32</v>
      </c>
      <c r="G836" s="4" t="s">
        <v>100</v>
      </c>
      <c r="H836" s="7" t="str">
        <f t="shared" si="26"/>
        <v>2014TWSYUTSWN05</v>
      </c>
      <c r="I836" s="7" t="s">
        <v>4</v>
      </c>
      <c r="J836" s="8" t="str">
        <f>VLOOKUP(I836,name_list!E:K,2,FALSE)</f>
        <v>SP11</v>
      </c>
      <c r="K836" s="4" t="s">
        <v>14</v>
      </c>
      <c r="L836" s="8">
        <v>25</v>
      </c>
      <c r="M836" s="8">
        <f>VLOOKUP(H836,工作表3!G:T,7,FALSE)</f>
        <v>73</v>
      </c>
      <c r="N836">
        <f t="shared" si="27"/>
        <v>18.25</v>
      </c>
    </row>
    <row r="837" spans="1:14">
      <c r="A837" s="46">
        <v>2014</v>
      </c>
      <c r="B837" s="8" t="str">
        <f>_xlfn.CONCAT("P", LOOKUP(A837,{0,2010,2015},{1,2,3}))</f>
        <v>P2</v>
      </c>
      <c r="C837" s="4" t="s">
        <v>120</v>
      </c>
      <c r="D837" s="4" t="s">
        <v>121</v>
      </c>
      <c r="E837" s="4" t="s">
        <v>132</v>
      </c>
      <c r="F837" s="7" t="s">
        <v>32</v>
      </c>
      <c r="G837" s="4" t="s">
        <v>100</v>
      </c>
      <c r="H837" s="7" t="str">
        <f t="shared" si="26"/>
        <v>2014TWSYUTSWN05</v>
      </c>
      <c r="I837" s="7" t="s">
        <v>27</v>
      </c>
      <c r="J837" s="8" t="str">
        <f>VLOOKUP(I837,name_list!E:K,2,FALSE)</f>
        <v>SP67</v>
      </c>
      <c r="K837" s="4" t="s">
        <v>11</v>
      </c>
      <c r="L837" s="8">
        <v>1</v>
      </c>
      <c r="M837" s="8">
        <f>VLOOKUP(H837,工作表3!G:T,7,FALSE)</f>
        <v>73</v>
      </c>
      <c r="N837">
        <f t="shared" si="27"/>
        <v>0.73</v>
      </c>
    </row>
    <row r="838" spans="1:14">
      <c r="A838" s="46">
        <v>2014</v>
      </c>
      <c r="B838" s="8" t="str">
        <f>_xlfn.CONCAT("P", LOOKUP(A838,{0,2010,2015},{1,2,3}))</f>
        <v>P2</v>
      </c>
      <c r="C838" s="4" t="s">
        <v>120</v>
      </c>
      <c r="D838" s="4" t="s">
        <v>121</v>
      </c>
      <c r="E838" s="4" t="s">
        <v>132</v>
      </c>
      <c r="F838" s="7" t="s">
        <v>32</v>
      </c>
      <c r="G838" s="4" t="s">
        <v>100</v>
      </c>
      <c r="H838" s="7" t="str">
        <f t="shared" si="26"/>
        <v>2014TWSYUTSWN05</v>
      </c>
      <c r="I838" s="7" t="s">
        <v>60</v>
      </c>
      <c r="J838" s="8" t="str">
        <f>VLOOKUP(I838,name_list!E:K,2,FALSE)</f>
        <v>SP29</v>
      </c>
      <c r="K838" s="4" t="s">
        <v>9</v>
      </c>
      <c r="L838" s="8">
        <v>5</v>
      </c>
      <c r="M838" s="8">
        <f>VLOOKUP(H838,工作表3!G:T,7,FALSE)</f>
        <v>73</v>
      </c>
      <c r="N838">
        <f t="shared" si="27"/>
        <v>3.65</v>
      </c>
    </row>
    <row r="839" spans="1:14">
      <c r="A839" s="46">
        <v>2014</v>
      </c>
      <c r="B839" s="8" t="str">
        <f>_xlfn.CONCAT("P", LOOKUP(A839,{0,2010,2015},{1,2,3}))</f>
        <v>P2</v>
      </c>
      <c r="C839" s="4" t="s">
        <v>120</v>
      </c>
      <c r="D839" s="4" t="s">
        <v>121</v>
      </c>
      <c r="E839" s="4" t="s">
        <v>132</v>
      </c>
      <c r="F839" s="7" t="s">
        <v>32</v>
      </c>
      <c r="G839" s="4" t="s">
        <v>100</v>
      </c>
      <c r="H839" s="7" t="str">
        <f t="shared" si="26"/>
        <v>2014TWSYUTSWN05</v>
      </c>
      <c r="I839" s="7" t="s">
        <v>63</v>
      </c>
      <c r="J839" s="8" t="str">
        <f>VLOOKUP(I839,name_list!E:K,2,FALSE)</f>
        <v>SP4</v>
      </c>
      <c r="K839" s="4" t="s">
        <v>11</v>
      </c>
      <c r="L839" s="8">
        <v>1</v>
      </c>
      <c r="M839" s="8">
        <f>VLOOKUP(H839,工作表3!G:T,7,FALSE)</f>
        <v>73</v>
      </c>
      <c r="N839">
        <f t="shared" si="27"/>
        <v>0.73</v>
      </c>
    </row>
    <row r="840" spans="1:14">
      <c r="A840" s="46">
        <v>2014</v>
      </c>
      <c r="B840" s="8" t="str">
        <f>_xlfn.CONCAT("P", LOOKUP(A840,{0,2010,2015},{1,2,3}))</f>
        <v>P2</v>
      </c>
      <c r="C840" s="4" t="s">
        <v>120</v>
      </c>
      <c r="D840" s="4" t="s">
        <v>121</v>
      </c>
      <c r="E840" s="4" t="s">
        <v>132</v>
      </c>
      <c r="F840" s="7" t="s">
        <v>32</v>
      </c>
      <c r="G840" s="4" t="s">
        <v>100</v>
      </c>
      <c r="H840" s="7" t="str">
        <f t="shared" si="26"/>
        <v>2014TWSYUTSWN05</v>
      </c>
      <c r="I840" s="7" t="s">
        <v>29</v>
      </c>
      <c r="J840" s="8" t="str">
        <f>VLOOKUP(I840,name_list!E:K,2,FALSE)</f>
        <v>SP22</v>
      </c>
      <c r="K840" s="4" t="s">
        <v>14</v>
      </c>
      <c r="L840" s="8">
        <v>25</v>
      </c>
      <c r="M840" s="8">
        <f>VLOOKUP(H840,工作表3!G:T,7,FALSE)</f>
        <v>73</v>
      </c>
      <c r="N840">
        <f t="shared" si="27"/>
        <v>18.25</v>
      </c>
    </row>
    <row r="841" spans="1:14">
      <c r="A841" s="46">
        <v>2014</v>
      </c>
      <c r="B841" s="8" t="str">
        <f>_xlfn.CONCAT("P", LOOKUP(A841,{0,2010,2015},{1,2,3}))</f>
        <v>P2</v>
      </c>
      <c r="C841" s="4" t="s">
        <v>120</v>
      </c>
      <c r="D841" s="4" t="s">
        <v>121</v>
      </c>
      <c r="E841" s="4" t="s">
        <v>132</v>
      </c>
      <c r="F841" s="7" t="s">
        <v>32</v>
      </c>
      <c r="G841" s="4" t="s">
        <v>100</v>
      </c>
      <c r="H841" s="7" t="str">
        <f t="shared" si="26"/>
        <v>2014TWSYUTSWN05</v>
      </c>
      <c r="I841" s="7" t="s">
        <v>20</v>
      </c>
      <c r="J841" s="8" t="str">
        <f>VLOOKUP(I841,name_list!E:K,2,FALSE)</f>
        <v>SP25</v>
      </c>
      <c r="K841" s="4" t="s">
        <v>9</v>
      </c>
      <c r="L841" s="8">
        <v>5</v>
      </c>
      <c r="M841" s="8">
        <f>VLOOKUP(H841,工作表3!G:T,7,FALSE)</f>
        <v>73</v>
      </c>
      <c r="N841">
        <f t="shared" si="27"/>
        <v>3.65</v>
      </c>
    </row>
    <row r="842" spans="1:14">
      <c r="A842" s="46">
        <v>2014</v>
      </c>
      <c r="B842" s="8" t="str">
        <f>_xlfn.CONCAT("P", LOOKUP(A842,{0,2010,2015},{1,2,3}))</f>
        <v>P2</v>
      </c>
      <c r="C842" s="4" t="s">
        <v>120</v>
      </c>
      <c r="D842" s="4" t="s">
        <v>121</v>
      </c>
      <c r="E842" s="4" t="s">
        <v>132</v>
      </c>
      <c r="F842" s="7" t="s">
        <v>32</v>
      </c>
      <c r="G842" s="4" t="s">
        <v>100</v>
      </c>
      <c r="H842" s="7" t="str">
        <f t="shared" si="26"/>
        <v>2014TWSYUTSWN05</v>
      </c>
      <c r="I842" s="7" t="s">
        <v>15</v>
      </c>
      <c r="J842" s="8" t="str">
        <f>VLOOKUP(I842,name_list!E:K,2,FALSE)</f>
        <v>SP2</v>
      </c>
      <c r="K842" s="4" t="s">
        <v>9</v>
      </c>
      <c r="L842" s="8">
        <v>5</v>
      </c>
      <c r="M842" s="8">
        <f>VLOOKUP(H842,工作表3!G:T,7,FALSE)</f>
        <v>73</v>
      </c>
      <c r="N842">
        <f t="shared" si="27"/>
        <v>3.65</v>
      </c>
    </row>
    <row r="843" spans="1:14">
      <c r="A843" s="46">
        <v>2014</v>
      </c>
      <c r="B843" s="8" t="str">
        <f>_xlfn.CONCAT("P", LOOKUP(A843,{0,2010,2015},{1,2,3}))</f>
        <v>P2</v>
      </c>
      <c r="C843" s="4" t="s">
        <v>120</v>
      </c>
      <c r="D843" s="4" t="s">
        <v>121</v>
      </c>
      <c r="E843" s="4" t="s">
        <v>132</v>
      </c>
      <c r="F843" s="7" t="s">
        <v>32</v>
      </c>
      <c r="G843" s="4" t="s">
        <v>124</v>
      </c>
      <c r="H843" s="7" t="str">
        <f t="shared" si="26"/>
        <v>2014TWSYUTSWN10</v>
      </c>
      <c r="I843" s="7" t="s">
        <v>0</v>
      </c>
      <c r="J843" s="8" t="str">
        <f>VLOOKUP(I843,name_list!E:K,2,FALSE)</f>
        <v>SP41</v>
      </c>
      <c r="K843" s="4" t="s">
        <v>1</v>
      </c>
      <c r="L843" s="8">
        <v>75</v>
      </c>
      <c r="M843" s="8">
        <f>VLOOKUP(H843,工作表3!G:T,7,FALSE)</f>
        <v>92</v>
      </c>
      <c r="N843">
        <f t="shared" si="27"/>
        <v>69</v>
      </c>
    </row>
    <row r="844" spans="1:14">
      <c r="A844" s="46">
        <v>2014</v>
      </c>
      <c r="B844" s="8" t="str">
        <f>_xlfn.CONCAT("P", LOOKUP(A844,{0,2010,2015},{1,2,3}))</f>
        <v>P2</v>
      </c>
      <c r="C844" s="4" t="s">
        <v>120</v>
      </c>
      <c r="D844" s="4" t="s">
        <v>121</v>
      </c>
      <c r="E844" s="4" t="s">
        <v>132</v>
      </c>
      <c r="F844" s="7" t="s">
        <v>32</v>
      </c>
      <c r="G844" s="4" t="s">
        <v>124</v>
      </c>
      <c r="H844" s="7" t="str">
        <f t="shared" si="26"/>
        <v>2014TWSYUTSWN10</v>
      </c>
      <c r="I844" s="7" t="s">
        <v>59</v>
      </c>
      <c r="J844" s="8" t="str">
        <f>VLOOKUP(I844,name_list!E:K,2,FALSE)</f>
        <v>SP5</v>
      </c>
      <c r="K844" s="4" t="s">
        <v>14</v>
      </c>
      <c r="L844" s="8">
        <v>25</v>
      </c>
      <c r="M844" s="8">
        <f>VLOOKUP(H844,工作表3!G:T,7,FALSE)</f>
        <v>92</v>
      </c>
      <c r="N844">
        <f t="shared" si="27"/>
        <v>23</v>
      </c>
    </row>
    <row r="845" spans="1:14">
      <c r="A845" s="46">
        <v>2014</v>
      </c>
      <c r="B845" s="8" t="str">
        <f>_xlfn.CONCAT("P", LOOKUP(A845,{0,2010,2015},{1,2,3}))</f>
        <v>P2</v>
      </c>
      <c r="C845" s="4" t="s">
        <v>120</v>
      </c>
      <c r="D845" s="4" t="s">
        <v>121</v>
      </c>
      <c r="E845" s="4" t="s">
        <v>132</v>
      </c>
      <c r="F845" s="7" t="s">
        <v>32</v>
      </c>
      <c r="G845" s="4" t="s">
        <v>124</v>
      </c>
      <c r="H845" s="7" t="str">
        <f t="shared" si="26"/>
        <v>2014TWSYUTSWN10</v>
      </c>
      <c r="I845" s="7" t="s">
        <v>51</v>
      </c>
      <c r="J845" s="8" t="str">
        <f>VLOOKUP(I845,name_list!E:K,2,FALSE)</f>
        <v>SP90</v>
      </c>
      <c r="K845" s="4" t="s">
        <v>9</v>
      </c>
      <c r="L845" s="8">
        <v>5</v>
      </c>
      <c r="M845" s="8">
        <f>VLOOKUP(H845,工作表3!G:T,7,FALSE)</f>
        <v>92</v>
      </c>
      <c r="N845">
        <f t="shared" si="27"/>
        <v>4.5999999999999996</v>
      </c>
    </row>
    <row r="846" spans="1:14">
      <c r="A846" s="46">
        <v>2014</v>
      </c>
      <c r="B846" s="8" t="str">
        <f>_xlfn.CONCAT("P", LOOKUP(A846,{0,2010,2015},{1,2,3}))</f>
        <v>P2</v>
      </c>
      <c r="C846" s="4" t="s">
        <v>120</v>
      </c>
      <c r="D846" s="4" t="s">
        <v>121</v>
      </c>
      <c r="E846" s="4" t="s">
        <v>132</v>
      </c>
      <c r="F846" s="7" t="s">
        <v>32</v>
      </c>
      <c r="G846" s="4" t="s">
        <v>124</v>
      </c>
      <c r="H846" s="7" t="str">
        <f t="shared" si="26"/>
        <v>2014TWSYUTSWN10</v>
      </c>
      <c r="I846" s="7" t="s">
        <v>29</v>
      </c>
      <c r="J846" s="8" t="str">
        <f>VLOOKUP(I846,name_list!E:K,2,FALSE)</f>
        <v>SP22</v>
      </c>
      <c r="K846" s="4" t="s">
        <v>6</v>
      </c>
      <c r="L846" s="8">
        <v>50</v>
      </c>
      <c r="M846" s="8">
        <f>VLOOKUP(H846,工作表3!G:T,7,FALSE)</f>
        <v>92</v>
      </c>
      <c r="N846">
        <f t="shared" si="27"/>
        <v>46</v>
      </c>
    </row>
    <row r="847" spans="1:14">
      <c r="A847" s="46">
        <v>2014</v>
      </c>
      <c r="B847" s="8" t="str">
        <f>_xlfn.CONCAT("P", LOOKUP(A847,{0,2010,2015},{1,2,3}))</f>
        <v>P2</v>
      </c>
      <c r="C847" s="4" t="s">
        <v>120</v>
      </c>
      <c r="D847" s="4" t="s">
        <v>121</v>
      </c>
      <c r="E847" s="4" t="s">
        <v>132</v>
      </c>
      <c r="F847" s="7" t="s">
        <v>32</v>
      </c>
      <c r="G847" s="4" t="s">
        <v>124</v>
      </c>
      <c r="H847" s="7" t="str">
        <f t="shared" si="26"/>
        <v>2014TWSYUTSWN10</v>
      </c>
      <c r="I847" s="7" t="s">
        <v>7</v>
      </c>
      <c r="J847" s="8" t="str">
        <f>VLOOKUP(I847,name_list!E:K,2,FALSE)</f>
        <v>SP31</v>
      </c>
      <c r="K847" s="4" t="s">
        <v>14</v>
      </c>
      <c r="L847" s="8">
        <v>25</v>
      </c>
      <c r="M847" s="8">
        <f>VLOOKUP(H847,工作表3!G:T,7,FALSE)</f>
        <v>92</v>
      </c>
      <c r="N847">
        <f t="shared" si="27"/>
        <v>23</v>
      </c>
    </row>
    <row r="848" spans="1:14">
      <c r="A848" s="46">
        <v>2014</v>
      </c>
      <c r="B848" s="8" t="str">
        <f>_xlfn.CONCAT("P", LOOKUP(A848,{0,2010,2015},{1,2,3}))</f>
        <v>P2</v>
      </c>
      <c r="C848" s="4" t="s">
        <v>120</v>
      </c>
      <c r="D848" s="4" t="s">
        <v>121</v>
      </c>
      <c r="E848" s="4" t="s">
        <v>132</v>
      </c>
      <c r="F848" s="7" t="s">
        <v>32</v>
      </c>
      <c r="G848" s="4" t="s">
        <v>124</v>
      </c>
      <c r="H848" s="7" t="str">
        <f t="shared" si="26"/>
        <v>2014TWSYUTSWN10</v>
      </c>
      <c r="I848" s="7" t="s">
        <v>5</v>
      </c>
      <c r="J848" s="8" t="str">
        <f>VLOOKUP(I848,name_list!E:K,2,FALSE)</f>
        <v>SP35</v>
      </c>
      <c r="K848" s="4" t="s">
        <v>14</v>
      </c>
      <c r="L848" s="8">
        <v>25</v>
      </c>
      <c r="M848" s="8">
        <f>VLOOKUP(H848,工作表3!G:T,7,FALSE)</f>
        <v>92</v>
      </c>
      <c r="N848">
        <f t="shared" si="27"/>
        <v>23</v>
      </c>
    </row>
    <row r="849" spans="1:14">
      <c r="A849" s="46">
        <v>2014</v>
      </c>
      <c r="B849" s="8" t="str">
        <f>_xlfn.CONCAT("P", LOOKUP(A849,{0,2010,2015},{1,2,3}))</f>
        <v>P2</v>
      </c>
      <c r="C849" s="4" t="s">
        <v>120</v>
      </c>
      <c r="D849" s="4" t="s">
        <v>121</v>
      </c>
      <c r="E849" s="4" t="s">
        <v>132</v>
      </c>
      <c r="F849" s="7" t="s">
        <v>32</v>
      </c>
      <c r="G849" s="4" t="s">
        <v>124</v>
      </c>
      <c r="H849" s="7" t="str">
        <f t="shared" si="26"/>
        <v>2014TWSYUTSWN10</v>
      </c>
      <c r="I849" s="7" t="s">
        <v>4</v>
      </c>
      <c r="J849" s="8" t="str">
        <f>VLOOKUP(I849,name_list!E:K,2,FALSE)</f>
        <v>SP11</v>
      </c>
      <c r="K849" s="4" t="s">
        <v>14</v>
      </c>
      <c r="L849" s="8">
        <v>25</v>
      </c>
      <c r="M849" s="8">
        <f>VLOOKUP(H849,工作表3!G:T,7,FALSE)</f>
        <v>92</v>
      </c>
      <c r="N849">
        <f t="shared" si="27"/>
        <v>23</v>
      </c>
    </row>
    <row r="850" spans="1:14">
      <c r="A850" s="46">
        <v>2014</v>
      </c>
      <c r="B850" s="8" t="str">
        <f>_xlfn.CONCAT("P", LOOKUP(A850,{0,2010,2015},{1,2,3}))</f>
        <v>P2</v>
      </c>
      <c r="C850" s="4" t="s">
        <v>120</v>
      </c>
      <c r="D850" s="4" t="s">
        <v>121</v>
      </c>
      <c r="E850" s="4" t="s">
        <v>132</v>
      </c>
      <c r="F850" s="7" t="s">
        <v>32</v>
      </c>
      <c r="G850" s="4" t="s">
        <v>124</v>
      </c>
      <c r="H850" s="7" t="str">
        <f t="shared" si="26"/>
        <v>2014TWSYUTSWN10</v>
      </c>
      <c r="I850" s="7" t="s">
        <v>63</v>
      </c>
      <c r="J850" s="8" t="str">
        <f>VLOOKUP(I850,name_list!E:K,2,FALSE)</f>
        <v>SP4</v>
      </c>
      <c r="K850" s="4" t="s">
        <v>9</v>
      </c>
      <c r="L850" s="8">
        <v>5</v>
      </c>
      <c r="M850" s="8">
        <f>VLOOKUP(H850,工作表3!G:T,7,FALSE)</f>
        <v>92</v>
      </c>
      <c r="N850">
        <f t="shared" si="27"/>
        <v>4.5999999999999996</v>
      </c>
    </row>
    <row r="851" spans="1:14">
      <c r="A851" s="46">
        <v>2014</v>
      </c>
      <c r="B851" s="8" t="str">
        <f>_xlfn.CONCAT("P", LOOKUP(A851,{0,2010,2015},{1,2,3}))</f>
        <v>P2</v>
      </c>
      <c r="C851" s="4" t="s">
        <v>120</v>
      </c>
      <c r="D851" s="4" t="s">
        <v>121</v>
      </c>
      <c r="E851" s="4" t="s">
        <v>132</v>
      </c>
      <c r="F851" s="7" t="s">
        <v>32</v>
      </c>
      <c r="G851" s="4" t="s">
        <v>124</v>
      </c>
      <c r="H851" s="7" t="str">
        <f t="shared" si="26"/>
        <v>2014TWSYUTSWN10</v>
      </c>
      <c r="I851" s="7" t="s">
        <v>16</v>
      </c>
      <c r="J851" s="8" t="str">
        <f>VLOOKUP(I851,name_list!E:K,2,FALSE)</f>
        <v>SP38</v>
      </c>
      <c r="K851" s="4" t="s">
        <v>9</v>
      </c>
      <c r="L851" s="8">
        <v>5</v>
      </c>
      <c r="M851" s="8">
        <f>VLOOKUP(H851,工作表3!G:T,7,FALSE)</f>
        <v>92</v>
      </c>
      <c r="N851">
        <f t="shared" si="27"/>
        <v>4.5999999999999996</v>
      </c>
    </row>
    <row r="852" spans="1:14">
      <c r="A852" s="46">
        <v>2014</v>
      </c>
      <c r="B852" s="8" t="str">
        <f>_xlfn.CONCAT("P", LOOKUP(A852,{0,2010,2015},{1,2,3}))</f>
        <v>P2</v>
      </c>
      <c r="C852" s="4" t="s">
        <v>120</v>
      </c>
      <c r="D852" s="4" t="s">
        <v>121</v>
      </c>
      <c r="E852" s="4" t="s">
        <v>132</v>
      </c>
      <c r="F852" s="7" t="s">
        <v>32</v>
      </c>
      <c r="G852" s="4" t="s">
        <v>124</v>
      </c>
      <c r="H852" s="7" t="str">
        <f t="shared" si="26"/>
        <v>2014TWSYUTSWN10</v>
      </c>
      <c r="I852" s="7" t="s">
        <v>76</v>
      </c>
      <c r="J852" s="8" t="str">
        <f>VLOOKUP(I852,name_list!E:K,2,FALSE)</f>
        <v>SP21</v>
      </c>
      <c r="K852" s="4" t="s">
        <v>9</v>
      </c>
      <c r="L852" s="8">
        <v>5</v>
      </c>
      <c r="M852" s="8">
        <f>VLOOKUP(H852,工作表3!G:T,7,FALSE)</f>
        <v>92</v>
      </c>
      <c r="N852">
        <f t="shared" si="27"/>
        <v>4.5999999999999996</v>
      </c>
    </row>
    <row r="853" spans="1:14">
      <c r="A853" s="46">
        <v>2014</v>
      </c>
      <c r="B853" s="8" t="str">
        <f>_xlfn.CONCAT("P", LOOKUP(A853,{0,2010,2015},{1,2,3}))</f>
        <v>P2</v>
      </c>
      <c r="C853" s="4" t="s">
        <v>120</v>
      </c>
      <c r="D853" s="4" t="s">
        <v>121</v>
      </c>
      <c r="E853" s="4" t="s">
        <v>132</v>
      </c>
      <c r="F853" s="7" t="s">
        <v>32</v>
      </c>
      <c r="G853" s="4" t="s">
        <v>124</v>
      </c>
      <c r="H853" s="7" t="str">
        <f t="shared" si="26"/>
        <v>2014TWSYUTSWN10</v>
      </c>
      <c r="I853" s="7" t="s">
        <v>44</v>
      </c>
      <c r="J853" s="8" t="str">
        <f>VLOOKUP(I853,name_list!E:K,2,FALSE)</f>
        <v>SP57</v>
      </c>
      <c r="K853" s="4" t="s">
        <v>14</v>
      </c>
      <c r="L853" s="8">
        <v>25</v>
      </c>
      <c r="M853" s="8">
        <f>VLOOKUP(H853,工作表3!G:T,7,FALSE)</f>
        <v>92</v>
      </c>
      <c r="N853">
        <f t="shared" si="27"/>
        <v>23</v>
      </c>
    </row>
    <row r="854" spans="1:14">
      <c r="A854" s="46">
        <v>2014</v>
      </c>
      <c r="B854" s="8" t="str">
        <f>_xlfn.CONCAT("P", LOOKUP(A854,{0,2010,2015},{1,2,3}))</f>
        <v>P2</v>
      </c>
      <c r="C854" s="4" t="s">
        <v>120</v>
      </c>
      <c r="D854" s="4" t="s">
        <v>121</v>
      </c>
      <c r="E854" s="4" t="s">
        <v>132</v>
      </c>
      <c r="F854" s="7" t="s">
        <v>32</v>
      </c>
      <c r="G854" s="4" t="s">
        <v>124</v>
      </c>
      <c r="H854" s="7" t="str">
        <f t="shared" si="26"/>
        <v>2014TWSYUTSWN10</v>
      </c>
      <c r="I854" s="7" t="s">
        <v>15</v>
      </c>
      <c r="J854" s="8" t="str">
        <f>VLOOKUP(I854,name_list!E:K,2,FALSE)</f>
        <v>SP2</v>
      </c>
      <c r="K854" s="4" t="s">
        <v>9</v>
      </c>
      <c r="L854" s="8">
        <v>5</v>
      </c>
      <c r="M854" s="8">
        <f>VLOOKUP(H854,工作表3!G:T,7,FALSE)</f>
        <v>92</v>
      </c>
      <c r="N854">
        <f t="shared" si="27"/>
        <v>4.5999999999999996</v>
      </c>
    </row>
    <row r="855" spans="1:14">
      <c r="A855" s="46">
        <v>2014</v>
      </c>
      <c r="B855" s="8" t="str">
        <f>_xlfn.CONCAT("P", LOOKUP(A855,{0,2010,2015},{1,2,3}))</f>
        <v>P2</v>
      </c>
      <c r="C855" s="4" t="s">
        <v>120</v>
      </c>
      <c r="D855" s="4" t="s">
        <v>121</v>
      </c>
      <c r="E855" s="4" t="s">
        <v>132</v>
      </c>
      <c r="F855" s="7" t="s">
        <v>32</v>
      </c>
      <c r="G855" s="4" t="s">
        <v>124</v>
      </c>
      <c r="H855" s="7" t="str">
        <f t="shared" si="26"/>
        <v>2014TWSYUTSWN10</v>
      </c>
      <c r="I855" s="7" t="s">
        <v>27</v>
      </c>
      <c r="J855" s="8" t="str">
        <f>VLOOKUP(I855,name_list!E:K,2,FALSE)</f>
        <v>SP67</v>
      </c>
      <c r="K855" s="4" t="s">
        <v>11</v>
      </c>
      <c r="L855" s="8">
        <v>1</v>
      </c>
      <c r="M855" s="8">
        <f>VLOOKUP(H855,工作表3!G:T,7,FALSE)</f>
        <v>92</v>
      </c>
      <c r="N855">
        <f t="shared" si="27"/>
        <v>0.92</v>
      </c>
    </row>
    <row r="856" spans="1:14">
      <c r="A856" s="46">
        <v>2014</v>
      </c>
      <c r="B856" s="8" t="str">
        <f>_xlfn.CONCAT("P", LOOKUP(A856,{0,2010,2015},{1,2,3}))</f>
        <v>P2</v>
      </c>
      <c r="C856" s="4" t="s">
        <v>120</v>
      </c>
      <c r="D856" s="4" t="s">
        <v>121</v>
      </c>
      <c r="E856" s="4" t="s">
        <v>132</v>
      </c>
      <c r="F856" s="7" t="s">
        <v>32</v>
      </c>
      <c r="G856" s="4" t="s">
        <v>124</v>
      </c>
      <c r="H856" s="7" t="str">
        <f t="shared" si="26"/>
        <v>2014TWSYUTSWN10</v>
      </c>
      <c r="I856" s="7" t="s">
        <v>42</v>
      </c>
      <c r="J856" s="8" t="str">
        <f>VLOOKUP(I856,name_list!E:K,2,FALSE)</f>
        <v>SP40</v>
      </c>
      <c r="K856" s="4" t="s">
        <v>9</v>
      </c>
      <c r="L856" s="8">
        <v>5</v>
      </c>
      <c r="M856" s="8">
        <f>VLOOKUP(H856,工作表3!G:T,7,FALSE)</f>
        <v>92</v>
      </c>
      <c r="N856">
        <f t="shared" si="27"/>
        <v>4.5999999999999996</v>
      </c>
    </row>
    <row r="857" spans="1:14">
      <c r="A857" s="46">
        <v>2014</v>
      </c>
      <c r="B857" s="8" t="str">
        <f>_xlfn.CONCAT("P", LOOKUP(A857,{0,2010,2015},{1,2,3}))</f>
        <v>P2</v>
      </c>
      <c r="C857" s="4" t="s">
        <v>120</v>
      </c>
      <c r="D857" s="4" t="s">
        <v>121</v>
      </c>
      <c r="E857" s="4" t="s">
        <v>132</v>
      </c>
      <c r="F857" s="7" t="s">
        <v>32</v>
      </c>
      <c r="G857" s="4" t="s">
        <v>124</v>
      </c>
      <c r="H857" s="7" t="str">
        <f t="shared" si="26"/>
        <v>2014TWSYUTSWN10</v>
      </c>
      <c r="I857" s="7" t="s">
        <v>60</v>
      </c>
      <c r="J857" s="8" t="str">
        <f>VLOOKUP(I857,name_list!E:K,2,FALSE)</f>
        <v>SP29</v>
      </c>
      <c r="K857" s="4" t="s">
        <v>9</v>
      </c>
      <c r="L857" s="8">
        <v>5</v>
      </c>
      <c r="M857" s="8">
        <f>VLOOKUP(H857,工作表3!G:T,7,FALSE)</f>
        <v>92</v>
      </c>
      <c r="N857">
        <f t="shared" si="27"/>
        <v>4.5999999999999996</v>
      </c>
    </row>
    <row r="858" spans="1:14">
      <c r="A858" s="46">
        <v>2014</v>
      </c>
      <c r="B858" s="8" t="str">
        <f>_xlfn.CONCAT("P", LOOKUP(A858,{0,2010,2015},{1,2,3}))</f>
        <v>P2</v>
      </c>
      <c r="C858" s="4" t="s">
        <v>120</v>
      </c>
      <c r="D858" s="4" t="s">
        <v>121</v>
      </c>
      <c r="E858" s="4" t="s">
        <v>132</v>
      </c>
      <c r="F858" s="7" t="s">
        <v>32</v>
      </c>
      <c r="G858" s="4" t="s">
        <v>124</v>
      </c>
      <c r="H858" s="7" t="str">
        <f t="shared" si="26"/>
        <v>2014TWSYUTSWN10</v>
      </c>
      <c r="I858" s="7" t="s">
        <v>95</v>
      </c>
      <c r="J858" s="8" t="str">
        <f>VLOOKUP(I858,name_list!E:K,2,FALSE)</f>
        <v>SP26</v>
      </c>
      <c r="K858" s="4" t="s">
        <v>11</v>
      </c>
      <c r="L858" s="8">
        <v>1</v>
      </c>
      <c r="M858" s="8">
        <f>VLOOKUP(H858,工作表3!G:T,7,FALSE)</f>
        <v>92</v>
      </c>
      <c r="N858">
        <f t="shared" si="27"/>
        <v>0.92</v>
      </c>
    </row>
    <row r="859" spans="1:14">
      <c r="A859" s="46">
        <v>2014</v>
      </c>
      <c r="B859" s="8" t="str">
        <f>_xlfn.CONCAT("P", LOOKUP(A859,{0,2010,2015},{1,2,3}))</f>
        <v>P2</v>
      </c>
      <c r="C859" s="4" t="s">
        <v>120</v>
      </c>
      <c r="D859" s="4" t="s">
        <v>121</v>
      </c>
      <c r="E859" s="4" t="s">
        <v>132</v>
      </c>
      <c r="F859" s="7" t="s">
        <v>32</v>
      </c>
      <c r="G859" s="4" t="s">
        <v>124</v>
      </c>
      <c r="H859" s="7" t="str">
        <f t="shared" si="26"/>
        <v>2014TWSYUTSWN10</v>
      </c>
      <c r="I859" s="7" t="s">
        <v>118</v>
      </c>
      <c r="J859" s="8" t="str">
        <f>VLOOKUP(I859,name_list!E:K,2,FALSE)</f>
        <v>SP24</v>
      </c>
      <c r="K859" s="4" t="s">
        <v>11</v>
      </c>
      <c r="L859" s="8">
        <v>1</v>
      </c>
      <c r="M859" s="8">
        <f>VLOOKUP(H859,工作表3!G:T,7,FALSE)</f>
        <v>92</v>
      </c>
      <c r="N859">
        <f t="shared" si="27"/>
        <v>0.92</v>
      </c>
    </row>
    <row r="860" spans="1:14">
      <c r="A860" s="46">
        <v>2014</v>
      </c>
      <c r="B860" s="8" t="str">
        <f>_xlfn.CONCAT("P", LOOKUP(A860,{0,2010,2015},{1,2,3}))</f>
        <v>P2</v>
      </c>
      <c r="C860" s="4" t="s">
        <v>120</v>
      </c>
      <c r="D860" s="4" t="s">
        <v>121</v>
      </c>
      <c r="E860" s="4" t="s">
        <v>132</v>
      </c>
      <c r="F860" s="7" t="s">
        <v>14</v>
      </c>
      <c r="G860" s="4" t="s">
        <v>103</v>
      </c>
      <c r="H860" s="7" t="str">
        <f t="shared" si="26"/>
        <v>2014TWSYUTSWS05</v>
      </c>
      <c r="I860" s="7" t="s">
        <v>0</v>
      </c>
      <c r="J860" s="8" t="str">
        <f>VLOOKUP(I860,name_list!E:K,2,FALSE)</f>
        <v>SP41</v>
      </c>
      <c r="K860" s="4" t="s">
        <v>1</v>
      </c>
      <c r="L860" s="8">
        <v>75</v>
      </c>
      <c r="M860" s="8">
        <f>VLOOKUP(H860,工作表3!G:T,7,FALSE)</f>
        <v>66.400000000000006</v>
      </c>
      <c r="N860">
        <f t="shared" si="27"/>
        <v>49.8</v>
      </c>
    </row>
    <row r="861" spans="1:14">
      <c r="A861" s="46">
        <v>2014</v>
      </c>
      <c r="B861" s="8" t="str">
        <f>_xlfn.CONCAT("P", LOOKUP(A861,{0,2010,2015},{1,2,3}))</f>
        <v>P2</v>
      </c>
      <c r="C861" s="4" t="s">
        <v>120</v>
      </c>
      <c r="D861" s="4" t="s">
        <v>121</v>
      </c>
      <c r="E861" s="4" t="s">
        <v>132</v>
      </c>
      <c r="F861" s="7" t="s">
        <v>14</v>
      </c>
      <c r="G861" s="4" t="s">
        <v>103</v>
      </c>
      <c r="H861" s="7" t="str">
        <f t="shared" si="26"/>
        <v>2014TWSYUTSWS05</v>
      </c>
      <c r="I861" s="7" t="s">
        <v>7</v>
      </c>
      <c r="J861" s="8" t="str">
        <f>VLOOKUP(I861,name_list!E:K,2,FALSE)</f>
        <v>SP31</v>
      </c>
      <c r="K861" s="4" t="s">
        <v>6</v>
      </c>
      <c r="L861" s="8">
        <v>50</v>
      </c>
      <c r="M861" s="8">
        <f>VLOOKUP(H861,工作表3!G:T,7,FALSE)</f>
        <v>66.400000000000006</v>
      </c>
      <c r="N861">
        <f t="shared" si="27"/>
        <v>33.200000000000003</v>
      </c>
    </row>
    <row r="862" spans="1:14">
      <c r="A862" s="46">
        <v>2014</v>
      </c>
      <c r="B862" s="8" t="str">
        <f>_xlfn.CONCAT("P", LOOKUP(A862,{0,2010,2015},{1,2,3}))</f>
        <v>P2</v>
      </c>
      <c r="C862" s="4" t="s">
        <v>120</v>
      </c>
      <c r="D862" s="4" t="s">
        <v>121</v>
      </c>
      <c r="E862" s="4" t="s">
        <v>132</v>
      </c>
      <c r="F862" s="7" t="s">
        <v>14</v>
      </c>
      <c r="G862" s="4" t="s">
        <v>103</v>
      </c>
      <c r="H862" s="7" t="str">
        <f t="shared" si="26"/>
        <v>2014TWSYUTSWS05</v>
      </c>
      <c r="I862" s="7" t="s">
        <v>5</v>
      </c>
      <c r="J862" s="8" t="str">
        <f>VLOOKUP(I862,name_list!E:K,2,FALSE)</f>
        <v>SP35</v>
      </c>
      <c r="K862" s="4" t="s">
        <v>6</v>
      </c>
      <c r="L862" s="8">
        <v>50</v>
      </c>
      <c r="M862" s="8">
        <f>VLOOKUP(H862,工作表3!G:T,7,FALSE)</f>
        <v>66.400000000000006</v>
      </c>
      <c r="N862">
        <f t="shared" si="27"/>
        <v>33.200000000000003</v>
      </c>
    </row>
    <row r="863" spans="1:14">
      <c r="A863" s="46">
        <v>2014</v>
      </c>
      <c r="B863" s="8" t="str">
        <f>_xlfn.CONCAT("P", LOOKUP(A863,{0,2010,2015},{1,2,3}))</f>
        <v>P2</v>
      </c>
      <c r="C863" s="4" t="s">
        <v>120</v>
      </c>
      <c r="D863" s="4" t="s">
        <v>121</v>
      </c>
      <c r="E863" s="4" t="s">
        <v>132</v>
      </c>
      <c r="F863" s="7" t="s">
        <v>14</v>
      </c>
      <c r="G863" s="4" t="s">
        <v>103</v>
      </c>
      <c r="H863" s="7" t="str">
        <f t="shared" si="26"/>
        <v>2014TWSYUTSWS05</v>
      </c>
      <c r="I863" s="7" t="s">
        <v>29</v>
      </c>
      <c r="J863" s="8" t="str">
        <f>VLOOKUP(I863,name_list!E:K,2,FALSE)</f>
        <v>SP22</v>
      </c>
      <c r="K863" s="4" t="s">
        <v>6</v>
      </c>
      <c r="L863" s="8">
        <v>50</v>
      </c>
      <c r="M863" s="8">
        <f>VLOOKUP(H863,工作表3!G:T,7,FALSE)</f>
        <v>66.400000000000006</v>
      </c>
      <c r="N863">
        <f t="shared" si="27"/>
        <v>33.200000000000003</v>
      </c>
    </row>
    <row r="864" spans="1:14">
      <c r="A864" s="46">
        <v>2014</v>
      </c>
      <c r="B864" s="8" t="str">
        <f>_xlfn.CONCAT("P", LOOKUP(A864,{0,2010,2015},{1,2,3}))</f>
        <v>P2</v>
      </c>
      <c r="C864" s="4" t="s">
        <v>120</v>
      </c>
      <c r="D864" s="4" t="s">
        <v>121</v>
      </c>
      <c r="E864" s="4" t="s">
        <v>132</v>
      </c>
      <c r="F864" s="7" t="s">
        <v>14</v>
      </c>
      <c r="G864" s="4" t="s">
        <v>103</v>
      </c>
      <c r="H864" s="7" t="str">
        <f t="shared" si="26"/>
        <v>2014TWSYUTSWS05</v>
      </c>
      <c r="I864" s="7" t="s">
        <v>20</v>
      </c>
      <c r="J864" s="8" t="str">
        <f>VLOOKUP(I864,name_list!E:K,2,FALSE)</f>
        <v>SP25</v>
      </c>
      <c r="K864" s="4" t="s">
        <v>14</v>
      </c>
      <c r="L864" s="8">
        <v>25</v>
      </c>
      <c r="M864" s="8">
        <f>VLOOKUP(H864,工作表3!G:T,7,FALSE)</f>
        <v>66.400000000000006</v>
      </c>
      <c r="N864">
        <f t="shared" si="27"/>
        <v>16.600000000000001</v>
      </c>
    </row>
    <row r="865" spans="1:14">
      <c r="A865" s="46">
        <v>2014</v>
      </c>
      <c r="B865" s="8" t="str">
        <f>_xlfn.CONCAT("P", LOOKUP(A865,{0,2010,2015},{1,2,3}))</f>
        <v>P2</v>
      </c>
      <c r="C865" s="4" t="s">
        <v>120</v>
      </c>
      <c r="D865" s="4" t="s">
        <v>121</v>
      </c>
      <c r="E865" s="4" t="s">
        <v>132</v>
      </c>
      <c r="F865" s="7" t="s">
        <v>14</v>
      </c>
      <c r="G865" s="4" t="s">
        <v>103</v>
      </c>
      <c r="H865" s="7" t="str">
        <f t="shared" si="26"/>
        <v>2014TWSYUTSWS05</v>
      </c>
      <c r="I865" s="7" t="s">
        <v>13</v>
      </c>
      <c r="J865" s="8" t="str">
        <f>VLOOKUP(I865,name_list!E:K,2,FALSE)</f>
        <v>SP17</v>
      </c>
      <c r="K865" s="4" t="s">
        <v>14</v>
      </c>
      <c r="L865" s="8">
        <v>25</v>
      </c>
      <c r="M865" s="8">
        <f>VLOOKUP(H865,工作表3!G:T,7,FALSE)</f>
        <v>66.400000000000006</v>
      </c>
      <c r="N865">
        <f t="shared" si="27"/>
        <v>16.600000000000001</v>
      </c>
    </row>
    <row r="866" spans="1:14">
      <c r="A866" s="46">
        <v>2014</v>
      </c>
      <c r="B866" s="8" t="str">
        <f>_xlfn.CONCAT("P", LOOKUP(A866,{0,2010,2015},{1,2,3}))</f>
        <v>P2</v>
      </c>
      <c r="C866" s="4" t="s">
        <v>120</v>
      </c>
      <c r="D866" s="4" t="s">
        <v>121</v>
      </c>
      <c r="E866" s="4" t="s">
        <v>132</v>
      </c>
      <c r="F866" s="7" t="s">
        <v>14</v>
      </c>
      <c r="G866" s="4" t="s">
        <v>103</v>
      </c>
      <c r="H866" s="7" t="str">
        <f t="shared" si="26"/>
        <v>2014TWSYUTSWS05</v>
      </c>
      <c r="I866" s="7" t="s">
        <v>42</v>
      </c>
      <c r="J866" s="8" t="str">
        <f>VLOOKUP(I866,name_list!E:K,2,FALSE)</f>
        <v>SP40</v>
      </c>
      <c r="K866" s="4" t="s">
        <v>11</v>
      </c>
      <c r="L866" s="8">
        <v>1</v>
      </c>
      <c r="M866" s="8">
        <f>VLOOKUP(H866,工作表3!G:T,7,FALSE)</f>
        <v>66.400000000000006</v>
      </c>
      <c r="N866">
        <f t="shared" si="27"/>
        <v>0.66400000000000003</v>
      </c>
    </row>
    <row r="867" spans="1:14">
      <c r="A867" s="46">
        <v>2014</v>
      </c>
      <c r="B867" s="8" t="str">
        <f>_xlfn.CONCAT("P", LOOKUP(A867,{0,2010,2015},{1,2,3}))</f>
        <v>P2</v>
      </c>
      <c r="C867" s="4" t="s">
        <v>120</v>
      </c>
      <c r="D867" s="4" t="s">
        <v>121</v>
      </c>
      <c r="E867" s="4" t="s">
        <v>132</v>
      </c>
      <c r="F867" s="7" t="s">
        <v>14</v>
      </c>
      <c r="G867" s="4" t="s">
        <v>103</v>
      </c>
      <c r="H867" s="7" t="str">
        <f t="shared" si="26"/>
        <v>2014TWSYUTSWS05</v>
      </c>
      <c r="I867" s="7" t="s">
        <v>4</v>
      </c>
      <c r="J867" s="8" t="str">
        <f>VLOOKUP(I867,name_list!E:K,2,FALSE)</f>
        <v>SP11</v>
      </c>
      <c r="K867" s="4" t="s">
        <v>9</v>
      </c>
      <c r="L867" s="8">
        <v>5</v>
      </c>
      <c r="M867" s="8">
        <f>VLOOKUP(H867,工作表3!G:T,7,FALSE)</f>
        <v>66.400000000000006</v>
      </c>
      <c r="N867">
        <f t="shared" si="27"/>
        <v>3.32</v>
      </c>
    </row>
    <row r="868" spans="1:14">
      <c r="A868" s="46">
        <v>2014</v>
      </c>
      <c r="B868" s="8" t="str">
        <f>_xlfn.CONCAT("P", LOOKUP(A868,{0,2010,2015},{1,2,3}))</f>
        <v>P2</v>
      </c>
      <c r="C868" s="4" t="s">
        <v>120</v>
      </c>
      <c r="D868" s="4" t="s">
        <v>121</v>
      </c>
      <c r="E868" s="4" t="s">
        <v>132</v>
      </c>
      <c r="F868" s="7" t="s">
        <v>14</v>
      </c>
      <c r="G868" s="4" t="s">
        <v>103</v>
      </c>
      <c r="H868" s="7" t="str">
        <f t="shared" si="26"/>
        <v>2014TWSYUTSWS05</v>
      </c>
      <c r="I868" s="7" t="s">
        <v>19</v>
      </c>
      <c r="J868" s="8" t="str">
        <f>VLOOKUP(I868,name_list!E:K,2,FALSE)</f>
        <v>SP75</v>
      </c>
      <c r="K868" s="4" t="s">
        <v>9</v>
      </c>
      <c r="L868" s="8">
        <v>5</v>
      </c>
      <c r="M868" s="8">
        <f>VLOOKUP(H868,工作表3!G:T,7,FALSE)</f>
        <v>66.400000000000006</v>
      </c>
      <c r="N868">
        <f t="shared" si="27"/>
        <v>3.32</v>
      </c>
    </row>
    <row r="869" spans="1:14">
      <c r="A869" s="46">
        <v>2014</v>
      </c>
      <c r="B869" s="8" t="str">
        <f>_xlfn.CONCAT("P", LOOKUP(A869,{0,2010,2015},{1,2,3}))</f>
        <v>P2</v>
      </c>
      <c r="C869" s="4" t="s">
        <v>120</v>
      </c>
      <c r="D869" s="4" t="s">
        <v>121</v>
      </c>
      <c r="E869" s="4" t="s">
        <v>132</v>
      </c>
      <c r="F869" s="7" t="s">
        <v>14</v>
      </c>
      <c r="G869" s="4" t="s">
        <v>103</v>
      </c>
      <c r="H869" s="7" t="str">
        <f t="shared" si="26"/>
        <v>2014TWSYUTSWS05</v>
      </c>
      <c r="I869" s="7" t="s">
        <v>51</v>
      </c>
      <c r="J869" s="8" t="str">
        <f>VLOOKUP(I869,name_list!E:K,2,FALSE)</f>
        <v>SP90</v>
      </c>
      <c r="K869" s="4" t="s">
        <v>11</v>
      </c>
      <c r="L869" s="8">
        <v>1</v>
      </c>
      <c r="M869" s="8">
        <f>VLOOKUP(H869,工作表3!G:T,7,FALSE)</f>
        <v>66.400000000000006</v>
      </c>
      <c r="N869">
        <f t="shared" si="27"/>
        <v>0.66400000000000003</v>
      </c>
    </row>
    <row r="870" spans="1:14">
      <c r="A870" s="46">
        <v>2014</v>
      </c>
      <c r="B870" s="8" t="str">
        <f>_xlfn.CONCAT("P", LOOKUP(A870,{0,2010,2015},{1,2,3}))</f>
        <v>P2</v>
      </c>
      <c r="C870" s="4" t="s">
        <v>120</v>
      </c>
      <c r="D870" s="4" t="s">
        <v>121</v>
      </c>
      <c r="E870" s="4" t="s">
        <v>132</v>
      </c>
      <c r="F870" s="7" t="s">
        <v>14</v>
      </c>
      <c r="G870" s="4" t="s">
        <v>103</v>
      </c>
      <c r="H870" s="7" t="str">
        <f t="shared" si="26"/>
        <v>2014TWSYUTSWS05</v>
      </c>
      <c r="I870" s="7" t="s">
        <v>16</v>
      </c>
      <c r="J870" s="8" t="str">
        <f>VLOOKUP(I870,name_list!E:K,2,FALSE)</f>
        <v>SP38</v>
      </c>
      <c r="K870" s="4" t="s">
        <v>9</v>
      </c>
      <c r="L870" s="8">
        <v>5</v>
      </c>
      <c r="M870" s="8">
        <f>VLOOKUP(H870,工作表3!G:T,7,FALSE)</f>
        <v>66.400000000000006</v>
      </c>
      <c r="N870">
        <f t="shared" si="27"/>
        <v>3.32</v>
      </c>
    </row>
    <row r="871" spans="1:14">
      <c r="A871" s="46">
        <v>2014</v>
      </c>
      <c r="B871" s="8" t="str">
        <f>_xlfn.CONCAT("P", LOOKUP(A871,{0,2010,2015},{1,2,3}))</f>
        <v>P2</v>
      </c>
      <c r="C871" s="4" t="s">
        <v>120</v>
      </c>
      <c r="D871" s="4" t="s">
        <v>121</v>
      </c>
      <c r="E871" s="4" t="s">
        <v>132</v>
      </c>
      <c r="F871" s="7" t="s">
        <v>14</v>
      </c>
      <c r="G871" s="4" t="s">
        <v>125</v>
      </c>
      <c r="H871" s="7" t="str">
        <f t="shared" si="26"/>
        <v>2014TWSYUTSWS10</v>
      </c>
      <c r="I871" s="7" t="s">
        <v>0</v>
      </c>
      <c r="J871" s="8" t="str">
        <f>VLOOKUP(I871,name_list!E:K,2,FALSE)</f>
        <v>SP41</v>
      </c>
      <c r="K871" s="4" t="s">
        <v>1</v>
      </c>
      <c r="L871" s="8">
        <v>75</v>
      </c>
      <c r="M871" s="8">
        <f>VLOOKUP(H871,工作表3!G:T,7,FALSE)</f>
        <v>60.7</v>
      </c>
      <c r="N871">
        <f t="shared" si="27"/>
        <v>45.524999999999999</v>
      </c>
    </row>
    <row r="872" spans="1:14">
      <c r="A872" s="46">
        <v>2014</v>
      </c>
      <c r="B872" s="8" t="str">
        <f>_xlfn.CONCAT("P", LOOKUP(A872,{0,2010,2015},{1,2,3}))</f>
        <v>P2</v>
      </c>
      <c r="C872" s="4" t="s">
        <v>120</v>
      </c>
      <c r="D872" s="4" t="s">
        <v>121</v>
      </c>
      <c r="E872" s="4" t="s">
        <v>132</v>
      </c>
      <c r="F872" s="7" t="s">
        <v>14</v>
      </c>
      <c r="G872" s="4" t="s">
        <v>125</v>
      </c>
      <c r="H872" s="7" t="str">
        <f t="shared" si="26"/>
        <v>2014TWSYUTSWS10</v>
      </c>
      <c r="I872" s="7" t="s">
        <v>7</v>
      </c>
      <c r="J872" s="8" t="str">
        <f>VLOOKUP(I872,name_list!E:K,2,FALSE)</f>
        <v>SP31</v>
      </c>
      <c r="K872" s="4" t="s">
        <v>6</v>
      </c>
      <c r="L872" s="8">
        <v>50</v>
      </c>
      <c r="M872" s="8">
        <f>VLOOKUP(H872,工作表3!G:T,7,FALSE)</f>
        <v>60.7</v>
      </c>
      <c r="N872">
        <f t="shared" si="27"/>
        <v>30.35</v>
      </c>
    </row>
    <row r="873" spans="1:14">
      <c r="A873" s="46">
        <v>2014</v>
      </c>
      <c r="B873" s="8" t="str">
        <f>_xlfn.CONCAT("P", LOOKUP(A873,{0,2010,2015},{1,2,3}))</f>
        <v>P2</v>
      </c>
      <c r="C873" s="4" t="s">
        <v>120</v>
      </c>
      <c r="D873" s="4" t="s">
        <v>121</v>
      </c>
      <c r="E873" s="4" t="s">
        <v>132</v>
      </c>
      <c r="F873" s="7" t="s">
        <v>14</v>
      </c>
      <c r="G873" s="4" t="s">
        <v>125</v>
      </c>
      <c r="H873" s="7" t="str">
        <f t="shared" si="26"/>
        <v>2014TWSYUTSWS10</v>
      </c>
      <c r="I873" s="7" t="s">
        <v>5</v>
      </c>
      <c r="J873" s="8" t="str">
        <f>VLOOKUP(I873,name_list!E:K,2,FALSE)</f>
        <v>SP35</v>
      </c>
      <c r="K873" s="4" t="s">
        <v>6</v>
      </c>
      <c r="L873" s="8">
        <v>50</v>
      </c>
      <c r="M873" s="8">
        <f>VLOOKUP(H873,工作表3!G:T,7,FALSE)</f>
        <v>60.7</v>
      </c>
      <c r="N873">
        <f t="shared" si="27"/>
        <v>30.35</v>
      </c>
    </row>
    <row r="874" spans="1:14">
      <c r="A874" s="46">
        <v>2014</v>
      </c>
      <c r="B874" s="8" t="str">
        <f>_xlfn.CONCAT("P", LOOKUP(A874,{0,2010,2015},{1,2,3}))</f>
        <v>P2</v>
      </c>
      <c r="C874" s="4" t="s">
        <v>120</v>
      </c>
      <c r="D874" s="4" t="s">
        <v>121</v>
      </c>
      <c r="E874" s="4" t="s">
        <v>132</v>
      </c>
      <c r="F874" s="7" t="s">
        <v>14</v>
      </c>
      <c r="G874" s="4" t="s">
        <v>125</v>
      </c>
      <c r="H874" s="7" t="str">
        <f t="shared" si="26"/>
        <v>2014TWSYUTSWS10</v>
      </c>
      <c r="I874" s="7" t="s">
        <v>20</v>
      </c>
      <c r="J874" s="8" t="str">
        <f>VLOOKUP(I874,name_list!E:K,2,FALSE)</f>
        <v>SP25</v>
      </c>
      <c r="K874" s="4" t="s">
        <v>14</v>
      </c>
      <c r="L874" s="8">
        <v>25</v>
      </c>
      <c r="M874" s="8">
        <f>VLOOKUP(H874,工作表3!G:T,7,FALSE)</f>
        <v>60.7</v>
      </c>
      <c r="N874">
        <f t="shared" si="27"/>
        <v>15.175000000000001</v>
      </c>
    </row>
    <row r="875" spans="1:14">
      <c r="A875" s="46">
        <v>2014</v>
      </c>
      <c r="B875" s="8" t="str">
        <f>_xlfn.CONCAT("P", LOOKUP(A875,{0,2010,2015},{1,2,3}))</f>
        <v>P2</v>
      </c>
      <c r="C875" s="4" t="s">
        <v>120</v>
      </c>
      <c r="D875" s="4" t="s">
        <v>121</v>
      </c>
      <c r="E875" s="4" t="s">
        <v>132</v>
      </c>
      <c r="F875" s="7" t="s">
        <v>14</v>
      </c>
      <c r="G875" s="4" t="s">
        <v>125</v>
      </c>
      <c r="H875" s="7" t="str">
        <f t="shared" si="26"/>
        <v>2014TWSYUTSWS10</v>
      </c>
      <c r="I875" s="7" t="s">
        <v>4</v>
      </c>
      <c r="J875" s="8" t="str">
        <f>VLOOKUP(I875,name_list!E:K,2,FALSE)</f>
        <v>SP11</v>
      </c>
      <c r="K875" s="4" t="s">
        <v>9</v>
      </c>
      <c r="L875" s="8">
        <v>5</v>
      </c>
      <c r="M875" s="8">
        <f>VLOOKUP(H875,工作表3!G:T,7,FALSE)</f>
        <v>60.7</v>
      </c>
      <c r="N875">
        <f t="shared" si="27"/>
        <v>3.0350000000000001</v>
      </c>
    </row>
    <row r="876" spans="1:14">
      <c r="A876" s="46">
        <v>2014</v>
      </c>
      <c r="B876" s="8" t="str">
        <f>_xlfn.CONCAT("P", LOOKUP(A876,{0,2010,2015},{1,2,3}))</f>
        <v>P2</v>
      </c>
      <c r="C876" s="4" t="s">
        <v>120</v>
      </c>
      <c r="D876" s="4" t="s">
        <v>121</v>
      </c>
      <c r="E876" s="4" t="s">
        <v>132</v>
      </c>
      <c r="F876" s="7" t="s">
        <v>14</v>
      </c>
      <c r="G876" s="4" t="s">
        <v>125</v>
      </c>
      <c r="H876" s="7" t="str">
        <f t="shared" si="26"/>
        <v>2014TWSYUTSWS10</v>
      </c>
      <c r="I876" s="7" t="s">
        <v>29</v>
      </c>
      <c r="J876" s="8" t="str">
        <f>VLOOKUP(I876,name_list!E:K,2,FALSE)</f>
        <v>SP22</v>
      </c>
      <c r="K876" s="4" t="s">
        <v>14</v>
      </c>
      <c r="L876" s="8">
        <v>25</v>
      </c>
      <c r="M876" s="8">
        <f>VLOOKUP(H876,工作表3!G:T,7,FALSE)</f>
        <v>60.7</v>
      </c>
      <c r="N876">
        <f t="shared" si="27"/>
        <v>15.175000000000001</v>
      </c>
    </row>
    <row r="877" spans="1:14">
      <c r="A877" s="46">
        <v>2014</v>
      </c>
      <c r="B877" s="8" t="str">
        <f>_xlfn.CONCAT("P", LOOKUP(A877,{0,2010,2015},{1,2,3}))</f>
        <v>P2</v>
      </c>
      <c r="C877" s="4" t="s">
        <v>120</v>
      </c>
      <c r="D877" s="4" t="s">
        <v>121</v>
      </c>
      <c r="E877" s="4" t="s">
        <v>132</v>
      </c>
      <c r="F877" s="7" t="s">
        <v>14</v>
      </c>
      <c r="G877" s="4" t="s">
        <v>125</v>
      </c>
      <c r="H877" s="7" t="str">
        <f t="shared" si="26"/>
        <v>2014TWSYUTSWS10</v>
      </c>
      <c r="I877" s="7" t="s">
        <v>13</v>
      </c>
      <c r="J877" s="8" t="str">
        <f>VLOOKUP(I877,name_list!E:K,2,FALSE)</f>
        <v>SP17</v>
      </c>
      <c r="K877" s="4" t="s">
        <v>14</v>
      </c>
      <c r="L877" s="8">
        <v>25</v>
      </c>
      <c r="M877" s="8">
        <f>VLOOKUP(H877,工作表3!G:T,7,FALSE)</f>
        <v>60.7</v>
      </c>
      <c r="N877">
        <f t="shared" si="27"/>
        <v>15.175000000000001</v>
      </c>
    </row>
    <row r="878" spans="1:14">
      <c r="A878" s="46">
        <v>2014</v>
      </c>
      <c r="B878" s="8" t="str">
        <f>_xlfn.CONCAT("P", LOOKUP(A878,{0,2010,2015},{1,2,3}))</f>
        <v>P2</v>
      </c>
      <c r="C878" s="4" t="s">
        <v>120</v>
      </c>
      <c r="D878" s="4" t="s">
        <v>121</v>
      </c>
      <c r="E878" s="4" t="s">
        <v>132</v>
      </c>
      <c r="F878" s="7" t="s">
        <v>14</v>
      </c>
      <c r="G878" s="4" t="s">
        <v>125</v>
      </c>
      <c r="H878" s="7" t="str">
        <f t="shared" si="26"/>
        <v>2014TWSYUTSWS10</v>
      </c>
      <c r="I878" s="7" t="s">
        <v>42</v>
      </c>
      <c r="J878" s="8" t="str">
        <f>VLOOKUP(I878,name_list!E:K,2,FALSE)</f>
        <v>SP40</v>
      </c>
      <c r="K878" s="4" t="s">
        <v>14</v>
      </c>
      <c r="L878" s="8">
        <v>25</v>
      </c>
      <c r="M878" s="8">
        <f>VLOOKUP(H878,工作表3!G:T,7,FALSE)</f>
        <v>60.7</v>
      </c>
      <c r="N878">
        <f t="shared" si="27"/>
        <v>15.175000000000001</v>
      </c>
    </row>
    <row r="879" spans="1:14">
      <c r="A879" s="46">
        <v>2014</v>
      </c>
      <c r="B879" s="8" t="str">
        <f>_xlfn.CONCAT("P", LOOKUP(A879,{0,2010,2015},{1,2,3}))</f>
        <v>P2</v>
      </c>
      <c r="C879" s="4" t="s">
        <v>120</v>
      </c>
      <c r="D879" s="4" t="s">
        <v>121</v>
      </c>
      <c r="E879" s="4" t="s">
        <v>132</v>
      </c>
      <c r="F879" s="7" t="s">
        <v>14</v>
      </c>
      <c r="G879" s="4" t="s">
        <v>125</v>
      </c>
      <c r="H879" s="7" t="str">
        <f t="shared" si="26"/>
        <v>2014TWSYUTSWS10</v>
      </c>
      <c r="I879" s="7" t="s">
        <v>55</v>
      </c>
      <c r="J879" s="8" t="str">
        <f>VLOOKUP(I879,name_list!E:K,2,FALSE)</f>
        <v>SP33</v>
      </c>
      <c r="K879" s="4" t="s">
        <v>9</v>
      </c>
      <c r="L879" s="8">
        <v>5</v>
      </c>
      <c r="M879" s="8">
        <f>VLOOKUP(H879,工作表3!G:T,7,FALSE)</f>
        <v>60.7</v>
      </c>
      <c r="N879">
        <f t="shared" si="27"/>
        <v>3.0350000000000001</v>
      </c>
    </row>
    <row r="880" spans="1:14">
      <c r="A880" s="46">
        <v>2014</v>
      </c>
      <c r="B880" s="8" t="str">
        <f>_xlfn.CONCAT("P", LOOKUP(A880,{0,2010,2015},{1,2,3}))</f>
        <v>P2</v>
      </c>
      <c r="C880" s="4" t="s">
        <v>120</v>
      </c>
      <c r="D880" s="4" t="s">
        <v>121</v>
      </c>
      <c r="E880" s="4" t="s">
        <v>132</v>
      </c>
      <c r="F880" s="7" t="s">
        <v>14</v>
      </c>
      <c r="G880" s="4" t="s">
        <v>125</v>
      </c>
      <c r="H880" s="7" t="str">
        <f t="shared" si="26"/>
        <v>2014TWSYUTSWS10</v>
      </c>
      <c r="I880" s="7" t="s">
        <v>19</v>
      </c>
      <c r="J880" s="8" t="str">
        <f>VLOOKUP(I880,name_list!E:K,2,FALSE)</f>
        <v>SP75</v>
      </c>
      <c r="K880" s="4" t="s">
        <v>14</v>
      </c>
      <c r="L880" s="8">
        <v>25</v>
      </c>
      <c r="M880" s="8">
        <f>VLOOKUP(H880,工作表3!G:T,7,FALSE)</f>
        <v>60.7</v>
      </c>
      <c r="N880">
        <f t="shared" si="27"/>
        <v>15.175000000000001</v>
      </c>
    </row>
    <row r="881" spans="1:14">
      <c r="A881" s="46">
        <v>2014</v>
      </c>
      <c r="B881" s="8" t="str">
        <f>_xlfn.CONCAT("P", LOOKUP(A881,{0,2010,2015},{1,2,3}))</f>
        <v>P2</v>
      </c>
      <c r="C881" s="4" t="s">
        <v>120</v>
      </c>
      <c r="D881" s="4" t="s">
        <v>121</v>
      </c>
      <c r="E881" s="4" t="s">
        <v>132</v>
      </c>
      <c r="F881" s="7" t="s">
        <v>14</v>
      </c>
      <c r="G881" s="4" t="s">
        <v>125</v>
      </c>
      <c r="H881" s="7" t="str">
        <f t="shared" si="26"/>
        <v>2014TWSYUTSWS10</v>
      </c>
      <c r="I881" s="7" t="s">
        <v>60</v>
      </c>
      <c r="J881" s="8" t="str">
        <f>VLOOKUP(I881,name_list!E:K,2,FALSE)</f>
        <v>SP29</v>
      </c>
      <c r="K881" s="4" t="s">
        <v>9</v>
      </c>
      <c r="L881" s="8">
        <v>5</v>
      </c>
      <c r="M881" s="8">
        <f>VLOOKUP(H881,工作表3!G:T,7,FALSE)</f>
        <v>60.7</v>
      </c>
      <c r="N881">
        <f t="shared" si="27"/>
        <v>3.0350000000000001</v>
      </c>
    </row>
    <row r="882" spans="1:14">
      <c r="A882" s="46">
        <v>2014</v>
      </c>
      <c r="B882" s="8" t="str">
        <f>_xlfn.CONCAT("P", LOOKUP(A882,{0,2010,2015},{1,2,3}))</f>
        <v>P2</v>
      </c>
      <c r="C882" s="4" t="s">
        <v>120</v>
      </c>
      <c r="D882" s="4" t="s">
        <v>121</v>
      </c>
      <c r="E882" s="4" t="s">
        <v>132</v>
      </c>
      <c r="F882" s="7" t="s">
        <v>14</v>
      </c>
      <c r="G882" s="4" t="s">
        <v>125</v>
      </c>
      <c r="H882" s="7" t="str">
        <f t="shared" si="26"/>
        <v>2014TWSYUTSWS10</v>
      </c>
      <c r="I882" s="7" t="s">
        <v>10</v>
      </c>
      <c r="J882" s="8" t="str">
        <f>VLOOKUP(I882,name_list!E:K,2,FALSE)</f>
        <v>SP79</v>
      </c>
      <c r="K882" s="4" t="s">
        <v>11</v>
      </c>
      <c r="L882" s="8">
        <v>1</v>
      </c>
      <c r="M882" s="8">
        <f>VLOOKUP(H882,工作表3!G:T,7,FALSE)</f>
        <v>60.7</v>
      </c>
      <c r="N882">
        <f t="shared" si="27"/>
        <v>0.60699999999999998</v>
      </c>
    </row>
    <row r="883" spans="1:14">
      <c r="A883" s="46">
        <v>2014</v>
      </c>
      <c r="B883" s="8" t="str">
        <f>_xlfn.CONCAT("P", LOOKUP(A883,{0,2010,2015},{1,2,3}))</f>
        <v>P2</v>
      </c>
      <c r="C883" s="4" t="s">
        <v>120</v>
      </c>
      <c r="D883" s="4" t="s">
        <v>121</v>
      </c>
      <c r="E883" s="4" t="s">
        <v>132</v>
      </c>
      <c r="F883" s="7" t="s">
        <v>14</v>
      </c>
      <c r="G883" s="4" t="s">
        <v>125</v>
      </c>
      <c r="H883" s="7" t="str">
        <f t="shared" si="26"/>
        <v>2014TWSYUTSWS10</v>
      </c>
      <c r="I883" s="7" t="s">
        <v>95</v>
      </c>
      <c r="J883" s="8" t="str">
        <f>VLOOKUP(I883,name_list!E:K,2,FALSE)</f>
        <v>SP26</v>
      </c>
      <c r="K883" s="4" t="s">
        <v>11</v>
      </c>
      <c r="L883" s="8">
        <v>1</v>
      </c>
      <c r="M883" s="8">
        <f>VLOOKUP(H883,工作表3!G:T,7,FALSE)</f>
        <v>60.7</v>
      </c>
      <c r="N883">
        <f t="shared" si="27"/>
        <v>0.60699999999999998</v>
      </c>
    </row>
    <row r="884" spans="1:14">
      <c r="A884" s="46">
        <v>2014</v>
      </c>
      <c r="B884" s="8" t="str">
        <f>_xlfn.CONCAT("P", LOOKUP(A884,{0,2010,2015},{1,2,3}))</f>
        <v>P2</v>
      </c>
      <c r="C884" s="4" t="s">
        <v>120</v>
      </c>
      <c r="D884" s="4" t="s">
        <v>121</v>
      </c>
      <c r="E884" s="4" t="s">
        <v>132</v>
      </c>
      <c r="F884" s="7" t="s">
        <v>14</v>
      </c>
      <c r="G884" s="4" t="s">
        <v>125</v>
      </c>
      <c r="H884" s="7" t="str">
        <f t="shared" si="26"/>
        <v>2014TWSYUTSWS10</v>
      </c>
      <c r="I884" s="7" t="s">
        <v>51</v>
      </c>
      <c r="J884" s="8" t="str">
        <f>VLOOKUP(I884,name_list!E:K,2,FALSE)</f>
        <v>SP90</v>
      </c>
      <c r="K884" s="4" t="s">
        <v>11</v>
      </c>
      <c r="L884" s="8">
        <v>1</v>
      </c>
      <c r="M884" s="8">
        <f>VLOOKUP(H884,工作表3!G:T,7,FALSE)</f>
        <v>60.7</v>
      </c>
      <c r="N884">
        <f t="shared" si="27"/>
        <v>0.60699999999999998</v>
      </c>
    </row>
    <row r="885" spans="1:14">
      <c r="A885" s="46">
        <v>2014</v>
      </c>
      <c r="B885" s="8" t="str">
        <f>_xlfn.CONCAT("P", LOOKUP(A885,{0,2010,2015},{1,2,3}))</f>
        <v>P2</v>
      </c>
      <c r="C885" s="4" t="s">
        <v>120</v>
      </c>
      <c r="D885" s="4" t="s">
        <v>121</v>
      </c>
      <c r="E885" s="4" t="s">
        <v>132</v>
      </c>
      <c r="F885" s="7" t="s">
        <v>14</v>
      </c>
      <c r="G885" s="4" t="s">
        <v>125</v>
      </c>
      <c r="H885" s="7" t="str">
        <f t="shared" si="26"/>
        <v>2014TWSYUTSWS10</v>
      </c>
      <c r="I885" s="7" t="s">
        <v>22</v>
      </c>
      <c r="J885" s="8" t="str">
        <f>VLOOKUP(I885,name_list!E:K,2,FALSE)</f>
        <v>SP68</v>
      </c>
      <c r="K885" s="4" t="s">
        <v>11</v>
      </c>
      <c r="L885" s="8">
        <v>1</v>
      </c>
      <c r="M885" s="8">
        <f>VLOOKUP(H885,工作表3!G:T,7,FALSE)</f>
        <v>60.7</v>
      </c>
      <c r="N885">
        <f t="shared" si="27"/>
        <v>0.60699999999999998</v>
      </c>
    </row>
    <row r="886" spans="1:14">
      <c r="A886" s="46">
        <v>2014</v>
      </c>
      <c r="B886" s="8" t="str">
        <f>_xlfn.CONCAT("P", LOOKUP(A886,{0,2010,2015},{1,2,3}))</f>
        <v>P2</v>
      </c>
      <c r="C886" s="4" t="s">
        <v>120</v>
      </c>
      <c r="D886" s="4" t="s">
        <v>121</v>
      </c>
      <c r="E886" s="4" t="s">
        <v>132</v>
      </c>
      <c r="F886" s="7" t="s">
        <v>33</v>
      </c>
      <c r="G886" s="4" t="s">
        <v>106</v>
      </c>
      <c r="H886" s="7" t="str">
        <f t="shared" si="26"/>
        <v>2014TWSYUTSWW05</v>
      </c>
      <c r="I886" s="7" t="s">
        <v>0</v>
      </c>
      <c r="J886" s="8" t="str">
        <f>VLOOKUP(I886,name_list!E:K,2,FALSE)</f>
        <v>SP41</v>
      </c>
      <c r="K886" s="4" t="s">
        <v>1</v>
      </c>
      <c r="L886" s="8">
        <v>75</v>
      </c>
      <c r="M886" s="8">
        <f>VLOOKUP(H886,工作表3!G:T,7,FALSE)</f>
        <v>84</v>
      </c>
      <c r="N886">
        <f t="shared" si="27"/>
        <v>63</v>
      </c>
    </row>
    <row r="887" spans="1:14">
      <c r="A887" s="46">
        <v>2014</v>
      </c>
      <c r="B887" s="8" t="str">
        <f>_xlfn.CONCAT("P", LOOKUP(A887,{0,2010,2015},{1,2,3}))</f>
        <v>P2</v>
      </c>
      <c r="C887" s="4" t="s">
        <v>120</v>
      </c>
      <c r="D887" s="4" t="s">
        <v>121</v>
      </c>
      <c r="E887" s="4" t="s">
        <v>132</v>
      </c>
      <c r="F887" s="7" t="s">
        <v>33</v>
      </c>
      <c r="G887" s="4" t="s">
        <v>106</v>
      </c>
      <c r="H887" s="7" t="str">
        <f t="shared" si="26"/>
        <v>2014TWSYUTSWW05</v>
      </c>
      <c r="I887" s="7" t="s">
        <v>4</v>
      </c>
      <c r="J887" s="8" t="str">
        <f>VLOOKUP(I887,name_list!E:K,2,FALSE)</f>
        <v>SP11</v>
      </c>
      <c r="K887" s="4" t="s">
        <v>14</v>
      </c>
      <c r="L887" s="8">
        <v>25</v>
      </c>
      <c r="M887" s="8">
        <f>VLOOKUP(H887,工作表3!G:T,7,FALSE)</f>
        <v>84</v>
      </c>
      <c r="N887">
        <f t="shared" si="27"/>
        <v>21</v>
      </c>
    </row>
    <row r="888" spans="1:14">
      <c r="A888" s="46">
        <v>2014</v>
      </c>
      <c r="B888" s="8" t="str">
        <f>_xlfn.CONCAT("P", LOOKUP(A888,{0,2010,2015},{1,2,3}))</f>
        <v>P2</v>
      </c>
      <c r="C888" s="4" t="s">
        <v>120</v>
      </c>
      <c r="D888" s="4" t="s">
        <v>121</v>
      </c>
      <c r="E888" s="4" t="s">
        <v>132</v>
      </c>
      <c r="F888" s="7" t="s">
        <v>33</v>
      </c>
      <c r="G888" s="4" t="s">
        <v>106</v>
      </c>
      <c r="H888" s="7" t="str">
        <f t="shared" si="26"/>
        <v>2014TWSYUTSWW05</v>
      </c>
      <c r="I888" s="7" t="s">
        <v>7</v>
      </c>
      <c r="J888" s="8" t="str">
        <f>VLOOKUP(I888,name_list!E:K,2,FALSE)</f>
        <v>SP31</v>
      </c>
      <c r="K888" s="4" t="s">
        <v>6</v>
      </c>
      <c r="L888" s="8">
        <v>50</v>
      </c>
      <c r="M888" s="8">
        <f>VLOOKUP(H888,工作表3!G:T,7,FALSE)</f>
        <v>84</v>
      </c>
      <c r="N888">
        <f t="shared" si="27"/>
        <v>42</v>
      </c>
    </row>
    <row r="889" spans="1:14">
      <c r="A889" s="46">
        <v>2014</v>
      </c>
      <c r="B889" s="8" t="str">
        <f>_xlfn.CONCAT("P", LOOKUP(A889,{0,2010,2015},{1,2,3}))</f>
        <v>P2</v>
      </c>
      <c r="C889" s="4" t="s">
        <v>120</v>
      </c>
      <c r="D889" s="4" t="s">
        <v>121</v>
      </c>
      <c r="E889" s="4" t="s">
        <v>132</v>
      </c>
      <c r="F889" s="7" t="s">
        <v>33</v>
      </c>
      <c r="G889" s="4" t="s">
        <v>106</v>
      </c>
      <c r="H889" s="7" t="str">
        <f t="shared" si="26"/>
        <v>2014TWSYUTSWW05</v>
      </c>
      <c r="I889" s="7" t="s">
        <v>60</v>
      </c>
      <c r="J889" s="8" t="str">
        <f>VLOOKUP(I889,name_list!E:K,2,FALSE)</f>
        <v>SP29</v>
      </c>
      <c r="K889" s="4" t="s">
        <v>9</v>
      </c>
      <c r="L889" s="8">
        <v>5</v>
      </c>
      <c r="M889" s="8">
        <f>VLOOKUP(H889,工作表3!G:T,7,FALSE)</f>
        <v>84</v>
      </c>
      <c r="N889">
        <f t="shared" si="27"/>
        <v>4.2</v>
      </c>
    </row>
    <row r="890" spans="1:14">
      <c r="A890" s="46">
        <v>2014</v>
      </c>
      <c r="B890" s="8" t="str">
        <f>_xlfn.CONCAT("P", LOOKUP(A890,{0,2010,2015},{1,2,3}))</f>
        <v>P2</v>
      </c>
      <c r="C890" s="4" t="s">
        <v>120</v>
      </c>
      <c r="D890" s="4" t="s">
        <v>121</v>
      </c>
      <c r="E890" s="4" t="s">
        <v>132</v>
      </c>
      <c r="F890" s="7" t="s">
        <v>33</v>
      </c>
      <c r="G890" s="4" t="s">
        <v>106</v>
      </c>
      <c r="H890" s="7" t="str">
        <f t="shared" si="26"/>
        <v>2014TWSYUTSWW05</v>
      </c>
      <c r="I890" s="7" t="s">
        <v>5</v>
      </c>
      <c r="J890" s="8" t="str">
        <f>VLOOKUP(I890,name_list!E:K,2,FALSE)</f>
        <v>SP35</v>
      </c>
      <c r="K890" s="4" t="s">
        <v>6</v>
      </c>
      <c r="L890" s="8">
        <v>50</v>
      </c>
      <c r="M890" s="8">
        <f>VLOOKUP(H890,工作表3!G:T,7,FALSE)</f>
        <v>84</v>
      </c>
      <c r="N890">
        <f t="shared" si="27"/>
        <v>42</v>
      </c>
    </row>
    <row r="891" spans="1:14">
      <c r="A891" s="46">
        <v>2014</v>
      </c>
      <c r="B891" s="8" t="str">
        <f>_xlfn.CONCAT("P", LOOKUP(A891,{0,2010,2015},{1,2,3}))</f>
        <v>P2</v>
      </c>
      <c r="C891" s="4" t="s">
        <v>120</v>
      </c>
      <c r="D891" s="4" t="s">
        <v>121</v>
      </c>
      <c r="E891" s="4" t="s">
        <v>132</v>
      </c>
      <c r="F891" s="7" t="s">
        <v>33</v>
      </c>
      <c r="G891" s="4" t="s">
        <v>106</v>
      </c>
      <c r="H891" s="7" t="str">
        <f t="shared" si="26"/>
        <v>2014TWSYUTSWW05</v>
      </c>
      <c r="I891" s="7" t="s">
        <v>20</v>
      </c>
      <c r="J891" s="8" t="str">
        <f>VLOOKUP(I891,name_list!E:K,2,FALSE)</f>
        <v>SP25</v>
      </c>
      <c r="K891" s="4" t="s">
        <v>9</v>
      </c>
      <c r="L891" s="8">
        <v>5</v>
      </c>
      <c r="M891" s="8">
        <f>VLOOKUP(H891,工作表3!G:T,7,FALSE)</f>
        <v>84</v>
      </c>
      <c r="N891">
        <f t="shared" si="27"/>
        <v>4.2</v>
      </c>
    </row>
    <row r="892" spans="1:14">
      <c r="A892" s="46">
        <v>2014</v>
      </c>
      <c r="B892" s="8" t="str">
        <f>_xlfn.CONCAT("P", LOOKUP(A892,{0,2010,2015},{1,2,3}))</f>
        <v>P2</v>
      </c>
      <c r="C892" s="4" t="s">
        <v>120</v>
      </c>
      <c r="D892" s="4" t="s">
        <v>121</v>
      </c>
      <c r="E892" s="4" t="s">
        <v>132</v>
      </c>
      <c r="F892" s="7" t="s">
        <v>33</v>
      </c>
      <c r="G892" s="4" t="s">
        <v>106</v>
      </c>
      <c r="H892" s="7" t="str">
        <f t="shared" si="26"/>
        <v>2014TWSYUTSWW05</v>
      </c>
      <c r="I892" s="7" t="s">
        <v>13</v>
      </c>
      <c r="J892" s="8" t="str">
        <f>VLOOKUP(I892,name_list!E:K,2,FALSE)</f>
        <v>SP17</v>
      </c>
      <c r="K892" s="4" t="s">
        <v>9</v>
      </c>
      <c r="L892" s="8">
        <v>5</v>
      </c>
      <c r="M892" s="8">
        <f>VLOOKUP(H892,工作表3!G:T,7,FALSE)</f>
        <v>84</v>
      </c>
      <c r="N892">
        <f t="shared" si="27"/>
        <v>4.2</v>
      </c>
    </row>
    <row r="893" spans="1:14">
      <c r="A893" s="46">
        <v>2014</v>
      </c>
      <c r="B893" s="8" t="str">
        <f>_xlfn.CONCAT("P", LOOKUP(A893,{0,2010,2015},{1,2,3}))</f>
        <v>P2</v>
      </c>
      <c r="C893" s="4" t="s">
        <v>120</v>
      </c>
      <c r="D893" s="4" t="s">
        <v>121</v>
      </c>
      <c r="E893" s="4" t="s">
        <v>132</v>
      </c>
      <c r="F893" s="7" t="s">
        <v>33</v>
      </c>
      <c r="G893" s="4" t="s">
        <v>106</v>
      </c>
      <c r="H893" s="7" t="str">
        <f t="shared" si="26"/>
        <v>2014TWSYUTSWW05</v>
      </c>
      <c r="I893" s="7" t="s">
        <v>29</v>
      </c>
      <c r="J893" s="8" t="str">
        <f>VLOOKUP(I893,name_list!E:K,2,FALSE)</f>
        <v>SP22</v>
      </c>
      <c r="K893" s="4" t="s">
        <v>14</v>
      </c>
      <c r="L893" s="8">
        <v>25</v>
      </c>
      <c r="M893" s="8">
        <f>VLOOKUP(H893,工作表3!G:T,7,FALSE)</f>
        <v>84</v>
      </c>
      <c r="N893">
        <f t="shared" si="27"/>
        <v>21</v>
      </c>
    </row>
    <row r="894" spans="1:14">
      <c r="A894" s="46">
        <v>2014</v>
      </c>
      <c r="B894" s="8" t="str">
        <f>_xlfn.CONCAT("P", LOOKUP(A894,{0,2010,2015},{1,2,3}))</f>
        <v>P2</v>
      </c>
      <c r="C894" s="4" t="s">
        <v>120</v>
      </c>
      <c r="D894" s="4" t="s">
        <v>121</v>
      </c>
      <c r="E894" s="4" t="s">
        <v>132</v>
      </c>
      <c r="F894" s="7" t="s">
        <v>33</v>
      </c>
      <c r="G894" s="4" t="s">
        <v>106</v>
      </c>
      <c r="H894" s="7" t="str">
        <f t="shared" si="26"/>
        <v>2014TWSYUTSWW05</v>
      </c>
      <c r="I894" s="7" t="s">
        <v>44</v>
      </c>
      <c r="J894" s="8" t="str">
        <f>VLOOKUP(I894,name_list!E:K,2,FALSE)</f>
        <v>SP57</v>
      </c>
      <c r="K894" s="4" t="s">
        <v>9</v>
      </c>
      <c r="L894" s="8">
        <v>5</v>
      </c>
      <c r="M894" s="8">
        <f>VLOOKUP(H894,工作表3!G:T,7,FALSE)</f>
        <v>84</v>
      </c>
      <c r="N894">
        <f t="shared" si="27"/>
        <v>4.2</v>
      </c>
    </row>
    <row r="895" spans="1:14">
      <c r="A895" s="46">
        <v>2014</v>
      </c>
      <c r="B895" s="8" t="str">
        <f>_xlfn.CONCAT("P", LOOKUP(A895,{0,2010,2015},{1,2,3}))</f>
        <v>P2</v>
      </c>
      <c r="C895" s="4" t="s">
        <v>120</v>
      </c>
      <c r="D895" s="4" t="s">
        <v>121</v>
      </c>
      <c r="E895" s="4" t="s">
        <v>132</v>
      </c>
      <c r="F895" s="7" t="s">
        <v>33</v>
      </c>
      <c r="G895" s="4" t="s">
        <v>106</v>
      </c>
      <c r="H895" s="7" t="str">
        <f t="shared" si="26"/>
        <v>2014TWSYUTSWW05</v>
      </c>
      <c r="I895" s="7" t="s">
        <v>47</v>
      </c>
      <c r="J895" s="8" t="str">
        <f>VLOOKUP(I895,name_list!E:K,2,FALSE)</f>
        <v>SP50</v>
      </c>
      <c r="K895" s="4" t="s">
        <v>11</v>
      </c>
      <c r="L895" s="8">
        <v>1</v>
      </c>
      <c r="M895" s="8">
        <f>VLOOKUP(H895,工作表3!G:T,7,FALSE)</f>
        <v>84</v>
      </c>
      <c r="N895">
        <f t="shared" si="27"/>
        <v>0.84</v>
      </c>
    </row>
    <row r="896" spans="1:14">
      <c r="A896" s="46">
        <v>2014</v>
      </c>
      <c r="B896" s="8" t="str">
        <f>_xlfn.CONCAT("P", LOOKUP(A896,{0,2010,2015},{1,2,3}))</f>
        <v>P2</v>
      </c>
      <c r="C896" s="4" t="s">
        <v>120</v>
      </c>
      <c r="D896" s="4" t="s">
        <v>121</v>
      </c>
      <c r="E896" s="4" t="s">
        <v>132</v>
      </c>
      <c r="F896" s="7" t="s">
        <v>33</v>
      </c>
      <c r="G896" s="4" t="s">
        <v>106</v>
      </c>
      <c r="H896" s="7" t="str">
        <f t="shared" si="26"/>
        <v>2014TWSYUTSWW05</v>
      </c>
      <c r="I896" s="7" t="s">
        <v>76</v>
      </c>
      <c r="J896" s="8" t="str">
        <f>VLOOKUP(I896,name_list!E:K,2,FALSE)</f>
        <v>SP21</v>
      </c>
      <c r="K896" s="4" t="s">
        <v>11</v>
      </c>
      <c r="L896" s="8">
        <v>1</v>
      </c>
      <c r="M896" s="8">
        <f>VLOOKUP(H896,工作表3!G:T,7,FALSE)</f>
        <v>84</v>
      </c>
      <c r="N896">
        <f t="shared" si="27"/>
        <v>0.84</v>
      </c>
    </row>
    <row r="897" spans="1:14">
      <c r="A897" s="46">
        <v>2014</v>
      </c>
      <c r="B897" s="8" t="str">
        <f>_xlfn.CONCAT("P", LOOKUP(A897,{0,2010,2015},{1,2,3}))</f>
        <v>P2</v>
      </c>
      <c r="C897" s="4" t="s">
        <v>120</v>
      </c>
      <c r="D897" s="4" t="s">
        <v>121</v>
      </c>
      <c r="E897" s="4" t="s">
        <v>132</v>
      </c>
      <c r="F897" s="7" t="s">
        <v>33</v>
      </c>
      <c r="G897" s="4" t="s">
        <v>106</v>
      </c>
      <c r="H897" s="7" t="str">
        <f t="shared" si="26"/>
        <v>2014TWSYUTSWW05</v>
      </c>
      <c r="I897" s="7" t="s">
        <v>24</v>
      </c>
      <c r="J897" s="8" t="str">
        <f>VLOOKUP(I897,name_list!E:K,2,FALSE)</f>
        <v>SP65</v>
      </c>
      <c r="K897" s="4" t="s">
        <v>11</v>
      </c>
      <c r="L897" s="8">
        <v>1</v>
      </c>
      <c r="M897" s="8">
        <f>VLOOKUP(H897,工作表3!G:T,7,FALSE)</f>
        <v>84</v>
      </c>
      <c r="N897">
        <f t="shared" si="27"/>
        <v>0.84</v>
      </c>
    </row>
    <row r="898" spans="1:14">
      <c r="A898" s="46">
        <v>2014</v>
      </c>
      <c r="B898" s="8" t="str">
        <f>_xlfn.CONCAT("P", LOOKUP(A898,{0,2010,2015},{1,2,3}))</f>
        <v>P2</v>
      </c>
      <c r="C898" s="4" t="s">
        <v>120</v>
      </c>
      <c r="D898" s="4" t="s">
        <v>121</v>
      </c>
      <c r="E898" s="4" t="s">
        <v>132</v>
      </c>
      <c r="F898" s="7" t="s">
        <v>33</v>
      </c>
      <c r="G898" s="4" t="s">
        <v>106</v>
      </c>
      <c r="H898" s="7" t="str">
        <f t="shared" si="26"/>
        <v>2014TWSYUTSWW05</v>
      </c>
      <c r="I898" s="7" t="s">
        <v>27</v>
      </c>
      <c r="J898" s="8" t="str">
        <f>VLOOKUP(I898,name_list!E:K,2,FALSE)</f>
        <v>SP67</v>
      </c>
      <c r="K898" s="4" t="s">
        <v>11</v>
      </c>
      <c r="L898" s="8">
        <v>1</v>
      </c>
      <c r="M898" s="8">
        <f>VLOOKUP(H898,工作表3!G:T,7,FALSE)</f>
        <v>84</v>
      </c>
      <c r="N898">
        <f t="shared" si="27"/>
        <v>0.84</v>
      </c>
    </row>
    <row r="899" spans="1:14">
      <c r="A899" s="46">
        <v>2014</v>
      </c>
      <c r="B899" s="8" t="str">
        <f>_xlfn.CONCAT("P", LOOKUP(A899,{0,2010,2015},{1,2,3}))</f>
        <v>P2</v>
      </c>
      <c r="C899" s="4" t="s">
        <v>120</v>
      </c>
      <c r="D899" s="4" t="s">
        <v>121</v>
      </c>
      <c r="E899" s="4" t="s">
        <v>132</v>
      </c>
      <c r="F899" s="7" t="s">
        <v>33</v>
      </c>
      <c r="G899" s="4" t="s">
        <v>106</v>
      </c>
      <c r="H899" s="7" t="str">
        <f t="shared" ref="H899:H962" si="28">CONCATENATE(A899,C899,D899,E899,G899)</f>
        <v>2014TWSYUTSWW05</v>
      </c>
      <c r="I899" s="7" t="s">
        <v>110</v>
      </c>
      <c r="J899" s="8" t="str">
        <f>VLOOKUP(I899,name_list!E:K,2,FALSE)</f>
        <v>SP62</v>
      </c>
      <c r="K899" s="4" t="s">
        <v>11</v>
      </c>
      <c r="L899" s="8">
        <v>1</v>
      </c>
      <c r="M899" s="8">
        <f>VLOOKUP(H899,工作表3!G:T,7,FALSE)</f>
        <v>84</v>
      </c>
      <c r="N899">
        <f t="shared" ref="N899:N962" si="29">L899*M899/100</f>
        <v>0.84</v>
      </c>
    </row>
    <row r="900" spans="1:14">
      <c r="A900" s="46">
        <v>2014</v>
      </c>
      <c r="B900" s="8" t="str">
        <f>_xlfn.CONCAT("P", LOOKUP(A900,{0,2010,2015},{1,2,3}))</f>
        <v>P2</v>
      </c>
      <c r="C900" s="4" t="s">
        <v>120</v>
      </c>
      <c r="D900" s="4" t="s">
        <v>121</v>
      </c>
      <c r="E900" s="4" t="s">
        <v>132</v>
      </c>
      <c r="F900" s="7" t="s">
        <v>33</v>
      </c>
      <c r="G900" s="4" t="s">
        <v>106</v>
      </c>
      <c r="H900" s="7" t="str">
        <f t="shared" si="28"/>
        <v>2014TWSYUTSWW05</v>
      </c>
      <c r="I900" s="7" t="s">
        <v>42</v>
      </c>
      <c r="J900" s="8" t="str">
        <f>VLOOKUP(I900,name_list!E:K,2,FALSE)</f>
        <v>SP40</v>
      </c>
      <c r="K900" s="4" t="s">
        <v>11</v>
      </c>
      <c r="L900" s="8">
        <v>1</v>
      </c>
      <c r="M900" s="8">
        <f>VLOOKUP(H900,工作表3!G:T,7,FALSE)</f>
        <v>84</v>
      </c>
      <c r="N900">
        <f t="shared" si="29"/>
        <v>0.84</v>
      </c>
    </row>
    <row r="901" spans="1:14">
      <c r="A901" s="46">
        <v>2014</v>
      </c>
      <c r="B901" s="8" t="str">
        <f>_xlfn.CONCAT("P", LOOKUP(A901,{0,2010,2015},{1,2,3}))</f>
        <v>P2</v>
      </c>
      <c r="C901" s="4" t="s">
        <v>120</v>
      </c>
      <c r="D901" s="4" t="s">
        <v>121</v>
      </c>
      <c r="E901" s="4" t="s">
        <v>132</v>
      </c>
      <c r="F901" s="7" t="s">
        <v>33</v>
      </c>
      <c r="G901" s="4" t="s">
        <v>127</v>
      </c>
      <c r="H901" s="7" t="str">
        <f t="shared" si="28"/>
        <v>2014TWSYUTSWW10</v>
      </c>
      <c r="I901" s="7" t="s">
        <v>0</v>
      </c>
      <c r="J901" s="8" t="str">
        <f>VLOOKUP(I901,name_list!E:K,2,FALSE)</f>
        <v>SP41</v>
      </c>
      <c r="K901" s="4" t="s">
        <v>1</v>
      </c>
      <c r="L901" s="8">
        <v>75</v>
      </c>
      <c r="M901" s="8">
        <f>VLOOKUP(H901,工作表3!G:T,7,FALSE)</f>
        <v>80</v>
      </c>
      <c r="N901">
        <f t="shared" si="29"/>
        <v>60</v>
      </c>
    </row>
    <row r="902" spans="1:14">
      <c r="A902" s="46">
        <v>2014</v>
      </c>
      <c r="B902" s="8" t="str">
        <f>_xlfn.CONCAT("P", LOOKUP(A902,{0,2010,2015},{1,2,3}))</f>
        <v>P2</v>
      </c>
      <c r="C902" s="4" t="s">
        <v>120</v>
      </c>
      <c r="D902" s="4" t="s">
        <v>121</v>
      </c>
      <c r="E902" s="4" t="s">
        <v>132</v>
      </c>
      <c r="F902" s="7" t="s">
        <v>33</v>
      </c>
      <c r="G902" s="4" t="s">
        <v>127</v>
      </c>
      <c r="H902" s="7" t="str">
        <f t="shared" si="28"/>
        <v>2014TWSYUTSWW10</v>
      </c>
      <c r="I902" s="7" t="s">
        <v>24</v>
      </c>
      <c r="J902" s="8" t="str">
        <f>VLOOKUP(I902,name_list!E:K,2,FALSE)</f>
        <v>SP65</v>
      </c>
      <c r="K902" s="4" t="s">
        <v>14</v>
      </c>
      <c r="L902" s="8">
        <v>25</v>
      </c>
      <c r="M902" s="8">
        <f>VLOOKUP(H902,工作表3!G:T,7,FALSE)</f>
        <v>80</v>
      </c>
      <c r="N902">
        <f t="shared" si="29"/>
        <v>20</v>
      </c>
    </row>
    <row r="903" spans="1:14">
      <c r="A903" s="46">
        <v>2014</v>
      </c>
      <c r="B903" s="8" t="str">
        <f>_xlfn.CONCAT("P", LOOKUP(A903,{0,2010,2015},{1,2,3}))</f>
        <v>P2</v>
      </c>
      <c r="C903" s="4" t="s">
        <v>120</v>
      </c>
      <c r="D903" s="4" t="s">
        <v>121</v>
      </c>
      <c r="E903" s="4" t="s">
        <v>132</v>
      </c>
      <c r="F903" s="7" t="s">
        <v>33</v>
      </c>
      <c r="G903" s="4" t="s">
        <v>127</v>
      </c>
      <c r="H903" s="7" t="str">
        <f t="shared" si="28"/>
        <v>2014TWSYUTSWW10</v>
      </c>
      <c r="I903" s="7" t="s">
        <v>44</v>
      </c>
      <c r="J903" s="8" t="str">
        <f>VLOOKUP(I903,name_list!E:K,2,FALSE)</f>
        <v>SP57</v>
      </c>
      <c r="K903" s="4" t="s">
        <v>9</v>
      </c>
      <c r="L903" s="8">
        <v>5</v>
      </c>
      <c r="M903" s="8">
        <f>VLOOKUP(H903,工作表3!G:T,7,FALSE)</f>
        <v>80</v>
      </c>
      <c r="N903">
        <f t="shared" si="29"/>
        <v>4</v>
      </c>
    </row>
    <row r="904" spans="1:14">
      <c r="A904" s="46">
        <v>2014</v>
      </c>
      <c r="B904" s="8" t="str">
        <f>_xlfn.CONCAT("P", LOOKUP(A904,{0,2010,2015},{1,2,3}))</f>
        <v>P2</v>
      </c>
      <c r="C904" s="4" t="s">
        <v>120</v>
      </c>
      <c r="D904" s="4" t="s">
        <v>121</v>
      </c>
      <c r="E904" s="4" t="s">
        <v>132</v>
      </c>
      <c r="F904" s="7" t="s">
        <v>33</v>
      </c>
      <c r="G904" s="4" t="s">
        <v>127</v>
      </c>
      <c r="H904" s="7" t="str">
        <f t="shared" si="28"/>
        <v>2014TWSYUTSWW10</v>
      </c>
      <c r="I904" s="7" t="s">
        <v>4</v>
      </c>
      <c r="J904" s="8" t="str">
        <f>VLOOKUP(I904,name_list!E:K,2,FALSE)</f>
        <v>SP11</v>
      </c>
      <c r="K904" s="4" t="s">
        <v>14</v>
      </c>
      <c r="L904" s="8">
        <v>25</v>
      </c>
      <c r="M904" s="8">
        <f>VLOOKUP(H904,工作表3!G:T,7,FALSE)</f>
        <v>80</v>
      </c>
      <c r="N904">
        <f t="shared" si="29"/>
        <v>20</v>
      </c>
    </row>
    <row r="905" spans="1:14">
      <c r="A905" s="46">
        <v>2014</v>
      </c>
      <c r="B905" s="8" t="str">
        <f>_xlfn.CONCAT("P", LOOKUP(A905,{0,2010,2015},{1,2,3}))</f>
        <v>P2</v>
      </c>
      <c r="C905" s="4" t="s">
        <v>120</v>
      </c>
      <c r="D905" s="4" t="s">
        <v>121</v>
      </c>
      <c r="E905" s="4" t="s">
        <v>132</v>
      </c>
      <c r="F905" s="7" t="s">
        <v>33</v>
      </c>
      <c r="G905" s="4" t="s">
        <v>127</v>
      </c>
      <c r="H905" s="7" t="str">
        <f t="shared" si="28"/>
        <v>2014TWSYUTSWW10</v>
      </c>
      <c r="I905" s="7" t="s">
        <v>7</v>
      </c>
      <c r="J905" s="8" t="str">
        <f>VLOOKUP(I905,name_list!E:K,2,FALSE)</f>
        <v>SP31</v>
      </c>
      <c r="K905" s="4" t="s">
        <v>6</v>
      </c>
      <c r="L905" s="8">
        <v>50</v>
      </c>
      <c r="M905" s="8">
        <f>VLOOKUP(H905,工作表3!G:T,7,FALSE)</f>
        <v>80</v>
      </c>
      <c r="N905">
        <f t="shared" si="29"/>
        <v>40</v>
      </c>
    </row>
    <row r="906" spans="1:14">
      <c r="A906" s="46">
        <v>2014</v>
      </c>
      <c r="B906" s="8" t="str">
        <f>_xlfn.CONCAT("P", LOOKUP(A906,{0,2010,2015},{1,2,3}))</f>
        <v>P2</v>
      </c>
      <c r="C906" s="4" t="s">
        <v>120</v>
      </c>
      <c r="D906" s="4" t="s">
        <v>121</v>
      </c>
      <c r="E906" s="4" t="s">
        <v>132</v>
      </c>
      <c r="F906" s="7" t="s">
        <v>33</v>
      </c>
      <c r="G906" s="4" t="s">
        <v>127</v>
      </c>
      <c r="H906" s="7" t="str">
        <f t="shared" si="28"/>
        <v>2014TWSYUTSWW10</v>
      </c>
      <c r="I906" s="7" t="s">
        <v>110</v>
      </c>
      <c r="J906" s="8" t="str">
        <f>VLOOKUP(I906,name_list!E:K,2,FALSE)</f>
        <v>SP62</v>
      </c>
      <c r="K906" s="4" t="s">
        <v>11</v>
      </c>
      <c r="L906" s="8">
        <v>1</v>
      </c>
      <c r="M906" s="8">
        <f>VLOOKUP(H906,工作表3!G:T,7,FALSE)</f>
        <v>80</v>
      </c>
      <c r="N906">
        <f t="shared" si="29"/>
        <v>0.8</v>
      </c>
    </row>
    <row r="907" spans="1:14">
      <c r="A907" s="46">
        <v>2014</v>
      </c>
      <c r="B907" s="8" t="str">
        <f>_xlfn.CONCAT("P", LOOKUP(A907,{0,2010,2015},{1,2,3}))</f>
        <v>P2</v>
      </c>
      <c r="C907" s="4" t="s">
        <v>120</v>
      </c>
      <c r="D907" s="4" t="s">
        <v>121</v>
      </c>
      <c r="E907" s="4" t="s">
        <v>132</v>
      </c>
      <c r="F907" s="7" t="s">
        <v>33</v>
      </c>
      <c r="G907" s="4" t="s">
        <v>127</v>
      </c>
      <c r="H907" s="7" t="str">
        <f t="shared" si="28"/>
        <v>2014TWSYUTSWW10</v>
      </c>
      <c r="I907" s="7" t="s">
        <v>37</v>
      </c>
      <c r="J907" s="8" t="str">
        <f>VLOOKUP(I907,name_list!E:K,2,FALSE)</f>
        <v>SP85</v>
      </c>
      <c r="K907" s="4" t="s">
        <v>11</v>
      </c>
      <c r="L907" s="8">
        <v>1</v>
      </c>
      <c r="M907" s="8">
        <f>VLOOKUP(H907,工作表3!G:T,7,FALSE)</f>
        <v>80</v>
      </c>
      <c r="N907">
        <f t="shared" si="29"/>
        <v>0.8</v>
      </c>
    </row>
    <row r="908" spans="1:14">
      <c r="A908" s="46">
        <v>2014</v>
      </c>
      <c r="B908" s="8" t="str">
        <f>_xlfn.CONCAT("P", LOOKUP(A908,{0,2010,2015},{1,2,3}))</f>
        <v>P2</v>
      </c>
      <c r="C908" s="4" t="s">
        <v>120</v>
      </c>
      <c r="D908" s="4" t="s">
        <v>121</v>
      </c>
      <c r="E908" s="4" t="s">
        <v>132</v>
      </c>
      <c r="F908" s="7" t="s">
        <v>33</v>
      </c>
      <c r="G908" s="4" t="s">
        <v>127</v>
      </c>
      <c r="H908" s="7" t="str">
        <f t="shared" si="28"/>
        <v>2014TWSYUTSWW10</v>
      </c>
      <c r="I908" s="7" t="s">
        <v>5</v>
      </c>
      <c r="J908" s="8" t="str">
        <f>VLOOKUP(I908,name_list!E:K,2,FALSE)</f>
        <v>SP35</v>
      </c>
      <c r="K908" s="4" t="s">
        <v>6</v>
      </c>
      <c r="L908" s="8">
        <v>50</v>
      </c>
      <c r="M908" s="8">
        <f>VLOOKUP(H908,工作表3!G:T,7,FALSE)</f>
        <v>80</v>
      </c>
      <c r="N908">
        <f t="shared" si="29"/>
        <v>40</v>
      </c>
    </row>
    <row r="909" spans="1:14">
      <c r="A909" s="46">
        <v>2014</v>
      </c>
      <c r="B909" s="8" t="str">
        <f>_xlfn.CONCAT("P", LOOKUP(A909,{0,2010,2015},{1,2,3}))</f>
        <v>P2</v>
      </c>
      <c r="C909" s="4" t="s">
        <v>120</v>
      </c>
      <c r="D909" s="4" t="s">
        <v>121</v>
      </c>
      <c r="E909" s="4" t="s">
        <v>132</v>
      </c>
      <c r="F909" s="7" t="s">
        <v>33</v>
      </c>
      <c r="G909" s="4" t="s">
        <v>127</v>
      </c>
      <c r="H909" s="7" t="str">
        <f t="shared" si="28"/>
        <v>2014TWSYUTSWW10</v>
      </c>
      <c r="I909" s="7" t="s">
        <v>51</v>
      </c>
      <c r="J909" s="8" t="str">
        <f>VLOOKUP(I909,name_list!E:K,2,FALSE)</f>
        <v>SP90</v>
      </c>
      <c r="K909" s="4" t="s">
        <v>11</v>
      </c>
      <c r="L909" s="8">
        <v>1</v>
      </c>
      <c r="M909" s="8">
        <f>VLOOKUP(H909,工作表3!G:T,7,FALSE)</f>
        <v>80</v>
      </c>
      <c r="N909">
        <f t="shared" si="29"/>
        <v>0.8</v>
      </c>
    </row>
    <row r="910" spans="1:14">
      <c r="A910" s="46">
        <v>2014</v>
      </c>
      <c r="B910" s="8" t="str">
        <f>_xlfn.CONCAT("P", LOOKUP(A910,{0,2010,2015},{1,2,3}))</f>
        <v>P2</v>
      </c>
      <c r="C910" s="4" t="s">
        <v>120</v>
      </c>
      <c r="D910" s="4" t="s">
        <v>121</v>
      </c>
      <c r="E910" s="4" t="s">
        <v>132</v>
      </c>
      <c r="F910" s="7" t="s">
        <v>33</v>
      </c>
      <c r="G910" s="4" t="s">
        <v>127</v>
      </c>
      <c r="H910" s="7" t="str">
        <f t="shared" si="28"/>
        <v>2014TWSYUTSWW10</v>
      </c>
      <c r="I910" s="7" t="s">
        <v>20</v>
      </c>
      <c r="J910" s="8" t="str">
        <f>VLOOKUP(I910,name_list!E:K,2,FALSE)</f>
        <v>SP25</v>
      </c>
      <c r="K910" s="4" t="s">
        <v>11</v>
      </c>
      <c r="L910" s="8">
        <v>1</v>
      </c>
      <c r="M910" s="8">
        <f>VLOOKUP(H910,工作表3!G:T,7,FALSE)</f>
        <v>80</v>
      </c>
      <c r="N910">
        <f t="shared" si="29"/>
        <v>0.8</v>
      </c>
    </row>
    <row r="911" spans="1:14">
      <c r="A911" s="46">
        <v>2014</v>
      </c>
      <c r="B911" s="8" t="str">
        <f>_xlfn.CONCAT("P", LOOKUP(A911,{0,2010,2015},{1,2,3}))</f>
        <v>P2</v>
      </c>
      <c r="C911" s="4" t="s">
        <v>120</v>
      </c>
      <c r="D911" s="4" t="s">
        <v>121</v>
      </c>
      <c r="E911" s="4" t="s">
        <v>132</v>
      </c>
      <c r="F911" s="7" t="s">
        <v>33</v>
      </c>
      <c r="G911" s="4" t="s">
        <v>127</v>
      </c>
      <c r="H911" s="7" t="str">
        <f t="shared" si="28"/>
        <v>2014TWSYUTSWW10</v>
      </c>
      <c r="I911" s="7" t="s">
        <v>27</v>
      </c>
      <c r="J911" s="8" t="str">
        <f>VLOOKUP(I911,name_list!E:K,2,FALSE)</f>
        <v>SP67</v>
      </c>
      <c r="K911" s="4" t="s">
        <v>11</v>
      </c>
      <c r="L911" s="8">
        <v>1</v>
      </c>
      <c r="M911" s="8">
        <f>VLOOKUP(H911,工作表3!G:T,7,FALSE)</f>
        <v>80</v>
      </c>
      <c r="N911">
        <f t="shared" si="29"/>
        <v>0.8</v>
      </c>
    </row>
    <row r="912" spans="1:14">
      <c r="A912" s="46">
        <v>2014</v>
      </c>
      <c r="B912" s="8" t="str">
        <f>_xlfn.CONCAT("P", LOOKUP(A912,{0,2010,2015},{1,2,3}))</f>
        <v>P2</v>
      </c>
      <c r="C912" s="4" t="s">
        <v>120</v>
      </c>
      <c r="D912" s="4" t="s">
        <v>121</v>
      </c>
      <c r="E912" s="4" t="s">
        <v>132</v>
      </c>
      <c r="F912" s="7" t="s">
        <v>33</v>
      </c>
      <c r="G912" s="4" t="s">
        <v>127</v>
      </c>
      <c r="H912" s="7" t="str">
        <f t="shared" si="28"/>
        <v>2014TWSYUTSWW10</v>
      </c>
      <c r="I912" s="7" t="s">
        <v>29</v>
      </c>
      <c r="J912" s="8" t="str">
        <f>VLOOKUP(I912,name_list!E:K,2,FALSE)</f>
        <v>SP22</v>
      </c>
      <c r="K912" s="4" t="s">
        <v>14</v>
      </c>
      <c r="L912" s="8">
        <v>25</v>
      </c>
      <c r="M912" s="8">
        <f>VLOOKUP(H912,工作表3!G:T,7,FALSE)</f>
        <v>80</v>
      </c>
      <c r="N912">
        <f t="shared" si="29"/>
        <v>20</v>
      </c>
    </row>
    <row r="913" spans="1:14">
      <c r="A913" s="46">
        <v>2014</v>
      </c>
      <c r="B913" s="8" t="str">
        <f>_xlfn.CONCAT("P", LOOKUP(A913,{0,2010,2015},{1,2,3}))</f>
        <v>P2</v>
      </c>
      <c r="C913" s="4" t="s">
        <v>120</v>
      </c>
      <c r="D913" s="4" t="s">
        <v>121</v>
      </c>
      <c r="E913" s="4" t="s">
        <v>132</v>
      </c>
      <c r="F913" s="7" t="s">
        <v>33</v>
      </c>
      <c r="G913" s="4" t="s">
        <v>127</v>
      </c>
      <c r="H913" s="7" t="str">
        <f t="shared" si="28"/>
        <v>2014TWSYUTSWW10</v>
      </c>
      <c r="I913" s="7" t="s">
        <v>13</v>
      </c>
      <c r="J913" s="8" t="str">
        <f>VLOOKUP(I913,name_list!E:K,2,FALSE)</f>
        <v>SP17</v>
      </c>
      <c r="K913" s="4" t="s">
        <v>11</v>
      </c>
      <c r="L913" s="8">
        <v>1</v>
      </c>
      <c r="M913" s="8">
        <f>VLOOKUP(H913,工作表3!G:T,7,FALSE)</f>
        <v>80</v>
      </c>
      <c r="N913">
        <f t="shared" si="29"/>
        <v>0.8</v>
      </c>
    </row>
    <row r="914" spans="1:14">
      <c r="A914" s="46">
        <v>2014</v>
      </c>
      <c r="B914" s="8" t="str">
        <f>_xlfn.CONCAT("P", LOOKUP(A914,{0,2010,2015},{1,2,3}))</f>
        <v>P2</v>
      </c>
      <c r="C914" s="4" t="s">
        <v>120</v>
      </c>
      <c r="D914" s="4" t="s">
        <v>121</v>
      </c>
      <c r="E914" s="4" t="s">
        <v>132</v>
      </c>
      <c r="F914" s="7" t="s">
        <v>33</v>
      </c>
      <c r="G914" s="4" t="s">
        <v>127</v>
      </c>
      <c r="H914" s="7" t="str">
        <f t="shared" si="28"/>
        <v>2014TWSYUTSWW10</v>
      </c>
      <c r="I914" s="7" t="s">
        <v>16</v>
      </c>
      <c r="J914" s="8" t="str">
        <f>VLOOKUP(I914,name_list!E:K,2,FALSE)</f>
        <v>SP38</v>
      </c>
      <c r="K914" s="4" t="s">
        <v>11</v>
      </c>
      <c r="L914" s="8">
        <v>1</v>
      </c>
      <c r="M914" s="8">
        <f>VLOOKUP(H914,工作表3!G:T,7,FALSE)</f>
        <v>80</v>
      </c>
      <c r="N914">
        <f t="shared" si="29"/>
        <v>0.8</v>
      </c>
    </row>
    <row r="915" spans="1:14">
      <c r="A915" s="46">
        <v>2014</v>
      </c>
      <c r="B915" s="8" t="str">
        <f>_xlfn.CONCAT("P", LOOKUP(A915,{0,2010,2015},{1,2,3}))</f>
        <v>P2</v>
      </c>
      <c r="C915" s="4" t="s">
        <v>120</v>
      </c>
      <c r="D915" s="4" t="s">
        <v>121</v>
      </c>
      <c r="E915" s="4" t="s">
        <v>132</v>
      </c>
      <c r="F915" s="7" t="s">
        <v>33</v>
      </c>
      <c r="G915" s="4" t="s">
        <v>127</v>
      </c>
      <c r="H915" s="7" t="str">
        <f t="shared" si="28"/>
        <v>2014TWSYUTSWW10</v>
      </c>
      <c r="I915" s="7" t="s">
        <v>55</v>
      </c>
      <c r="J915" s="8" t="str">
        <f>VLOOKUP(I915,name_list!E:K,2,FALSE)</f>
        <v>SP33</v>
      </c>
      <c r="K915" s="4" t="s">
        <v>11</v>
      </c>
      <c r="L915" s="8">
        <v>1</v>
      </c>
      <c r="M915" s="8">
        <f>VLOOKUP(H915,工作表3!G:T,7,FALSE)</f>
        <v>80</v>
      </c>
      <c r="N915">
        <f t="shared" si="29"/>
        <v>0.8</v>
      </c>
    </row>
    <row r="916" spans="1:14">
      <c r="A916" s="46">
        <v>2014</v>
      </c>
      <c r="B916" s="8" t="str">
        <f>_xlfn.CONCAT("P", LOOKUP(A916,{0,2010,2015},{1,2,3}))</f>
        <v>P2</v>
      </c>
      <c r="C916" s="4" t="s">
        <v>120</v>
      </c>
      <c r="D916" s="4" t="s">
        <v>121</v>
      </c>
      <c r="E916" s="4" t="s">
        <v>132</v>
      </c>
      <c r="F916" s="7" t="s">
        <v>33</v>
      </c>
      <c r="G916" s="4" t="s">
        <v>127</v>
      </c>
      <c r="H916" s="7" t="str">
        <f t="shared" si="28"/>
        <v>2014TWSYUTSWW10</v>
      </c>
      <c r="I916" s="7" t="s">
        <v>60</v>
      </c>
      <c r="J916" s="8" t="str">
        <f>VLOOKUP(I916,name_list!E:K,2,FALSE)</f>
        <v>SP29</v>
      </c>
      <c r="K916" s="4" t="s">
        <v>14</v>
      </c>
      <c r="L916" s="8">
        <v>25</v>
      </c>
      <c r="M916" s="8">
        <f>VLOOKUP(H916,工作表3!G:T,7,FALSE)</f>
        <v>80</v>
      </c>
      <c r="N916">
        <f t="shared" si="29"/>
        <v>20</v>
      </c>
    </row>
    <row r="917" spans="1:14">
      <c r="A917" s="46">
        <v>2014</v>
      </c>
      <c r="B917" s="8" t="str">
        <f>_xlfn.CONCAT("P", LOOKUP(A917,{0,2010,2015},{1,2,3}))</f>
        <v>P2</v>
      </c>
      <c r="C917" s="4" t="s">
        <v>120</v>
      </c>
      <c r="D917" s="4" t="s">
        <v>121</v>
      </c>
      <c r="E917" s="4" t="s">
        <v>132</v>
      </c>
      <c r="F917" s="7" t="s">
        <v>33</v>
      </c>
      <c r="G917" s="4" t="s">
        <v>127</v>
      </c>
      <c r="H917" s="7" t="str">
        <f t="shared" si="28"/>
        <v>2014TWSYUTSWW10</v>
      </c>
      <c r="I917" s="7" t="s">
        <v>76</v>
      </c>
      <c r="J917" s="8" t="str">
        <f>VLOOKUP(I917,name_list!E:K,2,FALSE)</f>
        <v>SP21</v>
      </c>
      <c r="K917" s="4" t="s">
        <v>11</v>
      </c>
      <c r="L917" s="8">
        <v>1</v>
      </c>
      <c r="M917" s="8">
        <f>VLOOKUP(H917,工作表3!G:T,7,FALSE)</f>
        <v>80</v>
      </c>
      <c r="N917">
        <f t="shared" si="29"/>
        <v>0.8</v>
      </c>
    </row>
    <row r="918" spans="1:14">
      <c r="A918" s="46">
        <v>2014</v>
      </c>
      <c r="B918" s="8" t="str">
        <f>_xlfn.CONCAT("P", LOOKUP(A918,{0,2010,2015},{1,2,3}))</f>
        <v>P2</v>
      </c>
      <c r="C918" s="4" t="s">
        <v>120</v>
      </c>
      <c r="D918" s="4" t="s">
        <v>121</v>
      </c>
      <c r="E918" s="4" t="s">
        <v>132</v>
      </c>
      <c r="F918" s="7" t="s">
        <v>33</v>
      </c>
      <c r="G918" s="4" t="s">
        <v>127</v>
      </c>
      <c r="H918" s="7" t="str">
        <f t="shared" si="28"/>
        <v>2014TWSYUTSWW10</v>
      </c>
      <c r="I918" s="7" t="s">
        <v>22</v>
      </c>
      <c r="J918" s="8" t="str">
        <f>VLOOKUP(I918,name_list!E:K,2,FALSE)</f>
        <v>SP68</v>
      </c>
      <c r="K918" s="4" t="s">
        <v>9</v>
      </c>
      <c r="L918" s="8">
        <v>5</v>
      </c>
      <c r="M918" s="8">
        <f>VLOOKUP(H918,工作表3!G:T,7,FALSE)</f>
        <v>80</v>
      </c>
      <c r="N918">
        <f t="shared" si="29"/>
        <v>4</v>
      </c>
    </row>
    <row r="919" spans="1:14">
      <c r="A919" s="46">
        <v>2014</v>
      </c>
      <c r="B919" s="8" t="str">
        <f>_xlfn.CONCAT("P", LOOKUP(A919,{0,2010,2015},{1,2,3}))</f>
        <v>P2</v>
      </c>
      <c r="C919" s="4" t="s">
        <v>120</v>
      </c>
      <c r="D919" s="4" t="s">
        <v>121</v>
      </c>
      <c r="E919" s="4" t="s">
        <v>132</v>
      </c>
      <c r="F919" s="7" t="s">
        <v>33</v>
      </c>
      <c r="G919" s="4" t="s">
        <v>127</v>
      </c>
      <c r="H919" s="7" t="str">
        <f t="shared" si="28"/>
        <v>2014TWSYUTSWW10</v>
      </c>
      <c r="I919" s="7" t="s">
        <v>69</v>
      </c>
      <c r="J919" s="8" t="str">
        <f>VLOOKUP(I919,name_list!E:K,2,FALSE)</f>
        <v>SP47</v>
      </c>
      <c r="K919" s="4" t="s">
        <v>11</v>
      </c>
      <c r="L919" s="8">
        <v>1</v>
      </c>
      <c r="M919" s="8">
        <f>VLOOKUP(H919,工作表3!G:T,7,FALSE)</f>
        <v>80</v>
      </c>
      <c r="N919">
        <f t="shared" si="29"/>
        <v>0.8</v>
      </c>
    </row>
    <row r="920" spans="1:14">
      <c r="A920" s="46">
        <v>2014</v>
      </c>
      <c r="B920" s="8" t="str">
        <f>_xlfn.CONCAT("P", LOOKUP(A920,{0,2010,2015},{1,2,3}))</f>
        <v>P2</v>
      </c>
      <c r="C920" s="4" t="s">
        <v>120</v>
      </c>
      <c r="D920" s="4" t="s">
        <v>121</v>
      </c>
      <c r="E920" s="4" t="s">
        <v>132</v>
      </c>
      <c r="F920" s="7" t="s">
        <v>33</v>
      </c>
      <c r="G920" s="4" t="s">
        <v>127</v>
      </c>
      <c r="H920" s="7" t="str">
        <f t="shared" si="28"/>
        <v>2014TWSYUTSWW10</v>
      </c>
      <c r="I920" s="7" t="s">
        <v>59</v>
      </c>
      <c r="J920" s="8" t="str">
        <f>VLOOKUP(I920,name_list!E:K,2,FALSE)</f>
        <v>SP5</v>
      </c>
      <c r="K920" s="4" t="s">
        <v>11</v>
      </c>
      <c r="L920" s="8">
        <v>1</v>
      </c>
      <c r="M920" s="8">
        <f>VLOOKUP(H920,工作表3!G:T,7,FALSE)</f>
        <v>80</v>
      </c>
      <c r="N920">
        <f t="shared" si="29"/>
        <v>0.8</v>
      </c>
    </row>
    <row r="921" spans="1:14">
      <c r="A921" s="46">
        <v>2014</v>
      </c>
      <c r="B921" s="8" t="str">
        <f>_xlfn.CONCAT("P", LOOKUP(A921,{0,2010,2015},{1,2,3}))</f>
        <v>P2</v>
      </c>
      <c r="C921" s="4" t="s">
        <v>120</v>
      </c>
      <c r="D921" s="4" t="s">
        <v>121</v>
      </c>
      <c r="E921" s="4" t="s">
        <v>132</v>
      </c>
      <c r="F921" s="7" t="s">
        <v>33</v>
      </c>
      <c r="G921" s="4" t="s">
        <v>127</v>
      </c>
      <c r="H921" s="7" t="str">
        <f t="shared" si="28"/>
        <v>2014TWSYUTSWW10</v>
      </c>
      <c r="I921" s="7" t="s">
        <v>10</v>
      </c>
      <c r="J921" s="8" t="str">
        <f>VLOOKUP(I921,name_list!E:K,2,FALSE)</f>
        <v>SP79</v>
      </c>
      <c r="K921" s="4" t="s">
        <v>11</v>
      </c>
      <c r="L921" s="8">
        <v>1</v>
      </c>
      <c r="M921" s="8">
        <f>VLOOKUP(H921,工作表3!G:T,7,FALSE)</f>
        <v>80</v>
      </c>
      <c r="N921">
        <f t="shared" si="29"/>
        <v>0.8</v>
      </c>
    </row>
    <row r="922" spans="1:14">
      <c r="A922" s="46">
        <v>2014</v>
      </c>
      <c r="B922" s="8" t="str">
        <f>_xlfn.CONCAT("P", LOOKUP(A922,{0,2010,2015},{1,2,3}))</f>
        <v>P2</v>
      </c>
      <c r="C922" s="4" t="s">
        <v>120</v>
      </c>
      <c r="D922" s="4" t="s">
        <v>121</v>
      </c>
      <c r="E922" s="4" t="s">
        <v>132</v>
      </c>
      <c r="F922" s="7" t="s">
        <v>33</v>
      </c>
      <c r="G922" s="4" t="s">
        <v>127</v>
      </c>
      <c r="H922" s="7" t="str">
        <f t="shared" si="28"/>
        <v>2014TWSYUTSWW10</v>
      </c>
      <c r="I922" s="7" t="s">
        <v>95</v>
      </c>
      <c r="J922" s="8" t="str">
        <f>VLOOKUP(I922,name_list!E:K,2,FALSE)</f>
        <v>SP26</v>
      </c>
      <c r="K922" s="4" t="s">
        <v>11</v>
      </c>
      <c r="L922" s="8">
        <v>1</v>
      </c>
      <c r="M922" s="8">
        <f>VLOOKUP(H922,工作表3!G:T,7,FALSE)</f>
        <v>80</v>
      </c>
      <c r="N922">
        <f t="shared" si="29"/>
        <v>0.8</v>
      </c>
    </row>
    <row r="923" spans="1:14">
      <c r="A923" s="46">
        <v>2020</v>
      </c>
      <c r="B923" s="8" t="str">
        <f>_xlfn.CONCAT("P", LOOKUP(A923,{0,2010,2015},{1,2,3}))</f>
        <v>P3</v>
      </c>
      <c r="C923" s="9" t="s">
        <v>120</v>
      </c>
      <c r="D923" s="9" t="s">
        <v>121</v>
      </c>
      <c r="E923" s="9" t="s">
        <v>131</v>
      </c>
      <c r="F923" s="10" t="s">
        <v>33</v>
      </c>
      <c r="G923" s="11" t="s">
        <v>106</v>
      </c>
      <c r="H923" s="7" t="str">
        <f t="shared" si="28"/>
        <v>2020TWSYUJNJW05</v>
      </c>
      <c r="I923" s="9" t="s">
        <v>95</v>
      </c>
      <c r="J923" s="8" t="str">
        <f>VLOOKUP(I923,name_list!E:K,2,FALSE)</f>
        <v>SP26</v>
      </c>
      <c r="K923" s="9" t="s">
        <v>14</v>
      </c>
      <c r="L923" s="8">
        <v>25</v>
      </c>
      <c r="M923" s="8">
        <f>VLOOKUP(H923,工作表3!G:T,7,FALSE)</f>
        <v>85</v>
      </c>
      <c r="N923">
        <f t="shared" si="29"/>
        <v>21.25</v>
      </c>
    </row>
    <row r="924" spans="1:14">
      <c r="A924" s="46">
        <v>2020</v>
      </c>
      <c r="B924" s="8" t="str">
        <f>_xlfn.CONCAT("P", LOOKUP(A924,{0,2010,2015},{1,2,3}))</f>
        <v>P3</v>
      </c>
      <c r="C924" s="9" t="s">
        <v>120</v>
      </c>
      <c r="D924" s="9" t="s">
        <v>121</v>
      </c>
      <c r="E924" s="9" t="s">
        <v>131</v>
      </c>
      <c r="F924" s="10" t="s">
        <v>33</v>
      </c>
      <c r="G924" s="11" t="s">
        <v>106</v>
      </c>
      <c r="H924" s="7" t="str">
        <f t="shared" si="28"/>
        <v>2020TWSYUJNJW05</v>
      </c>
      <c r="I924" s="9" t="s">
        <v>7</v>
      </c>
      <c r="J924" s="8" t="str">
        <f>VLOOKUP(I924,name_list!E:K,2,FALSE)</f>
        <v>SP31</v>
      </c>
      <c r="K924" s="9" t="s">
        <v>6</v>
      </c>
      <c r="L924" s="8">
        <v>50</v>
      </c>
      <c r="M924" s="8">
        <f>VLOOKUP(H924,工作表3!G:T,7,FALSE)</f>
        <v>85</v>
      </c>
      <c r="N924">
        <f t="shared" si="29"/>
        <v>42.5</v>
      </c>
    </row>
    <row r="925" spans="1:14">
      <c r="A925" s="46">
        <v>2020</v>
      </c>
      <c r="B925" s="8" t="str">
        <f>_xlfn.CONCAT("P", LOOKUP(A925,{0,2010,2015},{1,2,3}))</f>
        <v>P3</v>
      </c>
      <c r="C925" s="9" t="s">
        <v>120</v>
      </c>
      <c r="D925" s="9" t="s">
        <v>121</v>
      </c>
      <c r="E925" s="9" t="s">
        <v>131</v>
      </c>
      <c r="F925" s="10" t="s">
        <v>33</v>
      </c>
      <c r="G925" s="11" t="s">
        <v>106</v>
      </c>
      <c r="H925" s="7" t="str">
        <f t="shared" si="28"/>
        <v>2020TWSYUJNJW05</v>
      </c>
      <c r="I925" s="9" t="s">
        <v>0</v>
      </c>
      <c r="J925" s="8" t="str">
        <f>VLOOKUP(I925,name_list!E:K,2,FALSE)</f>
        <v>SP41</v>
      </c>
      <c r="K925" s="9" t="s">
        <v>1</v>
      </c>
      <c r="L925" s="8">
        <v>75</v>
      </c>
      <c r="M925" s="8">
        <f>VLOOKUP(H925,工作表3!G:T,7,FALSE)</f>
        <v>85</v>
      </c>
      <c r="N925">
        <f t="shared" si="29"/>
        <v>63.75</v>
      </c>
    </row>
    <row r="926" spans="1:14">
      <c r="A926" s="46">
        <v>2020</v>
      </c>
      <c r="B926" s="8" t="str">
        <f>_xlfn.CONCAT("P", LOOKUP(A926,{0,2010,2015},{1,2,3}))</f>
        <v>P3</v>
      </c>
      <c r="C926" s="9" t="s">
        <v>120</v>
      </c>
      <c r="D926" s="9" t="s">
        <v>121</v>
      </c>
      <c r="E926" s="9" t="s">
        <v>131</v>
      </c>
      <c r="F926" s="10" t="s">
        <v>33</v>
      </c>
      <c r="G926" s="11" t="s">
        <v>106</v>
      </c>
      <c r="H926" s="7" t="str">
        <f t="shared" si="28"/>
        <v>2020TWSYUJNJW05</v>
      </c>
      <c r="I926" s="9" t="s">
        <v>29</v>
      </c>
      <c r="J926" s="8" t="str">
        <f>VLOOKUP(I926,name_list!E:K,2,FALSE)</f>
        <v>SP22</v>
      </c>
      <c r="K926" s="9" t="s">
        <v>6</v>
      </c>
      <c r="L926" s="8">
        <v>50</v>
      </c>
      <c r="M926" s="8">
        <f>VLOOKUP(H926,工作表3!G:T,7,FALSE)</f>
        <v>85</v>
      </c>
      <c r="N926">
        <f t="shared" si="29"/>
        <v>42.5</v>
      </c>
    </row>
    <row r="927" spans="1:14">
      <c r="A927" s="46">
        <v>2020</v>
      </c>
      <c r="B927" s="8" t="str">
        <f>_xlfn.CONCAT("P", LOOKUP(A927,{0,2010,2015},{1,2,3}))</f>
        <v>P3</v>
      </c>
      <c r="C927" s="9" t="s">
        <v>120</v>
      </c>
      <c r="D927" s="9" t="s">
        <v>121</v>
      </c>
      <c r="E927" s="9" t="s">
        <v>131</v>
      </c>
      <c r="F927" s="10" t="s">
        <v>33</v>
      </c>
      <c r="G927" s="11" t="s">
        <v>106</v>
      </c>
      <c r="H927" s="7" t="str">
        <f t="shared" si="28"/>
        <v>2020TWSYUJNJW05</v>
      </c>
      <c r="I927" s="9" t="s">
        <v>63</v>
      </c>
      <c r="J927" s="8" t="str">
        <f>VLOOKUP(I927,name_list!E:K,2,FALSE)</f>
        <v>SP4</v>
      </c>
      <c r="K927" s="9" t="s">
        <v>14</v>
      </c>
      <c r="L927" s="8">
        <v>25</v>
      </c>
      <c r="M927" s="8">
        <f>VLOOKUP(H927,工作表3!G:T,7,FALSE)</f>
        <v>85</v>
      </c>
      <c r="N927">
        <f t="shared" si="29"/>
        <v>21.25</v>
      </c>
    </row>
    <row r="928" spans="1:14">
      <c r="A928" s="46">
        <v>2020</v>
      </c>
      <c r="B928" s="8" t="str">
        <f>_xlfn.CONCAT("P", LOOKUP(A928,{0,2010,2015},{1,2,3}))</f>
        <v>P3</v>
      </c>
      <c r="C928" s="9" t="s">
        <v>120</v>
      </c>
      <c r="D928" s="9" t="s">
        <v>121</v>
      </c>
      <c r="E928" s="9" t="s">
        <v>131</v>
      </c>
      <c r="F928" s="10" t="s">
        <v>33</v>
      </c>
      <c r="G928" s="11" t="s">
        <v>106</v>
      </c>
      <c r="H928" s="7" t="str">
        <f t="shared" si="28"/>
        <v>2020TWSYUJNJW05</v>
      </c>
      <c r="I928" s="9" t="s">
        <v>5</v>
      </c>
      <c r="J928" s="8" t="str">
        <f>VLOOKUP(I928,name_list!E:K,2,FALSE)</f>
        <v>SP35</v>
      </c>
      <c r="K928" s="9" t="s">
        <v>9</v>
      </c>
      <c r="L928" s="8">
        <v>5</v>
      </c>
      <c r="M928" s="8">
        <f>VLOOKUP(H928,工作表3!G:T,7,FALSE)</f>
        <v>85</v>
      </c>
      <c r="N928">
        <f t="shared" si="29"/>
        <v>4.25</v>
      </c>
    </row>
    <row r="929" spans="1:14">
      <c r="A929" s="46">
        <v>2020</v>
      </c>
      <c r="B929" s="8" t="str">
        <f>_xlfn.CONCAT("P", LOOKUP(A929,{0,2010,2015},{1,2,3}))</f>
        <v>P3</v>
      </c>
      <c r="C929" s="9" t="s">
        <v>120</v>
      </c>
      <c r="D929" s="9" t="s">
        <v>121</v>
      </c>
      <c r="E929" s="9" t="s">
        <v>131</v>
      </c>
      <c r="F929" s="10" t="s">
        <v>33</v>
      </c>
      <c r="G929" s="11" t="s">
        <v>106</v>
      </c>
      <c r="H929" s="7" t="str">
        <f t="shared" si="28"/>
        <v>2020TWSYUJNJW05</v>
      </c>
      <c r="I929" s="9" t="s">
        <v>13</v>
      </c>
      <c r="J929" s="8" t="str">
        <f>VLOOKUP(I929,name_list!E:K,2,FALSE)</f>
        <v>SP17</v>
      </c>
      <c r="K929" s="9" t="s">
        <v>9</v>
      </c>
      <c r="L929" s="8">
        <v>5</v>
      </c>
      <c r="M929" s="8">
        <f>VLOOKUP(H929,工作表3!G:T,7,FALSE)</f>
        <v>85</v>
      </c>
      <c r="N929">
        <f t="shared" si="29"/>
        <v>4.25</v>
      </c>
    </row>
    <row r="930" spans="1:14">
      <c r="A930" s="46">
        <v>2020</v>
      </c>
      <c r="B930" s="8" t="str">
        <f>_xlfn.CONCAT("P", LOOKUP(A930,{0,2010,2015},{1,2,3}))</f>
        <v>P3</v>
      </c>
      <c r="C930" s="9" t="s">
        <v>120</v>
      </c>
      <c r="D930" s="9" t="s">
        <v>121</v>
      </c>
      <c r="E930" s="9" t="s">
        <v>131</v>
      </c>
      <c r="F930" s="10" t="s">
        <v>33</v>
      </c>
      <c r="G930" s="11" t="s">
        <v>106</v>
      </c>
      <c r="H930" s="7" t="str">
        <f t="shared" si="28"/>
        <v>2020TWSYUJNJW05</v>
      </c>
      <c r="I930" s="9" t="s">
        <v>42</v>
      </c>
      <c r="J930" s="8" t="str">
        <f>VLOOKUP(I930,name_list!E:K,2,FALSE)</f>
        <v>SP40</v>
      </c>
      <c r="K930" s="9" t="s">
        <v>11</v>
      </c>
      <c r="L930" s="8">
        <v>1</v>
      </c>
      <c r="M930" s="8">
        <f>VLOOKUP(H930,工作表3!G:T,7,FALSE)</f>
        <v>85</v>
      </c>
      <c r="N930">
        <f t="shared" si="29"/>
        <v>0.85</v>
      </c>
    </row>
    <row r="931" spans="1:14">
      <c r="A931" s="46">
        <v>2020</v>
      </c>
      <c r="B931" s="8" t="str">
        <f>_xlfn.CONCAT("P", LOOKUP(A931,{0,2010,2015},{1,2,3}))</f>
        <v>P3</v>
      </c>
      <c r="C931" s="9" t="s">
        <v>120</v>
      </c>
      <c r="D931" s="9" t="s">
        <v>121</v>
      </c>
      <c r="E931" s="9" t="s">
        <v>131</v>
      </c>
      <c r="F931" s="10" t="s">
        <v>33</v>
      </c>
      <c r="G931" s="11" t="s">
        <v>106</v>
      </c>
      <c r="H931" s="7" t="str">
        <f t="shared" si="28"/>
        <v>2020TWSYUJNJW05</v>
      </c>
      <c r="I931" s="9" t="s">
        <v>15</v>
      </c>
      <c r="J931" s="8" t="str">
        <f>VLOOKUP(I931,name_list!E:K,2,FALSE)</f>
        <v>SP2</v>
      </c>
      <c r="K931" s="9" t="s">
        <v>14</v>
      </c>
      <c r="L931" s="8">
        <v>25</v>
      </c>
      <c r="M931" s="8">
        <f>VLOOKUP(H931,工作表3!G:T,7,FALSE)</f>
        <v>85</v>
      </c>
      <c r="N931">
        <f t="shared" si="29"/>
        <v>21.25</v>
      </c>
    </row>
    <row r="932" spans="1:14">
      <c r="A932" s="46">
        <v>2020</v>
      </c>
      <c r="B932" s="8" t="str">
        <f>_xlfn.CONCAT("P", LOOKUP(A932,{0,2010,2015},{1,2,3}))</f>
        <v>P3</v>
      </c>
      <c r="C932" s="9" t="s">
        <v>120</v>
      </c>
      <c r="D932" s="9" t="s">
        <v>121</v>
      </c>
      <c r="E932" s="9" t="s">
        <v>131</v>
      </c>
      <c r="F932" s="10" t="s">
        <v>33</v>
      </c>
      <c r="G932" s="11" t="s">
        <v>106</v>
      </c>
      <c r="H932" s="7" t="str">
        <f t="shared" si="28"/>
        <v>2020TWSYUJNJW05</v>
      </c>
      <c r="I932" s="9" t="s">
        <v>17</v>
      </c>
      <c r="J932" s="8" t="str">
        <f>VLOOKUP(I932,name_list!E:K,2,FALSE)</f>
        <v>SP23</v>
      </c>
      <c r="K932" s="9" t="s">
        <v>9</v>
      </c>
      <c r="L932" s="8">
        <v>5</v>
      </c>
      <c r="M932" s="8">
        <f>VLOOKUP(H932,工作表3!G:T,7,FALSE)</f>
        <v>85</v>
      </c>
      <c r="N932">
        <f t="shared" si="29"/>
        <v>4.25</v>
      </c>
    </row>
    <row r="933" spans="1:14">
      <c r="A933" s="46">
        <v>2020</v>
      </c>
      <c r="B933" s="8" t="str">
        <f>_xlfn.CONCAT("P", LOOKUP(A933,{0,2010,2015},{1,2,3}))</f>
        <v>P3</v>
      </c>
      <c r="C933" s="9" t="s">
        <v>120</v>
      </c>
      <c r="D933" s="9" t="s">
        <v>121</v>
      </c>
      <c r="E933" s="9" t="s">
        <v>131</v>
      </c>
      <c r="F933" s="10" t="s">
        <v>33</v>
      </c>
      <c r="G933" s="11" t="s">
        <v>106</v>
      </c>
      <c r="H933" s="7" t="str">
        <f t="shared" si="28"/>
        <v>2020TWSYUJNJW05</v>
      </c>
      <c r="I933" s="9" t="s">
        <v>47</v>
      </c>
      <c r="J933" s="8" t="str">
        <f>VLOOKUP(I933,name_list!E:K,2,FALSE)</f>
        <v>SP50</v>
      </c>
      <c r="K933" s="9" t="s">
        <v>9</v>
      </c>
      <c r="L933" s="8">
        <v>5</v>
      </c>
      <c r="M933" s="8">
        <f>VLOOKUP(H933,工作表3!G:T,7,FALSE)</f>
        <v>85</v>
      </c>
      <c r="N933">
        <f t="shared" si="29"/>
        <v>4.25</v>
      </c>
    </row>
    <row r="934" spans="1:14">
      <c r="A934" s="46">
        <v>2020</v>
      </c>
      <c r="B934" s="8" t="str">
        <f>_xlfn.CONCAT("P", LOOKUP(A934,{0,2010,2015},{1,2,3}))</f>
        <v>P3</v>
      </c>
      <c r="C934" s="9" t="s">
        <v>120</v>
      </c>
      <c r="D934" s="9" t="s">
        <v>121</v>
      </c>
      <c r="E934" s="9" t="s">
        <v>131</v>
      </c>
      <c r="F934" s="10" t="s">
        <v>33</v>
      </c>
      <c r="G934" s="11" t="s">
        <v>106</v>
      </c>
      <c r="H934" s="7" t="str">
        <f t="shared" si="28"/>
        <v>2020TWSYUJNJW05</v>
      </c>
      <c r="I934" s="9" t="s">
        <v>27</v>
      </c>
      <c r="J934" s="8" t="str">
        <f>VLOOKUP(I934,name_list!E:K,2,FALSE)</f>
        <v>SP67</v>
      </c>
      <c r="K934" s="9" t="s">
        <v>9</v>
      </c>
      <c r="L934" s="8">
        <v>5</v>
      </c>
      <c r="M934" s="8">
        <f>VLOOKUP(H934,工作表3!G:T,7,FALSE)</f>
        <v>85</v>
      </c>
      <c r="N934">
        <f t="shared" si="29"/>
        <v>4.25</v>
      </c>
    </row>
    <row r="935" spans="1:14">
      <c r="A935" s="46">
        <v>2020</v>
      </c>
      <c r="B935" s="8" t="str">
        <f>_xlfn.CONCAT("P", LOOKUP(A935,{0,2010,2015},{1,2,3}))</f>
        <v>P3</v>
      </c>
      <c r="C935" s="9" t="s">
        <v>120</v>
      </c>
      <c r="D935" s="9" t="s">
        <v>121</v>
      </c>
      <c r="E935" s="9" t="s">
        <v>131</v>
      </c>
      <c r="F935" s="10" t="s">
        <v>33</v>
      </c>
      <c r="G935" s="11" t="s">
        <v>106</v>
      </c>
      <c r="H935" s="7" t="str">
        <f t="shared" si="28"/>
        <v>2020TWSYUJNJW05</v>
      </c>
      <c r="I935" s="9" t="s">
        <v>38</v>
      </c>
      <c r="J935" s="8" t="str">
        <f>VLOOKUP(I935,name_list!E:K,2,FALSE)</f>
        <v>SP10</v>
      </c>
      <c r="K935" s="9" t="s">
        <v>9</v>
      </c>
      <c r="L935" s="8">
        <v>5</v>
      </c>
      <c r="M935" s="8">
        <f>VLOOKUP(H935,工作表3!G:T,7,FALSE)</f>
        <v>85</v>
      </c>
      <c r="N935">
        <f t="shared" si="29"/>
        <v>4.25</v>
      </c>
    </row>
    <row r="936" spans="1:14">
      <c r="A936" s="46">
        <v>2020</v>
      </c>
      <c r="B936" s="8" t="str">
        <f>_xlfn.CONCAT("P", LOOKUP(A936,{0,2010,2015},{1,2,3}))</f>
        <v>P3</v>
      </c>
      <c r="C936" s="9" t="s">
        <v>120</v>
      </c>
      <c r="D936" s="9" t="s">
        <v>121</v>
      </c>
      <c r="E936" s="9" t="s">
        <v>131</v>
      </c>
      <c r="F936" s="10" t="s">
        <v>33</v>
      </c>
      <c r="G936" s="9" t="s">
        <v>127</v>
      </c>
      <c r="H936" s="7" t="str">
        <f t="shared" si="28"/>
        <v>2020TWSYUJNJW10</v>
      </c>
      <c r="I936" s="9" t="s">
        <v>0</v>
      </c>
      <c r="J936" s="8" t="str">
        <f>VLOOKUP(I936,name_list!E:K,2,FALSE)</f>
        <v>SP41</v>
      </c>
      <c r="K936" s="9" t="s">
        <v>1</v>
      </c>
      <c r="L936" s="8">
        <v>75</v>
      </c>
      <c r="M936" s="8">
        <f>VLOOKUP(H936,工作表3!G:T,7,FALSE)</f>
        <v>85</v>
      </c>
      <c r="N936">
        <f t="shared" si="29"/>
        <v>63.75</v>
      </c>
    </row>
    <row r="937" spans="1:14">
      <c r="A937" s="46">
        <v>2020</v>
      </c>
      <c r="B937" s="8" t="str">
        <f>_xlfn.CONCAT("P", LOOKUP(A937,{0,2010,2015},{1,2,3}))</f>
        <v>P3</v>
      </c>
      <c r="C937" s="9" t="s">
        <v>120</v>
      </c>
      <c r="D937" s="9" t="s">
        <v>121</v>
      </c>
      <c r="E937" s="9" t="s">
        <v>131</v>
      </c>
      <c r="F937" s="10" t="s">
        <v>33</v>
      </c>
      <c r="G937" s="9" t="s">
        <v>127</v>
      </c>
      <c r="H937" s="7" t="str">
        <f t="shared" si="28"/>
        <v>2020TWSYUJNJW10</v>
      </c>
      <c r="I937" s="9" t="s">
        <v>17</v>
      </c>
      <c r="J937" s="8" t="str">
        <f>VLOOKUP(I937,name_list!E:K,2,FALSE)</f>
        <v>SP23</v>
      </c>
      <c r="K937" s="9" t="s">
        <v>14</v>
      </c>
      <c r="L937" s="8">
        <v>25</v>
      </c>
      <c r="M937" s="8">
        <f>VLOOKUP(H937,工作表3!G:T,7,FALSE)</f>
        <v>85</v>
      </c>
      <c r="N937">
        <f t="shared" si="29"/>
        <v>21.25</v>
      </c>
    </row>
    <row r="938" spans="1:14">
      <c r="A938" s="46">
        <v>2020</v>
      </c>
      <c r="B938" s="8" t="str">
        <f>_xlfn.CONCAT("P", LOOKUP(A938,{0,2010,2015},{1,2,3}))</f>
        <v>P3</v>
      </c>
      <c r="C938" s="9" t="s">
        <v>120</v>
      </c>
      <c r="D938" s="9" t="s">
        <v>121</v>
      </c>
      <c r="E938" s="9" t="s">
        <v>131</v>
      </c>
      <c r="F938" s="10" t="s">
        <v>33</v>
      </c>
      <c r="G938" s="9" t="s">
        <v>127</v>
      </c>
      <c r="H938" s="7" t="str">
        <f t="shared" si="28"/>
        <v>2020TWSYUJNJW10</v>
      </c>
      <c r="I938" s="9" t="s">
        <v>31</v>
      </c>
      <c r="J938" s="8" t="str">
        <f>VLOOKUP(I938,name_list!E:K,2,FALSE)</f>
        <v>SP66</v>
      </c>
      <c r="K938" s="9" t="s">
        <v>9</v>
      </c>
      <c r="L938" s="8">
        <v>5</v>
      </c>
      <c r="M938" s="8">
        <f>VLOOKUP(H938,工作表3!G:T,7,FALSE)</f>
        <v>85</v>
      </c>
      <c r="N938">
        <f t="shared" si="29"/>
        <v>4.25</v>
      </c>
    </row>
    <row r="939" spans="1:14">
      <c r="A939" s="46">
        <v>2020</v>
      </c>
      <c r="B939" s="8" t="str">
        <f>_xlfn.CONCAT("P", LOOKUP(A939,{0,2010,2015},{1,2,3}))</f>
        <v>P3</v>
      </c>
      <c r="C939" s="9" t="s">
        <v>120</v>
      </c>
      <c r="D939" s="9" t="s">
        <v>121</v>
      </c>
      <c r="E939" s="9" t="s">
        <v>131</v>
      </c>
      <c r="F939" s="10" t="s">
        <v>33</v>
      </c>
      <c r="G939" s="9" t="s">
        <v>127</v>
      </c>
      <c r="H939" s="7" t="str">
        <f t="shared" si="28"/>
        <v>2020TWSYUJNJW10</v>
      </c>
      <c r="I939" s="9" t="s">
        <v>16</v>
      </c>
      <c r="J939" s="8" t="str">
        <f>VLOOKUP(I939,name_list!E:K,2,FALSE)</f>
        <v>SP38</v>
      </c>
      <c r="K939" s="9" t="s">
        <v>9</v>
      </c>
      <c r="L939" s="8">
        <v>5</v>
      </c>
      <c r="M939" s="8">
        <f>VLOOKUP(H939,工作表3!G:T,7,FALSE)</f>
        <v>85</v>
      </c>
      <c r="N939">
        <f t="shared" si="29"/>
        <v>4.25</v>
      </c>
    </row>
    <row r="940" spans="1:14">
      <c r="A940" s="46">
        <v>2020</v>
      </c>
      <c r="B940" s="8" t="str">
        <f>_xlfn.CONCAT("P", LOOKUP(A940,{0,2010,2015},{1,2,3}))</f>
        <v>P3</v>
      </c>
      <c r="C940" s="9" t="s">
        <v>120</v>
      </c>
      <c r="D940" s="9" t="s">
        <v>121</v>
      </c>
      <c r="E940" s="9" t="s">
        <v>131</v>
      </c>
      <c r="F940" s="10" t="s">
        <v>33</v>
      </c>
      <c r="G940" s="9" t="s">
        <v>127</v>
      </c>
      <c r="H940" s="7" t="str">
        <f t="shared" si="28"/>
        <v>2020TWSYUJNJW10</v>
      </c>
      <c r="I940" s="10" t="s">
        <v>5</v>
      </c>
      <c r="J940" s="8" t="str">
        <f>VLOOKUP(I940,name_list!E:K,2,FALSE)</f>
        <v>SP35</v>
      </c>
      <c r="K940" s="9" t="s">
        <v>9</v>
      </c>
      <c r="L940" s="8">
        <v>5</v>
      </c>
      <c r="M940" s="8">
        <f>VLOOKUP(H940,工作表3!G:T,7,FALSE)</f>
        <v>85</v>
      </c>
      <c r="N940">
        <f t="shared" si="29"/>
        <v>4.25</v>
      </c>
    </row>
    <row r="941" spans="1:14">
      <c r="A941" s="46">
        <v>2020</v>
      </c>
      <c r="B941" s="8" t="str">
        <f>_xlfn.CONCAT("P", LOOKUP(A941,{0,2010,2015},{1,2,3}))</f>
        <v>P3</v>
      </c>
      <c r="C941" s="9" t="s">
        <v>120</v>
      </c>
      <c r="D941" s="9" t="s">
        <v>121</v>
      </c>
      <c r="E941" s="9" t="s">
        <v>131</v>
      </c>
      <c r="F941" s="10" t="s">
        <v>33</v>
      </c>
      <c r="G941" s="9" t="s">
        <v>127</v>
      </c>
      <c r="H941" s="7" t="str">
        <f t="shared" si="28"/>
        <v>2020TWSYUJNJW10</v>
      </c>
      <c r="I941" s="10" t="s">
        <v>42</v>
      </c>
      <c r="J941" s="8" t="str">
        <f>VLOOKUP(I941,name_list!E:K,2,FALSE)</f>
        <v>SP40</v>
      </c>
      <c r="K941" s="9" t="s">
        <v>9</v>
      </c>
      <c r="L941" s="8">
        <v>5</v>
      </c>
      <c r="M941" s="8">
        <f>VLOOKUP(H941,工作表3!G:T,7,FALSE)</f>
        <v>85</v>
      </c>
      <c r="N941">
        <f t="shared" si="29"/>
        <v>4.25</v>
      </c>
    </row>
    <row r="942" spans="1:14">
      <c r="A942" s="46">
        <v>2020</v>
      </c>
      <c r="B942" s="8" t="str">
        <f>_xlfn.CONCAT("P", LOOKUP(A942,{0,2010,2015},{1,2,3}))</f>
        <v>P3</v>
      </c>
      <c r="C942" s="9" t="s">
        <v>120</v>
      </c>
      <c r="D942" s="9" t="s">
        <v>121</v>
      </c>
      <c r="E942" s="9" t="s">
        <v>131</v>
      </c>
      <c r="F942" s="10" t="s">
        <v>33</v>
      </c>
      <c r="G942" s="9" t="s">
        <v>127</v>
      </c>
      <c r="H942" s="7" t="str">
        <f t="shared" si="28"/>
        <v>2020TWSYUJNJW10</v>
      </c>
      <c r="I942" s="9" t="s">
        <v>38</v>
      </c>
      <c r="J942" s="8" t="str">
        <f>VLOOKUP(I942,name_list!E:K,2,FALSE)</f>
        <v>SP10</v>
      </c>
      <c r="K942" s="9" t="s">
        <v>14</v>
      </c>
      <c r="L942" s="8">
        <v>25</v>
      </c>
      <c r="M942" s="8">
        <f>VLOOKUP(H942,工作表3!G:T,7,FALSE)</f>
        <v>85</v>
      </c>
      <c r="N942">
        <f t="shared" si="29"/>
        <v>21.25</v>
      </c>
    </row>
    <row r="943" spans="1:14">
      <c r="A943" s="46">
        <v>2020</v>
      </c>
      <c r="B943" s="8" t="str">
        <f>_xlfn.CONCAT("P", LOOKUP(A943,{0,2010,2015},{1,2,3}))</f>
        <v>P3</v>
      </c>
      <c r="C943" s="9" t="s">
        <v>120</v>
      </c>
      <c r="D943" s="9" t="s">
        <v>121</v>
      </c>
      <c r="E943" s="9" t="s">
        <v>131</v>
      </c>
      <c r="F943" s="10" t="s">
        <v>33</v>
      </c>
      <c r="G943" s="9" t="s">
        <v>127</v>
      </c>
      <c r="H943" s="7" t="str">
        <f t="shared" si="28"/>
        <v>2020TWSYUJNJW10</v>
      </c>
      <c r="I943" s="9" t="s">
        <v>29</v>
      </c>
      <c r="J943" s="8" t="str">
        <f>VLOOKUP(I943,name_list!E:K,2,FALSE)</f>
        <v>SP22</v>
      </c>
      <c r="K943" s="9" t="s">
        <v>6</v>
      </c>
      <c r="L943" s="8">
        <v>50</v>
      </c>
      <c r="M943" s="8">
        <f>VLOOKUP(H943,工作表3!G:T,7,FALSE)</f>
        <v>85</v>
      </c>
      <c r="N943">
        <f t="shared" si="29"/>
        <v>42.5</v>
      </c>
    </row>
    <row r="944" spans="1:14">
      <c r="A944" s="46">
        <v>2020</v>
      </c>
      <c r="B944" s="8" t="str">
        <f>_xlfn.CONCAT("P", LOOKUP(A944,{0,2010,2015},{1,2,3}))</f>
        <v>P3</v>
      </c>
      <c r="C944" s="9" t="s">
        <v>120</v>
      </c>
      <c r="D944" s="9" t="s">
        <v>121</v>
      </c>
      <c r="E944" s="9" t="s">
        <v>131</v>
      </c>
      <c r="F944" s="10" t="s">
        <v>33</v>
      </c>
      <c r="G944" s="9" t="s">
        <v>127</v>
      </c>
      <c r="H944" s="7" t="str">
        <f t="shared" si="28"/>
        <v>2020TWSYUJNJW10</v>
      </c>
      <c r="I944" s="9" t="s">
        <v>63</v>
      </c>
      <c r="J944" s="8" t="str">
        <f>VLOOKUP(I944,name_list!E:K,2,FALSE)</f>
        <v>SP4</v>
      </c>
      <c r="K944" s="9" t="s">
        <v>14</v>
      </c>
      <c r="L944" s="8">
        <v>25</v>
      </c>
      <c r="M944" s="8">
        <f>VLOOKUP(H944,工作表3!G:T,7,FALSE)</f>
        <v>85</v>
      </c>
      <c r="N944">
        <f t="shared" si="29"/>
        <v>21.25</v>
      </c>
    </row>
    <row r="945" spans="1:14">
      <c r="A945" s="46">
        <v>2020</v>
      </c>
      <c r="B945" s="8" t="str">
        <f>_xlfn.CONCAT("P", LOOKUP(A945,{0,2010,2015},{1,2,3}))</f>
        <v>P3</v>
      </c>
      <c r="C945" s="9" t="s">
        <v>120</v>
      </c>
      <c r="D945" s="9" t="s">
        <v>121</v>
      </c>
      <c r="E945" s="9" t="s">
        <v>131</v>
      </c>
      <c r="F945" s="10" t="s">
        <v>33</v>
      </c>
      <c r="G945" s="9" t="s">
        <v>127</v>
      </c>
      <c r="H945" s="7" t="str">
        <f t="shared" si="28"/>
        <v>2020TWSYUJNJW10</v>
      </c>
      <c r="I945" s="12" t="s">
        <v>27</v>
      </c>
      <c r="J945" s="8" t="str">
        <f>VLOOKUP(I945,name_list!E:K,2,FALSE)</f>
        <v>SP67</v>
      </c>
      <c r="K945" s="9" t="s">
        <v>9</v>
      </c>
      <c r="L945" s="8">
        <v>5</v>
      </c>
      <c r="M945" s="8">
        <f>VLOOKUP(H945,工作表3!G:T,7,FALSE)</f>
        <v>85</v>
      </c>
      <c r="N945">
        <f t="shared" si="29"/>
        <v>4.25</v>
      </c>
    </row>
    <row r="946" spans="1:14">
      <c r="A946" s="46">
        <v>2020</v>
      </c>
      <c r="B946" s="8" t="str">
        <f>_xlfn.CONCAT("P", LOOKUP(A946,{0,2010,2015},{1,2,3}))</f>
        <v>P3</v>
      </c>
      <c r="C946" s="9" t="s">
        <v>120</v>
      </c>
      <c r="D946" s="9" t="s">
        <v>121</v>
      </c>
      <c r="E946" s="9" t="s">
        <v>131</v>
      </c>
      <c r="F946" s="10" t="s">
        <v>33</v>
      </c>
      <c r="G946" s="9" t="s">
        <v>127</v>
      </c>
      <c r="H946" s="7" t="str">
        <f t="shared" si="28"/>
        <v>2020TWSYUJNJW10</v>
      </c>
      <c r="I946" s="9" t="s">
        <v>95</v>
      </c>
      <c r="J946" s="8" t="str">
        <f>VLOOKUP(I946,name_list!E:K,2,FALSE)</f>
        <v>SP26</v>
      </c>
      <c r="K946" s="9" t="s">
        <v>9</v>
      </c>
      <c r="L946" s="8">
        <v>5</v>
      </c>
      <c r="M946" s="8">
        <f>VLOOKUP(H946,工作表3!G:T,7,FALSE)</f>
        <v>85</v>
      </c>
      <c r="N946">
        <f t="shared" si="29"/>
        <v>4.25</v>
      </c>
    </row>
    <row r="947" spans="1:14">
      <c r="A947" s="46">
        <v>2020</v>
      </c>
      <c r="B947" s="8" t="str">
        <f>_xlfn.CONCAT("P", LOOKUP(A947,{0,2010,2015},{1,2,3}))</f>
        <v>P3</v>
      </c>
      <c r="C947" s="9" t="s">
        <v>120</v>
      </c>
      <c r="D947" s="9" t="s">
        <v>121</v>
      </c>
      <c r="E947" s="9" t="s">
        <v>131</v>
      </c>
      <c r="F947" s="10" t="s">
        <v>33</v>
      </c>
      <c r="G947" s="9" t="s">
        <v>127</v>
      </c>
      <c r="H947" s="7" t="str">
        <f t="shared" si="28"/>
        <v>2020TWSYUJNJW10</v>
      </c>
      <c r="I947" s="9" t="s">
        <v>7</v>
      </c>
      <c r="J947" s="8" t="str">
        <f>VLOOKUP(I947,name_list!E:K,2,FALSE)</f>
        <v>SP31</v>
      </c>
      <c r="K947" s="9" t="s">
        <v>14</v>
      </c>
      <c r="L947" s="8">
        <v>25</v>
      </c>
      <c r="M947" s="8">
        <f>VLOOKUP(H947,工作表3!G:T,7,FALSE)</f>
        <v>85</v>
      </c>
      <c r="N947">
        <f t="shared" si="29"/>
        <v>21.25</v>
      </c>
    </row>
    <row r="948" spans="1:14">
      <c r="A948" s="46">
        <v>2020</v>
      </c>
      <c r="B948" s="8" t="str">
        <f>_xlfn.CONCAT("P", LOOKUP(A948,{0,2010,2015},{1,2,3}))</f>
        <v>P3</v>
      </c>
      <c r="C948" s="9" t="s">
        <v>120</v>
      </c>
      <c r="D948" s="9" t="s">
        <v>121</v>
      </c>
      <c r="E948" s="9" t="s">
        <v>131</v>
      </c>
      <c r="F948" s="10" t="s">
        <v>33</v>
      </c>
      <c r="G948" s="9" t="s">
        <v>127</v>
      </c>
      <c r="H948" s="7" t="str">
        <f t="shared" si="28"/>
        <v>2020TWSYUJNJW10</v>
      </c>
      <c r="I948" s="9" t="s">
        <v>4</v>
      </c>
      <c r="J948" s="8" t="str">
        <f>VLOOKUP(I948,name_list!E:K,2,FALSE)</f>
        <v>SP11</v>
      </c>
      <c r="K948" s="9" t="s">
        <v>9</v>
      </c>
      <c r="L948" s="8">
        <v>5</v>
      </c>
      <c r="M948" s="8">
        <f>VLOOKUP(H948,工作表3!G:T,7,FALSE)</f>
        <v>85</v>
      </c>
      <c r="N948">
        <f t="shared" si="29"/>
        <v>4.25</v>
      </c>
    </row>
    <row r="949" spans="1:14" ht="32.4">
      <c r="A949" s="46">
        <v>2020</v>
      </c>
      <c r="B949" s="8" t="str">
        <f>_xlfn.CONCAT("P", LOOKUP(A949,{0,2010,2015},{1,2,3}))</f>
        <v>P3</v>
      </c>
      <c r="C949" s="9" t="s">
        <v>120</v>
      </c>
      <c r="D949" s="9" t="s">
        <v>121</v>
      </c>
      <c r="E949" s="9" t="s">
        <v>131</v>
      </c>
      <c r="F949" s="10" t="s">
        <v>33</v>
      </c>
      <c r="G949" s="9" t="s">
        <v>127</v>
      </c>
      <c r="H949" s="7" t="str">
        <f t="shared" si="28"/>
        <v>2020TWSYUJNJW10</v>
      </c>
      <c r="I949" s="13" t="s">
        <v>20</v>
      </c>
      <c r="J949" s="8" t="str">
        <f>VLOOKUP(I949,name_list!E:K,2,FALSE)</f>
        <v>SP25</v>
      </c>
      <c r="K949" s="9" t="s">
        <v>11</v>
      </c>
      <c r="L949" s="8">
        <v>1</v>
      </c>
      <c r="M949" s="8">
        <f>VLOOKUP(H949,工作表3!G:T,7,FALSE)</f>
        <v>85</v>
      </c>
      <c r="N949">
        <f t="shared" si="29"/>
        <v>0.85</v>
      </c>
    </row>
    <row r="950" spans="1:14">
      <c r="A950" s="46">
        <v>2020</v>
      </c>
      <c r="B950" s="8" t="str">
        <f>_xlfn.CONCAT("P", LOOKUP(A950,{0,2010,2015},{1,2,3}))</f>
        <v>P3</v>
      </c>
      <c r="C950" s="9" t="s">
        <v>120</v>
      </c>
      <c r="D950" s="9" t="s">
        <v>121</v>
      </c>
      <c r="E950" s="9" t="s">
        <v>131</v>
      </c>
      <c r="F950" s="10" t="s">
        <v>33</v>
      </c>
      <c r="G950" s="9" t="s">
        <v>127</v>
      </c>
      <c r="H950" s="7" t="str">
        <f t="shared" si="28"/>
        <v>2020TWSYUJNJW10</v>
      </c>
      <c r="I950" s="9" t="s">
        <v>64</v>
      </c>
      <c r="J950" s="8" t="str">
        <f>VLOOKUP(I950,name_list!E:K,2,FALSE)</f>
        <v>SP86</v>
      </c>
      <c r="K950" s="9" t="s">
        <v>11</v>
      </c>
      <c r="L950" s="8">
        <v>1</v>
      </c>
      <c r="M950" s="8">
        <f>VLOOKUP(H950,工作表3!G:T,7,FALSE)</f>
        <v>85</v>
      </c>
      <c r="N950">
        <f t="shared" si="29"/>
        <v>0.85</v>
      </c>
    </row>
    <row r="951" spans="1:14">
      <c r="A951" s="46">
        <v>2020</v>
      </c>
      <c r="B951" s="8" t="str">
        <f>_xlfn.CONCAT("P", LOOKUP(A951,{0,2010,2015},{1,2,3}))</f>
        <v>P3</v>
      </c>
      <c r="C951" s="9" t="s">
        <v>120</v>
      </c>
      <c r="D951" s="9" t="s">
        <v>121</v>
      </c>
      <c r="E951" s="9" t="s">
        <v>131</v>
      </c>
      <c r="F951" s="10" t="s">
        <v>3</v>
      </c>
      <c r="G951" s="11" t="s">
        <v>91</v>
      </c>
      <c r="H951" s="7" t="str">
        <f t="shared" si="28"/>
        <v>2020TWSYUJNJE05</v>
      </c>
      <c r="I951" s="9" t="s">
        <v>0</v>
      </c>
      <c r="J951" s="8" t="str">
        <f>VLOOKUP(I951,name_list!E:K,2,FALSE)</f>
        <v>SP41</v>
      </c>
      <c r="K951" s="9" t="s">
        <v>1</v>
      </c>
      <c r="L951" s="8">
        <v>75</v>
      </c>
      <c r="M951" s="8">
        <f>VLOOKUP(H951,工作表3!G:T,7,FALSE)</f>
        <v>65</v>
      </c>
      <c r="N951">
        <f t="shared" si="29"/>
        <v>48.75</v>
      </c>
    </row>
    <row r="952" spans="1:14">
      <c r="A952" s="46">
        <v>2020</v>
      </c>
      <c r="B952" s="8" t="str">
        <f>_xlfn.CONCAT("P", LOOKUP(A952,{0,2010,2015},{1,2,3}))</f>
        <v>P3</v>
      </c>
      <c r="C952" s="9" t="s">
        <v>120</v>
      </c>
      <c r="D952" s="9" t="s">
        <v>121</v>
      </c>
      <c r="E952" s="9" t="s">
        <v>131</v>
      </c>
      <c r="F952" s="10" t="s">
        <v>3</v>
      </c>
      <c r="G952" s="11" t="s">
        <v>91</v>
      </c>
      <c r="H952" s="7" t="str">
        <f t="shared" si="28"/>
        <v>2020TWSYUJNJE05</v>
      </c>
      <c r="I952" s="9" t="s">
        <v>5</v>
      </c>
      <c r="J952" s="8" t="str">
        <f>VLOOKUP(I952,name_list!E:K,2,FALSE)</f>
        <v>SP35</v>
      </c>
      <c r="K952" s="9" t="s">
        <v>9</v>
      </c>
      <c r="L952" s="8">
        <v>5</v>
      </c>
      <c r="M952" s="8">
        <f>VLOOKUP(H952,工作表3!G:T,7,FALSE)</f>
        <v>65</v>
      </c>
      <c r="N952">
        <f t="shared" si="29"/>
        <v>3.25</v>
      </c>
    </row>
    <row r="953" spans="1:14">
      <c r="A953" s="46">
        <v>2020</v>
      </c>
      <c r="B953" s="8" t="str">
        <f>_xlfn.CONCAT("P", LOOKUP(A953,{0,2010,2015},{1,2,3}))</f>
        <v>P3</v>
      </c>
      <c r="C953" s="9" t="s">
        <v>120</v>
      </c>
      <c r="D953" s="9" t="s">
        <v>121</v>
      </c>
      <c r="E953" s="9" t="s">
        <v>131</v>
      </c>
      <c r="F953" s="10" t="s">
        <v>3</v>
      </c>
      <c r="G953" s="11" t="s">
        <v>91</v>
      </c>
      <c r="H953" s="7" t="str">
        <f t="shared" si="28"/>
        <v>2020TWSYUJNJE05</v>
      </c>
      <c r="I953" s="9" t="s">
        <v>95</v>
      </c>
      <c r="J953" s="8" t="str">
        <f>VLOOKUP(I953,name_list!E:K,2,FALSE)</f>
        <v>SP26</v>
      </c>
      <c r="K953" s="9" t="s">
        <v>9</v>
      </c>
      <c r="L953" s="8">
        <v>5</v>
      </c>
      <c r="M953" s="8">
        <f>VLOOKUP(H953,工作表3!G:T,7,FALSE)</f>
        <v>65</v>
      </c>
      <c r="N953">
        <f t="shared" si="29"/>
        <v>3.25</v>
      </c>
    </row>
    <row r="954" spans="1:14">
      <c r="A954" s="46">
        <v>2020</v>
      </c>
      <c r="B954" s="8" t="str">
        <f>_xlfn.CONCAT("P", LOOKUP(A954,{0,2010,2015},{1,2,3}))</f>
        <v>P3</v>
      </c>
      <c r="C954" s="9" t="s">
        <v>120</v>
      </c>
      <c r="D954" s="9" t="s">
        <v>121</v>
      </c>
      <c r="E954" s="9" t="s">
        <v>131</v>
      </c>
      <c r="F954" s="10" t="s">
        <v>3</v>
      </c>
      <c r="G954" s="11" t="s">
        <v>91</v>
      </c>
      <c r="H954" s="7" t="str">
        <f t="shared" si="28"/>
        <v>2020TWSYUJNJE05</v>
      </c>
      <c r="I954" s="9" t="s">
        <v>42</v>
      </c>
      <c r="J954" s="8" t="str">
        <f>VLOOKUP(I954,name_list!E:K,2,FALSE)</f>
        <v>SP40</v>
      </c>
      <c r="K954" s="9" t="s">
        <v>11</v>
      </c>
      <c r="L954" s="8">
        <v>1</v>
      </c>
      <c r="M954" s="8">
        <f>VLOOKUP(H954,工作表3!G:T,7,FALSE)</f>
        <v>65</v>
      </c>
      <c r="N954">
        <f t="shared" si="29"/>
        <v>0.65</v>
      </c>
    </row>
    <row r="955" spans="1:14">
      <c r="A955" s="46">
        <v>2020</v>
      </c>
      <c r="B955" s="8" t="str">
        <f>_xlfn.CONCAT("P", LOOKUP(A955,{0,2010,2015},{1,2,3}))</f>
        <v>P3</v>
      </c>
      <c r="C955" s="9" t="s">
        <v>120</v>
      </c>
      <c r="D955" s="9" t="s">
        <v>121</v>
      </c>
      <c r="E955" s="9" t="s">
        <v>131</v>
      </c>
      <c r="F955" s="10" t="s">
        <v>3</v>
      </c>
      <c r="G955" s="11" t="s">
        <v>91</v>
      </c>
      <c r="H955" s="7" t="str">
        <f t="shared" si="28"/>
        <v>2020TWSYUJNJE05</v>
      </c>
      <c r="I955" s="9" t="s">
        <v>29</v>
      </c>
      <c r="J955" s="8" t="str">
        <f>VLOOKUP(I955,name_list!E:K,2,FALSE)</f>
        <v>SP22</v>
      </c>
      <c r="K955" s="9" t="s">
        <v>9</v>
      </c>
      <c r="L955" s="8">
        <v>5</v>
      </c>
      <c r="M955" s="8">
        <f>VLOOKUP(H955,工作表3!G:T,7,FALSE)</f>
        <v>65</v>
      </c>
      <c r="N955">
        <f t="shared" si="29"/>
        <v>3.25</v>
      </c>
    </row>
    <row r="956" spans="1:14">
      <c r="A956" s="46">
        <v>2020</v>
      </c>
      <c r="B956" s="8" t="str">
        <f>_xlfn.CONCAT("P", LOOKUP(A956,{0,2010,2015},{1,2,3}))</f>
        <v>P3</v>
      </c>
      <c r="C956" s="9" t="s">
        <v>120</v>
      </c>
      <c r="D956" s="9" t="s">
        <v>121</v>
      </c>
      <c r="E956" s="9" t="s">
        <v>131</v>
      </c>
      <c r="F956" s="10" t="s">
        <v>3</v>
      </c>
      <c r="G956" s="11" t="s">
        <v>91</v>
      </c>
      <c r="H956" s="7" t="str">
        <f t="shared" si="28"/>
        <v>2020TWSYUJNJE05</v>
      </c>
      <c r="I956" s="9" t="s">
        <v>19</v>
      </c>
      <c r="J956" s="8" t="str">
        <f>VLOOKUP(I956,name_list!E:K,2,FALSE)</f>
        <v>SP75</v>
      </c>
      <c r="K956" s="9" t="s">
        <v>11</v>
      </c>
      <c r="L956" s="8">
        <v>1</v>
      </c>
      <c r="M956" s="8">
        <f>VLOOKUP(H956,工作表3!G:T,7,FALSE)</f>
        <v>65</v>
      </c>
      <c r="N956">
        <f t="shared" si="29"/>
        <v>0.65</v>
      </c>
    </row>
    <row r="957" spans="1:14">
      <c r="A957" s="46">
        <v>2020</v>
      </c>
      <c r="B957" s="8" t="str">
        <f>_xlfn.CONCAT("P", LOOKUP(A957,{0,2010,2015},{1,2,3}))</f>
        <v>P3</v>
      </c>
      <c r="C957" s="9" t="s">
        <v>120</v>
      </c>
      <c r="D957" s="9" t="s">
        <v>121</v>
      </c>
      <c r="E957" s="9" t="s">
        <v>131</v>
      </c>
      <c r="F957" s="10" t="s">
        <v>3</v>
      </c>
      <c r="G957" s="11" t="s">
        <v>91</v>
      </c>
      <c r="H957" s="7" t="str">
        <f t="shared" si="28"/>
        <v>2020TWSYUJNJE05</v>
      </c>
      <c r="I957" s="9" t="s">
        <v>38</v>
      </c>
      <c r="J957" s="8" t="str">
        <f>VLOOKUP(I957,name_list!E:K,2,FALSE)</f>
        <v>SP10</v>
      </c>
      <c r="K957" s="9" t="s">
        <v>6</v>
      </c>
      <c r="L957" s="8">
        <v>50</v>
      </c>
      <c r="M957" s="8">
        <f>VLOOKUP(H957,工作表3!G:T,7,FALSE)</f>
        <v>65</v>
      </c>
      <c r="N957">
        <f t="shared" si="29"/>
        <v>32.5</v>
      </c>
    </row>
    <row r="958" spans="1:14">
      <c r="A958" s="46">
        <v>2020</v>
      </c>
      <c r="B958" s="8" t="str">
        <f>_xlfn.CONCAT("P", LOOKUP(A958,{0,2010,2015},{1,2,3}))</f>
        <v>P3</v>
      </c>
      <c r="C958" s="9" t="s">
        <v>120</v>
      </c>
      <c r="D958" s="9" t="s">
        <v>121</v>
      </c>
      <c r="E958" s="9" t="s">
        <v>131</v>
      </c>
      <c r="F958" s="10" t="s">
        <v>3</v>
      </c>
      <c r="G958" s="11" t="s">
        <v>91</v>
      </c>
      <c r="H958" s="7" t="str">
        <f t="shared" si="28"/>
        <v>2020TWSYUJNJE05</v>
      </c>
      <c r="I958" s="9" t="s">
        <v>7</v>
      </c>
      <c r="J958" s="8" t="str">
        <f>VLOOKUP(I958,name_list!E:K,2,FALSE)</f>
        <v>SP31</v>
      </c>
      <c r="K958" s="9" t="s">
        <v>9</v>
      </c>
      <c r="L958" s="8">
        <v>5</v>
      </c>
      <c r="M958" s="8">
        <f>VLOOKUP(H958,工作表3!G:T,7,FALSE)</f>
        <v>65</v>
      </c>
      <c r="N958">
        <f t="shared" si="29"/>
        <v>3.25</v>
      </c>
    </row>
    <row r="959" spans="1:14">
      <c r="A959" s="46">
        <v>2020</v>
      </c>
      <c r="B959" s="8" t="str">
        <f>_xlfn.CONCAT("P", LOOKUP(A959,{0,2010,2015},{1,2,3}))</f>
        <v>P3</v>
      </c>
      <c r="C959" s="9" t="s">
        <v>120</v>
      </c>
      <c r="D959" s="9" t="s">
        <v>121</v>
      </c>
      <c r="E959" s="9" t="s">
        <v>131</v>
      </c>
      <c r="F959" s="10" t="s">
        <v>3</v>
      </c>
      <c r="G959" s="11" t="s">
        <v>91</v>
      </c>
      <c r="H959" s="7" t="str">
        <f t="shared" si="28"/>
        <v>2020TWSYUJNJE05</v>
      </c>
      <c r="I959" s="9" t="s">
        <v>31</v>
      </c>
      <c r="J959" s="8" t="str">
        <f>VLOOKUP(I959,name_list!E:K,2,FALSE)</f>
        <v>SP66</v>
      </c>
      <c r="K959" s="9" t="s">
        <v>6</v>
      </c>
      <c r="L959" s="8">
        <v>50</v>
      </c>
      <c r="M959" s="8">
        <f>VLOOKUP(H959,工作表3!G:T,7,FALSE)</f>
        <v>65</v>
      </c>
      <c r="N959">
        <f t="shared" si="29"/>
        <v>32.5</v>
      </c>
    </row>
    <row r="960" spans="1:14">
      <c r="A960" s="46">
        <v>2020</v>
      </c>
      <c r="B960" s="8" t="str">
        <f>_xlfn.CONCAT("P", LOOKUP(A960,{0,2010,2015},{1,2,3}))</f>
        <v>P3</v>
      </c>
      <c r="C960" s="9" t="s">
        <v>120</v>
      </c>
      <c r="D960" s="9" t="s">
        <v>121</v>
      </c>
      <c r="E960" s="9" t="s">
        <v>131</v>
      </c>
      <c r="F960" s="10" t="s">
        <v>3</v>
      </c>
      <c r="G960" s="11" t="s">
        <v>91</v>
      </c>
      <c r="H960" s="7" t="str">
        <f t="shared" si="28"/>
        <v>2020TWSYUJNJE05</v>
      </c>
      <c r="I960" s="9" t="s">
        <v>63</v>
      </c>
      <c r="J960" s="8" t="str">
        <f>VLOOKUP(I960,name_list!E:K,2,FALSE)</f>
        <v>SP4</v>
      </c>
      <c r="K960" s="9" t="s">
        <v>9</v>
      </c>
      <c r="L960" s="8">
        <v>5</v>
      </c>
      <c r="M960" s="8">
        <f>VLOOKUP(H960,工作表3!G:T,7,FALSE)</f>
        <v>65</v>
      </c>
      <c r="N960">
        <f t="shared" si="29"/>
        <v>3.25</v>
      </c>
    </row>
    <row r="961" spans="1:14">
      <c r="A961" s="46">
        <v>2020</v>
      </c>
      <c r="B961" s="8" t="str">
        <f>_xlfn.CONCAT("P", LOOKUP(A961,{0,2010,2015},{1,2,3}))</f>
        <v>P3</v>
      </c>
      <c r="C961" s="9" t="s">
        <v>120</v>
      </c>
      <c r="D961" s="9" t="s">
        <v>121</v>
      </c>
      <c r="E961" s="9" t="s">
        <v>131</v>
      </c>
      <c r="F961" s="10" t="s">
        <v>3</v>
      </c>
      <c r="G961" s="11" t="s">
        <v>91</v>
      </c>
      <c r="H961" s="7" t="str">
        <f t="shared" si="28"/>
        <v>2020TWSYUJNJE05</v>
      </c>
      <c r="I961" s="9" t="s">
        <v>16</v>
      </c>
      <c r="J961" s="8" t="str">
        <f>VLOOKUP(I961,name_list!E:K,2,FALSE)</f>
        <v>SP38</v>
      </c>
      <c r="K961" s="9" t="s">
        <v>11</v>
      </c>
      <c r="L961" s="8">
        <v>1</v>
      </c>
      <c r="M961" s="8">
        <f>VLOOKUP(H961,工作表3!G:T,7,FALSE)</f>
        <v>65</v>
      </c>
      <c r="N961">
        <f t="shared" si="29"/>
        <v>0.65</v>
      </c>
    </row>
    <row r="962" spans="1:14">
      <c r="A962" s="46">
        <v>2020</v>
      </c>
      <c r="B962" s="8" t="str">
        <f>_xlfn.CONCAT("P", LOOKUP(A962,{0,2010,2015},{1,2,3}))</f>
        <v>P3</v>
      </c>
      <c r="C962" s="9" t="s">
        <v>120</v>
      </c>
      <c r="D962" s="9" t="s">
        <v>121</v>
      </c>
      <c r="E962" s="9" t="s">
        <v>131</v>
      </c>
      <c r="F962" s="10" t="s">
        <v>3</v>
      </c>
      <c r="G962" s="11" t="s">
        <v>91</v>
      </c>
      <c r="H962" s="7" t="str">
        <f t="shared" si="28"/>
        <v>2020TWSYUJNJE05</v>
      </c>
      <c r="I962" s="9" t="s">
        <v>15</v>
      </c>
      <c r="J962" s="8" t="str">
        <f>VLOOKUP(I962,name_list!E:K,2,FALSE)</f>
        <v>SP2</v>
      </c>
      <c r="K962" s="9" t="s">
        <v>14</v>
      </c>
      <c r="L962" s="8">
        <v>25</v>
      </c>
      <c r="M962" s="8">
        <f>VLOOKUP(H962,工作表3!G:T,7,FALSE)</f>
        <v>65</v>
      </c>
      <c r="N962">
        <f t="shared" si="29"/>
        <v>16.25</v>
      </c>
    </row>
    <row r="963" spans="1:14">
      <c r="A963" s="46">
        <v>2020</v>
      </c>
      <c r="B963" s="8" t="str">
        <f>_xlfn.CONCAT("P", LOOKUP(A963,{0,2010,2015},{1,2,3}))</f>
        <v>P3</v>
      </c>
      <c r="C963" s="9" t="s">
        <v>120</v>
      </c>
      <c r="D963" s="9" t="s">
        <v>121</v>
      </c>
      <c r="E963" s="9" t="s">
        <v>131</v>
      </c>
      <c r="F963" s="10" t="s">
        <v>3</v>
      </c>
      <c r="G963" s="11" t="s">
        <v>91</v>
      </c>
      <c r="H963" s="7" t="str">
        <f t="shared" ref="H963:H1026" si="30">CONCATENATE(A963,C963,D963,E963,G963)</f>
        <v>2020TWSYUJNJE05</v>
      </c>
      <c r="I963" s="9" t="s">
        <v>21</v>
      </c>
      <c r="J963" s="8" t="str">
        <f>VLOOKUP(I963,name_list!E:K,2,FALSE)</f>
        <v>SP55</v>
      </c>
      <c r="K963" s="9" t="s">
        <v>11</v>
      </c>
      <c r="L963" s="8">
        <v>1</v>
      </c>
      <c r="M963" s="8">
        <f>VLOOKUP(H963,工作表3!G:T,7,FALSE)</f>
        <v>65</v>
      </c>
      <c r="N963">
        <f t="shared" ref="N963:N1026" si="31">L963*M963/100</f>
        <v>0.65</v>
      </c>
    </row>
    <row r="964" spans="1:14">
      <c r="A964" s="46">
        <v>2020</v>
      </c>
      <c r="B964" s="8" t="str">
        <f>_xlfn.CONCAT("P", LOOKUP(A964,{0,2010,2015},{1,2,3}))</f>
        <v>P3</v>
      </c>
      <c r="C964" s="9" t="s">
        <v>120</v>
      </c>
      <c r="D964" s="9" t="s">
        <v>121</v>
      </c>
      <c r="E964" s="9" t="s">
        <v>131</v>
      </c>
      <c r="F964" s="10" t="s">
        <v>3</v>
      </c>
      <c r="G964" s="9" t="s">
        <v>123</v>
      </c>
      <c r="H964" s="7" t="str">
        <f t="shared" si="30"/>
        <v>2020TWSYUJNJE10</v>
      </c>
      <c r="I964" s="9" t="s">
        <v>0</v>
      </c>
      <c r="J964" s="8" t="str">
        <f>VLOOKUP(I964,name_list!E:K,2,FALSE)</f>
        <v>SP41</v>
      </c>
      <c r="K964" s="9" t="s">
        <v>1</v>
      </c>
      <c r="L964" s="8">
        <v>75</v>
      </c>
      <c r="M964" s="8">
        <f>VLOOKUP(H964,工作表3!G:T,7,FALSE)</f>
        <v>70</v>
      </c>
      <c r="N964">
        <f t="shared" si="31"/>
        <v>52.5</v>
      </c>
    </row>
    <row r="965" spans="1:14">
      <c r="A965" s="46">
        <v>2020</v>
      </c>
      <c r="B965" s="8" t="str">
        <f>_xlfn.CONCAT("P", LOOKUP(A965,{0,2010,2015},{1,2,3}))</f>
        <v>P3</v>
      </c>
      <c r="C965" s="9" t="s">
        <v>120</v>
      </c>
      <c r="D965" s="9" t="s">
        <v>121</v>
      </c>
      <c r="E965" s="9" t="s">
        <v>131</v>
      </c>
      <c r="F965" s="10" t="s">
        <v>3</v>
      </c>
      <c r="G965" s="9" t="s">
        <v>123</v>
      </c>
      <c r="H965" s="7" t="str">
        <f t="shared" si="30"/>
        <v>2020TWSYUJNJE10</v>
      </c>
      <c r="I965" s="9" t="s">
        <v>38</v>
      </c>
      <c r="J965" s="8" t="str">
        <f>VLOOKUP(I965,name_list!E:K,2,FALSE)</f>
        <v>SP10</v>
      </c>
      <c r="K965" s="9" t="s">
        <v>14</v>
      </c>
      <c r="L965" s="8">
        <v>25</v>
      </c>
      <c r="M965" s="8">
        <f>VLOOKUP(H965,工作表3!G:T,7,FALSE)</f>
        <v>70</v>
      </c>
      <c r="N965">
        <f t="shared" si="31"/>
        <v>17.5</v>
      </c>
    </row>
    <row r="966" spans="1:14">
      <c r="A966" s="46">
        <v>2020</v>
      </c>
      <c r="B966" s="8" t="str">
        <f>_xlfn.CONCAT("P", LOOKUP(A966,{0,2010,2015},{1,2,3}))</f>
        <v>P3</v>
      </c>
      <c r="C966" s="9" t="s">
        <v>120</v>
      </c>
      <c r="D966" s="9" t="s">
        <v>121</v>
      </c>
      <c r="E966" s="9" t="s">
        <v>131</v>
      </c>
      <c r="F966" s="10" t="s">
        <v>3</v>
      </c>
      <c r="G966" s="9" t="s">
        <v>123</v>
      </c>
      <c r="H966" s="7" t="str">
        <f t="shared" si="30"/>
        <v>2020TWSYUJNJE10</v>
      </c>
      <c r="I966" s="9" t="s">
        <v>7</v>
      </c>
      <c r="J966" s="8" t="str">
        <f>VLOOKUP(I966,name_list!E:K,2,FALSE)</f>
        <v>SP31</v>
      </c>
      <c r="K966" s="9" t="s">
        <v>6</v>
      </c>
      <c r="L966" s="8">
        <v>50</v>
      </c>
      <c r="M966" s="8">
        <f>VLOOKUP(H966,工作表3!G:T,7,FALSE)</f>
        <v>70</v>
      </c>
      <c r="N966">
        <f t="shared" si="31"/>
        <v>35</v>
      </c>
    </row>
    <row r="967" spans="1:14">
      <c r="A967" s="46">
        <v>2020</v>
      </c>
      <c r="B967" s="8" t="str">
        <f>_xlfn.CONCAT("P", LOOKUP(A967,{0,2010,2015},{1,2,3}))</f>
        <v>P3</v>
      </c>
      <c r="C967" s="9" t="s">
        <v>120</v>
      </c>
      <c r="D967" s="9" t="s">
        <v>121</v>
      </c>
      <c r="E967" s="9" t="s">
        <v>131</v>
      </c>
      <c r="F967" s="10" t="s">
        <v>3</v>
      </c>
      <c r="G967" s="9" t="s">
        <v>123</v>
      </c>
      <c r="H967" s="7" t="str">
        <f t="shared" si="30"/>
        <v>2020TWSYUJNJE10</v>
      </c>
      <c r="I967" s="9" t="s">
        <v>16</v>
      </c>
      <c r="J967" s="8" t="str">
        <f>VLOOKUP(I967,name_list!E:K,2,FALSE)</f>
        <v>SP38</v>
      </c>
      <c r="K967" s="9" t="s">
        <v>6</v>
      </c>
      <c r="L967" s="8">
        <v>50</v>
      </c>
      <c r="M967" s="8">
        <f>VLOOKUP(H967,工作表3!G:T,7,FALSE)</f>
        <v>70</v>
      </c>
      <c r="N967">
        <f t="shared" si="31"/>
        <v>35</v>
      </c>
    </row>
    <row r="968" spans="1:14">
      <c r="A968" s="46">
        <v>2020</v>
      </c>
      <c r="B968" s="8" t="str">
        <f>_xlfn.CONCAT("P", LOOKUP(A968,{0,2010,2015},{1,2,3}))</f>
        <v>P3</v>
      </c>
      <c r="C968" s="9" t="s">
        <v>120</v>
      </c>
      <c r="D968" s="9" t="s">
        <v>121</v>
      </c>
      <c r="E968" s="9" t="s">
        <v>131</v>
      </c>
      <c r="F968" s="10" t="s">
        <v>3</v>
      </c>
      <c r="G968" s="9" t="s">
        <v>123</v>
      </c>
      <c r="H968" s="7" t="str">
        <f t="shared" si="30"/>
        <v>2020TWSYUJNJE10</v>
      </c>
      <c r="I968" s="9" t="s">
        <v>15</v>
      </c>
      <c r="J968" s="8" t="str">
        <f>VLOOKUP(I968,name_list!E:K,2,FALSE)</f>
        <v>SP2</v>
      </c>
      <c r="K968" s="9" t="s">
        <v>6</v>
      </c>
      <c r="L968" s="8">
        <v>50</v>
      </c>
      <c r="M968" s="8">
        <f>VLOOKUP(H968,工作表3!G:T,7,FALSE)</f>
        <v>70</v>
      </c>
      <c r="N968">
        <f t="shared" si="31"/>
        <v>35</v>
      </c>
    </row>
    <row r="969" spans="1:14">
      <c r="A969" s="46">
        <v>2020</v>
      </c>
      <c r="B969" s="8" t="str">
        <f>_xlfn.CONCAT("P", LOOKUP(A969,{0,2010,2015},{1,2,3}))</f>
        <v>P3</v>
      </c>
      <c r="C969" s="9" t="s">
        <v>120</v>
      </c>
      <c r="D969" s="9" t="s">
        <v>121</v>
      </c>
      <c r="E969" s="9" t="s">
        <v>131</v>
      </c>
      <c r="F969" s="10" t="s">
        <v>3</v>
      </c>
      <c r="G969" s="9" t="s">
        <v>123</v>
      </c>
      <c r="H969" s="7" t="str">
        <f t="shared" si="30"/>
        <v>2020TWSYUJNJE10</v>
      </c>
      <c r="I969" s="9" t="s">
        <v>63</v>
      </c>
      <c r="J969" s="8" t="str">
        <f>VLOOKUP(I969,name_list!E:K,2,FALSE)</f>
        <v>SP4</v>
      </c>
      <c r="K969" s="9" t="s">
        <v>14</v>
      </c>
      <c r="L969" s="8">
        <v>25</v>
      </c>
      <c r="M969" s="8">
        <f>VLOOKUP(H969,工作表3!G:T,7,FALSE)</f>
        <v>70</v>
      </c>
      <c r="N969">
        <f t="shared" si="31"/>
        <v>17.5</v>
      </c>
    </row>
    <row r="970" spans="1:14">
      <c r="A970" s="46">
        <v>2020</v>
      </c>
      <c r="B970" s="8" t="str">
        <f>_xlfn.CONCAT("P", LOOKUP(A970,{0,2010,2015},{1,2,3}))</f>
        <v>P3</v>
      </c>
      <c r="C970" s="9" t="s">
        <v>120</v>
      </c>
      <c r="D970" s="9" t="s">
        <v>121</v>
      </c>
      <c r="E970" s="9" t="s">
        <v>131</v>
      </c>
      <c r="F970" s="10" t="s">
        <v>3</v>
      </c>
      <c r="G970" s="9" t="s">
        <v>123</v>
      </c>
      <c r="H970" s="7" t="str">
        <f t="shared" si="30"/>
        <v>2020TWSYUJNJE10</v>
      </c>
      <c r="I970" s="9" t="s">
        <v>5</v>
      </c>
      <c r="J970" s="8" t="str">
        <f>VLOOKUP(I970,name_list!E:K,2,FALSE)</f>
        <v>SP35</v>
      </c>
      <c r="K970" s="9" t="s">
        <v>6</v>
      </c>
      <c r="L970" s="8">
        <v>50</v>
      </c>
      <c r="M970" s="8">
        <f>VLOOKUP(H970,工作表3!G:T,7,FALSE)</f>
        <v>70</v>
      </c>
      <c r="N970">
        <f t="shared" si="31"/>
        <v>35</v>
      </c>
    </row>
    <row r="971" spans="1:14">
      <c r="A971" s="46">
        <v>2020</v>
      </c>
      <c r="B971" s="8" t="str">
        <f>_xlfn.CONCAT("P", LOOKUP(A971,{0,2010,2015},{1,2,3}))</f>
        <v>P3</v>
      </c>
      <c r="C971" s="9" t="s">
        <v>120</v>
      </c>
      <c r="D971" s="9" t="s">
        <v>121</v>
      </c>
      <c r="E971" s="9" t="s">
        <v>131</v>
      </c>
      <c r="F971" s="10" t="s">
        <v>3</v>
      </c>
      <c r="G971" s="9" t="s">
        <v>123</v>
      </c>
      <c r="H971" s="7" t="str">
        <f t="shared" si="30"/>
        <v>2020TWSYUJNJE10</v>
      </c>
      <c r="I971" s="9" t="s">
        <v>31</v>
      </c>
      <c r="J971" s="8" t="str">
        <f>VLOOKUP(I971,name_list!E:K,2,FALSE)</f>
        <v>SP66</v>
      </c>
      <c r="K971" s="9" t="s">
        <v>14</v>
      </c>
      <c r="L971" s="8">
        <v>25</v>
      </c>
      <c r="M971" s="8">
        <f>VLOOKUP(H971,工作表3!G:T,7,FALSE)</f>
        <v>70</v>
      </c>
      <c r="N971">
        <f t="shared" si="31"/>
        <v>17.5</v>
      </c>
    </row>
    <row r="972" spans="1:14">
      <c r="A972" s="46">
        <v>2020</v>
      </c>
      <c r="B972" s="8" t="str">
        <f>_xlfn.CONCAT("P", LOOKUP(A972,{0,2010,2015},{1,2,3}))</f>
        <v>P3</v>
      </c>
      <c r="C972" s="9" t="s">
        <v>120</v>
      </c>
      <c r="D972" s="9" t="s">
        <v>121</v>
      </c>
      <c r="E972" s="9" t="s">
        <v>131</v>
      </c>
      <c r="F972" s="10" t="s">
        <v>3</v>
      </c>
      <c r="G972" s="9" t="s">
        <v>123</v>
      </c>
      <c r="H972" s="7" t="str">
        <f t="shared" si="30"/>
        <v>2020TWSYUJNJE10</v>
      </c>
      <c r="I972" s="9" t="s">
        <v>19</v>
      </c>
      <c r="J972" s="8" t="str">
        <f>VLOOKUP(I972,name_list!E:K,2,FALSE)</f>
        <v>SP75</v>
      </c>
      <c r="K972" s="9" t="s">
        <v>11</v>
      </c>
      <c r="L972" s="8">
        <v>1</v>
      </c>
      <c r="M972" s="8">
        <f>VLOOKUP(H972,工作表3!G:T,7,FALSE)</f>
        <v>70</v>
      </c>
      <c r="N972">
        <f t="shared" si="31"/>
        <v>0.7</v>
      </c>
    </row>
    <row r="973" spans="1:14">
      <c r="A973" s="46">
        <v>2020</v>
      </c>
      <c r="B973" s="8" t="str">
        <f>_xlfn.CONCAT("P", LOOKUP(A973,{0,2010,2015},{1,2,3}))</f>
        <v>P3</v>
      </c>
      <c r="C973" s="9" t="s">
        <v>120</v>
      </c>
      <c r="D973" s="9" t="s">
        <v>121</v>
      </c>
      <c r="E973" s="9" t="s">
        <v>131</v>
      </c>
      <c r="F973" s="10" t="s">
        <v>3</v>
      </c>
      <c r="G973" s="9" t="s">
        <v>123</v>
      </c>
      <c r="H973" s="7" t="str">
        <f t="shared" si="30"/>
        <v>2020TWSYUJNJE10</v>
      </c>
      <c r="I973" s="9" t="s">
        <v>76</v>
      </c>
      <c r="J973" s="8" t="str">
        <f>VLOOKUP(I973,name_list!E:K,2,FALSE)</f>
        <v>SP21</v>
      </c>
      <c r="K973" s="9" t="s">
        <v>11</v>
      </c>
      <c r="L973" s="8">
        <v>1</v>
      </c>
      <c r="M973" s="8">
        <f>VLOOKUP(H973,工作表3!G:T,7,FALSE)</f>
        <v>70</v>
      </c>
      <c r="N973">
        <f t="shared" si="31"/>
        <v>0.7</v>
      </c>
    </row>
    <row r="974" spans="1:14">
      <c r="A974" s="46">
        <v>2020</v>
      </c>
      <c r="B974" s="8" t="str">
        <f>_xlfn.CONCAT("P", LOOKUP(A974,{0,2010,2015},{1,2,3}))</f>
        <v>P3</v>
      </c>
      <c r="C974" s="9" t="s">
        <v>120</v>
      </c>
      <c r="D974" s="9" t="s">
        <v>121</v>
      </c>
      <c r="E974" s="9" t="s">
        <v>131</v>
      </c>
      <c r="F974" s="10" t="s">
        <v>3</v>
      </c>
      <c r="G974" s="9" t="s">
        <v>123</v>
      </c>
      <c r="H974" s="7" t="str">
        <f t="shared" si="30"/>
        <v>2020TWSYUJNJE10</v>
      </c>
      <c r="I974" s="9" t="s">
        <v>29</v>
      </c>
      <c r="J974" s="8" t="str">
        <f>VLOOKUP(I974,name_list!E:K,2,FALSE)</f>
        <v>SP22</v>
      </c>
      <c r="K974" s="9" t="s">
        <v>9</v>
      </c>
      <c r="L974" s="8">
        <v>5</v>
      </c>
      <c r="M974" s="8">
        <f>VLOOKUP(H974,工作表3!G:T,7,FALSE)</f>
        <v>70</v>
      </c>
      <c r="N974">
        <f t="shared" si="31"/>
        <v>3.5</v>
      </c>
    </row>
    <row r="975" spans="1:14">
      <c r="A975" s="46">
        <v>2020</v>
      </c>
      <c r="B975" s="8" t="str">
        <f>_xlfn.CONCAT("P", LOOKUP(A975,{0,2010,2015},{1,2,3}))</f>
        <v>P3</v>
      </c>
      <c r="C975" s="9" t="s">
        <v>120</v>
      </c>
      <c r="D975" s="9" t="s">
        <v>121</v>
      </c>
      <c r="E975" s="9" t="s">
        <v>131</v>
      </c>
      <c r="F975" s="10" t="s">
        <v>3</v>
      </c>
      <c r="G975" s="9" t="s">
        <v>123</v>
      </c>
      <c r="H975" s="7" t="str">
        <f t="shared" si="30"/>
        <v>2020TWSYUJNJE10</v>
      </c>
      <c r="I975" s="9" t="s">
        <v>95</v>
      </c>
      <c r="J975" s="8" t="str">
        <f>VLOOKUP(I975,name_list!E:K,2,FALSE)</f>
        <v>SP26</v>
      </c>
      <c r="K975" s="9" t="s">
        <v>9</v>
      </c>
      <c r="L975" s="8">
        <v>5</v>
      </c>
      <c r="M975" s="8">
        <f>VLOOKUP(H975,工作表3!G:T,7,FALSE)</f>
        <v>70</v>
      </c>
      <c r="N975">
        <f t="shared" si="31"/>
        <v>3.5</v>
      </c>
    </row>
    <row r="976" spans="1:14">
      <c r="A976" s="46">
        <v>2020</v>
      </c>
      <c r="B976" s="8" t="str">
        <f>_xlfn.CONCAT("P", LOOKUP(A976,{0,2010,2015},{1,2,3}))</f>
        <v>P3</v>
      </c>
      <c r="C976" s="9" t="s">
        <v>120</v>
      </c>
      <c r="D976" s="9" t="s">
        <v>121</v>
      </c>
      <c r="E976" s="9" t="s">
        <v>131</v>
      </c>
      <c r="F976" s="10" t="s">
        <v>3</v>
      </c>
      <c r="G976" s="9" t="s">
        <v>123</v>
      </c>
      <c r="H976" s="7" t="str">
        <f t="shared" si="30"/>
        <v>2020TWSYUJNJE10</v>
      </c>
      <c r="I976" s="9" t="s">
        <v>42</v>
      </c>
      <c r="J976" s="8" t="str">
        <f>VLOOKUP(I976,name_list!E:K,2,FALSE)</f>
        <v>SP40</v>
      </c>
      <c r="K976" s="9" t="s">
        <v>9</v>
      </c>
      <c r="L976" s="8">
        <v>5</v>
      </c>
      <c r="M976" s="8">
        <f>VLOOKUP(H976,工作表3!G:T,7,FALSE)</f>
        <v>70</v>
      </c>
      <c r="N976">
        <f t="shared" si="31"/>
        <v>3.5</v>
      </c>
    </row>
    <row r="977" spans="1:14">
      <c r="A977" s="46">
        <v>2020</v>
      </c>
      <c r="B977" s="8" t="str">
        <f>_xlfn.CONCAT("P", LOOKUP(A977,{0,2010,2015},{1,2,3}))</f>
        <v>P3</v>
      </c>
      <c r="C977" s="9" t="s">
        <v>120</v>
      </c>
      <c r="D977" s="9" t="s">
        <v>121</v>
      </c>
      <c r="E977" s="9" t="s">
        <v>131</v>
      </c>
      <c r="F977" s="10" t="s">
        <v>32</v>
      </c>
      <c r="G977" s="11" t="s">
        <v>100</v>
      </c>
      <c r="H977" s="7" t="str">
        <f t="shared" si="30"/>
        <v>2020TWSYUJNJN05</v>
      </c>
      <c r="I977" s="9" t="s">
        <v>0</v>
      </c>
      <c r="J977" s="8" t="str">
        <f>VLOOKUP(I977,name_list!E:K,2,FALSE)</f>
        <v>SP41</v>
      </c>
      <c r="K977" s="9" t="s">
        <v>1</v>
      </c>
      <c r="L977" s="8">
        <v>75</v>
      </c>
      <c r="M977" s="8">
        <f>VLOOKUP(H977,工作表3!G:T,7,FALSE)</f>
        <v>95</v>
      </c>
      <c r="N977">
        <f t="shared" si="31"/>
        <v>71.25</v>
      </c>
    </row>
    <row r="978" spans="1:14">
      <c r="A978" s="46">
        <v>2020</v>
      </c>
      <c r="B978" s="8" t="str">
        <f>_xlfn.CONCAT("P", LOOKUP(A978,{0,2010,2015},{1,2,3}))</f>
        <v>P3</v>
      </c>
      <c r="C978" s="9" t="s">
        <v>120</v>
      </c>
      <c r="D978" s="9" t="s">
        <v>121</v>
      </c>
      <c r="E978" s="9" t="s">
        <v>131</v>
      </c>
      <c r="F978" s="10" t="s">
        <v>32</v>
      </c>
      <c r="G978" s="11" t="s">
        <v>100</v>
      </c>
      <c r="H978" s="7" t="str">
        <f t="shared" si="30"/>
        <v>2020TWSYUJNJN05</v>
      </c>
      <c r="I978" s="9" t="s">
        <v>15</v>
      </c>
      <c r="J978" s="8" t="str">
        <f>VLOOKUP(I978,name_list!E:K,2,FALSE)</f>
        <v>SP2</v>
      </c>
      <c r="K978" s="9" t="s">
        <v>6</v>
      </c>
      <c r="L978" s="8">
        <v>50</v>
      </c>
      <c r="M978" s="8">
        <f>VLOOKUP(H978,工作表3!G:T,7,FALSE)</f>
        <v>95</v>
      </c>
      <c r="N978">
        <f t="shared" si="31"/>
        <v>47.5</v>
      </c>
    </row>
    <row r="979" spans="1:14">
      <c r="A979" s="46">
        <v>2020</v>
      </c>
      <c r="B979" s="8" t="str">
        <f>_xlfn.CONCAT("P", LOOKUP(A979,{0,2010,2015},{1,2,3}))</f>
        <v>P3</v>
      </c>
      <c r="C979" s="9" t="s">
        <v>120</v>
      </c>
      <c r="D979" s="9" t="s">
        <v>121</v>
      </c>
      <c r="E979" s="9" t="s">
        <v>131</v>
      </c>
      <c r="F979" s="10" t="s">
        <v>32</v>
      </c>
      <c r="G979" s="11" t="s">
        <v>100</v>
      </c>
      <c r="H979" s="7" t="str">
        <f t="shared" si="30"/>
        <v>2020TWSYUJNJN05</v>
      </c>
      <c r="I979" s="9" t="s">
        <v>16</v>
      </c>
      <c r="J979" s="8" t="str">
        <f>VLOOKUP(I979,name_list!E:K,2,FALSE)</f>
        <v>SP38</v>
      </c>
      <c r="K979" s="9" t="s">
        <v>6</v>
      </c>
      <c r="L979" s="8">
        <v>50</v>
      </c>
      <c r="M979" s="8">
        <f>VLOOKUP(H979,工作表3!G:T,7,FALSE)</f>
        <v>95</v>
      </c>
      <c r="N979">
        <f t="shared" si="31"/>
        <v>47.5</v>
      </c>
    </row>
    <row r="980" spans="1:14">
      <c r="A980" s="46">
        <v>2020</v>
      </c>
      <c r="B980" s="8" t="str">
        <f>_xlfn.CONCAT("P", LOOKUP(A980,{0,2010,2015},{1,2,3}))</f>
        <v>P3</v>
      </c>
      <c r="C980" s="9" t="s">
        <v>120</v>
      </c>
      <c r="D980" s="9" t="s">
        <v>121</v>
      </c>
      <c r="E980" s="9" t="s">
        <v>131</v>
      </c>
      <c r="F980" s="10" t="s">
        <v>32</v>
      </c>
      <c r="G980" s="11" t="s">
        <v>100</v>
      </c>
      <c r="H980" s="7" t="str">
        <f t="shared" si="30"/>
        <v>2020TWSYUJNJN05</v>
      </c>
      <c r="I980" s="9" t="s">
        <v>95</v>
      </c>
      <c r="J980" s="8" t="str">
        <f>VLOOKUP(I980,name_list!E:K,2,FALSE)</f>
        <v>SP26</v>
      </c>
      <c r="K980" s="9" t="s">
        <v>9</v>
      </c>
      <c r="L980" s="8">
        <v>5</v>
      </c>
      <c r="M980" s="8">
        <f>VLOOKUP(H980,工作表3!G:T,7,FALSE)</f>
        <v>95</v>
      </c>
      <c r="N980">
        <f t="shared" si="31"/>
        <v>4.75</v>
      </c>
    </row>
    <row r="981" spans="1:14">
      <c r="A981" s="46">
        <v>2020</v>
      </c>
      <c r="B981" s="8" t="str">
        <f>_xlfn.CONCAT("P", LOOKUP(A981,{0,2010,2015},{1,2,3}))</f>
        <v>P3</v>
      </c>
      <c r="C981" s="9" t="s">
        <v>120</v>
      </c>
      <c r="D981" s="9" t="s">
        <v>121</v>
      </c>
      <c r="E981" s="9" t="s">
        <v>131</v>
      </c>
      <c r="F981" s="10" t="s">
        <v>32</v>
      </c>
      <c r="G981" s="11" t="s">
        <v>100</v>
      </c>
      <c r="H981" s="7" t="str">
        <f t="shared" si="30"/>
        <v>2020TWSYUJNJN05</v>
      </c>
      <c r="I981" s="9" t="s">
        <v>29</v>
      </c>
      <c r="J981" s="8" t="str">
        <f>VLOOKUP(I981,name_list!E:K,2,FALSE)</f>
        <v>SP22</v>
      </c>
      <c r="K981" s="9" t="s">
        <v>6</v>
      </c>
      <c r="L981" s="8">
        <v>50</v>
      </c>
      <c r="M981" s="8">
        <f>VLOOKUP(H981,工作表3!G:T,7,FALSE)</f>
        <v>95</v>
      </c>
      <c r="N981">
        <f t="shared" si="31"/>
        <v>47.5</v>
      </c>
    </row>
    <row r="982" spans="1:14">
      <c r="A982" s="46">
        <v>2020</v>
      </c>
      <c r="B982" s="8" t="str">
        <f>_xlfn.CONCAT("P", LOOKUP(A982,{0,2010,2015},{1,2,3}))</f>
        <v>P3</v>
      </c>
      <c r="C982" s="9" t="s">
        <v>120</v>
      </c>
      <c r="D982" s="9" t="s">
        <v>121</v>
      </c>
      <c r="E982" s="9" t="s">
        <v>131</v>
      </c>
      <c r="F982" s="10" t="s">
        <v>32</v>
      </c>
      <c r="G982" s="11" t="s">
        <v>100</v>
      </c>
      <c r="H982" s="7" t="str">
        <f t="shared" si="30"/>
        <v>2020TWSYUJNJN05</v>
      </c>
      <c r="I982" s="9" t="s">
        <v>63</v>
      </c>
      <c r="J982" s="8" t="str">
        <f>VLOOKUP(I982,name_list!E:K,2,FALSE)</f>
        <v>SP4</v>
      </c>
      <c r="K982" s="9" t="s">
        <v>9</v>
      </c>
      <c r="L982" s="8">
        <v>5</v>
      </c>
      <c r="M982" s="8">
        <f>VLOOKUP(H982,工作表3!G:T,7,FALSE)</f>
        <v>95</v>
      </c>
      <c r="N982">
        <f t="shared" si="31"/>
        <v>4.75</v>
      </c>
    </row>
    <row r="983" spans="1:14">
      <c r="A983" s="46">
        <v>2020</v>
      </c>
      <c r="B983" s="8" t="str">
        <f>_xlfn.CONCAT("P", LOOKUP(A983,{0,2010,2015},{1,2,3}))</f>
        <v>P3</v>
      </c>
      <c r="C983" s="9" t="s">
        <v>120</v>
      </c>
      <c r="D983" s="9" t="s">
        <v>121</v>
      </c>
      <c r="E983" s="9" t="s">
        <v>131</v>
      </c>
      <c r="F983" s="10" t="s">
        <v>32</v>
      </c>
      <c r="G983" s="11" t="s">
        <v>100</v>
      </c>
      <c r="H983" s="7" t="str">
        <f t="shared" si="30"/>
        <v>2020TWSYUJNJN05</v>
      </c>
      <c r="I983" s="9" t="s">
        <v>7</v>
      </c>
      <c r="J983" s="8" t="str">
        <f>VLOOKUP(I983,name_list!E:K,2,FALSE)</f>
        <v>SP31</v>
      </c>
      <c r="K983" s="9" t="s">
        <v>6</v>
      </c>
      <c r="L983" s="8">
        <v>50</v>
      </c>
      <c r="M983" s="8">
        <f>VLOOKUP(H983,工作表3!G:T,7,FALSE)</f>
        <v>95</v>
      </c>
      <c r="N983">
        <f t="shared" si="31"/>
        <v>47.5</v>
      </c>
    </row>
    <row r="984" spans="1:14">
      <c r="A984" s="46">
        <v>2020</v>
      </c>
      <c r="B984" s="8" t="str">
        <f>_xlfn.CONCAT("P", LOOKUP(A984,{0,2010,2015},{1,2,3}))</f>
        <v>P3</v>
      </c>
      <c r="C984" s="9" t="s">
        <v>120</v>
      </c>
      <c r="D984" s="9" t="s">
        <v>121</v>
      </c>
      <c r="E984" s="9" t="s">
        <v>131</v>
      </c>
      <c r="F984" s="10" t="s">
        <v>32</v>
      </c>
      <c r="G984" s="11" t="s">
        <v>100</v>
      </c>
      <c r="H984" s="7" t="str">
        <f t="shared" si="30"/>
        <v>2020TWSYUJNJN05</v>
      </c>
      <c r="I984" s="9" t="s">
        <v>5</v>
      </c>
      <c r="J984" s="8" t="str">
        <f>VLOOKUP(I984,name_list!E:K,2,FALSE)</f>
        <v>SP35</v>
      </c>
      <c r="K984" s="9" t="s">
        <v>6</v>
      </c>
      <c r="L984" s="8">
        <v>50</v>
      </c>
      <c r="M984" s="8">
        <f>VLOOKUP(H984,工作表3!G:T,7,FALSE)</f>
        <v>95</v>
      </c>
      <c r="N984">
        <f t="shared" si="31"/>
        <v>47.5</v>
      </c>
    </row>
    <row r="985" spans="1:14">
      <c r="A985" s="46">
        <v>2020</v>
      </c>
      <c r="B985" s="8" t="str">
        <f>_xlfn.CONCAT("P", LOOKUP(A985,{0,2010,2015},{1,2,3}))</f>
        <v>P3</v>
      </c>
      <c r="C985" s="9" t="s">
        <v>120</v>
      </c>
      <c r="D985" s="9" t="s">
        <v>121</v>
      </c>
      <c r="E985" s="9" t="s">
        <v>131</v>
      </c>
      <c r="F985" s="10" t="s">
        <v>32</v>
      </c>
      <c r="G985" s="11" t="s">
        <v>100</v>
      </c>
      <c r="H985" s="7" t="str">
        <f t="shared" si="30"/>
        <v>2020TWSYUJNJN05</v>
      </c>
      <c r="I985" s="9" t="s">
        <v>60</v>
      </c>
      <c r="J985" s="8" t="str">
        <f>VLOOKUP(I985,name_list!E:K,2,FALSE)</f>
        <v>SP29</v>
      </c>
      <c r="K985" s="9" t="s">
        <v>11</v>
      </c>
      <c r="L985" s="8">
        <v>1</v>
      </c>
      <c r="M985" s="8">
        <f>VLOOKUP(H985,工作表3!G:T,7,FALSE)</f>
        <v>95</v>
      </c>
      <c r="N985">
        <f t="shared" si="31"/>
        <v>0.95</v>
      </c>
    </row>
    <row r="986" spans="1:14">
      <c r="A986" s="46">
        <v>2020</v>
      </c>
      <c r="B986" s="8" t="str">
        <f>_xlfn.CONCAT("P", LOOKUP(A986,{0,2010,2015},{1,2,3}))</f>
        <v>P3</v>
      </c>
      <c r="C986" s="9" t="s">
        <v>120</v>
      </c>
      <c r="D986" s="9" t="s">
        <v>121</v>
      </c>
      <c r="E986" s="9" t="s">
        <v>131</v>
      </c>
      <c r="F986" s="10" t="s">
        <v>32</v>
      </c>
      <c r="G986" s="11" t="s">
        <v>100</v>
      </c>
      <c r="H986" s="7" t="str">
        <f t="shared" si="30"/>
        <v>2020TWSYUJNJN05</v>
      </c>
      <c r="I986" s="9" t="s">
        <v>13</v>
      </c>
      <c r="J986" s="8" t="str">
        <f>VLOOKUP(I986,name_list!E:K,2,FALSE)</f>
        <v>SP17</v>
      </c>
      <c r="K986" s="9" t="s">
        <v>11</v>
      </c>
      <c r="L986" s="8">
        <v>1</v>
      </c>
      <c r="M986" s="8">
        <f>VLOOKUP(H986,工作表3!G:T,7,FALSE)</f>
        <v>95</v>
      </c>
      <c r="N986">
        <f t="shared" si="31"/>
        <v>0.95</v>
      </c>
    </row>
    <row r="987" spans="1:14">
      <c r="A987" s="46">
        <v>2020</v>
      </c>
      <c r="B987" s="8" t="str">
        <f>_xlfn.CONCAT("P", LOOKUP(A987,{0,2010,2015},{1,2,3}))</f>
        <v>P3</v>
      </c>
      <c r="C987" s="9" t="s">
        <v>120</v>
      </c>
      <c r="D987" s="9" t="s">
        <v>121</v>
      </c>
      <c r="E987" s="9" t="s">
        <v>131</v>
      </c>
      <c r="F987" s="10" t="s">
        <v>32</v>
      </c>
      <c r="G987" s="11" t="s">
        <v>100</v>
      </c>
      <c r="H987" s="7" t="str">
        <f t="shared" si="30"/>
        <v>2020TWSYUJNJN05</v>
      </c>
      <c r="I987" s="9" t="s">
        <v>42</v>
      </c>
      <c r="J987" s="8" t="str">
        <f>VLOOKUP(I987,name_list!E:K,2,FALSE)</f>
        <v>SP40</v>
      </c>
      <c r="K987" s="9" t="s">
        <v>9</v>
      </c>
      <c r="L987" s="8">
        <v>5</v>
      </c>
      <c r="M987" s="8">
        <f>VLOOKUP(H987,工作表3!G:T,7,FALSE)</f>
        <v>95</v>
      </c>
      <c r="N987">
        <f t="shared" si="31"/>
        <v>4.75</v>
      </c>
    </row>
    <row r="988" spans="1:14">
      <c r="A988" s="46">
        <v>2020</v>
      </c>
      <c r="B988" s="8" t="str">
        <f>_xlfn.CONCAT("P", LOOKUP(A988,{0,2010,2015},{1,2,3}))</f>
        <v>P3</v>
      </c>
      <c r="C988" s="9" t="s">
        <v>120</v>
      </c>
      <c r="D988" s="9" t="s">
        <v>121</v>
      </c>
      <c r="E988" s="9" t="s">
        <v>131</v>
      </c>
      <c r="F988" s="10" t="s">
        <v>32</v>
      </c>
      <c r="G988" s="11" t="s">
        <v>100</v>
      </c>
      <c r="H988" s="7" t="str">
        <f t="shared" si="30"/>
        <v>2020TWSYUJNJN05</v>
      </c>
      <c r="I988" s="9" t="s">
        <v>20</v>
      </c>
      <c r="J988" s="8" t="str">
        <f>VLOOKUP(I988,name_list!E:K,2,FALSE)</f>
        <v>SP25</v>
      </c>
      <c r="K988" s="9" t="s">
        <v>11</v>
      </c>
      <c r="L988" s="8">
        <v>1</v>
      </c>
      <c r="M988" s="8">
        <f>VLOOKUP(H988,工作表3!G:T,7,FALSE)</f>
        <v>95</v>
      </c>
      <c r="N988">
        <f t="shared" si="31"/>
        <v>0.95</v>
      </c>
    </row>
    <row r="989" spans="1:14">
      <c r="A989" s="46">
        <v>2020</v>
      </c>
      <c r="B989" s="8" t="str">
        <f>_xlfn.CONCAT("P", LOOKUP(A989,{0,2010,2015},{1,2,3}))</f>
        <v>P3</v>
      </c>
      <c r="C989" s="9" t="s">
        <v>120</v>
      </c>
      <c r="D989" s="9" t="s">
        <v>121</v>
      </c>
      <c r="E989" s="9" t="s">
        <v>131</v>
      </c>
      <c r="F989" s="10" t="s">
        <v>32</v>
      </c>
      <c r="G989" s="11" t="s">
        <v>100</v>
      </c>
      <c r="H989" s="7" t="str">
        <f t="shared" si="30"/>
        <v>2020TWSYUJNJN05</v>
      </c>
      <c r="I989" s="9" t="s">
        <v>38</v>
      </c>
      <c r="J989" s="8" t="str">
        <f>VLOOKUP(I989,name_list!E:K,2,FALSE)</f>
        <v>SP10</v>
      </c>
      <c r="K989" s="9" t="s">
        <v>14</v>
      </c>
      <c r="L989" s="8">
        <v>25</v>
      </c>
      <c r="M989" s="8">
        <f>VLOOKUP(H989,工作表3!G:T,7,FALSE)</f>
        <v>95</v>
      </c>
      <c r="N989">
        <f t="shared" si="31"/>
        <v>23.75</v>
      </c>
    </row>
    <row r="990" spans="1:14">
      <c r="A990" s="46">
        <v>2020</v>
      </c>
      <c r="B990" s="8" t="str">
        <f>_xlfn.CONCAT("P", LOOKUP(A990,{0,2010,2015},{1,2,3}))</f>
        <v>P3</v>
      </c>
      <c r="C990" s="9" t="s">
        <v>120</v>
      </c>
      <c r="D990" s="9" t="s">
        <v>121</v>
      </c>
      <c r="E990" s="9" t="s">
        <v>131</v>
      </c>
      <c r="F990" s="10" t="s">
        <v>32</v>
      </c>
      <c r="G990" s="11" t="s">
        <v>100</v>
      </c>
      <c r="H990" s="7" t="str">
        <f t="shared" si="30"/>
        <v>2020TWSYUJNJN05</v>
      </c>
      <c r="I990" s="9" t="s">
        <v>114</v>
      </c>
      <c r="J990" s="8" t="str">
        <f>VLOOKUP(I990,name_list!E:K,2,FALSE)</f>
        <v>SP15</v>
      </c>
      <c r="K990" s="9" t="s">
        <v>11</v>
      </c>
      <c r="L990" s="8">
        <v>1</v>
      </c>
      <c r="M990" s="8">
        <f>VLOOKUP(H990,工作表3!G:T,7,FALSE)</f>
        <v>95</v>
      </c>
      <c r="N990">
        <f t="shared" si="31"/>
        <v>0.95</v>
      </c>
    </row>
    <row r="991" spans="1:14">
      <c r="A991" s="46">
        <v>2020</v>
      </c>
      <c r="B991" s="8" t="str">
        <f>_xlfn.CONCAT("P", LOOKUP(A991,{0,2010,2015},{1,2,3}))</f>
        <v>P3</v>
      </c>
      <c r="C991" s="9" t="s">
        <v>120</v>
      </c>
      <c r="D991" s="9" t="s">
        <v>121</v>
      </c>
      <c r="E991" s="9" t="s">
        <v>131</v>
      </c>
      <c r="F991" s="10" t="s">
        <v>32</v>
      </c>
      <c r="G991" s="9" t="s">
        <v>124</v>
      </c>
      <c r="H991" s="7" t="str">
        <f t="shared" si="30"/>
        <v>2020TWSYUJNJN10</v>
      </c>
      <c r="I991" s="9" t="s">
        <v>0</v>
      </c>
      <c r="J991" s="8" t="str">
        <f>VLOOKUP(I991,name_list!E:K,2,FALSE)</f>
        <v>SP41</v>
      </c>
      <c r="K991" s="9" t="s">
        <v>1</v>
      </c>
      <c r="L991" s="8">
        <v>75</v>
      </c>
      <c r="M991" s="8">
        <f>VLOOKUP(H991,工作表3!G:T,7,FALSE)</f>
        <v>90</v>
      </c>
      <c r="N991">
        <f t="shared" si="31"/>
        <v>67.5</v>
      </c>
    </row>
    <row r="992" spans="1:14">
      <c r="A992" s="46">
        <v>2020</v>
      </c>
      <c r="B992" s="8" t="str">
        <f>_xlfn.CONCAT("P", LOOKUP(A992,{0,2010,2015},{1,2,3}))</f>
        <v>P3</v>
      </c>
      <c r="C992" s="9" t="s">
        <v>120</v>
      </c>
      <c r="D992" s="9" t="s">
        <v>121</v>
      </c>
      <c r="E992" s="9" t="s">
        <v>131</v>
      </c>
      <c r="F992" s="10" t="s">
        <v>32</v>
      </c>
      <c r="G992" s="9" t="s">
        <v>124</v>
      </c>
      <c r="H992" s="7" t="str">
        <f t="shared" si="30"/>
        <v>2020TWSYUJNJN10</v>
      </c>
      <c r="I992" s="9" t="s">
        <v>31</v>
      </c>
      <c r="J992" s="8" t="str">
        <f>VLOOKUP(I992,name_list!E:K,2,FALSE)</f>
        <v>SP66</v>
      </c>
      <c r="K992" s="9" t="s">
        <v>9</v>
      </c>
      <c r="L992" s="8">
        <v>5</v>
      </c>
      <c r="M992" s="8">
        <f>VLOOKUP(H992,工作表3!G:T,7,FALSE)</f>
        <v>90</v>
      </c>
      <c r="N992">
        <f t="shared" si="31"/>
        <v>4.5</v>
      </c>
    </row>
    <row r="993" spans="1:14">
      <c r="A993" s="46">
        <v>2020</v>
      </c>
      <c r="B993" s="8" t="str">
        <f>_xlfn.CONCAT("P", LOOKUP(A993,{0,2010,2015},{1,2,3}))</f>
        <v>P3</v>
      </c>
      <c r="C993" s="9" t="s">
        <v>120</v>
      </c>
      <c r="D993" s="9" t="s">
        <v>121</v>
      </c>
      <c r="E993" s="9" t="s">
        <v>131</v>
      </c>
      <c r="F993" s="10" t="s">
        <v>32</v>
      </c>
      <c r="G993" s="9" t="s">
        <v>124</v>
      </c>
      <c r="H993" s="7" t="str">
        <f t="shared" si="30"/>
        <v>2020TWSYUJNJN10</v>
      </c>
      <c r="I993" s="9" t="s">
        <v>63</v>
      </c>
      <c r="J993" s="8" t="str">
        <f>VLOOKUP(I993,name_list!E:K,2,FALSE)</f>
        <v>SP4</v>
      </c>
      <c r="K993" s="9" t="s">
        <v>14</v>
      </c>
      <c r="L993" s="8">
        <v>25</v>
      </c>
      <c r="M993" s="8">
        <f>VLOOKUP(H993,工作表3!G:T,7,FALSE)</f>
        <v>90</v>
      </c>
      <c r="N993">
        <f t="shared" si="31"/>
        <v>22.5</v>
      </c>
    </row>
    <row r="994" spans="1:14">
      <c r="A994" s="46">
        <v>2020</v>
      </c>
      <c r="B994" s="8" t="str">
        <f>_xlfn.CONCAT("P", LOOKUP(A994,{0,2010,2015},{1,2,3}))</f>
        <v>P3</v>
      </c>
      <c r="C994" s="9" t="s">
        <v>120</v>
      </c>
      <c r="D994" s="9" t="s">
        <v>121</v>
      </c>
      <c r="E994" s="9" t="s">
        <v>131</v>
      </c>
      <c r="F994" s="10" t="s">
        <v>32</v>
      </c>
      <c r="G994" s="9" t="s">
        <v>124</v>
      </c>
      <c r="H994" s="7" t="str">
        <f t="shared" si="30"/>
        <v>2020TWSYUJNJN10</v>
      </c>
      <c r="I994" s="9" t="s">
        <v>7</v>
      </c>
      <c r="J994" s="8" t="str">
        <f>VLOOKUP(I994,name_list!E:K,2,FALSE)</f>
        <v>SP31</v>
      </c>
      <c r="K994" s="9" t="s">
        <v>6</v>
      </c>
      <c r="L994" s="8">
        <v>50</v>
      </c>
      <c r="M994" s="8">
        <f>VLOOKUP(H994,工作表3!G:T,7,FALSE)</f>
        <v>90</v>
      </c>
      <c r="N994">
        <f t="shared" si="31"/>
        <v>45</v>
      </c>
    </row>
    <row r="995" spans="1:14">
      <c r="A995" s="46">
        <v>2020</v>
      </c>
      <c r="B995" s="8" t="str">
        <f>_xlfn.CONCAT("P", LOOKUP(A995,{0,2010,2015},{1,2,3}))</f>
        <v>P3</v>
      </c>
      <c r="C995" s="9" t="s">
        <v>120</v>
      </c>
      <c r="D995" s="9" t="s">
        <v>121</v>
      </c>
      <c r="E995" s="9" t="s">
        <v>131</v>
      </c>
      <c r="F995" s="10" t="s">
        <v>32</v>
      </c>
      <c r="G995" s="9" t="s">
        <v>124</v>
      </c>
      <c r="H995" s="7" t="str">
        <f t="shared" si="30"/>
        <v>2020TWSYUJNJN10</v>
      </c>
      <c r="I995" s="9" t="s">
        <v>29</v>
      </c>
      <c r="J995" s="8" t="str">
        <f>VLOOKUP(I995,name_list!E:K,2,FALSE)</f>
        <v>SP22</v>
      </c>
      <c r="K995" s="9" t="s">
        <v>6</v>
      </c>
      <c r="L995" s="8">
        <v>50</v>
      </c>
      <c r="M995" s="8">
        <f>VLOOKUP(H995,工作表3!G:T,7,FALSE)</f>
        <v>90</v>
      </c>
      <c r="N995">
        <f t="shared" si="31"/>
        <v>45</v>
      </c>
    </row>
    <row r="996" spans="1:14">
      <c r="A996" s="46">
        <v>2020</v>
      </c>
      <c r="B996" s="8" t="str">
        <f>_xlfn.CONCAT("P", LOOKUP(A996,{0,2010,2015},{1,2,3}))</f>
        <v>P3</v>
      </c>
      <c r="C996" s="9" t="s">
        <v>120</v>
      </c>
      <c r="D996" s="9" t="s">
        <v>121</v>
      </c>
      <c r="E996" s="9" t="s">
        <v>131</v>
      </c>
      <c r="F996" s="10" t="s">
        <v>32</v>
      </c>
      <c r="G996" s="9" t="s">
        <v>124</v>
      </c>
      <c r="H996" s="7" t="str">
        <f t="shared" si="30"/>
        <v>2020TWSYUJNJN10</v>
      </c>
      <c r="I996" s="9" t="s">
        <v>15</v>
      </c>
      <c r="J996" s="8" t="str">
        <f>VLOOKUP(I996,name_list!E:K,2,FALSE)</f>
        <v>SP2</v>
      </c>
      <c r="K996" s="9" t="s">
        <v>6</v>
      </c>
      <c r="L996" s="8">
        <v>50</v>
      </c>
      <c r="M996" s="8">
        <f>VLOOKUP(H996,工作表3!G:T,7,FALSE)</f>
        <v>90</v>
      </c>
      <c r="N996">
        <f t="shared" si="31"/>
        <v>45</v>
      </c>
    </row>
    <row r="997" spans="1:14">
      <c r="A997" s="46">
        <v>2020</v>
      </c>
      <c r="B997" s="8" t="str">
        <f>_xlfn.CONCAT("P", LOOKUP(A997,{0,2010,2015},{1,2,3}))</f>
        <v>P3</v>
      </c>
      <c r="C997" s="9" t="s">
        <v>120</v>
      </c>
      <c r="D997" s="9" t="s">
        <v>121</v>
      </c>
      <c r="E997" s="9" t="s">
        <v>131</v>
      </c>
      <c r="F997" s="10" t="s">
        <v>32</v>
      </c>
      <c r="G997" s="9" t="s">
        <v>124</v>
      </c>
      <c r="H997" s="7" t="str">
        <f t="shared" si="30"/>
        <v>2020TWSYUJNJN10</v>
      </c>
      <c r="I997" s="9" t="s">
        <v>16</v>
      </c>
      <c r="J997" s="8" t="str">
        <f>VLOOKUP(I997,name_list!E:K,2,FALSE)</f>
        <v>SP38</v>
      </c>
      <c r="K997" s="9" t="s">
        <v>6</v>
      </c>
      <c r="L997" s="8">
        <v>50</v>
      </c>
      <c r="M997" s="8">
        <f>VLOOKUP(H997,工作表3!G:T,7,FALSE)</f>
        <v>90</v>
      </c>
      <c r="N997">
        <f t="shared" si="31"/>
        <v>45</v>
      </c>
    </row>
    <row r="998" spans="1:14">
      <c r="A998" s="46">
        <v>2020</v>
      </c>
      <c r="B998" s="8" t="str">
        <f>_xlfn.CONCAT("P", LOOKUP(A998,{0,2010,2015},{1,2,3}))</f>
        <v>P3</v>
      </c>
      <c r="C998" s="9" t="s">
        <v>120</v>
      </c>
      <c r="D998" s="9" t="s">
        <v>121</v>
      </c>
      <c r="E998" s="9" t="s">
        <v>131</v>
      </c>
      <c r="F998" s="10" t="s">
        <v>32</v>
      </c>
      <c r="G998" s="9" t="s">
        <v>124</v>
      </c>
      <c r="H998" s="7" t="str">
        <f t="shared" si="30"/>
        <v>2020TWSYUJNJN10</v>
      </c>
      <c r="I998" s="9" t="s">
        <v>60</v>
      </c>
      <c r="J998" s="8" t="str">
        <f>VLOOKUP(I998,name_list!E:K,2,FALSE)</f>
        <v>SP29</v>
      </c>
      <c r="K998" s="9" t="s">
        <v>9</v>
      </c>
      <c r="L998" s="8">
        <v>5</v>
      </c>
      <c r="M998" s="8">
        <f>VLOOKUP(H998,工作表3!G:T,7,FALSE)</f>
        <v>90</v>
      </c>
      <c r="N998">
        <f t="shared" si="31"/>
        <v>4.5</v>
      </c>
    </row>
    <row r="999" spans="1:14">
      <c r="A999" s="46">
        <v>2020</v>
      </c>
      <c r="B999" s="8" t="str">
        <f>_xlfn.CONCAT("P", LOOKUP(A999,{0,2010,2015},{1,2,3}))</f>
        <v>P3</v>
      </c>
      <c r="C999" s="9" t="s">
        <v>120</v>
      </c>
      <c r="D999" s="9" t="s">
        <v>121</v>
      </c>
      <c r="E999" s="9" t="s">
        <v>131</v>
      </c>
      <c r="F999" s="10" t="s">
        <v>32</v>
      </c>
      <c r="G999" s="9" t="s">
        <v>124</v>
      </c>
      <c r="H999" s="7" t="str">
        <f t="shared" si="30"/>
        <v>2020TWSYUJNJN10</v>
      </c>
      <c r="I999" s="9" t="s">
        <v>76</v>
      </c>
      <c r="J999" s="8" t="str">
        <f>VLOOKUP(I999,name_list!E:K,2,FALSE)</f>
        <v>SP21</v>
      </c>
      <c r="K999" s="9" t="s">
        <v>9</v>
      </c>
      <c r="L999" s="8">
        <v>5</v>
      </c>
      <c r="M999" s="8">
        <f>VLOOKUP(H999,工作表3!G:T,7,FALSE)</f>
        <v>90</v>
      </c>
      <c r="N999">
        <f t="shared" si="31"/>
        <v>4.5</v>
      </c>
    </row>
    <row r="1000" spans="1:14">
      <c r="A1000" s="46">
        <v>2020</v>
      </c>
      <c r="B1000" s="8" t="str">
        <f>_xlfn.CONCAT("P", LOOKUP(A1000,{0,2010,2015},{1,2,3}))</f>
        <v>P3</v>
      </c>
      <c r="C1000" s="9" t="s">
        <v>120</v>
      </c>
      <c r="D1000" s="9" t="s">
        <v>121</v>
      </c>
      <c r="E1000" s="9" t="s">
        <v>131</v>
      </c>
      <c r="F1000" s="10" t="s">
        <v>32</v>
      </c>
      <c r="G1000" s="9" t="s">
        <v>124</v>
      </c>
      <c r="H1000" s="7" t="str">
        <f t="shared" si="30"/>
        <v>2020TWSYUJNJN10</v>
      </c>
      <c r="I1000" s="9" t="s">
        <v>27</v>
      </c>
      <c r="J1000" s="8" t="str">
        <f>VLOOKUP(I1000,name_list!E:K,2,FALSE)</f>
        <v>SP67</v>
      </c>
      <c r="K1000" s="9" t="s">
        <v>11</v>
      </c>
      <c r="L1000" s="8">
        <v>1</v>
      </c>
      <c r="M1000" s="8">
        <f>VLOOKUP(H1000,工作表3!G:T,7,FALSE)</f>
        <v>90</v>
      </c>
      <c r="N1000">
        <f t="shared" si="31"/>
        <v>0.9</v>
      </c>
    </row>
    <row r="1001" spans="1:14">
      <c r="A1001" s="46">
        <v>2020</v>
      </c>
      <c r="B1001" s="8" t="str">
        <f>_xlfn.CONCAT("P", LOOKUP(A1001,{0,2010,2015},{1,2,3}))</f>
        <v>P3</v>
      </c>
      <c r="C1001" s="9" t="s">
        <v>120</v>
      </c>
      <c r="D1001" s="9" t="s">
        <v>121</v>
      </c>
      <c r="E1001" s="9" t="s">
        <v>131</v>
      </c>
      <c r="F1001" s="10" t="s">
        <v>32</v>
      </c>
      <c r="G1001" s="9" t="s">
        <v>124</v>
      </c>
      <c r="H1001" s="7" t="str">
        <f t="shared" si="30"/>
        <v>2020TWSYUJNJN10</v>
      </c>
      <c r="I1001" s="9" t="s">
        <v>24</v>
      </c>
      <c r="J1001" s="8" t="str">
        <f>VLOOKUP(I1001,name_list!E:K,2,FALSE)</f>
        <v>SP65</v>
      </c>
      <c r="K1001" s="9" t="s">
        <v>14</v>
      </c>
      <c r="L1001" s="8">
        <v>25</v>
      </c>
      <c r="M1001" s="8">
        <f>VLOOKUP(H1001,工作表3!G:T,7,FALSE)</f>
        <v>90</v>
      </c>
      <c r="N1001">
        <f t="shared" si="31"/>
        <v>22.5</v>
      </c>
    </row>
    <row r="1002" spans="1:14">
      <c r="A1002" s="46">
        <v>2020</v>
      </c>
      <c r="B1002" s="8" t="str">
        <f>_xlfn.CONCAT("P", LOOKUP(A1002,{0,2010,2015},{1,2,3}))</f>
        <v>P3</v>
      </c>
      <c r="C1002" s="9" t="s">
        <v>120</v>
      </c>
      <c r="D1002" s="9" t="s">
        <v>121</v>
      </c>
      <c r="E1002" s="9" t="s">
        <v>131</v>
      </c>
      <c r="F1002" s="10" t="s">
        <v>32</v>
      </c>
      <c r="G1002" s="9" t="s">
        <v>124</v>
      </c>
      <c r="H1002" s="7" t="str">
        <f t="shared" si="30"/>
        <v>2020TWSYUJNJN10</v>
      </c>
      <c r="I1002" s="9" t="s">
        <v>47</v>
      </c>
      <c r="J1002" s="8" t="str">
        <f>VLOOKUP(I1002,name_list!E:K,2,FALSE)</f>
        <v>SP50</v>
      </c>
      <c r="K1002" s="9" t="s">
        <v>11</v>
      </c>
      <c r="L1002" s="8">
        <v>1</v>
      </c>
      <c r="M1002" s="8">
        <f>VLOOKUP(H1002,工作表3!G:T,7,FALSE)</f>
        <v>90</v>
      </c>
      <c r="N1002">
        <f t="shared" si="31"/>
        <v>0.9</v>
      </c>
    </row>
    <row r="1003" spans="1:14">
      <c r="A1003" s="46">
        <v>2020</v>
      </c>
      <c r="B1003" s="8" t="str">
        <f>_xlfn.CONCAT("P", LOOKUP(A1003,{0,2010,2015},{1,2,3}))</f>
        <v>P3</v>
      </c>
      <c r="C1003" s="9" t="s">
        <v>120</v>
      </c>
      <c r="D1003" s="9" t="s">
        <v>121</v>
      </c>
      <c r="E1003" s="9" t="s">
        <v>131</v>
      </c>
      <c r="F1003" s="10" t="s">
        <v>32</v>
      </c>
      <c r="G1003" s="9" t="s">
        <v>124</v>
      </c>
      <c r="H1003" s="7" t="str">
        <f t="shared" si="30"/>
        <v>2020TWSYUJNJN10</v>
      </c>
      <c r="I1003" s="9" t="s">
        <v>64</v>
      </c>
      <c r="J1003" s="8" t="str">
        <f>VLOOKUP(I1003,name_list!E:K,2,FALSE)</f>
        <v>SP86</v>
      </c>
      <c r="K1003" s="9" t="s">
        <v>11</v>
      </c>
      <c r="L1003" s="8">
        <v>1</v>
      </c>
      <c r="M1003" s="8">
        <f>VLOOKUP(H1003,工作表3!G:T,7,FALSE)</f>
        <v>90</v>
      </c>
      <c r="N1003">
        <f t="shared" si="31"/>
        <v>0.9</v>
      </c>
    </row>
    <row r="1004" spans="1:14">
      <c r="A1004" s="46">
        <v>2020</v>
      </c>
      <c r="B1004" s="8" t="str">
        <f>_xlfn.CONCAT("P", LOOKUP(A1004,{0,2010,2015},{1,2,3}))</f>
        <v>P3</v>
      </c>
      <c r="C1004" s="9" t="s">
        <v>120</v>
      </c>
      <c r="D1004" s="9" t="s">
        <v>121</v>
      </c>
      <c r="E1004" s="9" t="s">
        <v>131</v>
      </c>
      <c r="F1004" s="10" t="s">
        <v>32</v>
      </c>
      <c r="G1004" s="9" t="s">
        <v>124</v>
      </c>
      <c r="H1004" s="7" t="str">
        <f t="shared" si="30"/>
        <v>2020TWSYUJNJN10</v>
      </c>
      <c r="I1004" s="9" t="s">
        <v>38</v>
      </c>
      <c r="J1004" s="8" t="str">
        <f>VLOOKUP(I1004,name_list!E:K,2,FALSE)</f>
        <v>SP10</v>
      </c>
      <c r="K1004" s="9" t="s">
        <v>9</v>
      </c>
      <c r="L1004" s="8">
        <v>5</v>
      </c>
      <c r="M1004" s="8">
        <f>VLOOKUP(H1004,工作表3!G:T,7,FALSE)</f>
        <v>90</v>
      </c>
      <c r="N1004">
        <f t="shared" si="31"/>
        <v>4.5</v>
      </c>
    </row>
    <row r="1005" spans="1:14">
      <c r="A1005" s="46">
        <v>2020</v>
      </c>
      <c r="B1005" s="8" t="str">
        <f>_xlfn.CONCAT("P", LOOKUP(A1005,{0,2010,2015},{1,2,3}))</f>
        <v>P3</v>
      </c>
      <c r="C1005" s="9" t="s">
        <v>120</v>
      </c>
      <c r="D1005" s="9" t="s">
        <v>121</v>
      </c>
      <c r="E1005" s="9" t="s">
        <v>131</v>
      </c>
      <c r="F1005" s="10" t="s">
        <v>14</v>
      </c>
      <c r="G1005" s="11" t="s">
        <v>103</v>
      </c>
      <c r="H1005" s="7" t="str">
        <f t="shared" si="30"/>
        <v>2020TWSYUJNJS05</v>
      </c>
      <c r="I1005" s="9" t="s">
        <v>5</v>
      </c>
      <c r="J1005" s="8" t="str">
        <f>VLOOKUP(I1005,name_list!E:K,2,FALSE)</f>
        <v>SP35</v>
      </c>
      <c r="K1005" s="9" t="s">
        <v>9</v>
      </c>
      <c r="L1005" s="8">
        <v>5</v>
      </c>
      <c r="M1005" s="8">
        <f>VLOOKUP(H1005,工作表3!G:T,7,FALSE)</f>
        <v>60</v>
      </c>
      <c r="N1005">
        <f t="shared" si="31"/>
        <v>3</v>
      </c>
    </row>
    <row r="1006" spans="1:14">
      <c r="A1006" s="46">
        <v>2020</v>
      </c>
      <c r="B1006" s="8" t="str">
        <f>_xlfn.CONCAT("P", LOOKUP(A1006,{0,2010,2015},{1,2,3}))</f>
        <v>P3</v>
      </c>
      <c r="C1006" s="9" t="s">
        <v>120</v>
      </c>
      <c r="D1006" s="9" t="s">
        <v>121</v>
      </c>
      <c r="E1006" s="9" t="s">
        <v>131</v>
      </c>
      <c r="F1006" s="10" t="s">
        <v>14</v>
      </c>
      <c r="G1006" s="11" t="s">
        <v>103</v>
      </c>
      <c r="H1006" s="7" t="str">
        <f t="shared" si="30"/>
        <v>2020TWSYUJNJS05</v>
      </c>
      <c r="I1006" s="9" t="s">
        <v>7</v>
      </c>
      <c r="J1006" s="8" t="str">
        <f>VLOOKUP(I1006,name_list!E:K,2,FALSE)</f>
        <v>SP31</v>
      </c>
      <c r="K1006" s="9" t="s">
        <v>14</v>
      </c>
      <c r="L1006" s="8">
        <v>25</v>
      </c>
      <c r="M1006" s="8">
        <f>VLOOKUP(H1006,工作表3!G:T,7,FALSE)</f>
        <v>60</v>
      </c>
      <c r="N1006">
        <f t="shared" si="31"/>
        <v>15</v>
      </c>
    </row>
    <row r="1007" spans="1:14">
      <c r="A1007" s="46">
        <v>2020</v>
      </c>
      <c r="B1007" s="8" t="str">
        <f>_xlfn.CONCAT("P", LOOKUP(A1007,{0,2010,2015},{1,2,3}))</f>
        <v>P3</v>
      </c>
      <c r="C1007" s="9" t="s">
        <v>120</v>
      </c>
      <c r="D1007" s="9" t="s">
        <v>121</v>
      </c>
      <c r="E1007" s="9" t="s">
        <v>131</v>
      </c>
      <c r="F1007" s="10" t="s">
        <v>14</v>
      </c>
      <c r="G1007" s="11" t="s">
        <v>103</v>
      </c>
      <c r="H1007" s="7" t="str">
        <f t="shared" si="30"/>
        <v>2020TWSYUJNJS05</v>
      </c>
      <c r="I1007" s="9" t="s">
        <v>16</v>
      </c>
      <c r="J1007" s="8" t="str">
        <f>VLOOKUP(I1007,name_list!E:K,2,FALSE)</f>
        <v>SP38</v>
      </c>
      <c r="K1007" s="9" t="s">
        <v>9</v>
      </c>
      <c r="L1007" s="8">
        <v>5</v>
      </c>
      <c r="M1007" s="8">
        <f>VLOOKUP(H1007,工作表3!G:T,7,FALSE)</f>
        <v>60</v>
      </c>
      <c r="N1007">
        <f t="shared" si="31"/>
        <v>3</v>
      </c>
    </row>
    <row r="1008" spans="1:14">
      <c r="A1008" s="46">
        <v>2020</v>
      </c>
      <c r="B1008" s="8" t="str">
        <f>_xlfn.CONCAT("P", LOOKUP(A1008,{0,2010,2015},{1,2,3}))</f>
        <v>P3</v>
      </c>
      <c r="C1008" s="9" t="s">
        <v>120</v>
      </c>
      <c r="D1008" s="9" t="s">
        <v>121</v>
      </c>
      <c r="E1008" s="9" t="s">
        <v>131</v>
      </c>
      <c r="F1008" s="10" t="s">
        <v>14</v>
      </c>
      <c r="G1008" s="11" t="s">
        <v>103</v>
      </c>
      <c r="H1008" s="7" t="str">
        <f t="shared" si="30"/>
        <v>2020TWSYUJNJS05</v>
      </c>
      <c r="I1008" s="9" t="s">
        <v>38</v>
      </c>
      <c r="J1008" s="8" t="str">
        <f>VLOOKUP(I1008,name_list!E:K,2,FALSE)</f>
        <v>SP10</v>
      </c>
      <c r="K1008" s="9" t="s">
        <v>6</v>
      </c>
      <c r="L1008" s="8">
        <v>50</v>
      </c>
      <c r="M1008" s="8">
        <f>VLOOKUP(H1008,工作表3!G:T,7,FALSE)</f>
        <v>60</v>
      </c>
      <c r="N1008">
        <f t="shared" si="31"/>
        <v>30</v>
      </c>
    </row>
    <row r="1009" spans="1:14">
      <c r="A1009" s="46">
        <v>2020</v>
      </c>
      <c r="B1009" s="8" t="str">
        <f>_xlfn.CONCAT("P", LOOKUP(A1009,{0,2010,2015},{1,2,3}))</f>
        <v>P3</v>
      </c>
      <c r="C1009" s="9" t="s">
        <v>120</v>
      </c>
      <c r="D1009" s="9" t="s">
        <v>121</v>
      </c>
      <c r="E1009" s="9" t="s">
        <v>131</v>
      </c>
      <c r="F1009" s="10" t="s">
        <v>14</v>
      </c>
      <c r="G1009" s="11" t="s">
        <v>103</v>
      </c>
      <c r="H1009" s="7" t="str">
        <f t="shared" si="30"/>
        <v>2020TWSYUJNJS05</v>
      </c>
      <c r="I1009" s="9" t="s">
        <v>0</v>
      </c>
      <c r="J1009" s="8" t="str">
        <f>VLOOKUP(I1009,name_list!E:K,2,FALSE)</f>
        <v>SP41</v>
      </c>
      <c r="K1009" s="9" t="s">
        <v>1</v>
      </c>
      <c r="L1009" s="8">
        <v>75</v>
      </c>
      <c r="M1009" s="8">
        <f>VLOOKUP(H1009,工作表3!G:T,7,FALSE)</f>
        <v>60</v>
      </c>
      <c r="N1009">
        <f t="shared" si="31"/>
        <v>45</v>
      </c>
    </row>
    <row r="1010" spans="1:14">
      <c r="A1010" s="46">
        <v>2020</v>
      </c>
      <c r="B1010" s="8" t="str">
        <f>_xlfn.CONCAT("P", LOOKUP(A1010,{0,2010,2015},{1,2,3}))</f>
        <v>P3</v>
      </c>
      <c r="C1010" s="9" t="s">
        <v>120</v>
      </c>
      <c r="D1010" s="9" t="s">
        <v>121</v>
      </c>
      <c r="E1010" s="9" t="s">
        <v>131</v>
      </c>
      <c r="F1010" s="10" t="s">
        <v>14</v>
      </c>
      <c r="G1010" s="11" t="s">
        <v>103</v>
      </c>
      <c r="H1010" s="7" t="str">
        <f t="shared" si="30"/>
        <v>2020TWSYUJNJS05</v>
      </c>
      <c r="I1010" s="9" t="s">
        <v>19</v>
      </c>
      <c r="J1010" s="8" t="str">
        <f>VLOOKUP(I1010,name_list!E:K,2,FALSE)</f>
        <v>SP75</v>
      </c>
      <c r="K1010" s="9" t="s">
        <v>9</v>
      </c>
      <c r="L1010" s="8">
        <v>5</v>
      </c>
      <c r="M1010" s="8">
        <f>VLOOKUP(H1010,工作表3!G:T,7,FALSE)</f>
        <v>60</v>
      </c>
      <c r="N1010">
        <f t="shared" si="31"/>
        <v>3</v>
      </c>
    </row>
    <row r="1011" spans="1:14">
      <c r="A1011" s="46">
        <v>2020</v>
      </c>
      <c r="B1011" s="8" t="str">
        <f>_xlfn.CONCAT("P", LOOKUP(A1011,{0,2010,2015},{1,2,3}))</f>
        <v>P3</v>
      </c>
      <c r="C1011" s="9" t="s">
        <v>120</v>
      </c>
      <c r="D1011" s="9" t="s">
        <v>121</v>
      </c>
      <c r="E1011" s="9" t="s">
        <v>131</v>
      </c>
      <c r="F1011" s="10" t="s">
        <v>14</v>
      </c>
      <c r="G1011" s="11" t="s">
        <v>103</v>
      </c>
      <c r="H1011" s="7" t="str">
        <f t="shared" si="30"/>
        <v>2020TWSYUJNJS05</v>
      </c>
      <c r="I1011" s="9" t="s">
        <v>29</v>
      </c>
      <c r="J1011" s="8" t="str">
        <f>VLOOKUP(I1011,name_list!E:K,2,FALSE)</f>
        <v>SP22</v>
      </c>
      <c r="K1011" s="9" t="s">
        <v>6</v>
      </c>
      <c r="L1011" s="8">
        <v>50</v>
      </c>
      <c r="M1011" s="8">
        <f>VLOOKUP(H1011,工作表3!G:T,7,FALSE)</f>
        <v>60</v>
      </c>
      <c r="N1011">
        <f t="shared" si="31"/>
        <v>30</v>
      </c>
    </row>
    <row r="1012" spans="1:14">
      <c r="A1012" s="46">
        <v>2020</v>
      </c>
      <c r="B1012" s="8" t="str">
        <f>_xlfn.CONCAT("P", LOOKUP(A1012,{0,2010,2015},{1,2,3}))</f>
        <v>P3</v>
      </c>
      <c r="C1012" s="9" t="s">
        <v>120</v>
      </c>
      <c r="D1012" s="9" t="s">
        <v>121</v>
      </c>
      <c r="E1012" s="9" t="s">
        <v>131</v>
      </c>
      <c r="F1012" s="10" t="s">
        <v>14</v>
      </c>
      <c r="G1012" s="11" t="s">
        <v>103</v>
      </c>
      <c r="H1012" s="7" t="str">
        <f t="shared" si="30"/>
        <v>2020TWSYUJNJS05</v>
      </c>
      <c r="I1012" s="9" t="s">
        <v>31</v>
      </c>
      <c r="J1012" s="8" t="str">
        <f>VLOOKUP(I1012,name_list!E:K,2,FALSE)</f>
        <v>SP66</v>
      </c>
      <c r="K1012" s="9" t="s">
        <v>14</v>
      </c>
      <c r="L1012" s="8">
        <v>25</v>
      </c>
      <c r="M1012" s="8">
        <f>VLOOKUP(H1012,工作表3!G:T,7,FALSE)</f>
        <v>60</v>
      </c>
      <c r="N1012">
        <f t="shared" si="31"/>
        <v>15</v>
      </c>
    </row>
    <row r="1013" spans="1:14">
      <c r="A1013" s="46">
        <v>2020</v>
      </c>
      <c r="B1013" s="8" t="str">
        <f>_xlfn.CONCAT("P", LOOKUP(A1013,{0,2010,2015},{1,2,3}))</f>
        <v>P3</v>
      </c>
      <c r="C1013" s="9" t="s">
        <v>120</v>
      </c>
      <c r="D1013" s="9" t="s">
        <v>121</v>
      </c>
      <c r="E1013" s="9" t="s">
        <v>131</v>
      </c>
      <c r="F1013" s="10" t="s">
        <v>14</v>
      </c>
      <c r="G1013" s="11" t="s">
        <v>103</v>
      </c>
      <c r="H1013" s="7" t="str">
        <f t="shared" si="30"/>
        <v>2020TWSYUJNJS05</v>
      </c>
      <c r="I1013" s="9" t="s">
        <v>23</v>
      </c>
      <c r="J1013" s="8" t="str">
        <f>VLOOKUP(I1013,name_list!E:K,2,FALSE)</f>
        <v>SP61</v>
      </c>
      <c r="K1013" s="9" t="s">
        <v>11</v>
      </c>
      <c r="L1013" s="8">
        <v>1</v>
      </c>
      <c r="M1013" s="8">
        <f>VLOOKUP(H1013,工作表3!G:T,7,FALSE)</f>
        <v>60</v>
      </c>
      <c r="N1013">
        <f t="shared" si="31"/>
        <v>0.6</v>
      </c>
    </row>
    <row r="1014" spans="1:14">
      <c r="A1014" s="46">
        <v>2020</v>
      </c>
      <c r="B1014" s="8" t="str">
        <f>_xlfn.CONCAT("P", LOOKUP(A1014,{0,2010,2015},{1,2,3}))</f>
        <v>P3</v>
      </c>
      <c r="C1014" s="9" t="s">
        <v>120</v>
      </c>
      <c r="D1014" s="9" t="s">
        <v>121</v>
      </c>
      <c r="E1014" s="9" t="s">
        <v>131</v>
      </c>
      <c r="F1014" s="10" t="s">
        <v>14</v>
      </c>
      <c r="G1014" s="11" t="s">
        <v>103</v>
      </c>
      <c r="H1014" s="7" t="str">
        <f t="shared" si="30"/>
        <v>2020TWSYUJNJS05</v>
      </c>
      <c r="I1014" s="9" t="s">
        <v>63</v>
      </c>
      <c r="J1014" s="8" t="str">
        <f>VLOOKUP(I1014,name_list!E:K,2,FALSE)</f>
        <v>SP4</v>
      </c>
      <c r="K1014" s="9" t="s">
        <v>9</v>
      </c>
      <c r="L1014" s="8">
        <v>5</v>
      </c>
      <c r="M1014" s="8">
        <f>VLOOKUP(H1014,工作表3!G:T,7,FALSE)</f>
        <v>60</v>
      </c>
      <c r="N1014">
        <f t="shared" si="31"/>
        <v>3</v>
      </c>
    </row>
    <row r="1015" spans="1:14">
      <c r="A1015" s="46">
        <v>2020</v>
      </c>
      <c r="B1015" s="8" t="str">
        <f>_xlfn.CONCAT("P", LOOKUP(A1015,{0,2010,2015},{1,2,3}))</f>
        <v>P3</v>
      </c>
      <c r="C1015" s="9" t="s">
        <v>120</v>
      </c>
      <c r="D1015" s="9" t="s">
        <v>121</v>
      </c>
      <c r="E1015" s="9" t="s">
        <v>131</v>
      </c>
      <c r="F1015" s="10" t="s">
        <v>14</v>
      </c>
      <c r="G1015" s="11" t="s">
        <v>103</v>
      </c>
      <c r="H1015" s="7" t="str">
        <f t="shared" si="30"/>
        <v>2020TWSYUJNJS05</v>
      </c>
      <c r="I1015" s="9" t="s">
        <v>95</v>
      </c>
      <c r="J1015" s="8" t="str">
        <f>VLOOKUP(I1015,name_list!E:K,2,FALSE)</f>
        <v>SP26</v>
      </c>
      <c r="K1015" s="9" t="s">
        <v>9</v>
      </c>
      <c r="L1015" s="8">
        <v>5</v>
      </c>
      <c r="M1015" s="8">
        <f>VLOOKUP(H1015,工作表3!G:T,7,FALSE)</f>
        <v>60</v>
      </c>
      <c r="N1015">
        <f t="shared" si="31"/>
        <v>3</v>
      </c>
    </row>
    <row r="1016" spans="1:14">
      <c r="A1016" s="46">
        <v>2020</v>
      </c>
      <c r="B1016" s="8" t="str">
        <f>_xlfn.CONCAT("P", LOOKUP(A1016,{0,2010,2015},{1,2,3}))</f>
        <v>P3</v>
      </c>
      <c r="C1016" s="9" t="s">
        <v>120</v>
      </c>
      <c r="D1016" s="9" t="s">
        <v>121</v>
      </c>
      <c r="E1016" s="9" t="s">
        <v>131</v>
      </c>
      <c r="F1016" s="10" t="s">
        <v>14</v>
      </c>
      <c r="G1016" s="11" t="s">
        <v>103</v>
      </c>
      <c r="H1016" s="7" t="str">
        <f t="shared" si="30"/>
        <v>2020TWSYUJNJS05</v>
      </c>
      <c r="I1016" s="9" t="s">
        <v>27</v>
      </c>
      <c r="J1016" s="8" t="str">
        <f>VLOOKUP(I1016,name_list!E:K,2,FALSE)</f>
        <v>SP67</v>
      </c>
      <c r="K1016" s="9" t="s">
        <v>11</v>
      </c>
      <c r="L1016" s="8">
        <v>1</v>
      </c>
      <c r="M1016" s="8">
        <f>VLOOKUP(H1016,工作表3!G:T,7,FALSE)</f>
        <v>60</v>
      </c>
      <c r="N1016">
        <f t="shared" si="31"/>
        <v>0.6</v>
      </c>
    </row>
    <row r="1017" spans="1:14">
      <c r="A1017" s="46">
        <v>2020</v>
      </c>
      <c r="B1017" s="8" t="str">
        <f>_xlfn.CONCAT("P", LOOKUP(A1017,{0,2010,2015},{1,2,3}))</f>
        <v>P3</v>
      </c>
      <c r="C1017" s="9" t="s">
        <v>120</v>
      </c>
      <c r="D1017" s="9" t="s">
        <v>121</v>
      </c>
      <c r="E1017" s="9" t="s">
        <v>131</v>
      </c>
      <c r="F1017" s="10" t="s">
        <v>14</v>
      </c>
      <c r="G1017" s="11" t="s">
        <v>103</v>
      </c>
      <c r="H1017" s="7" t="str">
        <f t="shared" si="30"/>
        <v>2020TWSYUJNJS05</v>
      </c>
      <c r="I1017" s="9" t="s">
        <v>15</v>
      </c>
      <c r="J1017" s="8" t="str">
        <f>VLOOKUP(I1017,name_list!E:K,2,FALSE)</f>
        <v>SP2</v>
      </c>
      <c r="K1017" s="9" t="s">
        <v>9</v>
      </c>
      <c r="L1017" s="8">
        <v>5</v>
      </c>
      <c r="M1017" s="8">
        <f>VLOOKUP(H1017,工作表3!G:T,7,FALSE)</f>
        <v>60</v>
      </c>
      <c r="N1017">
        <f t="shared" si="31"/>
        <v>3</v>
      </c>
    </row>
    <row r="1018" spans="1:14">
      <c r="A1018" s="46">
        <v>2020</v>
      </c>
      <c r="B1018" s="8" t="str">
        <f>_xlfn.CONCAT("P", LOOKUP(A1018,{0,2010,2015},{1,2,3}))</f>
        <v>P3</v>
      </c>
      <c r="C1018" s="9" t="s">
        <v>120</v>
      </c>
      <c r="D1018" s="9" t="s">
        <v>121</v>
      </c>
      <c r="E1018" s="9" t="s">
        <v>131</v>
      </c>
      <c r="F1018" s="10" t="s">
        <v>14</v>
      </c>
      <c r="G1018" s="11" t="s">
        <v>103</v>
      </c>
      <c r="H1018" s="7" t="str">
        <f t="shared" si="30"/>
        <v>2020TWSYUJNJS05</v>
      </c>
      <c r="I1018" s="9" t="s">
        <v>17</v>
      </c>
      <c r="J1018" s="8" t="str">
        <f>VLOOKUP(I1018,name_list!E:K,2,FALSE)</f>
        <v>SP23</v>
      </c>
      <c r="K1018" s="9" t="s">
        <v>9</v>
      </c>
      <c r="L1018" s="8">
        <v>5</v>
      </c>
      <c r="M1018" s="8">
        <f>VLOOKUP(H1018,工作表3!G:T,7,FALSE)</f>
        <v>60</v>
      </c>
      <c r="N1018">
        <f t="shared" si="31"/>
        <v>3</v>
      </c>
    </row>
    <row r="1019" spans="1:14">
      <c r="A1019" s="46">
        <v>2020</v>
      </c>
      <c r="B1019" s="8" t="str">
        <f>_xlfn.CONCAT("P", LOOKUP(A1019,{0,2010,2015},{1,2,3}))</f>
        <v>P3</v>
      </c>
      <c r="C1019" s="9" t="s">
        <v>120</v>
      </c>
      <c r="D1019" s="9" t="s">
        <v>121</v>
      </c>
      <c r="E1019" s="9" t="s">
        <v>131</v>
      </c>
      <c r="F1019" s="10" t="s">
        <v>14</v>
      </c>
      <c r="G1019" s="11" t="s">
        <v>103</v>
      </c>
      <c r="H1019" s="7" t="str">
        <f t="shared" si="30"/>
        <v>2020TWSYUJNJS05</v>
      </c>
      <c r="I1019" s="9" t="s">
        <v>76</v>
      </c>
      <c r="J1019" s="8" t="str">
        <f>VLOOKUP(I1019,name_list!E:K,2,FALSE)</f>
        <v>SP21</v>
      </c>
      <c r="K1019" s="9" t="s">
        <v>11</v>
      </c>
      <c r="L1019" s="8">
        <v>1</v>
      </c>
      <c r="M1019" s="8">
        <f>VLOOKUP(H1019,工作表3!G:T,7,FALSE)</f>
        <v>60</v>
      </c>
      <c r="N1019">
        <f t="shared" si="31"/>
        <v>0.6</v>
      </c>
    </row>
    <row r="1020" spans="1:14">
      <c r="A1020" s="46">
        <v>2020</v>
      </c>
      <c r="B1020" s="8" t="str">
        <f>_xlfn.CONCAT("P", LOOKUP(A1020,{0,2010,2015},{1,2,3}))</f>
        <v>P3</v>
      </c>
      <c r="C1020" s="9" t="s">
        <v>120</v>
      </c>
      <c r="D1020" s="9" t="s">
        <v>121</v>
      </c>
      <c r="E1020" s="9" t="s">
        <v>131</v>
      </c>
      <c r="F1020" s="10" t="s">
        <v>14</v>
      </c>
      <c r="G1020" s="9" t="s">
        <v>125</v>
      </c>
      <c r="H1020" s="7" t="str">
        <f t="shared" si="30"/>
        <v>2020TWSYUJNJS10</v>
      </c>
      <c r="I1020" s="9" t="s">
        <v>0</v>
      </c>
      <c r="J1020" s="8" t="str">
        <f>VLOOKUP(I1020,name_list!E:K,2,FALSE)</f>
        <v>SP41</v>
      </c>
      <c r="K1020" s="9" t="s">
        <v>1</v>
      </c>
      <c r="L1020" s="8">
        <v>75</v>
      </c>
      <c r="M1020" s="8">
        <f>VLOOKUP(H1020,工作表3!G:T,7,FALSE)</f>
        <v>60</v>
      </c>
      <c r="N1020">
        <f t="shared" si="31"/>
        <v>45</v>
      </c>
    </row>
    <row r="1021" spans="1:14">
      <c r="A1021" s="46">
        <v>2020</v>
      </c>
      <c r="B1021" s="8" t="str">
        <f>_xlfn.CONCAT("P", LOOKUP(A1021,{0,2010,2015},{1,2,3}))</f>
        <v>P3</v>
      </c>
      <c r="C1021" s="9" t="s">
        <v>120</v>
      </c>
      <c r="D1021" s="9" t="s">
        <v>121</v>
      </c>
      <c r="E1021" s="9" t="s">
        <v>131</v>
      </c>
      <c r="F1021" s="10" t="s">
        <v>14</v>
      </c>
      <c r="G1021" s="9" t="s">
        <v>125</v>
      </c>
      <c r="H1021" s="7" t="str">
        <f t="shared" si="30"/>
        <v>2020TWSYUJNJS10</v>
      </c>
      <c r="I1021" s="9" t="s">
        <v>17</v>
      </c>
      <c r="J1021" s="8" t="str">
        <f>VLOOKUP(I1021,name_list!E:K,2,FALSE)</f>
        <v>SP23</v>
      </c>
      <c r="K1021" s="9" t="s">
        <v>6</v>
      </c>
      <c r="L1021" s="8">
        <v>50</v>
      </c>
      <c r="M1021" s="8">
        <f>VLOOKUP(H1021,工作表3!G:T,7,FALSE)</f>
        <v>60</v>
      </c>
      <c r="N1021">
        <f t="shared" si="31"/>
        <v>30</v>
      </c>
    </row>
    <row r="1022" spans="1:14">
      <c r="A1022" s="46">
        <v>2020</v>
      </c>
      <c r="B1022" s="8" t="str">
        <f>_xlfn.CONCAT("P", LOOKUP(A1022,{0,2010,2015},{1,2,3}))</f>
        <v>P3</v>
      </c>
      <c r="C1022" s="9" t="s">
        <v>120</v>
      </c>
      <c r="D1022" s="9" t="s">
        <v>121</v>
      </c>
      <c r="E1022" s="9" t="s">
        <v>131</v>
      </c>
      <c r="F1022" s="10" t="s">
        <v>14</v>
      </c>
      <c r="G1022" s="9" t="s">
        <v>125</v>
      </c>
      <c r="H1022" s="7" t="str">
        <f t="shared" si="30"/>
        <v>2020TWSYUJNJS10</v>
      </c>
      <c r="I1022" s="9" t="s">
        <v>38</v>
      </c>
      <c r="J1022" s="8" t="str">
        <f>VLOOKUP(I1022,name_list!E:K,2,FALSE)</f>
        <v>SP10</v>
      </c>
      <c r="K1022" s="9" t="s">
        <v>14</v>
      </c>
      <c r="L1022" s="8">
        <v>25</v>
      </c>
      <c r="M1022" s="8">
        <f>VLOOKUP(H1022,工作表3!G:T,7,FALSE)</f>
        <v>60</v>
      </c>
      <c r="N1022">
        <f t="shared" si="31"/>
        <v>15</v>
      </c>
    </row>
    <row r="1023" spans="1:14">
      <c r="A1023" s="46">
        <v>2020</v>
      </c>
      <c r="B1023" s="8" t="str">
        <f>_xlfn.CONCAT("P", LOOKUP(A1023,{0,2010,2015},{1,2,3}))</f>
        <v>P3</v>
      </c>
      <c r="C1023" s="9" t="s">
        <v>120</v>
      </c>
      <c r="D1023" s="9" t="s">
        <v>121</v>
      </c>
      <c r="E1023" s="9" t="s">
        <v>131</v>
      </c>
      <c r="F1023" s="10" t="s">
        <v>14</v>
      </c>
      <c r="G1023" s="9" t="s">
        <v>125</v>
      </c>
      <c r="H1023" s="7" t="str">
        <f t="shared" si="30"/>
        <v>2020TWSYUJNJS10</v>
      </c>
      <c r="I1023" s="9" t="s">
        <v>31</v>
      </c>
      <c r="J1023" s="8" t="str">
        <f>VLOOKUP(I1023,name_list!E:K,2,FALSE)</f>
        <v>SP66</v>
      </c>
      <c r="K1023" s="9" t="s">
        <v>6</v>
      </c>
      <c r="L1023" s="8">
        <v>50</v>
      </c>
      <c r="M1023" s="8">
        <f>VLOOKUP(H1023,工作表3!G:T,7,FALSE)</f>
        <v>60</v>
      </c>
      <c r="N1023">
        <f t="shared" si="31"/>
        <v>30</v>
      </c>
    </row>
    <row r="1024" spans="1:14">
      <c r="A1024" s="46">
        <v>2020</v>
      </c>
      <c r="B1024" s="8" t="str">
        <f>_xlfn.CONCAT("P", LOOKUP(A1024,{0,2010,2015},{1,2,3}))</f>
        <v>P3</v>
      </c>
      <c r="C1024" s="9" t="s">
        <v>120</v>
      </c>
      <c r="D1024" s="9" t="s">
        <v>121</v>
      </c>
      <c r="E1024" s="9" t="s">
        <v>131</v>
      </c>
      <c r="F1024" s="10" t="s">
        <v>14</v>
      </c>
      <c r="G1024" s="9" t="s">
        <v>125</v>
      </c>
      <c r="H1024" s="7" t="str">
        <f t="shared" si="30"/>
        <v>2020TWSYUJNJS10</v>
      </c>
      <c r="I1024" s="9" t="s">
        <v>16</v>
      </c>
      <c r="J1024" s="8" t="str">
        <f>VLOOKUP(I1024,name_list!E:K,2,FALSE)</f>
        <v>SP38</v>
      </c>
      <c r="K1024" s="9" t="s">
        <v>14</v>
      </c>
      <c r="L1024" s="8">
        <v>25</v>
      </c>
      <c r="M1024" s="8">
        <f>VLOOKUP(H1024,工作表3!G:T,7,FALSE)</f>
        <v>60</v>
      </c>
      <c r="N1024">
        <f t="shared" si="31"/>
        <v>15</v>
      </c>
    </row>
    <row r="1025" spans="1:14">
      <c r="A1025" s="46">
        <v>2020</v>
      </c>
      <c r="B1025" s="8" t="str">
        <f>_xlfn.CONCAT("P", LOOKUP(A1025,{0,2010,2015},{1,2,3}))</f>
        <v>P3</v>
      </c>
      <c r="C1025" s="9" t="s">
        <v>120</v>
      </c>
      <c r="D1025" s="9" t="s">
        <v>121</v>
      </c>
      <c r="E1025" s="9" t="s">
        <v>131</v>
      </c>
      <c r="F1025" s="10" t="s">
        <v>14</v>
      </c>
      <c r="G1025" s="9" t="s">
        <v>125</v>
      </c>
      <c r="H1025" s="7" t="str">
        <f t="shared" si="30"/>
        <v>2020TWSYUJNJS10</v>
      </c>
      <c r="I1025" s="9" t="s">
        <v>7</v>
      </c>
      <c r="J1025" s="8" t="str">
        <f>VLOOKUP(I1025,name_list!E:K,2,FALSE)</f>
        <v>SP31</v>
      </c>
      <c r="K1025" s="9" t="s">
        <v>9</v>
      </c>
      <c r="L1025" s="8">
        <v>5</v>
      </c>
      <c r="M1025" s="8">
        <f>VLOOKUP(H1025,工作表3!G:T,7,FALSE)</f>
        <v>60</v>
      </c>
      <c r="N1025">
        <f t="shared" si="31"/>
        <v>3</v>
      </c>
    </row>
    <row r="1026" spans="1:14">
      <c r="A1026" s="46">
        <v>2020</v>
      </c>
      <c r="B1026" s="8" t="str">
        <f>_xlfn.CONCAT("P", LOOKUP(A1026,{0,2010,2015},{1,2,3}))</f>
        <v>P3</v>
      </c>
      <c r="C1026" s="9" t="s">
        <v>120</v>
      </c>
      <c r="D1026" s="9" t="s">
        <v>121</v>
      </c>
      <c r="E1026" s="9" t="s">
        <v>131</v>
      </c>
      <c r="F1026" s="10" t="s">
        <v>14</v>
      </c>
      <c r="G1026" s="9" t="s">
        <v>125</v>
      </c>
      <c r="H1026" s="7" t="str">
        <f t="shared" si="30"/>
        <v>2020TWSYUJNJS10</v>
      </c>
      <c r="I1026" s="9" t="s">
        <v>15</v>
      </c>
      <c r="J1026" s="8" t="str">
        <f>VLOOKUP(I1026,name_list!E:K,2,FALSE)</f>
        <v>SP2</v>
      </c>
      <c r="K1026" s="9" t="s">
        <v>14</v>
      </c>
      <c r="L1026" s="8">
        <v>25</v>
      </c>
      <c r="M1026" s="8">
        <f>VLOOKUP(H1026,工作表3!G:T,7,FALSE)</f>
        <v>60</v>
      </c>
      <c r="N1026">
        <f t="shared" si="31"/>
        <v>15</v>
      </c>
    </row>
    <row r="1027" spans="1:14">
      <c r="A1027" s="46">
        <v>2020</v>
      </c>
      <c r="B1027" s="8" t="str">
        <f>_xlfn.CONCAT("P", LOOKUP(A1027,{0,2010,2015},{1,2,3}))</f>
        <v>P3</v>
      </c>
      <c r="C1027" s="9" t="s">
        <v>120</v>
      </c>
      <c r="D1027" s="9" t="s">
        <v>121</v>
      </c>
      <c r="E1027" s="9" t="s">
        <v>131</v>
      </c>
      <c r="F1027" s="10" t="s">
        <v>14</v>
      </c>
      <c r="G1027" s="9" t="s">
        <v>125</v>
      </c>
      <c r="H1027" s="7" t="str">
        <f t="shared" ref="H1027:H1090" si="32">CONCATENATE(A1027,C1027,D1027,E1027,G1027)</f>
        <v>2020TWSYUJNJS10</v>
      </c>
      <c r="I1027" s="9" t="s">
        <v>76</v>
      </c>
      <c r="J1027" s="8" t="str">
        <f>VLOOKUP(I1027,name_list!E:K,2,FALSE)</f>
        <v>SP21</v>
      </c>
      <c r="K1027" s="9" t="s">
        <v>9</v>
      </c>
      <c r="L1027" s="8">
        <v>5</v>
      </c>
      <c r="M1027" s="8">
        <f>VLOOKUP(H1027,工作表3!G:T,7,FALSE)</f>
        <v>60</v>
      </c>
      <c r="N1027">
        <f t="shared" ref="N1027:N1090" si="33">L1027*M1027/100</f>
        <v>3</v>
      </c>
    </row>
    <row r="1028" spans="1:14">
      <c r="A1028" s="46">
        <v>2020</v>
      </c>
      <c r="B1028" s="8" t="str">
        <f>_xlfn.CONCAT("P", LOOKUP(A1028,{0,2010,2015},{1,2,3}))</f>
        <v>P3</v>
      </c>
      <c r="C1028" s="9" t="s">
        <v>120</v>
      </c>
      <c r="D1028" s="9" t="s">
        <v>121</v>
      </c>
      <c r="E1028" s="9" t="s">
        <v>131</v>
      </c>
      <c r="F1028" s="10" t="s">
        <v>14</v>
      </c>
      <c r="G1028" s="9" t="s">
        <v>125</v>
      </c>
      <c r="H1028" s="7" t="str">
        <f t="shared" si="32"/>
        <v>2020TWSYUJNJS10</v>
      </c>
      <c r="I1028" s="9" t="s">
        <v>60</v>
      </c>
      <c r="J1028" s="8" t="str">
        <f>VLOOKUP(I1028,name_list!E:K,2,FALSE)</f>
        <v>SP29</v>
      </c>
      <c r="K1028" s="9" t="s">
        <v>11</v>
      </c>
      <c r="L1028" s="8">
        <v>1</v>
      </c>
      <c r="M1028" s="8">
        <f>VLOOKUP(H1028,工作表3!G:T,7,FALSE)</f>
        <v>60</v>
      </c>
      <c r="N1028">
        <f t="shared" si="33"/>
        <v>0.6</v>
      </c>
    </row>
    <row r="1029" spans="1:14">
      <c r="A1029" s="46">
        <v>2020</v>
      </c>
      <c r="B1029" s="8" t="str">
        <f>_xlfn.CONCAT("P", LOOKUP(A1029,{0,2010,2015},{1,2,3}))</f>
        <v>P3</v>
      </c>
      <c r="C1029" s="9" t="s">
        <v>120</v>
      </c>
      <c r="D1029" s="9" t="s">
        <v>121</v>
      </c>
      <c r="E1029" s="9" t="s">
        <v>131</v>
      </c>
      <c r="F1029" s="10" t="s">
        <v>14</v>
      </c>
      <c r="G1029" s="9" t="s">
        <v>125</v>
      </c>
      <c r="H1029" s="7" t="str">
        <f t="shared" si="32"/>
        <v>2020TWSYUJNJS10</v>
      </c>
      <c r="I1029" s="9" t="s">
        <v>42</v>
      </c>
      <c r="J1029" s="8" t="str">
        <f>VLOOKUP(I1029,name_list!E:K,2,FALSE)</f>
        <v>SP40</v>
      </c>
      <c r="K1029" s="9" t="s">
        <v>11</v>
      </c>
      <c r="L1029" s="8">
        <v>1</v>
      </c>
      <c r="M1029" s="8">
        <f>VLOOKUP(H1029,工作表3!G:T,7,FALSE)</f>
        <v>60</v>
      </c>
      <c r="N1029">
        <f t="shared" si="33"/>
        <v>0.6</v>
      </c>
    </row>
    <row r="1030" spans="1:14">
      <c r="A1030" s="46">
        <v>2020</v>
      </c>
      <c r="B1030" s="8" t="str">
        <f>_xlfn.CONCAT("P", LOOKUP(A1030,{0,2010,2015},{1,2,3}))</f>
        <v>P3</v>
      </c>
      <c r="C1030" s="9" t="s">
        <v>120</v>
      </c>
      <c r="D1030" s="9" t="s">
        <v>121</v>
      </c>
      <c r="E1030" s="9" t="s">
        <v>131</v>
      </c>
      <c r="F1030" s="10" t="s">
        <v>14</v>
      </c>
      <c r="G1030" s="9" t="s">
        <v>125</v>
      </c>
      <c r="H1030" s="7" t="str">
        <f t="shared" si="32"/>
        <v>2020TWSYUJNJS10</v>
      </c>
      <c r="I1030" s="9" t="s">
        <v>19</v>
      </c>
      <c r="J1030" s="8" t="str">
        <f>VLOOKUP(I1030,name_list!E:K,2,FALSE)</f>
        <v>SP75</v>
      </c>
      <c r="K1030" s="9" t="s">
        <v>11</v>
      </c>
      <c r="L1030" s="8">
        <v>1</v>
      </c>
      <c r="M1030" s="8">
        <f>VLOOKUP(H1030,工作表3!G:T,7,FALSE)</f>
        <v>60</v>
      </c>
      <c r="N1030">
        <f t="shared" si="33"/>
        <v>0.6</v>
      </c>
    </row>
    <row r="1031" spans="1:14">
      <c r="A1031" s="46">
        <v>2020</v>
      </c>
      <c r="B1031" s="8" t="str">
        <f>_xlfn.CONCAT("P", LOOKUP(A1031,{0,2010,2015},{1,2,3}))</f>
        <v>P3</v>
      </c>
      <c r="C1031" s="9" t="s">
        <v>120</v>
      </c>
      <c r="D1031" s="9" t="s">
        <v>121</v>
      </c>
      <c r="E1031" s="9" t="s">
        <v>131</v>
      </c>
      <c r="F1031" s="10" t="s">
        <v>14</v>
      </c>
      <c r="G1031" s="9" t="s">
        <v>125</v>
      </c>
      <c r="H1031" s="7" t="str">
        <f t="shared" si="32"/>
        <v>2020TWSYUJNJS10</v>
      </c>
      <c r="I1031" s="9" t="s">
        <v>29</v>
      </c>
      <c r="J1031" s="8" t="str">
        <f>VLOOKUP(I1031,name_list!E:K,2,FALSE)</f>
        <v>SP22</v>
      </c>
      <c r="K1031" s="9" t="s">
        <v>14</v>
      </c>
      <c r="L1031" s="8">
        <v>25</v>
      </c>
      <c r="M1031" s="8">
        <f>VLOOKUP(H1031,工作表3!G:T,7,FALSE)</f>
        <v>60</v>
      </c>
      <c r="N1031">
        <f t="shared" si="33"/>
        <v>15</v>
      </c>
    </row>
    <row r="1032" spans="1:14">
      <c r="A1032" s="46">
        <v>2020</v>
      </c>
      <c r="B1032" s="8" t="str">
        <f>_xlfn.CONCAT("P", LOOKUP(A1032,{0,2010,2015},{1,2,3}))</f>
        <v>P3</v>
      </c>
      <c r="C1032" s="9" t="s">
        <v>120</v>
      </c>
      <c r="D1032" s="9" t="s">
        <v>121</v>
      </c>
      <c r="E1032" s="9" t="s">
        <v>131</v>
      </c>
      <c r="F1032" s="10" t="s">
        <v>14</v>
      </c>
      <c r="G1032" s="9" t="s">
        <v>125</v>
      </c>
      <c r="H1032" s="7" t="str">
        <f t="shared" si="32"/>
        <v>2020TWSYUJNJS10</v>
      </c>
      <c r="I1032" s="12" t="s">
        <v>63</v>
      </c>
      <c r="J1032" s="8" t="str">
        <f>VLOOKUP(I1032,name_list!E:K,2,FALSE)</f>
        <v>SP4</v>
      </c>
      <c r="K1032" s="9" t="s">
        <v>9</v>
      </c>
      <c r="L1032" s="8">
        <v>5</v>
      </c>
      <c r="M1032" s="8">
        <f>VLOOKUP(H1032,工作表3!G:T,7,FALSE)</f>
        <v>60</v>
      </c>
      <c r="N1032">
        <f t="shared" si="33"/>
        <v>3</v>
      </c>
    </row>
    <row r="1033" spans="1:14">
      <c r="A1033" s="46">
        <v>2020</v>
      </c>
      <c r="B1033" s="8" t="str">
        <f>_xlfn.CONCAT("P", LOOKUP(A1033,{0,2010,2015},{1,2,3}))</f>
        <v>P3</v>
      </c>
      <c r="C1033" s="9" t="s">
        <v>120</v>
      </c>
      <c r="D1033" s="9" t="s">
        <v>121</v>
      </c>
      <c r="E1033" s="9" t="s">
        <v>131</v>
      </c>
      <c r="F1033" s="10" t="s">
        <v>14</v>
      </c>
      <c r="G1033" s="9" t="s">
        <v>125</v>
      </c>
      <c r="H1033" s="7" t="str">
        <f t="shared" si="32"/>
        <v>2020TWSYUJNJS10</v>
      </c>
      <c r="I1033" s="9" t="s">
        <v>28</v>
      </c>
      <c r="J1033" s="8" t="str">
        <f>VLOOKUP(I1033,name_list!E:K,2,FALSE)</f>
        <v>SP45</v>
      </c>
      <c r="K1033" s="9" t="s">
        <v>11</v>
      </c>
      <c r="L1033" s="8">
        <v>1</v>
      </c>
      <c r="M1033" s="8">
        <f>VLOOKUP(H1033,工作表3!G:T,7,FALSE)</f>
        <v>60</v>
      </c>
      <c r="N1033">
        <f t="shared" si="33"/>
        <v>0.6</v>
      </c>
    </row>
    <row r="1034" spans="1:14">
      <c r="A1034" s="46">
        <v>2020</v>
      </c>
      <c r="B1034" s="8" t="str">
        <f>_xlfn.CONCAT("P", LOOKUP(A1034,{0,2010,2015},{1,2,3}))</f>
        <v>P3</v>
      </c>
      <c r="C1034" s="9" t="s">
        <v>120</v>
      </c>
      <c r="D1034" s="9" t="s">
        <v>121</v>
      </c>
      <c r="E1034" s="9" t="s">
        <v>131</v>
      </c>
      <c r="F1034" s="10" t="s">
        <v>14</v>
      </c>
      <c r="G1034" s="9" t="s">
        <v>125</v>
      </c>
      <c r="H1034" s="7" t="str">
        <f t="shared" si="32"/>
        <v>2020TWSYUJNJS10</v>
      </c>
      <c r="I1034" s="9" t="s">
        <v>68</v>
      </c>
      <c r="J1034" s="8" t="str">
        <f>VLOOKUP(I1034,name_list!E:K,2,FALSE)</f>
        <v>SP7</v>
      </c>
      <c r="K1034" s="9" t="s">
        <v>11</v>
      </c>
      <c r="L1034" s="8">
        <v>1</v>
      </c>
      <c r="M1034" s="8">
        <f>VLOOKUP(H1034,工作表3!G:T,7,FALSE)</f>
        <v>60</v>
      </c>
      <c r="N1034">
        <f t="shared" si="33"/>
        <v>0.6</v>
      </c>
    </row>
    <row r="1035" spans="1:14">
      <c r="A1035" s="46">
        <v>2020</v>
      </c>
      <c r="B1035" s="8" t="str">
        <f>_xlfn.CONCAT("P", LOOKUP(A1035,{0,2010,2015},{1,2,3}))</f>
        <v>P3</v>
      </c>
      <c r="C1035" s="9" t="s">
        <v>120</v>
      </c>
      <c r="D1035" s="9" t="s">
        <v>121</v>
      </c>
      <c r="E1035" s="9" t="s">
        <v>131</v>
      </c>
      <c r="F1035" s="10" t="s">
        <v>14</v>
      </c>
      <c r="G1035" s="9" t="s">
        <v>125</v>
      </c>
      <c r="H1035" s="7" t="str">
        <f t="shared" si="32"/>
        <v>2020TWSYUJNJS10</v>
      </c>
      <c r="I1035" s="9" t="s">
        <v>95</v>
      </c>
      <c r="J1035" s="8" t="str">
        <f>VLOOKUP(I1035,name_list!E:K,2,FALSE)</f>
        <v>SP26</v>
      </c>
      <c r="K1035" s="9" t="s">
        <v>11</v>
      </c>
      <c r="L1035" s="8">
        <v>1</v>
      </c>
      <c r="M1035" s="8">
        <f>VLOOKUP(H1035,工作表3!G:T,7,FALSE)</f>
        <v>60</v>
      </c>
      <c r="N1035">
        <f t="shared" si="33"/>
        <v>0.6</v>
      </c>
    </row>
    <row r="1036" spans="1:14">
      <c r="A1036" s="46">
        <v>2020</v>
      </c>
      <c r="B1036" s="8" t="str">
        <f>_xlfn.CONCAT("P", LOOKUP(A1036,{0,2010,2015},{1,2,3}))</f>
        <v>P3</v>
      </c>
      <c r="C1036" s="9" t="s">
        <v>120</v>
      </c>
      <c r="D1036" s="9" t="s">
        <v>121</v>
      </c>
      <c r="E1036" s="9" t="s">
        <v>132</v>
      </c>
      <c r="F1036" s="10" t="s">
        <v>33</v>
      </c>
      <c r="G1036" s="11" t="s">
        <v>106</v>
      </c>
      <c r="H1036" s="7" t="str">
        <f t="shared" si="32"/>
        <v>2020TWSYUTSWW05</v>
      </c>
      <c r="I1036" s="9" t="s">
        <v>0</v>
      </c>
      <c r="J1036" s="8" t="str">
        <f>VLOOKUP(I1036,name_list!E:K,2,FALSE)</f>
        <v>SP41</v>
      </c>
      <c r="K1036" s="9" t="s">
        <v>1</v>
      </c>
      <c r="L1036" s="8">
        <v>75</v>
      </c>
      <c r="M1036" s="8">
        <f>VLOOKUP(H1036,工作表3!G:T,7,FALSE)</f>
        <v>85</v>
      </c>
      <c r="N1036">
        <f t="shared" si="33"/>
        <v>63.75</v>
      </c>
    </row>
    <row r="1037" spans="1:14">
      <c r="A1037" s="46">
        <v>2020</v>
      </c>
      <c r="B1037" s="8" t="str">
        <f>_xlfn.CONCAT("P", LOOKUP(A1037,{0,2010,2015},{1,2,3}))</f>
        <v>P3</v>
      </c>
      <c r="C1037" s="9" t="s">
        <v>120</v>
      </c>
      <c r="D1037" s="9" t="s">
        <v>121</v>
      </c>
      <c r="E1037" s="9" t="s">
        <v>132</v>
      </c>
      <c r="F1037" s="10" t="s">
        <v>33</v>
      </c>
      <c r="G1037" s="11" t="s">
        <v>106</v>
      </c>
      <c r="H1037" s="7" t="str">
        <f t="shared" si="32"/>
        <v>2020TWSYUTSWW05</v>
      </c>
      <c r="I1037" s="9" t="s">
        <v>7</v>
      </c>
      <c r="J1037" s="8" t="str">
        <f>VLOOKUP(I1037,name_list!E:K,2,FALSE)</f>
        <v>SP31</v>
      </c>
      <c r="K1037" s="9" t="s">
        <v>6</v>
      </c>
      <c r="L1037" s="8">
        <v>50</v>
      </c>
      <c r="M1037" s="8">
        <f>VLOOKUP(H1037,工作表3!G:T,7,FALSE)</f>
        <v>85</v>
      </c>
      <c r="N1037">
        <f t="shared" si="33"/>
        <v>42.5</v>
      </c>
    </row>
    <row r="1038" spans="1:14">
      <c r="A1038" s="46">
        <v>2020</v>
      </c>
      <c r="B1038" s="8" t="str">
        <f>_xlfn.CONCAT("P", LOOKUP(A1038,{0,2010,2015},{1,2,3}))</f>
        <v>P3</v>
      </c>
      <c r="C1038" s="9" t="s">
        <v>120</v>
      </c>
      <c r="D1038" s="9" t="s">
        <v>121</v>
      </c>
      <c r="E1038" s="9" t="s">
        <v>132</v>
      </c>
      <c r="F1038" s="10" t="s">
        <v>33</v>
      </c>
      <c r="G1038" s="11" t="s">
        <v>106</v>
      </c>
      <c r="H1038" s="7" t="str">
        <f t="shared" si="32"/>
        <v>2020TWSYUTSWW05</v>
      </c>
      <c r="I1038" s="9" t="s">
        <v>29</v>
      </c>
      <c r="J1038" s="8" t="str">
        <f>VLOOKUP(I1038,name_list!E:K,2,FALSE)</f>
        <v>SP22</v>
      </c>
      <c r="K1038" s="9" t="s">
        <v>6</v>
      </c>
      <c r="L1038" s="8">
        <v>50</v>
      </c>
      <c r="M1038" s="8">
        <f>VLOOKUP(H1038,工作表3!G:T,7,FALSE)</f>
        <v>85</v>
      </c>
      <c r="N1038">
        <f t="shared" si="33"/>
        <v>42.5</v>
      </c>
    </row>
    <row r="1039" spans="1:14">
      <c r="A1039" s="46">
        <v>2020</v>
      </c>
      <c r="B1039" s="8" t="str">
        <f>_xlfn.CONCAT("P", LOOKUP(A1039,{0,2010,2015},{1,2,3}))</f>
        <v>P3</v>
      </c>
      <c r="C1039" s="9" t="s">
        <v>120</v>
      </c>
      <c r="D1039" s="9" t="s">
        <v>121</v>
      </c>
      <c r="E1039" s="9" t="s">
        <v>132</v>
      </c>
      <c r="F1039" s="10" t="s">
        <v>33</v>
      </c>
      <c r="G1039" s="11" t="s">
        <v>106</v>
      </c>
      <c r="H1039" s="7" t="str">
        <f t="shared" si="32"/>
        <v>2020TWSYUTSWW05</v>
      </c>
      <c r="I1039" s="9" t="s">
        <v>76</v>
      </c>
      <c r="J1039" s="8" t="str">
        <f>VLOOKUP(I1039,name_list!E:K,2,FALSE)</f>
        <v>SP21</v>
      </c>
      <c r="K1039" s="9" t="s">
        <v>6</v>
      </c>
      <c r="L1039" s="8">
        <v>50</v>
      </c>
      <c r="M1039" s="8">
        <f>VLOOKUP(H1039,工作表3!G:T,7,FALSE)</f>
        <v>85</v>
      </c>
      <c r="N1039">
        <f t="shared" si="33"/>
        <v>42.5</v>
      </c>
    </row>
    <row r="1040" spans="1:14">
      <c r="A1040" s="46">
        <v>2020</v>
      </c>
      <c r="B1040" s="8" t="str">
        <f>_xlfn.CONCAT("P", LOOKUP(A1040,{0,2010,2015},{1,2,3}))</f>
        <v>P3</v>
      </c>
      <c r="C1040" s="9" t="s">
        <v>120</v>
      </c>
      <c r="D1040" s="9" t="s">
        <v>121</v>
      </c>
      <c r="E1040" s="9" t="s">
        <v>132</v>
      </c>
      <c r="F1040" s="10" t="s">
        <v>33</v>
      </c>
      <c r="G1040" s="11" t="s">
        <v>106</v>
      </c>
      <c r="H1040" s="7" t="str">
        <f t="shared" si="32"/>
        <v>2020TWSYUTSWW05</v>
      </c>
      <c r="I1040" s="9" t="s">
        <v>4</v>
      </c>
      <c r="J1040" s="8" t="str">
        <f>VLOOKUP(I1040,name_list!E:K,2,FALSE)</f>
        <v>SP11</v>
      </c>
      <c r="K1040" s="9" t="s">
        <v>14</v>
      </c>
      <c r="L1040" s="8">
        <v>25</v>
      </c>
      <c r="M1040" s="8">
        <f>VLOOKUP(H1040,工作表3!G:T,7,FALSE)</f>
        <v>85</v>
      </c>
      <c r="N1040">
        <f t="shared" si="33"/>
        <v>21.25</v>
      </c>
    </row>
    <row r="1041" spans="1:14">
      <c r="A1041" s="46">
        <v>2020</v>
      </c>
      <c r="B1041" s="8" t="str">
        <f>_xlfn.CONCAT("P", LOOKUP(A1041,{0,2010,2015},{1,2,3}))</f>
        <v>P3</v>
      </c>
      <c r="C1041" s="9" t="s">
        <v>120</v>
      </c>
      <c r="D1041" s="9" t="s">
        <v>121</v>
      </c>
      <c r="E1041" s="9" t="s">
        <v>132</v>
      </c>
      <c r="F1041" s="10" t="s">
        <v>33</v>
      </c>
      <c r="G1041" s="11" t="s">
        <v>106</v>
      </c>
      <c r="H1041" s="7" t="str">
        <f t="shared" si="32"/>
        <v>2020TWSYUTSWW05</v>
      </c>
      <c r="I1041" s="9" t="s">
        <v>5</v>
      </c>
      <c r="J1041" s="8" t="str">
        <f>VLOOKUP(I1041,name_list!E:K,2,FALSE)</f>
        <v>SP35</v>
      </c>
      <c r="K1041" s="9" t="s">
        <v>6</v>
      </c>
      <c r="L1041" s="8">
        <v>50</v>
      </c>
      <c r="M1041" s="8">
        <f>VLOOKUP(H1041,工作表3!G:T,7,FALSE)</f>
        <v>85</v>
      </c>
      <c r="N1041">
        <f t="shared" si="33"/>
        <v>42.5</v>
      </c>
    </row>
    <row r="1042" spans="1:14">
      <c r="A1042" s="46">
        <v>2020</v>
      </c>
      <c r="B1042" s="8" t="str">
        <f>_xlfn.CONCAT("P", LOOKUP(A1042,{0,2010,2015},{1,2,3}))</f>
        <v>P3</v>
      </c>
      <c r="C1042" s="9" t="s">
        <v>120</v>
      </c>
      <c r="D1042" s="9" t="s">
        <v>121</v>
      </c>
      <c r="E1042" s="9" t="s">
        <v>132</v>
      </c>
      <c r="F1042" s="10" t="s">
        <v>33</v>
      </c>
      <c r="G1042" s="11" t="s">
        <v>106</v>
      </c>
      <c r="H1042" s="7" t="str">
        <f t="shared" si="32"/>
        <v>2020TWSYUTSWW05</v>
      </c>
      <c r="I1042" s="9" t="s">
        <v>27</v>
      </c>
      <c r="J1042" s="8" t="str">
        <f>VLOOKUP(I1042,name_list!E:K,2,FALSE)</f>
        <v>SP67</v>
      </c>
      <c r="K1042" s="9" t="s">
        <v>9</v>
      </c>
      <c r="L1042" s="8">
        <v>5</v>
      </c>
      <c r="M1042" s="8">
        <f>VLOOKUP(H1042,工作表3!G:T,7,FALSE)</f>
        <v>85</v>
      </c>
      <c r="N1042">
        <f t="shared" si="33"/>
        <v>4.25</v>
      </c>
    </row>
    <row r="1043" spans="1:14">
      <c r="A1043" s="46">
        <v>2020</v>
      </c>
      <c r="B1043" s="8" t="str">
        <f>_xlfn.CONCAT("P", LOOKUP(A1043,{0,2010,2015},{1,2,3}))</f>
        <v>P3</v>
      </c>
      <c r="C1043" s="9" t="s">
        <v>120</v>
      </c>
      <c r="D1043" s="9" t="s">
        <v>121</v>
      </c>
      <c r="E1043" s="9" t="s">
        <v>132</v>
      </c>
      <c r="F1043" s="10" t="s">
        <v>33</v>
      </c>
      <c r="G1043" s="11" t="s">
        <v>106</v>
      </c>
      <c r="H1043" s="7" t="str">
        <f t="shared" si="32"/>
        <v>2020TWSYUTSWW05</v>
      </c>
      <c r="I1043" s="9" t="s">
        <v>44</v>
      </c>
      <c r="J1043" s="8" t="str">
        <f>VLOOKUP(I1043,name_list!E:K,2,FALSE)</f>
        <v>SP57</v>
      </c>
      <c r="K1043" s="9" t="s">
        <v>9</v>
      </c>
      <c r="L1043" s="8">
        <v>5</v>
      </c>
      <c r="M1043" s="8">
        <f>VLOOKUP(H1043,工作表3!G:T,7,FALSE)</f>
        <v>85</v>
      </c>
      <c r="N1043">
        <f t="shared" si="33"/>
        <v>4.25</v>
      </c>
    </row>
    <row r="1044" spans="1:14">
      <c r="A1044" s="46">
        <v>2020</v>
      </c>
      <c r="B1044" s="8" t="str">
        <f>_xlfn.CONCAT("P", LOOKUP(A1044,{0,2010,2015},{1,2,3}))</f>
        <v>P3</v>
      </c>
      <c r="C1044" s="9" t="s">
        <v>120</v>
      </c>
      <c r="D1044" s="9" t="s">
        <v>121</v>
      </c>
      <c r="E1044" s="9" t="s">
        <v>132</v>
      </c>
      <c r="F1044" s="10" t="s">
        <v>33</v>
      </c>
      <c r="G1044" s="9" t="s">
        <v>127</v>
      </c>
      <c r="H1044" s="7" t="str">
        <f t="shared" si="32"/>
        <v>2020TWSYUTSWW10</v>
      </c>
      <c r="I1044" s="9" t="s">
        <v>0</v>
      </c>
      <c r="J1044" s="8" t="str">
        <f>VLOOKUP(I1044,name_list!E:K,2,FALSE)</f>
        <v>SP41</v>
      </c>
      <c r="K1044" s="9" t="s">
        <v>6</v>
      </c>
      <c r="L1044" s="8">
        <v>50</v>
      </c>
      <c r="M1044" s="8">
        <f>VLOOKUP(H1044,工作表3!G:T,7,FALSE)</f>
        <v>84</v>
      </c>
      <c r="N1044">
        <f t="shared" si="33"/>
        <v>42</v>
      </c>
    </row>
    <row r="1045" spans="1:14">
      <c r="A1045" s="46">
        <v>2020</v>
      </c>
      <c r="B1045" s="8" t="str">
        <f>_xlfn.CONCAT("P", LOOKUP(A1045,{0,2010,2015},{1,2,3}))</f>
        <v>P3</v>
      </c>
      <c r="C1045" s="9" t="s">
        <v>120</v>
      </c>
      <c r="D1045" s="9" t="s">
        <v>121</v>
      </c>
      <c r="E1045" s="9" t="s">
        <v>132</v>
      </c>
      <c r="F1045" s="10" t="s">
        <v>33</v>
      </c>
      <c r="G1045" s="9" t="s">
        <v>127</v>
      </c>
      <c r="H1045" s="7" t="str">
        <f t="shared" si="32"/>
        <v>2020TWSYUTSWW10</v>
      </c>
      <c r="I1045" s="9" t="s">
        <v>4</v>
      </c>
      <c r="J1045" s="8" t="str">
        <f>VLOOKUP(I1045,name_list!E:K,2,FALSE)</f>
        <v>SP11</v>
      </c>
      <c r="K1045" s="9" t="s">
        <v>14</v>
      </c>
      <c r="L1045" s="8">
        <v>25</v>
      </c>
      <c r="M1045" s="8">
        <f>VLOOKUP(H1045,工作表3!G:T,7,FALSE)</f>
        <v>84</v>
      </c>
      <c r="N1045">
        <f t="shared" si="33"/>
        <v>21</v>
      </c>
    </row>
    <row r="1046" spans="1:14">
      <c r="A1046" s="46">
        <v>2020</v>
      </c>
      <c r="B1046" s="8" t="str">
        <f>_xlfn.CONCAT("P", LOOKUP(A1046,{0,2010,2015},{1,2,3}))</f>
        <v>P3</v>
      </c>
      <c r="C1046" s="9" t="s">
        <v>120</v>
      </c>
      <c r="D1046" s="9" t="s">
        <v>121</v>
      </c>
      <c r="E1046" s="9" t="s">
        <v>132</v>
      </c>
      <c r="F1046" s="10" t="s">
        <v>33</v>
      </c>
      <c r="G1046" s="9" t="s">
        <v>127</v>
      </c>
      <c r="H1046" s="7" t="str">
        <f t="shared" si="32"/>
        <v>2020TWSYUTSWW10</v>
      </c>
      <c r="I1046" s="9" t="s">
        <v>24</v>
      </c>
      <c r="J1046" s="8" t="str">
        <f>VLOOKUP(I1046,name_list!E:K,2,FALSE)</f>
        <v>SP65</v>
      </c>
      <c r="K1046" s="9" t="s">
        <v>14</v>
      </c>
      <c r="L1046" s="8">
        <v>25</v>
      </c>
      <c r="M1046" s="8">
        <f>VLOOKUP(H1046,工作表3!G:T,7,FALSE)</f>
        <v>84</v>
      </c>
      <c r="N1046">
        <f t="shared" si="33"/>
        <v>21</v>
      </c>
    </row>
    <row r="1047" spans="1:14">
      <c r="A1047" s="46">
        <v>2020</v>
      </c>
      <c r="B1047" s="8" t="str">
        <f>_xlfn.CONCAT("P", LOOKUP(A1047,{0,2010,2015},{1,2,3}))</f>
        <v>P3</v>
      </c>
      <c r="C1047" s="9" t="s">
        <v>120</v>
      </c>
      <c r="D1047" s="9" t="s">
        <v>121</v>
      </c>
      <c r="E1047" s="9" t="s">
        <v>132</v>
      </c>
      <c r="F1047" s="10" t="s">
        <v>33</v>
      </c>
      <c r="G1047" s="9" t="s">
        <v>127</v>
      </c>
      <c r="H1047" s="7" t="str">
        <f t="shared" si="32"/>
        <v>2020TWSYUTSWW10</v>
      </c>
      <c r="I1047" s="9" t="s">
        <v>7</v>
      </c>
      <c r="J1047" s="8" t="str">
        <f>VLOOKUP(I1047,name_list!E:K,2,FALSE)</f>
        <v>SP31</v>
      </c>
      <c r="K1047" s="9" t="s">
        <v>6</v>
      </c>
      <c r="L1047" s="8">
        <v>50</v>
      </c>
      <c r="M1047" s="8">
        <f>VLOOKUP(H1047,工作表3!G:T,7,FALSE)</f>
        <v>84</v>
      </c>
      <c r="N1047">
        <f t="shared" si="33"/>
        <v>42</v>
      </c>
    </row>
    <row r="1048" spans="1:14">
      <c r="A1048" s="46">
        <v>2020</v>
      </c>
      <c r="B1048" s="8" t="str">
        <f>_xlfn.CONCAT("P", LOOKUP(A1048,{0,2010,2015},{1,2,3}))</f>
        <v>P3</v>
      </c>
      <c r="C1048" s="9" t="s">
        <v>120</v>
      </c>
      <c r="D1048" s="9" t="s">
        <v>121</v>
      </c>
      <c r="E1048" s="9" t="s">
        <v>132</v>
      </c>
      <c r="F1048" s="10" t="s">
        <v>33</v>
      </c>
      <c r="G1048" s="9" t="s">
        <v>127</v>
      </c>
      <c r="H1048" s="7" t="str">
        <f t="shared" si="32"/>
        <v>2020TWSYUTSWW10</v>
      </c>
      <c r="I1048" s="9" t="s">
        <v>27</v>
      </c>
      <c r="J1048" s="8" t="str">
        <f>VLOOKUP(I1048,name_list!E:K,2,FALSE)</f>
        <v>SP67</v>
      </c>
      <c r="K1048" s="9" t="s">
        <v>9</v>
      </c>
      <c r="L1048" s="8">
        <v>5</v>
      </c>
      <c r="M1048" s="8">
        <f>VLOOKUP(H1048,工作表3!G:T,7,FALSE)</f>
        <v>84</v>
      </c>
      <c r="N1048">
        <f t="shared" si="33"/>
        <v>4.2</v>
      </c>
    </row>
    <row r="1049" spans="1:14">
      <c r="A1049" s="46">
        <v>2020</v>
      </c>
      <c r="B1049" s="8" t="str">
        <f>_xlfn.CONCAT("P", LOOKUP(A1049,{0,2010,2015},{1,2,3}))</f>
        <v>P3</v>
      </c>
      <c r="C1049" s="9" t="s">
        <v>120</v>
      </c>
      <c r="D1049" s="9" t="s">
        <v>121</v>
      </c>
      <c r="E1049" s="9" t="s">
        <v>132</v>
      </c>
      <c r="F1049" s="10" t="s">
        <v>33</v>
      </c>
      <c r="G1049" s="9" t="s">
        <v>127</v>
      </c>
      <c r="H1049" s="7" t="str">
        <f t="shared" si="32"/>
        <v>2020TWSYUTSWW10</v>
      </c>
      <c r="I1049" s="9" t="s">
        <v>5</v>
      </c>
      <c r="J1049" s="8" t="str">
        <f>VLOOKUP(I1049,name_list!E:K,2,FALSE)</f>
        <v>SP35</v>
      </c>
      <c r="K1049" s="9" t="s">
        <v>6</v>
      </c>
      <c r="L1049" s="8">
        <v>50</v>
      </c>
      <c r="M1049" s="8">
        <f>VLOOKUP(H1049,工作表3!G:T,7,FALSE)</f>
        <v>84</v>
      </c>
      <c r="N1049">
        <f t="shared" si="33"/>
        <v>42</v>
      </c>
    </row>
    <row r="1050" spans="1:14">
      <c r="A1050" s="46">
        <v>2020</v>
      </c>
      <c r="B1050" s="8" t="str">
        <f>_xlfn.CONCAT("P", LOOKUP(A1050,{0,2010,2015},{1,2,3}))</f>
        <v>P3</v>
      </c>
      <c r="C1050" s="9" t="s">
        <v>120</v>
      </c>
      <c r="D1050" s="9" t="s">
        <v>121</v>
      </c>
      <c r="E1050" s="9" t="s">
        <v>132</v>
      </c>
      <c r="F1050" s="10" t="s">
        <v>33</v>
      </c>
      <c r="G1050" s="9" t="s">
        <v>127</v>
      </c>
      <c r="H1050" s="7" t="str">
        <f t="shared" si="32"/>
        <v>2020TWSYUTSWW10</v>
      </c>
      <c r="I1050" s="9" t="s">
        <v>76</v>
      </c>
      <c r="J1050" s="8" t="str">
        <f>VLOOKUP(I1050,name_list!E:K,2,FALSE)</f>
        <v>SP21</v>
      </c>
      <c r="K1050" s="9" t="s">
        <v>9</v>
      </c>
      <c r="L1050" s="8">
        <v>5</v>
      </c>
      <c r="M1050" s="8">
        <f>VLOOKUP(H1050,工作表3!G:T,7,FALSE)</f>
        <v>84</v>
      </c>
      <c r="N1050">
        <f t="shared" si="33"/>
        <v>4.2</v>
      </c>
    </row>
    <row r="1051" spans="1:14">
      <c r="A1051" s="46">
        <v>2020</v>
      </c>
      <c r="B1051" s="8" t="str">
        <f>_xlfn.CONCAT("P", LOOKUP(A1051,{0,2010,2015},{1,2,3}))</f>
        <v>P3</v>
      </c>
      <c r="C1051" s="9" t="s">
        <v>120</v>
      </c>
      <c r="D1051" s="9" t="s">
        <v>121</v>
      </c>
      <c r="E1051" s="9" t="s">
        <v>132</v>
      </c>
      <c r="F1051" s="10" t="s">
        <v>33</v>
      </c>
      <c r="G1051" s="9" t="s">
        <v>127</v>
      </c>
      <c r="H1051" s="7" t="str">
        <f t="shared" si="32"/>
        <v>2020TWSYUTSWW10</v>
      </c>
      <c r="I1051" s="9" t="s">
        <v>29</v>
      </c>
      <c r="J1051" s="8" t="str">
        <f>VLOOKUP(I1051,name_list!E:K,2,FALSE)</f>
        <v>SP22</v>
      </c>
      <c r="K1051" s="9" t="s">
        <v>9</v>
      </c>
      <c r="L1051" s="8">
        <v>5</v>
      </c>
      <c r="M1051" s="8">
        <f>VLOOKUP(H1051,工作表3!G:T,7,FALSE)</f>
        <v>84</v>
      </c>
      <c r="N1051">
        <f t="shared" si="33"/>
        <v>4.2</v>
      </c>
    </row>
    <row r="1052" spans="1:14">
      <c r="A1052" s="46">
        <v>2020</v>
      </c>
      <c r="B1052" s="8" t="str">
        <f>_xlfn.CONCAT("P", LOOKUP(A1052,{0,2010,2015},{1,2,3}))</f>
        <v>P3</v>
      </c>
      <c r="C1052" s="9" t="s">
        <v>120</v>
      </c>
      <c r="D1052" s="9" t="s">
        <v>121</v>
      </c>
      <c r="E1052" s="9" t="s">
        <v>132</v>
      </c>
      <c r="F1052" s="10" t="s">
        <v>33</v>
      </c>
      <c r="G1052" s="9" t="s">
        <v>127</v>
      </c>
      <c r="H1052" s="7" t="str">
        <f t="shared" si="32"/>
        <v>2020TWSYUTSWW10</v>
      </c>
      <c r="I1052" s="9" t="s">
        <v>44</v>
      </c>
      <c r="J1052" s="8" t="str">
        <f>VLOOKUP(I1052,name_list!E:K,2,FALSE)</f>
        <v>SP57</v>
      </c>
      <c r="K1052" s="9" t="s">
        <v>9</v>
      </c>
      <c r="L1052" s="8">
        <v>5</v>
      </c>
      <c r="M1052" s="8">
        <f>VLOOKUP(H1052,工作表3!G:T,7,FALSE)</f>
        <v>84</v>
      </c>
      <c r="N1052">
        <f t="shared" si="33"/>
        <v>4.2</v>
      </c>
    </row>
    <row r="1053" spans="1:14">
      <c r="A1053" s="46">
        <v>2020</v>
      </c>
      <c r="B1053" s="8" t="str">
        <f>_xlfn.CONCAT("P", LOOKUP(A1053,{0,2010,2015},{1,2,3}))</f>
        <v>P3</v>
      </c>
      <c r="C1053" s="9" t="s">
        <v>120</v>
      </c>
      <c r="D1053" s="9" t="s">
        <v>121</v>
      </c>
      <c r="E1053" s="9" t="s">
        <v>132</v>
      </c>
      <c r="F1053" s="10" t="s">
        <v>33</v>
      </c>
      <c r="G1053" s="9" t="s">
        <v>127</v>
      </c>
      <c r="H1053" s="7" t="str">
        <f t="shared" si="32"/>
        <v>2020TWSYUTSWW10</v>
      </c>
      <c r="I1053" s="9" t="s">
        <v>16</v>
      </c>
      <c r="J1053" s="8" t="str">
        <f>VLOOKUP(I1053,name_list!E:K,2,FALSE)</f>
        <v>SP38</v>
      </c>
      <c r="K1053" s="9" t="s">
        <v>11</v>
      </c>
      <c r="L1053" s="8">
        <v>1</v>
      </c>
      <c r="M1053" s="8">
        <f>VLOOKUP(H1053,工作表3!G:T,7,FALSE)</f>
        <v>84</v>
      </c>
      <c r="N1053">
        <f t="shared" si="33"/>
        <v>0.84</v>
      </c>
    </row>
    <row r="1054" spans="1:14">
      <c r="A1054" s="46">
        <v>2020</v>
      </c>
      <c r="B1054" s="8" t="str">
        <f>_xlfn.CONCAT("P", LOOKUP(A1054,{0,2010,2015},{1,2,3}))</f>
        <v>P3</v>
      </c>
      <c r="C1054" s="9" t="s">
        <v>120</v>
      </c>
      <c r="D1054" s="9" t="s">
        <v>121</v>
      </c>
      <c r="E1054" s="9" t="s">
        <v>132</v>
      </c>
      <c r="F1054" s="10" t="s">
        <v>32</v>
      </c>
      <c r="G1054" s="11" t="s">
        <v>100</v>
      </c>
      <c r="H1054" s="7" t="str">
        <f t="shared" si="32"/>
        <v>2020TWSYUTSWN05</v>
      </c>
      <c r="I1054" s="9" t="s">
        <v>0</v>
      </c>
      <c r="J1054" s="8" t="str">
        <f>VLOOKUP(I1054,name_list!E:K,2,FALSE)</f>
        <v>SP41</v>
      </c>
      <c r="K1054" s="9" t="s">
        <v>1</v>
      </c>
      <c r="L1054" s="8">
        <v>75</v>
      </c>
      <c r="M1054" s="8">
        <f>VLOOKUP(H1054,工作表3!G:T,7,FALSE)</f>
        <v>87</v>
      </c>
      <c r="N1054">
        <f t="shared" si="33"/>
        <v>65.25</v>
      </c>
    </row>
    <row r="1055" spans="1:14">
      <c r="A1055" s="46">
        <v>2020</v>
      </c>
      <c r="B1055" s="8" t="str">
        <f>_xlfn.CONCAT("P", LOOKUP(A1055,{0,2010,2015},{1,2,3}))</f>
        <v>P3</v>
      </c>
      <c r="C1055" s="9" t="s">
        <v>120</v>
      </c>
      <c r="D1055" s="9" t="s">
        <v>121</v>
      </c>
      <c r="E1055" s="9" t="s">
        <v>132</v>
      </c>
      <c r="F1055" s="10" t="s">
        <v>32</v>
      </c>
      <c r="G1055" s="11" t="s">
        <v>100</v>
      </c>
      <c r="H1055" s="7" t="str">
        <f t="shared" si="32"/>
        <v>2020TWSYUTSWN05</v>
      </c>
      <c r="I1055" s="9" t="s">
        <v>59</v>
      </c>
      <c r="J1055" s="8" t="str">
        <f>VLOOKUP(I1055,name_list!E:K,2,FALSE)</f>
        <v>SP5</v>
      </c>
      <c r="K1055" s="14" t="s">
        <v>6</v>
      </c>
      <c r="L1055" s="8">
        <v>50</v>
      </c>
      <c r="M1055" s="8">
        <f>VLOOKUP(H1055,工作表3!G:T,7,FALSE)</f>
        <v>87</v>
      </c>
      <c r="N1055">
        <f t="shared" si="33"/>
        <v>43.5</v>
      </c>
    </row>
    <row r="1056" spans="1:14">
      <c r="A1056" s="46">
        <v>2020</v>
      </c>
      <c r="B1056" s="8" t="str">
        <f>_xlfn.CONCAT("P", LOOKUP(A1056,{0,2010,2015},{1,2,3}))</f>
        <v>P3</v>
      </c>
      <c r="C1056" s="9" t="s">
        <v>120</v>
      </c>
      <c r="D1056" s="9" t="s">
        <v>121</v>
      </c>
      <c r="E1056" s="9" t="s">
        <v>132</v>
      </c>
      <c r="F1056" s="10" t="s">
        <v>32</v>
      </c>
      <c r="G1056" s="11" t="s">
        <v>100</v>
      </c>
      <c r="H1056" s="7" t="str">
        <f t="shared" si="32"/>
        <v>2020TWSYUTSWN05</v>
      </c>
      <c r="I1056" s="9" t="s">
        <v>51</v>
      </c>
      <c r="J1056" s="8" t="str">
        <f>VLOOKUP(I1056,name_list!E:K,2,FALSE)</f>
        <v>SP90</v>
      </c>
      <c r="K1056" s="9" t="s">
        <v>9</v>
      </c>
      <c r="L1056" s="8">
        <v>5</v>
      </c>
      <c r="M1056" s="8">
        <f>VLOOKUP(H1056,工作表3!G:T,7,FALSE)</f>
        <v>87</v>
      </c>
      <c r="N1056">
        <f t="shared" si="33"/>
        <v>4.3499999999999996</v>
      </c>
    </row>
    <row r="1057" spans="1:14">
      <c r="A1057" s="46">
        <v>2020</v>
      </c>
      <c r="B1057" s="8" t="str">
        <f>_xlfn.CONCAT("P", LOOKUP(A1057,{0,2010,2015},{1,2,3}))</f>
        <v>P3</v>
      </c>
      <c r="C1057" s="9" t="s">
        <v>120</v>
      </c>
      <c r="D1057" s="9" t="s">
        <v>121</v>
      </c>
      <c r="E1057" s="9" t="s">
        <v>132</v>
      </c>
      <c r="F1057" s="10" t="s">
        <v>32</v>
      </c>
      <c r="G1057" s="11" t="s">
        <v>100</v>
      </c>
      <c r="H1057" s="7" t="str">
        <f t="shared" si="32"/>
        <v>2020TWSYUTSWN05</v>
      </c>
      <c r="I1057" s="9" t="s">
        <v>29</v>
      </c>
      <c r="J1057" s="8" t="str">
        <f>VLOOKUP(I1057,name_list!E:K,2,FALSE)</f>
        <v>SP22</v>
      </c>
      <c r="K1057" s="9" t="s">
        <v>6</v>
      </c>
      <c r="L1057" s="8">
        <v>50</v>
      </c>
      <c r="M1057" s="8">
        <f>VLOOKUP(H1057,工作表3!G:T,7,FALSE)</f>
        <v>87</v>
      </c>
      <c r="N1057">
        <f t="shared" si="33"/>
        <v>43.5</v>
      </c>
    </row>
    <row r="1058" spans="1:14">
      <c r="A1058" s="46">
        <v>2020</v>
      </c>
      <c r="B1058" s="8" t="str">
        <f>_xlfn.CONCAT("P", LOOKUP(A1058,{0,2010,2015},{1,2,3}))</f>
        <v>P3</v>
      </c>
      <c r="C1058" s="9" t="s">
        <v>120</v>
      </c>
      <c r="D1058" s="9" t="s">
        <v>121</v>
      </c>
      <c r="E1058" s="9" t="s">
        <v>132</v>
      </c>
      <c r="F1058" s="10" t="s">
        <v>32</v>
      </c>
      <c r="G1058" s="11" t="s">
        <v>100</v>
      </c>
      <c r="H1058" s="7" t="str">
        <f t="shared" si="32"/>
        <v>2020TWSYUTSWN05</v>
      </c>
      <c r="I1058" s="9" t="s">
        <v>7</v>
      </c>
      <c r="J1058" s="8" t="str">
        <f>VLOOKUP(I1058,name_list!E:K,2,FALSE)</f>
        <v>SP31</v>
      </c>
      <c r="K1058" s="9" t="s">
        <v>6</v>
      </c>
      <c r="L1058" s="8">
        <v>50</v>
      </c>
      <c r="M1058" s="8">
        <f>VLOOKUP(H1058,工作表3!G:T,7,FALSE)</f>
        <v>87</v>
      </c>
      <c r="N1058">
        <f t="shared" si="33"/>
        <v>43.5</v>
      </c>
    </row>
    <row r="1059" spans="1:14">
      <c r="A1059" s="46">
        <v>2020</v>
      </c>
      <c r="B1059" s="8" t="str">
        <f>_xlfn.CONCAT("P", LOOKUP(A1059,{0,2010,2015},{1,2,3}))</f>
        <v>P3</v>
      </c>
      <c r="C1059" s="9" t="s">
        <v>120</v>
      </c>
      <c r="D1059" s="9" t="s">
        <v>121</v>
      </c>
      <c r="E1059" s="9" t="s">
        <v>132</v>
      </c>
      <c r="F1059" s="10" t="s">
        <v>32</v>
      </c>
      <c r="G1059" s="11" t="s">
        <v>100</v>
      </c>
      <c r="H1059" s="7" t="str">
        <f t="shared" si="32"/>
        <v>2020TWSYUTSWN05</v>
      </c>
      <c r="I1059" s="9" t="s">
        <v>5</v>
      </c>
      <c r="J1059" s="8" t="str">
        <f>VLOOKUP(I1059,name_list!E:K,2,FALSE)</f>
        <v>SP35</v>
      </c>
      <c r="K1059" s="9" t="s">
        <v>6</v>
      </c>
      <c r="L1059" s="8">
        <v>50</v>
      </c>
      <c r="M1059" s="8">
        <f>VLOOKUP(H1059,工作表3!G:T,7,FALSE)</f>
        <v>87</v>
      </c>
      <c r="N1059">
        <f t="shared" si="33"/>
        <v>43.5</v>
      </c>
    </row>
    <row r="1060" spans="1:14">
      <c r="A1060" s="46">
        <v>2020</v>
      </c>
      <c r="B1060" s="8" t="str">
        <f>_xlfn.CONCAT("P", LOOKUP(A1060,{0,2010,2015},{1,2,3}))</f>
        <v>P3</v>
      </c>
      <c r="C1060" s="9" t="s">
        <v>120</v>
      </c>
      <c r="D1060" s="9" t="s">
        <v>121</v>
      </c>
      <c r="E1060" s="9" t="s">
        <v>132</v>
      </c>
      <c r="F1060" s="10" t="s">
        <v>32</v>
      </c>
      <c r="G1060" s="11" t="s">
        <v>100</v>
      </c>
      <c r="H1060" s="7" t="str">
        <f t="shared" si="32"/>
        <v>2020TWSYUTSWN05</v>
      </c>
      <c r="I1060" s="9" t="s">
        <v>76</v>
      </c>
      <c r="J1060" s="8" t="str">
        <f>VLOOKUP(I1060,name_list!E:K,2,FALSE)</f>
        <v>SP21</v>
      </c>
      <c r="K1060" s="9" t="s">
        <v>6</v>
      </c>
      <c r="L1060" s="8">
        <v>50</v>
      </c>
      <c r="M1060" s="8">
        <f>VLOOKUP(H1060,工作表3!G:T,7,FALSE)</f>
        <v>87</v>
      </c>
      <c r="N1060">
        <f t="shared" si="33"/>
        <v>43.5</v>
      </c>
    </row>
    <row r="1061" spans="1:14">
      <c r="A1061" s="46">
        <v>2020</v>
      </c>
      <c r="B1061" s="8" t="str">
        <f>_xlfn.CONCAT("P", LOOKUP(A1061,{0,2010,2015},{1,2,3}))</f>
        <v>P3</v>
      </c>
      <c r="C1061" s="9" t="s">
        <v>120</v>
      </c>
      <c r="D1061" s="9" t="s">
        <v>121</v>
      </c>
      <c r="E1061" s="9" t="s">
        <v>132</v>
      </c>
      <c r="F1061" s="10" t="s">
        <v>32</v>
      </c>
      <c r="G1061" s="11" t="s">
        <v>100</v>
      </c>
      <c r="H1061" s="7" t="str">
        <f t="shared" si="32"/>
        <v>2020TWSYUTSWN05</v>
      </c>
      <c r="I1061" s="9" t="s">
        <v>27</v>
      </c>
      <c r="J1061" s="8" t="str">
        <f>VLOOKUP(I1061,name_list!E:K,2,FALSE)</f>
        <v>SP67</v>
      </c>
      <c r="K1061" s="9" t="s">
        <v>9</v>
      </c>
      <c r="L1061" s="8">
        <v>5</v>
      </c>
      <c r="M1061" s="8">
        <f>VLOOKUP(H1061,工作表3!G:T,7,FALSE)</f>
        <v>87</v>
      </c>
      <c r="N1061">
        <f t="shared" si="33"/>
        <v>4.3499999999999996</v>
      </c>
    </row>
    <row r="1062" spans="1:14">
      <c r="A1062" s="46">
        <v>2020</v>
      </c>
      <c r="B1062" s="8" t="str">
        <f>_xlfn.CONCAT("P", LOOKUP(A1062,{0,2010,2015},{1,2,3}))</f>
        <v>P3</v>
      </c>
      <c r="C1062" s="9" t="s">
        <v>120</v>
      </c>
      <c r="D1062" s="9" t="s">
        <v>121</v>
      </c>
      <c r="E1062" s="9" t="s">
        <v>132</v>
      </c>
      <c r="F1062" s="10" t="s">
        <v>32</v>
      </c>
      <c r="G1062" s="11" t="s">
        <v>100</v>
      </c>
      <c r="H1062" s="7" t="str">
        <f t="shared" si="32"/>
        <v>2020TWSYUTSWN05</v>
      </c>
      <c r="I1062" s="9" t="s">
        <v>4</v>
      </c>
      <c r="J1062" s="8" t="str">
        <f>VLOOKUP(I1062,name_list!E:K,2,FALSE)</f>
        <v>SP11</v>
      </c>
      <c r="K1062" s="9" t="s">
        <v>14</v>
      </c>
      <c r="L1062" s="8">
        <v>25</v>
      </c>
      <c r="M1062" s="8">
        <f>VLOOKUP(H1062,工作表3!G:T,7,FALSE)</f>
        <v>87</v>
      </c>
      <c r="N1062">
        <f t="shared" si="33"/>
        <v>21.75</v>
      </c>
    </row>
    <row r="1063" spans="1:14">
      <c r="A1063" s="46">
        <v>2020</v>
      </c>
      <c r="B1063" s="8" t="str">
        <f>_xlfn.CONCAT("P", LOOKUP(A1063,{0,2010,2015},{1,2,3}))</f>
        <v>P3</v>
      </c>
      <c r="C1063" s="9" t="s">
        <v>120</v>
      </c>
      <c r="D1063" s="9" t="s">
        <v>121</v>
      </c>
      <c r="E1063" s="9" t="s">
        <v>132</v>
      </c>
      <c r="F1063" s="10" t="s">
        <v>32</v>
      </c>
      <c r="G1063" s="9" t="s">
        <v>124</v>
      </c>
      <c r="H1063" s="7" t="str">
        <f t="shared" si="32"/>
        <v>2020TWSYUTSWN10</v>
      </c>
      <c r="I1063" s="9" t="s">
        <v>0</v>
      </c>
      <c r="J1063" s="8" t="str">
        <f>VLOOKUP(I1063,name_list!E:K,2,FALSE)</f>
        <v>SP41</v>
      </c>
      <c r="K1063" s="9" t="s">
        <v>1</v>
      </c>
      <c r="L1063" s="8">
        <v>75</v>
      </c>
      <c r="M1063" s="8">
        <f>VLOOKUP(H1063,工作表3!G:T,7,FALSE)</f>
        <v>91</v>
      </c>
      <c r="N1063">
        <f t="shared" si="33"/>
        <v>68.25</v>
      </c>
    </row>
    <row r="1064" spans="1:14">
      <c r="A1064" s="46">
        <v>2020</v>
      </c>
      <c r="B1064" s="8" t="str">
        <f>_xlfn.CONCAT("P", LOOKUP(A1064,{0,2010,2015},{1,2,3}))</f>
        <v>P3</v>
      </c>
      <c r="C1064" s="9" t="s">
        <v>120</v>
      </c>
      <c r="D1064" s="9" t="s">
        <v>121</v>
      </c>
      <c r="E1064" s="9" t="s">
        <v>132</v>
      </c>
      <c r="F1064" s="10" t="s">
        <v>32</v>
      </c>
      <c r="G1064" s="9" t="s">
        <v>124</v>
      </c>
      <c r="H1064" s="7" t="str">
        <f t="shared" si="32"/>
        <v>2020TWSYUTSWN10</v>
      </c>
      <c r="I1064" s="9" t="s">
        <v>4</v>
      </c>
      <c r="J1064" s="8" t="str">
        <f>VLOOKUP(I1064,name_list!E:K,2,FALSE)</f>
        <v>SP11</v>
      </c>
      <c r="K1064" s="9" t="s">
        <v>14</v>
      </c>
      <c r="L1064" s="8">
        <v>25</v>
      </c>
      <c r="M1064" s="8">
        <f>VLOOKUP(H1064,工作表3!G:T,7,FALSE)</f>
        <v>91</v>
      </c>
      <c r="N1064">
        <f t="shared" si="33"/>
        <v>22.75</v>
      </c>
    </row>
    <row r="1065" spans="1:14">
      <c r="A1065" s="46">
        <v>2020</v>
      </c>
      <c r="B1065" s="8" t="str">
        <f>_xlfn.CONCAT("P", LOOKUP(A1065,{0,2010,2015},{1,2,3}))</f>
        <v>P3</v>
      </c>
      <c r="C1065" s="9" t="s">
        <v>120</v>
      </c>
      <c r="D1065" s="9" t="s">
        <v>121</v>
      </c>
      <c r="E1065" s="9" t="s">
        <v>132</v>
      </c>
      <c r="F1065" s="10" t="s">
        <v>32</v>
      </c>
      <c r="G1065" s="9" t="s">
        <v>124</v>
      </c>
      <c r="H1065" s="7" t="str">
        <f t="shared" si="32"/>
        <v>2020TWSYUTSWN10</v>
      </c>
      <c r="I1065" s="9" t="s">
        <v>44</v>
      </c>
      <c r="J1065" s="8" t="str">
        <f>VLOOKUP(I1065,name_list!E:K,2,FALSE)</f>
        <v>SP57</v>
      </c>
      <c r="K1065" s="9" t="s">
        <v>14</v>
      </c>
      <c r="L1065" s="8">
        <v>25</v>
      </c>
      <c r="M1065" s="8">
        <f>VLOOKUP(H1065,工作表3!G:T,7,FALSE)</f>
        <v>91</v>
      </c>
      <c r="N1065">
        <f t="shared" si="33"/>
        <v>22.75</v>
      </c>
    </row>
    <row r="1066" spans="1:14">
      <c r="A1066" s="46">
        <v>2020</v>
      </c>
      <c r="B1066" s="8" t="str">
        <f>_xlfn.CONCAT("P", LOOKUP(A1066,{0,2010,2015},{1,2,3}))</f>
        <v>P3</v>
      </c>
      <c r="C1066" s="9" t="s">
        <v>120</v>
      </c>
      <c r="D1066" s="9" t="s">
        <v>121</v>
      </c>
      <c r="E1066" s="9" t="s">
        <v>132</v>
      </c>
      <c r="F1066" s="10" t="s">
        <v>32</v>
      </c>
      <c r="G1066" s="9" t="s">
        <v>124</v>
      </c>
      <c r="H1066" s="7" t="str">
        <f t="shared" si="32"/>
        <v>2020TWSYUTSWN10</v>
      </c>
      <c r="I1066" s="9" t="s">
        <v>29</v>
      </c>
      <c r="J1066" s="8" t="str">
        <f>VLOOKUP(I1066,name_list!E:K,2,FALSE)</f>
        <v>SP22</v>
      </c>
      <c r="K1066" s="9" t="s">
        <v>6</v>
      </c>
      <c r="L1066" s="8">
        <v>50</v>
      </c>
      <c r="M1066" s="8">
        <f>VLOOKUP(H1066,工作表3!G:T,7,FALSE)</f>
        <v>91</v>
      </c>
      <c r="N1066">
        <f t="shared" si="33"/>
        <v>45.5</v>
      </c>
    </row>
    <row r="1067" spans="1:14">
      <c r="A1067" s="46">
        <v>2020</v>
      </c>
      <c r="B1067" s="8" t="str">
        <f>_xlfn.CONCAT("P", LOOKUP(A1067,{0,2010,2015},{1,2,3}))</f>
        <v>P3</v>
      </c>
      <c r="C1067" s="9" t="s">
        <v>120</v>
      </c>
      <c r="D1067" s="9" t="s">
        <v>121</v>
      </c>
      <c r="E1067" s="9" t="s">
        <v>132</v>
      </c>
      <c r="F1067" s="10" t="s">
        <v>32</v>
      </c>
      <c r="G1067" s="9" t="s">
        <v>124</v>
      </c>
      <c r="H1067" s="7" t="str">
        <f t="shared" si="32"/>
        <v>2020TWSYUTSWN10</v>
      </c>
      <c r="I1067" s="9" t="s">
        <v>76</v>
      </c>
      <c r="J1067" s="8" t="str">
        <f>VLOOKUP(I1067,name_list!E:K,2,FALSE)</f>
        <v>SP21</v>
      </c>
      <c r="K1067" s="9" t="s">
        <v>6</v>
      </c>
      <c r="L1067" s="8">
        <v>50</v>
      </c>
      <c r="M1067" s="8">
        <f>VLOOKUP(H1067,工作表3!G:T,7,FALSE)</f>
        <v>91</v>
      </c>
      <c r="N1067">
        <f t="shared" si="33"/>
        <v>45.5</v>
      </c>
    </row>
    <row r="1068" spans="1:14">
      <c r="A1068" s="46">
        <v>2020</v>
      </c>
      <c r="B1068" s="8" t="str">
        <f>_xlfn.CONCAT("P", LOOKUP(A1068,{0,2010,2015},{1,2,3}))</f>
        <v>P3</v>
      </c>
      <c r="C1068" s="9" t="s">
        <v>120</v>
      </c>
      <c r="D1068" s="9" t="s">
        <v>121</v>
      </c>
      <c r="E1068" s="9" t="s">
        <v>132</v>
      </c>
      <c r="F1068" s="10" t="s">
        <v>32</v>
      </c>
      <c r="G1068" s="9" t="s">
        <v>124</v>
      </c>
      <c r="H1068" s="7" t="str">
        <f t="shared" si="32"/>
        <v>2020TWSYUTSWN10</v>
      </c>
      <c r="I1068" s="9" t="s">
        <v>5</v>
      </c>
      <c r="J1068" s="8" t="str">
        <f>VLOOKUP(I1068,name_list!E:K,2,FALSE)</f>
        <v>SP35</v>
      </c>
      <c r="K1068" s="9" t="s">
        <v>6</v>
      </c>
      <c r="L1068" s="8">
        <v>50</v>
      </c>
      <c r="M1068" s="8">
        <f>VLOOKUP(H1068,工作表3!G:T,7,FALSE)</f>
        <v>91</v>
      </c>
      <c r="N1068">
        <f t="shared" si="33"/>
        <v>45.5</v>
      </c>
    </row>
    <row r="1069" spans="1:14">
      <c r="A1069" s="46">
        <v>2020</v>
      </c>
      <c r="B1069" s="8" t="str">
        <f>_xlfn.CONCAT("P", LOOKUP(A1069,{0,2010,2015},{1,2,3}))</f>
        <v>P3</v>
      </c>
      <c r="C1069" s="9" t="s">
        <v>120</v>
      </c>
      <c r="D1069" s="9" t="s">
        <v>121</v>
      </c>
      <c r="E1069" s="9" t="s">
        <v>132</v>
      </c>
      <c r="F1069" s="10" t="s">
        <v>32</v>
      </c>
      <c r="G1069" s="9" t="s">
        <v>124</v>
      </c>
      <c r="H1069" s="7" t="str">
        <f t="shared" si="32"/>
        <v>2020TWSYUTSWN10</v>
      </c>
      <c r="I1069" s="9" t="s">
        <v>7</v>
      </c>
      <c r="J1069" s="8" t="str">
        <f>VLOOKUP(I1069,name_list!E:K,2,FALSE)</f>
        <v>SP31</v>
      </c>
      <c r="K1069" s="9" t="s">
        <v>6</v>
      </c>
      <c r="L1069" s="8">
        <v>50</v>
      </c>
      <c r="M1069" s="8">
        <f>VLOOKUP(H1069,工作表3!G:T,7,FALSE)</f>
        <v>91</v>
      </c>
      <c r="N1069">
        <f t="shared" si="33"/>
        <v>45.5</v>
      </c>
    </row>
    <row r="1070" spans="1:14">
      <c r="A1070" s="46">
        <v>2020</v>
      </c>
      <c r="B1070" s="8" t="str">
        <f>_xlfn.CONCAT("P", LOOKUP(A1070,{0,2010,2015},{1,2,3}))</f>
        <v>P3</v>
      </c>
      <c r="C1070" s="9" t="s">
        <v>120</v>
      </c>
      <c r="D1070" s="9" t="s">
        <v>121</v>
      </c>
      <c r="E1070" s="9" t="s">
        <v>132</v>
      </c>
      <c r="F1070" s="10" t="s">
        <v>32</v>
      </c>
      <c r="G1070" s="9" t="s">
        <v>124</v>
      </c>
      <c r="H1070" s="7" t="str">
        <f t="shared" si="32"/>
        <v>2020TWSYUTSWN10</v>
      </c>
      <c r="I1070" s="9" t="s">
        <v>15</v>
      </c>
      <c r="J1070" s="8" t="str">
        <f>VLOOKUP(I1070,name_list!E:K,2,FALSE)</f>
        <v>SP2</v>
      </c>
      <c r="K1070" s="9" t="s">
        <v>6</v>
      </c>
      <c r="L1070" s="8">
        <v>50</v>
      </c>
      <c r="M1070" s="8">
        <f>VLOOKUP(H1070,工作表3!G:T,7,FALSE)</f>
        <v>91</v>
      </c>
      <c r="N1070">
        <f t="shared" si="33"/>
        <v>45.5</v>
      </c>
    </row>
    <row r="1071" spans="1:14">
      <c r="A1071" s="46">
        <v>2020</v>
      </c>
      <c r="B1071" s="8" t="str">
        <f>_xlfn.CONCAT("P", LOOKUP(A1071,{0,2010,2015},{1,2,3}))</f>
        <v>P3</v>
      </c>
      <c r="C1071" s="9" t="s">
        <v>120</v>
      </c>
      <c r="D1071" s="9" t="s">
        <v>121</v>
      </c>
      <c r="E1071" s="9" t="s">
        <v>132</v>
      </c>
      <c r="F1071" s="10" t="s">
        <v>32</v>
      </c>
      <c r="G1071" s="9" t="s">
        <v>124</v>
      </c>
      <c r="H1071" s="7" t="str">
        <f t="shared" si="32"/>
        <v>2020TWSYUTSWN10</v>
      </c>
      <c r="I1071" s="9" t="s">
        <v>27</v>
      </c>
      <c r="J1071" s="8" t="str">
        <f>VLOOKUP(I1071,name_list!E:K,2,FALSE)</f>
        <v>SP67</v>
      </c>
      <c r="K1071" s="9" t="s">
        <v>9</v>
      </c>
      <c r="L1071" s="8">
        <v>5</v>
      </c>
      <c r="M1071" s="8">
        <f>VLOOKUP(H1071,工作表3!G:T,7,FALSE)</f>
        <v>91</v>
      </c>
      <c r="N1071">
        <f t="shared" si="33"/>
        <v>4.55</v>
      </c>
    </row>
    <row r="1072" spans="1:14" ht="32.4">
      <c r="A1072" s="46">
        <v>2020</v>
      </c>
      <c r="B1072" s="8" t="str">
        <f>_xlfn.CONCAT("P", LOOKUP(A1072,{0,2010,2015},{1,2,3}))</f>
        <v>P3</v>
      </c>
      <c r="C1072" s="9" t="s">
        <v>120</v>
      </c>
      <c r="D1072" s="9" t="s">
        <v>121</v>
      </c>
      <c r="E1072" s="9" t="s">
        <v>132</v>
      </c>
      <c r="F1072" s="10" t="s">
        <v>32</v>
      </c>
      <c r="G1072" s="9" t="s">
        <v>124</v>
      </c>
      <c r="H1072" s="7" t="str">
        <f t="shared" si="32"/>
        <v>2020TWSYUTSWN10</v>
      </c>
      <c r="I1072" s="13" t="s">
        <v>59</v>
      </c>
      <c r="J1072" s="8" t="str">
        <f>VLOOKUP(I1072,name_list!E:K,2,FALSE)</f>
        <v>SP5</v>
      </c>
      <c r="K1072" s="9" t="s">
        <v>9</v>
      </c>
      <c r="L1072" s="8">
        <v>5</v>
      </c>
      <c r="M1072" s="8">
        <f>VLOOKUP(H1072,工作表3!G:T,7,FALSE)</f>
        <v>91</v>
      </c>
      <c r="N1072">
        <f t="shared" si="33"/>
        <v>4.55</v>
      </c>
    </row>
    <row r="1073" spans="1:14">
      <c r="A1073" s="46">
        <v>2020</v>
      </c>
      <c r="B1073" s="8" t="str">
        <f>_xlfn.CONCAT("P", LOOKUP(A1073,{0,2010,2015},{1,2,3}))</f>
        <v>P3</v>
      </c>
      <c r="C1073" s="9" t="s">
        <v>120</v>
      </c>
      <c r="D1073" s="9" t="s">
        <v>121</v>
      </c>
      <c r="E1073" s="9" t="s">
        <v>132</v>
      </c>
      <c r="F1073" s="10" t="s">
        <v>14</v>
      </c>
      <c r="G1073" s="11" t="s">
        <v>103</v>
      </c>
      <c r="H1073" s="7" t="str">
        <f t="shared" si="32"/>
        <v>2020TWSYUTSWS05</v>
      </c>
      <c r="I1073" s="9" t="s">
        <v>0</v>
      </c>
      <c r="J1073" s="8" t="str">
        <f>VLOOKUP(I1073,name_list!E:K,2,FALSE)</f>
        <v>SP41</v>
      </c>
      <c r="K1073" s="9" t="s">
        <v>1</v>
      </c>
      <c r="L1073" s="8">
        <v>75</v>
      </c>
      <c r="M1073" s="8">
        <f>VLOOKUP(H1073,工作表3!G:T,7,FALSE)</f>
        <v>80</v>
      </c>
      <c r="N1073">
        <f t="shared" si="33"/>
        <v>60</v>
      </c>
    </row>
    <row r="1074" spans="1:14">
      <c r="A1074" s="46">
        <v>2020</v>
      </c>
      <c r="B1074" s="8" t="str">
        <f>_xlfn.CONCAT("P", LOOKUP(A1074,{0,2010,2015},{1,2,3}))</f>
        <v>P3</v>
      </c>
      <c r="C1074" s="9" t="s">
        <v>120</v>
      </c>
      <c r="D1074" s="9" t="s">
        <v>121</v>
      </c>
      <c r="E1074" s="9" t="s">
        <v>132</v>
      </c>
      <c r="F1074" s="10" t="s">
        <v>14</v>
      </c>
      <c r="G1074" s="11" t="s">
        <v>103</v>
      </c>
      <c r="H1074" s="7" t="str">
        <f t="shared" si="32"/>
        <v>2020TWSYUTSWS05</v>
      </c>
      <c r="I1074" s="9" t="s">
        <v>7</v>
      </c>
      <c r="J1074" s="8" t="str">
        <f>VLOOKUP(I1074,name_list!E:K,2,FALSE)</f>
        <v>SP31</v>
      </c>
      <c r="K1074" s="9" t="s">
        <v>6</v>
      </c>
      <c r="L1074" s="8">
        <v>50</v>
      </c>
      <c r="M1074" s="8">
        <f>VLOOKUP(H1074,工作表3!G:T,7,FALSE)</f>
        <v>80</v>
      </c>
      <c r="N1074">
        <f t="shared" si="33"/>
        <v>40</v>
      </c>
    </row>
    <row r="1075" spans="1:14">
      <c r="A1075" s="46">
        <v>2020</v>
      </c>
      <c r="B1075" s="8" t="str">
        <f>_xlfn.CONCAT("P", LOOKUP(A1075,{0,2010,2015},{1,2,3}))</f>
        <v>P3</v>
      </c>
      <c r="C1075" s="9" t="s">
        <v>120</v>
      </c>
      <c r="D1075" s="9" t="s">
        <v>121</v>
      </c>
      <c r="E1075" s="9" t="s">
        <v>132</v>
      </c>
      <c r="F1075" s="10" t="s">
        <v>14</v>
      </c>
      <c r="G1075" s="11" t="s">
        <v>103</v>
      </c>
      <c r="H1075" s="7" t="str">
        <f t="shared" si="32"/>
        <v>2020TWSYUTSWS05</v>
      </c>
      <c r="I1075" s="9" t="s">
        <v>76</v>
      </c>
      <c r="J1075" s="8" t="str">
        <f>VLOOKUP(I1075,name_list!E:K,2,FALSE)</f>
        <v>SP21</v>
      </c>
      <c r="K1075" s="9" t="s">
        <v>9</v>
      </c>
      <c r="L1075" s="8">
        <v>5</v>
      </c>
      <c r="M1075" s="8">
        <f>VLOOKUP(H1075,工作表3!G:T,7,FALSE)</f>
        <v>80</v>
      </c>
      <c r="N1075">
        <f t="shared" si="33"/>
        <v>4</v>
      </c>
    </row>
    <row r="1076" spans="1:14">
      <c r="A1076" s="46">
        <v>2020</v>
      </c>
      <c r="B1076" s="8" t="str">
        <f>_xlfn.CONCAT("P", LOOKUP(A1076,{0,2010,2015},{1,2,3}))</f>
        <v>P3</v>
      </c>
      <c r="C1076" s="9" t="s">
        <v>120</v>
      </c>
      <c r="D1076" s="9" t="s">
        <v>121</v>
      </c>
      <c r="E1076" s="9" t="s">
        <v>132</v>
      </c>
      <c r="F1076" s="10" t="s">
        <v>14</v>
      </c>
      <c r="G1076" s="11" t="s">
        <v>103</v>
      </c>
      <c r="H1076" s="7" t="str">
        <f t="shared" si="32"/>
        <v>2020TWSYUTSWS05</v>
      </c>
      <c r="I1076" s="9" t="s">
        <v>16</v>
      </c>
      <c r="J1076" s="8" t="str">
        <f>VLOOKUP(I1076,name_list!E:K,2,FALSE)</f>
        <v>SP38</v>
      </c>
      <c r="K1076" s="9" t="s">
        <v>11</v>
      </c>
      <c r="L1076" s="8">
        <v>1</v>
      </c>
      <c r="M1076" s="8">
        <f>VLOOKUP(H1076,工作表3!G:T,7,FALSE)</f>
        <v>80</v>
      </c>
      <c r="N1076">
        <f t="shared" si="33"/>
        <v>0.8</v>
      </c>
    </row>
    <row r="1077" spans="1:14">
      <c r="A1077" s="46">
        <v>2020</v>
      </c>
      <c r="B1077" s="8" t="str">
        <f>_xlfn.CONCAT("P", LOOKUP(A1077,{0,2010,2015},{1,2,3}))</f>
        <v>P3</v>
      </c>
      <c r="C1077" s="9" t="s">
        <v>120</v>
      </c>
      <c r="D1077" s="9" t="s">
        <v>121</v>
      </c>
      <c r="E1077" s="9" t="s">
        <v>132</v>
      </c>
      <c r="F1077" s="10" t="s">
        <v>14</v>
      </c>
      <c r="G1077" s="11" t="s">
        <v>103</v>
      </c>
      <c r="H1077" s="7" t="str">
        <f t="shared" si="32"/>
        <v>2020TWSYUTSWS05</v>
      </c>
      <c r="I1077" s="9" t="s">
        <v>27</v>
      </c>
      <c r="J1077" s="8" t="str">
        <f>VLOOKUP(I1077,name_list!E:K,2,FALSE)</f>
        <v>SP67</v>
      </c>
      <c r="K1077" s="9" t="s">
        <v>11</v>
      </c>
      <c r="L1077" s="8">
        <v>1</v>
      </c>
      <c r="M1077" s="8">
        <f>VLOOKUP(H1077,工作表3!G:T,7,FALSE)</f>
        <v>80</v>
      </c>
      <c r="N1077">
        <f t="shared" si="33"/>
        <v>0.8</v>
      </c>
    </row>
    <row r="1078" spans="1:14">
      <c r="A1078" s="46">
        <v>2020</v>
      </c>
      <c r="B1078" s="8" t="str">
        <f>_xlfn.CONCAT("P", LOOKUP(A1078,{0,2010,2015},{1,2,3}))</f>
        <v>P3</v>
      </c>
      <c r="C1078" s="9" t="s">
        <v>120</v>
      </c>
      <c r="D1078" s="9" t="s">
        <v>121</v>
      </c>
      <c r="E1078" s="9" t="s">
        <v>132</v>
      </c>
      <c r="F1078" s="10" t="s">
        <v>14</v>
      </c>
      <c r="G1078" s="11" t="s">
        <v>103</v>
      </c>
      <c r="H1078" s="7" t="str">
        <f t="shared" si="32"/>
        <v>2020TWSYUTSWS05</v>
      </c>
      <c r="I1078" s="9" t="s">
        <v>5</v>
      </c>
      <c r="J1078" s="8" t="str">
        <f>VLOOKUP(I1078,name_list!E:K,2,FALSE)</f>
        <v>SP35</v>
      </c>
      <c r="K1078" s="9" t="s">
        <v>9</v>
      </c>
      <c r="L1078" s="8">
        <v>5</v>
      </c>
      <c r="M1078" s="8">
        <f>VLOOKUP(H1078,工作表3!G:T,7,FALSE)</f>
        <v>80</v>
      </c>
      <c r="N1078">
        <f t="shared" si="33"/>
        <v>4</v>
      </c>
    </row>
    <row r="1079" spans="1:14">
      <c r="A1079" s="46">
        <v>2020</v>
      </c>
      <c r="B1079" s="8" t="str">
        <f>_xlfn.CONCAT("P", LOOKUP(A1079,{0,2010,2015},{1,2,3}))</f>
        <v>P3</v>
      </c>
      <c r="C1079" s="9" t="s">
        <v>120</v>
      </c>
      <c r="D1079" s="9" t="s">
        <v>121</v>
      </c>
      <c r="E1079" s="9" t="s">
        <v>132</v>
      </c>
      <c r="F1079" s="10" t="s">
        <v>14</v>
      </c>
      <c r="G1079" s="11" t="s">
        <v>103</v>
      </c>
      <c r="H1079" s="7" t="str">
        <f t="shared" si="32"/>
        <v>2020TWSYUTSWS05</v>
      </c>
      <c r="I1079" s="9" t="s">
        <v>29</v>
      </c>
      <c r="J1079" s="8" t="str">
        <f>VLOOKUP(I1079,name_list!E:K,2,FALSE)</f>
        <v>SP22</v>
      </c>
      <c r="K1079" s="9" t="s">
        <v>6</v>
      </c>
      <c r="L1079" s="8">
        <v>50</v>
      </c>
      <c r="M1079" s="8">
        <f>VLOOKUP(H1079,工作表3!G:T,7,FALSE)</f>
        <v>80</v>
      </c>
      <c r="N1079">
        <f t="shared" si="33"/>
        <v>40</v>
      </c>
    </row>
    <row r="1080" spans="1:14">
      <c r="A1080" s="46">
        <v>2020</v>
      </c>
      <c r="B1080" s="8" t="str">
        <f>_xlfn.CONCAT("P", LOOKUP(A1080,{0,2010,2015},{1,2,3}))</f>
        <v>P3</v>
      </c>
      <c r="C1080" s="9" t="s">
        <v>120</v>
      </c>
      <c r="D1080" s="15" t="s">
        <v>121</v>
      </c>
      <c r="E1080" s="10" t="s">
        <v>132</v>
      </c>
      <c r="F1080" s="16" t="s">
        <v>14</v>
      </c>
      <c r="G1080" s="9" t="s">
        <v>133</v>
      </c>
      <c r="H1080" s="7" t="str">
        <f t="shared" si="32"/>
        <v>2020TWSYUTSWS05</v>
      </c>
      <c r="I1080" s="9" t="s">
        <v>134</v>
      </c>
      <c r="J1080" s="8" t="str">
        <f>VLOOKUP(I1080,name_list!E:K,2,FALSE)</f>
        <v>SP70</v>
      </c>
      <c r="K1080" s="10" t="s">
        <v>11</v>
      </c>
      <c r="L1080" s="8">
        <v>1</v>
      </c>
      <c r="M1080" s="8">
        <f>VLOOKUP(H1080,工作表3!G:T,7,FALSE)</f>
        <v>80</v>
      </c>
      <c r="N1080">
        <f t="shared" si="33"/>
        <v>0.8</v>
      </c>
    </row>
    <row r="1081" spans="1:14">
      <c r="A1081" s="46">
        <v>2020</v>
      </c>
      <c r="B1081" s="8" t="str">
        <f>_xlfn.CONCAT("P", LOOKUP(A1081,{0,2010,2015},{1,2,3}))</f>
        <v>P3</v>
      </c>
      <c r="C1081" s="9" t="s">
        <v>120</v>
      </c>
      <c r="D1081" s="9" t="s">
        <v>121</v>
      </c>
      <c r="E1081" s="9" t="s">
        <v>132</v>
      </c>
      <c r="F1081" s="10" t="s">
        <v>14</v>
      </c>
      <c r="G1081" s="9" t="s">
        <v>125</v>
      </c>
      <c r="H1081" s="7" t="str">
        <f t="shared" si="32"/>
        <v>2020TWSYUTSWS10</v>
      </c>
      <c r="I1081" s="9" t="s">
        <v>0</v>
      </c>
      <c r="J1081" s="8" t="str">
        <f>VLOOKUP(I1081,name_list!E:K,2,FALSE)</f>
        <v>SP41</v>
      </c>
      <c r="K1081" s="9" t="s">
        <v>1</v>
      </c>
      <c r="L1081" s="8">
        <v>75</v>
      </c>
      <c r="M1081" s="8">
        <f>VLOOKUP(H1081,工作表3!G:T,7,FALSE)</f>
        <v>65</v>
      </c>
      <c r="N1081">
        <f t="shared" si="33"/>
        <v>48.75</v>
      </c>
    </row>
    <row r="1082" spans="1:14">
      <c r="A1082" s="46">
        <v>2020</v>
      </c>
      <c r="B1082" s="8" t="str">
        <f>_xlfn.CONCAT("P", LOOKUP(A1082,{0,2010,2015},{1,2,3}))</f>
        <v>P3</v>
      </c>
      <c r="C1082" s="9" t="s">
        <v>120</v>
      </c>
      <c r="D1082" s="9" t="s">
        <v>121</v>
      </c>
      <c r="E1082" s="9" t="s">
        <v>132</v>
      </c>
      <c r="F1082" s="10" t="s">
        <v>14</v>
      </c>
      <c r="G1082" s="9" t="s">
        <v>125</v>
      </c>
      <c r="H1082" s="7" t="str">
        <f t="shared" si="32"/>
        <v>2020TWSYUTSWS10</v>
      </c>
      <c r="I1082" s="9" t="s">
        <v>4</v>
      </c>
      <c r="J1082" s="8" t="str">
        <f>VLOOKUP(I1082,name_list!E:K,2,FALSE)</f>
        <v>SP11</v>
      </c>
      <c r="K1082" s="9" t="s">
        <v>14</v>
      </c>
      <c r="L1082" s="8">
        <v>25</v>
      </c>
      <c r="M1082" s="8">
        <f>VLOOKUP(H1082,工作表3!G:T,7,FALSE)</f>
        <v>65</v>
      </c>
      <c r="N1082">
        <f t="shared" si="33"/>
        <v>16.25</v>
      </c>
    </row>
    <row r="1083" spans="1:14">
      <c r="A1083" s="46">
        <v>2020</v>
      </c>
      <c r="B1083" s="8" t="str">
        <f>_xlfn.CONCAT("P", LOOKUP(A1083,{0,2010,2015},{1,2,3}))</f>
        <v>P3</v>
      </c>
      <c r="C1083" s="9" t="s">
        <v>120</v>
      </c>
      <c r="D1083" s="9" t="s">
        <v>121</v>
      </c>
      <c r="E1083" s="9" t="s">
        <v>132</v>
      </c>
      <c r="F1083" s="10" t="s">
        <v>14</v>
      </c>
      <c r="G1083" s="9" t="s">
        <v>125</v>
      </c>
      <c r="H1083" s="7" t="str">
        <f t="shared" si="32"/>
        <v>2020TWSYUTSWS10</v>
      </c>
      <c r="I1083" s="9" t="s">
        <v>7</v>
      </c>
      <c r="J1083" s="8" t="str">
        <f>VLOOKUP(I1083,name_list!E:K,2,FALSE)</f>
        <v>SP31</v>
      </c>
      <c r="K1083" s="9" t="s">
        <v>6</v>
      </c>
      <c r="L1083" s="8">
        <v>50</v>
      </c>
      <c r="M1083" s="8">
        <f>VLOOKUP(H1083,工作表3!G:T,7,FALSE)</f>
        <v>65</v>
      </c>
      <c r="N1083">
        <f t="shared" si="33"/>
        <v>32.5</v>
      </c>
    </row>
    <row r="1084" spans="1:14">
      <c r="A1084" s="46">
        <v>2020</v>
      </c>
      <c r="B1084" s="8" t="str">
        <f>_xlfn.CONCAT("P", LOOKUP(A1084,{0,2010,2015},{1,2,3}))</f>
        <v>P3</v>
      </c>
      <c r="C1084" s="9" t="s">
        <v>120</v>
      </c>
      <c r="D1084" s="9" t="s">
        <v>121</v>
      </c>
      <c r="E1084" s="9" t="s">
        <v>132</v>
      </c>
      <c r="F1084" s="10" t="s">
        <v>14</v>
      </c>
      <c r="G1084" s="9" t="s">
        <v>125</v>
      </c>
      <c r="H1084" s="7" t="str">
        <f t="shared" si="32"/>
        <v>2020TWSYUTSWS10</v>
      </c>
      <c r="I1084" s="9" t="s">
        <v>5</v>
      </c>
      <c r="J1084" s="8" t="str">
        <f>VLOOKUP(I1084,name_list!E:K,2,FALSE)</f>
        <v>SP35</v>
      </c>
      <c r="K1084" s="9" t="s">
        <v>6</v>
      </c>
      <c r="L1084" s="8">
        <v>50</v>
      </c>
      <c r="M1084" s="8">
        <f>VLOOKUP(H1084,工作表3!G:T,7,FALSE)</f>
        <v>65</v>
      </c>
      <c r="N1084">
        <f t="shared" si="33"/>
        <v>32.5</v>
      </c>
    </row>
    <row r="1085" spans="1:14">
      <c r="A1085" s="46">
        <v>2020</v>
      </c>
      <c r="B1085" s="8" t="str">
        <f>_xlfn.CONCAT("P", LOOKUP(A1085,{0,2010,2015},{1,2,3}))</f>
        <v>P3</v>
      </c>
      <c r="C1085" s="9" t="s">
        <v>120</v>
      </c>
      <c r="D1085" s="9" t="s">
        <v>121</v>
      </c>
      <c r="E1085" s="9" t="s">
        <v>132</v>
      </c>
      <c r="F1085" s="10" t="s">
        <v>14</v>
      </c>
      <c r="G1085" s="9" t="s">
        <v>125</v>
      </c>
      <c r="H1085" s="7" t="str">
        <f t="shared" si="32"/>
        <v>2020TWSYUTSWS10</v>
      </c>
      <c r="I1085" s="9" t="s">
        <v>29</v>
      </c>
      <c r="J1085" s="8" t="str">
        <f>VLOOKUP(I1085,name_list!E:K,2,FALSE)</f>
        <v>SP22</v>
      </c>
      <c r="K1085" s="9" t="s">
        <v>6</v>
      </c>
      <c r="L1085" s="8">
        <v>50</v>
      </c>
      <c r="M1085" s="8">
        <f>VLOOKUP(H1085,工作表3!G:T,7,FALSE)</f>
        <v>65</v>
      </c>
      <c r="N1085">
        <f t="shared" si="33"/>
        <v>32.5</v>
      </c>
    </row>
    <row r="1086" spans="1:14">
      <c r="A1086" s="46">
        <v>2020</v>
      </c>
      <c r="B1086" s="8" t="str">
        <f>_xlfn.CONCAT("P", LOOKUP(A1086,{0,2010,2015},{1,2,3}))</f>
        <v>P3</v>
      </c>
      <c r="C1086" s="9" t="s">
        <v>120</v>
      </c>
      <c r="D1086" s="9" t="s">
        <v>121</v>
      </c>
      <c r="E1086" s="9" t="s">
        <v>132</v>
      </c>
      <c r="F1086" s="10" t="s">
        <v>14</v>
      </c>
      <c r="G1086" s="9" t="s">
        <v>125</v>
      </c>
      <c r="H1086" s="7" t="str">
        <f t="shared" si="32"/>
        <v>2020TWSYUTSWS10</v>
      </c>
      <c r="I1086" s="9" t="s">
        <v>76</v>
      </c>
      <c r="J1086" s="8" t="str">
        <f>VLOOKUP(I1086,name_list!E:K,2,FALSE)</f>
        <v>SP21</v>
      </c>
      <c r="K1086" s="9" t="s">
        <v>11</v>
      </c>
      <c r="L1086" s="8">
        <v>1</v>
      </c>
      <c r="M1086" s="8">
        <f>VLOOKUP(H1086,工作表3!G:T,7,FALSE)</f>
        <v>65</v>
      </c>
      <c r="N1086">
        <f t="shared" si="33"/>
        <v>0.65</v>
      </c>
    </row>
    <row r="1087" spans="1:14">
      <c r="A1087" s="46">
        <v>2020</v>
      </c>
      <c r="B1087" s="8" t="str">
        <f>_xlfn.CONCAT("P", LOOKUP(A1087,{0,2010,2015},{1,2,3}))</f>
        <v>P3</v>
      </c>
      <c r="C1087" s="9" t="s">
        <v>120</v>
      </c>
      <c r="D1087" s="9" t="s">
        <v>121</v>
      </c>
      <c r="E1087" s="9" t="s">
        <v>132</v>
      </c>
      <c r="F1087" s="10" t="s">
        <v>14</v>
      </c>
      <c r="G1087" s="9" t="s">
        <v>125</v>
      </c>
      <c r="H1087" s="7" t="str">
        <f t="shared" si="32"/>
        <v>2020TWSYUTSWS10</v>
      </c>
      <c r="I1087" s="9" t="s">
        <v>19</v>
      </c>
      <c r="J1087" s="8" t="str">
        <f>VLOOKUP(I1087,name_list!E:K,2,FALSE)</f>
        <v>SP75</v>
      </c>
      <c r="K1087" s="9" t="s">
        <v>11</v>
      </c>
      <c r="L1087" s="8">
        <v>1</v>
      </c>
      <c r="M1087" s="8">
        <f>VLOOKUP(H1087,工作表3!G:T,7,FALSE)</f>
        <v>65</v>
      </c>
      <c r="N1087">
        <f t="shared" si="33"/>
        <v>0.65</v>
      </c>
    </row>
    <row r="1088" spans="1:14">
      <c r="A1088" s="46">
        <v>2020</v>
      </c>
      <c r="B1088" s="8" t="str">
        <f>_xlfn.CONCAT("P", LOOKUP(A1088,{0,2010,2015},{1,2,3}))</f>
        <v>P3</v>
      </c>
      <c r="C1088" s="9" t="s">
        <v>120</v>
      </c>
      <c r="D1088" s="9" t="s">
        <v>121</v>
      </c>
      <c r="E1088" s="9" t="s">
        <v>132</v>
      </c>
      <c r="F1088" s="10" t="s">
        <v>14</v>
      </c>
      <c r="G1088" s="9" t="s">
        <v>125</v>
      </c>
      <c r="H1088" s="7" t="str">
        <f t="shared" si="32"/>
        <v>2020TWSYUTSWS10</v>
      </c>
      <c r="I1088" s="9" t="s">
        <v>13</v>
      </c>
      <c r="J1088" s="8" t="str">
        <f>VLOOKUP(I1088,name_list!E:K,2,FALSE)</f>
        <v>SP17</v>
      </c>
      <c r="K1088" s="9" t="s">
        <v>11</v>
      </c>
      <c r="L1088" s="8">
        <v>1</v>
      </c>
      <c r="M1088" s="8">
        <f>VLOOKUP(H1088,工作表3!G:T,7,FALSE)</f>
        <v>65</v>
      </c>
      <c r="N1088">
        <f t="shared" si="33"/>
        <v>0.65</v>
      </c>
    </row>
    <row r="1089" spans="1:14">
      <c r="A1089" s="46">
        <v>2020</v>
      </c>
      <c r="B1089" s="8" t="str">
        <f>_xlfn.CONCAT("P", LOOKUP(A1089,{0,2010,2015},{1,2,3}))</f>
        <v>P3</v>
      </c>
      <c r="C1089" s="9" t="s">
        <v>120</v>
      </c>
      <c r="D1089" s="9" t="s">
        <v>121</v>
      </c>
      <c r="E1089" s="9" t="s">
        <v>132</v>
      </c>
      <c r="F1089" s="10" t="s">
        <v>14</v>
      </c>
      <c r="G1089" s="9" t="s">
        <v>125</v>
      </c>
      <c r="H1089" s="7" t="str">
        <f t="shared" si="32"/>
        <v>2020TWSYUTSWS10</v>
      </c>
      <c r="I1089" s="9" t="s">
        <v>61</v>
      </c>
      <c r="J1089" s="8" t="str">
        <f>VLOOKUP(I1089,name_list!E:K,2,FALSE)</f>
        <v>SP37</v>
      </c>
      <c r="K1089" s="9" t="s">
        <v>11</v>
      </c>
      <c r="L1089" s="8">
        <v>1</v>
      </c>
      <c r="M1089" s="8">
        <f>VLOOKUP(H1089,工作表3!G:T,7,FALSE)</f>
        <v>65</v>
      </c>
      <c r="N1089">
        <f t="shared" si="33"/>
        <v>0.65</v>
      </c>
    </row>
    <row r="1090" spans="1:14">
      <c r="A1090" s="46">
        <v>2020</v>
      </c>
      <c r="B1090" s="8" t="str">
        <f>_xlfn.CONCAT("P", LOOKUP(A1090,{0,2010,2015},{1,2,3}))</f>
        <v>P3</v>
      </c>
      <c r="C1090" s="9" t="s">
        <v>120</v>
      </c>
      <c r="D1090" s="9" t="s">
        <v>121</v>
      </c>
      <c r="E1090" s="17" t="s">
        <v>132</v>
      </c>
      <c r="F1090" s="12" t="s">
        <v>14</v>
      </c>
      <c r="G1090" s="17" t="s">
        <v>125</v>
      </c>
      <c r="H1090" s="7" t="str">
        <f t="shared" si="32"/>
        <v>2020TWSYUTSWS10</v>
      </c>
      <c r="I1090" s="17" t="s">
        <v>42</v>
      </c>
      <c r="J1090" s="8" t="str">
        <f>VLOOKUP(I1090,name_list!E:K,2,FALSE)</f>
        <v>SP40</v>
      </c>
      <c r="K1090" s="17" t="s">
        <v>9</v>
      </c>
      <c r="L1090" s="8">
        <v>5</v>
      </c>
      <c r="M1090" s="8">
        <f>VLOOKUP(H1090,工作表3!G:T,7,FALSE)</f>
        <v>65</v>
      </c>
      <c r="N1090">
        <f t="shared" si="33"/>
        <v>3.25</v>
      </c>
    </row>
    <row r="1091" spans="1:14">
      <c r="A1091" s="46">
        <v>2020</v>
      </c>
      <c r="B1091" s="8" t="str">
        <f>_xlfn.CONCAT("P", LOOKUP(A1091,{0,2010,2015},{1,2,3}))</f>
        <v>P3</v>
      </c>
      <c r="C1091" s="9" t="s">
        <v>120</v>
      </c>
      <c r="D1091" s="9" t="s">
        <v>121</v>
      </c>
      <c r="E1091" s="17" t="s">
        <v>122</v>
      </c>
      <c r="F1091" s="12" t="s">
        <v>14</v>
      </c>
      <c r="G1091" s="17" t="s">
        <v>103</v>
      </c>
      <c r="H1091" s="7" t="str">
        <f t="shared" ref="H1091:H1154" si="34">CONCATENATE(A1091,C1091,D1091,E1091,G1091)</f>
        <v>2020TWSYUDSHS05</v>
      </c>
      <c r="I1091" s="17" t="s">
        <v>0</v>
      </c>
      <c r="J1091" s="8" t="str">
        <f>VLOOKUP(I1091,name_list!E:K,2,FALSE)</f>
        <v>SP41</v>
      </c>
      <c r="K1091" s="17" t="s">
        <v>1</v>
      </c>
      <c r="L1091" s="8">
        <v>75</v>
      </c>
      <c r="M1091" s="8">
        <f>VLOOKUP(H1091,工作表3!G:T,7,FALSE)</f>
        <v>60</v>
      </c>
      <c r="N1091">
        <f t="shared" ref="N1091:N1154" si="35">L1091*M1091/100</f>
        <v>45</v>
      </c>
    </row>
    <row r="1092" spans="1:14">
      <c r="A1092" s="46">
        <v>2020</v>
      </c>
      <c r="B1092" s="8" t="str">
        <f>_xlfn.CONCAT("P", LOOKUP(A1092,{0,2010,2015},{1,2,3}))</f>
        <v>P3</v>
      </c>
      <c r="C1092" s="9" t="s">
        <v>120</v>
      </c>
      <c r="D1092" s="9" t="s">
        <v>121</v>
      </c>
      <c r="E1092" s="17" t="s">
        <v>122</v>
      </c>
      <c r="F1092" s="12" t="s">
        <v>14</v>
      </c>
      <c r="G1092" s="17" t="s">
        <v>103</v>
      </c>
      <c r="H1092" s="7" t="str">
        <f t="shared" si="34"/>
        <v>2020TWSYUDSHS05</v>
      </c>
      <c r="I1092" s="17" t="s">
        <v>7</v>
      </c>
      <c r="J1092" s="8" t="str">
        <f>VLOOKUP(I1092,name_list!E:K,2,FALSE)</f>
        <v>SP31</v>
      </c>
      <c r="K1092" s="17" t="s">
        <v>6</v>
      </c>
      <c r="L1092" s="8">
        <v>50</v>
      </c>
      <c r="M1092" s="8">
        <f>VLOOKUP(H1092,工作表3!G:T,7,FALSE)</f>
        <v>60</v>
      </c>
      <c r="N1092">
        <f t="shared" si="35"/>
        <v>30</v>
      </c>
    </row>
    <row r="1093" spans="1:14">
      <c r="A1093" s="46">
        <v>2020</v>
      </c>
      <c r="B1093" s="8" t="str">
        <f>_xlfn.CONCAT("P", LOOKUP(A1093,{0,2010,2015},{1,2,3}))</f>
        <v>P3</v>
      </c>
      <c r="C1093" s="9" t="s">
        <v>120</v>
      </c>
      <c r="D1093" s="9" t="s">
        <v>121</v>
      </c>
      <c r="E1093" s="17" t="s">
        <v>122</v>
      </c>
      <c r="F1093" s="12" t="s">
        <v>14</v>
      </c>
      <c r="G1093" s="17" t="s">
        <v>103</v>
      </c>
      <c r="H1093" s="7" t="str">
        <f t="shared" si="34"/>
        <v>2020TWSYUDSHS05</v>
      </c>
      <c r="I1093" s="9" t="s">
        <v>5</v>
      </c>
      <c r="J1093" s="8" t="str">
        <f>VLOOKUP(I1093,name_list!E:K,2,FALSE)</f>
        <v>SP35</v>
      </c>
      <c r="K1093" s="9" t="s">
        <v>6</v>
      </c>
      <c r="L1093" s="8">
        <v>50</v>
      </c>
      <c r="M1093" s="8">
        <f>VLOOKUP(H1093,工作表3!G:T,7,FALSE)</f>
        <v>60</v>
      </c>
      <c r="N1093">
        <f t="shared" si="35"/>
        <v>30</v>
      </c>
    </row>
    <row r="1094" spans="1:14">
      <c r="A1094" s="46">
        <v>2020</v>
      </c>
      <c r="B1094" s="8" t="str">
        <f>_xlfn.CONCAT("P", LOOKUP(A1094,{0,2010,2015},{1,2,3}))</f>
        <v>P3</v>
      </c>
      <c r="C1094" s="9" t="s">
        <v>120</v>
      </c>
      <c r="D1094" s="9" t="s">
        <v>121</v>
      </c>
      <c r="E1094" s="17" t="s">
        <v>122</v>
      </c>
      <c r="F1094" s="12" t="s">
        <v>14</v>
      </c>
      <c r="G1094" s="17" t="s">
        <v>103</v>
      </c>
      <c r="H1094" s="7" t="str">
        <f t="shared" si="34"/>
        <v>2020TWSYUDSHS05</v>
      </c>
      <c r="I1094" s="17" t="s">
        <v>24</v>
      </c>
      <c r="J1094" s="8" t="str">
        <f>VLOOKUP(I1094,name_list!E:K,2,FALSE)</f>
        <v>SP65</v>
      </c>
      <c r="K1094" s="17" t="s">
        <v>9</v>
      </c>
      <c r="L1094" s="8">
        <v>5</v>
      </c>
      <c r="M1094" s="8">
        <f>VLOOKUP(H1094,工作表3!G:T,7,FALSE)</f>
        <v>60</v>
      </c>
      <c r="N1094">
        <f t="shared" si="35"/>
        <v>3</v>
      </c>
    </row>
    <row r="1095" spans="1:14">
      <c r="A1095" s="46">
        <v>2020</v>
      </c>
      <c r="B1095" s="8" t="str">
        <f>_xlfn.CONCAT("P", LOOKUP(A1095,{0,2010,2015},{1,2,3}))</f>
        <v>P3</v>
      </c>
      <c r="C1095" s="9" t="s">
        <v>120</v>
      </c>
      <c r="D1095" s="9" t="s">
        <v>121</v>
      </c>
      <c r="E1095" s="17" t="s">
        <v>122</v>
      </c>
      <c r="F1095" s="12" t="s">
        <v>14</v>
      </c>
      <c r="G1095" s="17" t="s">
        <v>103</v>
      </c>
      <c r="H1095" s="7" t="str">
        <f t="shared" si="34"/>
        <v>2020TWSYUDSHS05</v>
      </c>
      <c r="I1095" s="17" t="s">
        <v>23</v>
      </c>
      <c r="J1095" s="8" t="str">
        <f>VLOOKUP(I1095,name_list!E:K,2,FALSE)</f>
        <v>SP61</v>
      </c>
      <c r="K1095" s="17" t="s">
        <v>11</v>
      </c>
      <c r="L1095" s="8">
        <v>1</v>
      </c>
      <c r="M1095" s="8">
        <f>VLOOKUP(H1095,工作表3!G:T,7,FALSE)</f>
        <v>60</v>
      </c>
      <c r="N1095">
        <f t="shared" si="35"/>
        <v>0.6</v>
      </c>
    </row>
    <row r="1096" spans="1:14">
      <c r="A1096" s="46">
        <v>2020</v>
      </c>
      <c r="B1096" s="8" t="str">
        <f>_xlfn.CONCAT("P", LOOKUP(A1096,{0,2010,2015},{1,2,3}))</f>
        <v>P3</v>
      </c>
      <c r="C1096" s="9" t="s">
        <v>120</v>
      </c>
      <c r="D1096" s="9" t="s">
        <v>121</v>
      </c>
      <c r="E1096" s="17" t="s">
        <v>122</v>
      </c>
      <c r="F1096" s="12" t="s">
        <v>14</v>
      </c>
      <c r="G1096" s="17" t="s">
        <v>103</v>
      </c>
      <c r="H1096" s="7" t="str">
        <f t="shared" si="34"/>
        <v>2020TWSYUDSHS05</v>
      </c>
      <c r="I1096" s="17" t="s">
        <v>27</v>
      </c>
      <c r="J1096" s="8" t="str">
        <f>VLOOKUP(I1096,name_list!E:K,2,FALSE)</f>
        <v>SP67</v>
      </c>
      <c r="K1096" s="17" t="s">
        <v>9</v>
      </c>
      <c r="L1096" s="8">
        <v>5</v>
      </c>
      <c r="M1096" s="8">
        <f>VLOOKUP(H1096,工作表3!G:T,7,FALSE)</f>
        <v>60</v>
      </c>
      <c r="N1096">
        <f t="shared" si="35"/>
        <v>3</v>
      </c>
    </row>
    <row r="1097" spans="1:14">
      <c r="A1097" s="46">
        <v>2020</v>
      </c>
      <c r="B1097" s="8" t="str">
        <f>_xlfn.CONCAT("P", LOOKUP(A1097,{0,2010,2015},{1,2,3}))</f>
        <v>P3</v>
      </c>
      <c r="C1097" s="9" t="s">
        <v>120</v>
      </c>
      <c r="D1097" s="9" t="s">
        <v>121</v>
      </c>
      <c r="E1097" s="17" t="s">
        <v>122</v>
      </c>
      <c r="F1097" s="12" t="s">
        <v>14</v>
      </c>
      <c r="G1097" s="17" t="s">
        <v>103</v>
      </c>
      <c r="H1097" s="7" t="str">
        <f t="shared" si="34"/>
        <v>2020TWSYUDSHS05</v>
      </c>
      <c r="I1097" s="17" t="s">
        <v>42</v>
      </c>
      <c r="J1097" s="8" t="str">
        <f>VLOOKUP(I1097,name_list!E:K,2,FALSE)</f>
        <v>SP40</v>
      </c>
      <c r="K1097" s="17" t="s">
        <v>9</v>
      </c>
      <c r="L1097" s="8">
        <v>5</v>
      </c>
      <c r="M1097" s="8">
        <f>VLOOKUP(H1097,工作表3!G:T,7,FALSE)</f>
        <v>60</v>
      </c>
      <c r="N1097">
        <f t="shared" si="35"/>
        <v>3</v>
      </c>
    </row>
    <row r="1098" spans="1:14">
      <c r="A1098" s="46">
        <v>2020</v>
      </c>
      <c r="B1098" s="8" t="str">
        <f>_xlfn.CONCAT("P", LOOKUP(A1098,{0,2010,2015},{1,2,3}))</f>
        <v>P3</v>
      </c>
      <c r="C1098" s="9" t="s">
        <v>120</v>
      </c>
      <c r="D1098" s="9" t="s">
        <v>121</v>
      </c>
      <c r="E1098" s="17" t="s">
        <v>122</v>
      </c>
      <c r="F1098" s="12" t="s">
        <v>14</v>
      </c>
      <c r="G1098" s="17" t="s">
        <v>103</v>
      </c>
      <c r="H1098" s="7" t="str">
        <f t="shared" si="34"/>
        <v>2020TWSYUDSHS05</v>
      </c>
      <c r="I1098" s="17" t="s">
        <v>13</v>
      </c>
      <c r="J1098" s="8" t="str">
        <f>VLOOKUP(I1098,name_list!E:K,2,FALSE)</f>
        <v>SP17</v>
      </c>
      <c r="K1098" s="17" t="s">
        <v>14</v>
      </c>
      <c r="L1098" s="8">
        <v>25</v>
      </c>
      <c r="M1098" s="8">
        <f>VLOOKUP(H1098,工作表3!G:T,7,FALSE)</f>
        <v>60</v>
      </c>
      <c r="N1098">
        <f t="shared" si="35"/>
        <v>15</v>
      </c>
    </row>
    <row r="1099" spans="1:14">
      <c r="A1099" s="46">
        <v>2020</v>
      </c>
      <c r="B1099" s="8" t="str">
        <f>_xlfn.CONCAT("P", LOOKUP(A1099,{0,2010,2015},{1,2,3}))</f>
        <v>P3</v>
      </c>
      <c r="C1099" s="9" t="s">
        <v>120</v>
      </c>
      <c r="D1099" s="9" t="s">
        <v>121</v>
      </c>
      <c r="E1099" s="17" t="s">
        <v>122</v>
      </c>
      <c r="F1099" s="12" t="s">
        <v>14</v>
      </c>
      <c r="G1099" s="17" t="s">
        <v>103</v>
      </c>
      <c r="H1099" s="7" t="str">
        <f t="shared" si="34"/>
        <v>2020TWSYUDSHS05</v>
      </c>
      <c r="I1099" s="17" t="s">
        <v>95</v>
      </c>
      <c r="J1099" s="8" t="str">
        <f>VLOOKUP(I1099,name_list!E:K,2,FALSE)</f>
        <v>SP26</v>
      </c>
      <c r="K1099" s="17" t="s">
        <v>14</v>
      </c>
      <c r="L1099" s="8">
        <v>25</v>
      </c>
      <c r="M1099" s="8">
        <f>VLOOKUP(H1099,工作表3!G:T,7,FALSE)</f>
        <v>60</v>
      </c>
      <c r="N1099">
        <f t="shared" si="35"/>
        <v>15</v>
      </c>
    </row>
    <row r="1100" spans="1:14">
      <c r="A1100" s="46">
        <v>2020</v>
      </c>
      <c r="B1100" s="8" t="str">
        <f>_xlfn.CONCAT("P", LOOKUP(A1100,{0,2010,2015},{1,2,3}))</f>
        <v>P3</v>
      </c>
      <c r="C1100" s="9" t="s">
        <v>120</v>
      </c>
      <c r="D1100" s="9" t="s">
        <v>121</v>
      </c>
      <c r="E1100" s="17" t="s">
        <v>122</v>
      </c>
      <c r="F1100" s="12" t="s">
        <v>14</v>
      </c>
      <c r="G1100" s="17" t="s">
        <v>103</v>
      </c>
      <c r="H1100" s="7" t="str">
        <f t="shared" si="34"/>
        <v>2020TWSYUDSHS05</v>
      </c>
      <c r="I1100" s="17" t="s">
        <v>4</v>
      </c>
      <c r="J1100" s="8" t="str">
        <f>VLOOKUP(I1100,name_list!E:K,2,FALSE)</f>
        <v>SP11</v>
      </c>
      <c r="K1100" s="17" t="s">
        <v>9</v>
      </c>
      <c r="L1100" s="8">
        <v>5</v>
      </c>
      <c r="M1100" s="8">
        <f>VLOOKUP(H1100,工作表3!G:T,7,FALSE)</f>
        <v>60</v>
      </c>
      <c r="N1100">
        <f t="shared" si="35"/>
        <v>3</v>
      </c>
    </row>
    <row r="1101" spans="1:14">
      <c r="A1101" s="46">
        <v>2020</v>
      </c>
      <c r="B1101" s="8" t="str">
        <f>_xlfn.CONCAT("P", LOOKUP(A1101,{0,2010,2015},{1,2,3}))</f>
        <v>P3</v>
      </c>
      <c r="C1101" s="9" t="s">
        <v>120</v>
      </c>
      <c r="D1101" s="9" t="s">
        <v>121</v>
      </c>
      <c r="E1101" s="17" t="s">
        <v>122</v>
      </c>
      <c r="F1101" s="12" t="s">
        <v>14</v>
      </c>
      <c r="G1101" s="17" t="s">
        <v>103</v>
      </c>
      <c r="H1101" s="7" t="str">
        <f t="shared" si="34"/>
        <v>2020TWSYUDSHS05</v>
      </c>
      <c r="I1101" s="17" t="s">
        <v>19</v>
      </c>
      <c r="J1101" s="8" t="str">
        <f>VLOOKUP(I1101,name_list!E:K,2,FALSE)</f>
        <v>SP75</v>
      </c>
      <c r="K1101" s="17" t="s">
        <v>14</v>
      </c>
      <c r="L1101" s="8">
        <v>25</v>
      </c>
      <c r="M1101" s="8">
        <f>VLOOKUP(H1101,工作表3!G:T,7,FALSE)</f>
        <v>60</v>
      </c>
      <c r="N1101">
        <f t="shared" si="35"/>
        <v>15</v>
      </c>
    </row>
    <row r="1102" spans="1:14">
      <c r="A1102" s="46">
        <v>2020</v>
      </c>
      <c r="B1102" s="8" t="str">
        <f>_xlfn.CONCAT("P", LOOKUP(A1102,{0,2010,2015},{1,2,3}))</f>
        <v>P3</v>
      </c>
      <c r="C1102" s="9" t="s">
        <v>120</v>
      </c>
      <c r="D1102" s="9" t="s">
        <v>121</v>
      </c>
      <c r="E1102" s="17" t="s">
        <v>122</v>
      </c>
      <c r="F1102" s="12" t="s">
        <v>14</v>
      </c>
      <c r="G1102" s="17" t="s">
        <v>103</v>
      </c>
      <c r="H1102" s="7" t="str">
        <f t="shared" si="34"/>
        <v>2020TWSYUDSHS05</v>
      </c>
      <c r="I1102" s="17" t="s">
        <v>38</v>
      </c>
      <c r="J1102" s="8" t="str">
        <f>VLOOKUP(I1102,name_list!E:K,2,FALSE)</f>
        <v>SP10</v>
      </c>
      <c r="K1102" s="17" t="s">
        <v>9</v>
      </c>
      <c r="L1102" s="8">
        <v>5</v>
      </c>
      <c r="M1102" s="8">
        <f>VLOOKUP(H1102,工作表3!G:T,7,FALSE)</f>
        <v>60</v>
      </c>
      <c r="N1102">
        <f t="shared" si="35"/>
        <v>3</v>
      </c>
    </row>
    <row r="1103" spans="1:14">
      <c r="A1103" s="46">
        <v>2020</v>
      </c>
      <c r="B1103" s="8" t="str">
        <f>_xlfn.CONCAT("P", LOOKUP(A1103,{0,2010,2015},{1,2,3}))</f>
        <v>P3</v>
      </c>
      <c r="C1103" s="9" t="s">
        <v>120</v>
      </c>
      <c r="D1103" s="9" t="s">
        <v>121</v>
      </c>
      <c r="E1103" s="17" t="s">
        <v>122</v>
      </c>
      <c r="F1103" s="12" t="s">
        <v>14</v>
      </c>
      <c r="G1103" s="17" t="s">
        <v>103</v>
      </c>
      <c r="H1103" s="7" t="str">
        <f t="shared" si="34"/>
        <v>2020TWSYUDSHS05</v>
      </c>
      <c r="I1103" s="17" t="s">
        <v>20</v>
      </c>
      <c r="J1103" s="8" t="str">
        <f>VLOOKUP(I1103,name_list!E:K,2,FALSE)</f>
        <v>SP25</v>
      </c>
      <c r="K1103" s="17" t="s">
        <v>9</v>
      </c>
      <c r="L1103" s="8">
        <v>5</v>
      </c>
      <c r="M1103" s="8">
        <f>VLOOKUP(H1103,工作表3!G:T,7,FALSE)</f>
        <v>60</v>
      </c>
      <c r="N1103">
        <f t="shared" si="35"/>
        <v>3</v>
      </c>
    </row>
    <row r="1104" spans="1:14">
      <c r="A1104" s="46">
        <v>2020</v>
      </c>
      <c r="B1104" s="8" t="str">
        <f>_xlfn.CONCAT("P", LOOKUP(A1104,{0,2010,2015},{1,2,3}))</f>
        <v>P3</v>
      </c>
      <c r="C1104" s="9" t="s">
        <v>120</v>
      </c>
      <c r="D1104" s="9" t="s">
        <v>121</v>
      </c>
      <c r="E1104" s="17" t="s">
        <v>122</v>
      </c>
      <c r="F1104" s="12" t="s">
        <v>14</v>
      </c>
      <c r="G1104" s="17" t="s">
        <v>103</v>
      </c>
      <c r="H1104" s="7" t="str">
        <f t="shared" si="34"/>
        <v>2020TWSYUDSHS05</v>
      </c>
      <c r="I1104" s="17" t="s">
        <v>29</v>
      </c>
      <c r="J1104" s="8" t="str">
        <f>VLOOKUP(I1104,name_list!E:K,2,FALSE)</f>
        <v>SP22</v>
      </c>
      <c r="K1104" s="17" t="s">
        <v>14</v>
      </c>
      <c r="L1104" s="8">
        <v>25</v>
      </c>
      <c r="M1104" s="8">
        <f>VLOOKUP(H1104,工作表3!G:T,7,FALSE)</f>
        <v>60</v>
      </c>
      <c r="N1104">
        <f t="shared" si="35"/>
        <v>15</v>
      </c>
    </row>
    <row r="1105" spans="1:14">
      <c r="A1105" s="46">
        <v>2020</v>
      </c>
      <c r="B1105" s="8" t="str">
        <f>_xlfn.CONCAT("P", LOOKUP(A1105,{0,2010,2015},{1,2,3}))</f>
        <v>P3</v>
      </c>
      <c r="C1105" s="9" t="s">
        <v>120</v>
      </c>
      <c r="D1105" s="9" t="s">
        <v>121</v>
      </c>
      <c r="E1105" s="17" t="s">
        <v>122</v>
      </c>
      <c r="F1105" s="12" t="s">
        <v>14</v>
      </c>
      <c r="G1105" s="17" t="s">
        <v>103</v>
      </c>
      <c r="H1105" s="7" t="str">
        <f t="shared" si="34"/>
        <v>2020TWSYUDSHS05</v>
      </c>
      <c r="I1105" s="17" t="s">
        <v>44</v>
      </c>
      <c r="J1105" s="8" t="str">
        <f>VLOOKUP(I1105,name_list!E:K,2,FALSE)</f>
        <v>SP57</v>
      </c>
      <c r="K1105" s="17" t="s">
        <v>11</v>
      </c>
      <c r="L1105" s="8">
        <v>1</v>
      </c>
      <c r="M1105" s="8">
        <f>VLOOKUP(H1105,工作表3!G:T,7,FALSE)</f>
        <v>60</v>
      </c>
      <c r="N1105">
        <f t="shared" si="35"/>
        <v>0.6</v>
      </c>
    </row>
    <row r="1106" spans="1:14">
      <c r="A1106" s="46">
        <v>2020</v>
      </c>
      <c r="B1106" s="8" t="str">
        <f>_xlfn.CONCAT("P", LOOKUP(A1106,{0,2010,2015},{1,2,3}))</f>
        <v>P3</v>
      </c>
      <c r="C1106" s="9" t="s">
        <v>120</v>
      </c>
      <c r="D1106" s="9" t="s">
        <v>121</v>
      </c>
      <c r="E1106" s="17" t="s">
        <v>122</v>
      </c>
      <c r="F1106" s="12" t="s">
        <v>14</v>
      </c>
      <c r="G1106" s="17" t="s">
        <v>103</v>
      </c>
      <c r="H1106" s="7" t="str">
        <f t="shared" si="34"/>
        <v>2020TWSYUDSHS05</v>
      </c>
      <c r="I1106" s="17" t="s">
        <v>51</v>
      </c>
      <c r="J1106" s="8" t="str">
        <f>VLOOKUP(I1106,name_list!E:K,2,FALSE)</f>
        <v>SP90</v>
      </c>
      <c r="K1106" s="17" t="s">
        <v>11</v>
      </c>
      <c r="L1106" s="8">
        <v>1</v>
      </c>
      <c r="M1106" s="8">
        <f>VLOOKUP(H1106,工作表3!G:T,7,FALSE)</f>
        <v>60</v>
      </c>
      <c r="N1106">
        <f t="shared" si="35"/>
        <v>0.6</v>
      </c>
    </row>
    <row r="1107" spans="1:14">
      <c r="A1107" s="46">
        <v>2020</v>
      </c>
      <c r="B1107" s="8" t="str">
        <f>_xlfn.CONCAT("P", LOOKUP(A1107,{0,2010,2015},{1,2,3}))</f>
        <v>P3</v>
      </c>
      <c r="C1107" s="9" t="s">
        <v>120</v>
      </c>
      <c r="D1107" s="9" t="s">
        <v>121</v>
      </c>
      <c r="E1107" s="17" t="s">
        <v>122</v>
      </c>
      <c r="F1107" s="12" t="s">
        <v>14</v>
      </c>
      <c r="G1107" s="17" t="s">
        <v>103</v>
      </c>
      <c r="H1107" s="7" t="str">
        <f t="shared" si="34"/>
        <v>2020TWSYUDSHS05</v>
      </c>
      <c r="I1107" s="17" t="s">
        <v>55</v>
      </c>
      <c r="J1107" s="8" t="str">
        <f>VLOOKUP(I1107,name_list!E:K,2,FALSE)</f>
        <v>SP33</v>
      </c>
      <c r="K1107" s="17" t="s">
        <v>11</v>
      </c>
      <c r="L1107" s="8">
        <v>1</v>
      </c>
      <c r="M1107" s="8">
        <f>VLOOKUP(H1107,工作表3!G:T,7,FALSE)</f>
        <v>60</v>
      </c>
      <c r="N1107">
        <f t="shared" si="35"/>
        <v>0.6</v>
      </c>
    </row>
    <row r="1108" spans="1:14">
      <c r="A1108" s="46">
        <v>2020</v>
      </c>
      <c r="B1108" s="8" t="str">
        <f>_xlfn.CONCAT("P", LOOKUP(A1108,{0,2010,2015},{1,2,3}))</f>
        <v>P3</v>
      </c>
      <c r="C1108" s="9" t="s">
        <v>120</v>
      </c>
      <c r="D1108" s="9" t="s">
        <v>121</v>
      </c>
      <c r="E1108" s="17" t="s">
        <v>122</v>
      </c>
      <c r="F1108" s="12" t="s">
        <v>14</v>
      </c>
      <c r="G1108" s="17" t="s">
        <v>103</v>
      </c>
      <c r="H1108" s="7" t="str">
        <f t="shared" si="34"/>
        <v>2020TWSYUDSHS05</v>
      </c>
      <c r="I1108" s="17" t="s">
        <v>63</v>
      </c>
      <c r="J1108" s="8" t="str">
        <f>VLOOKUP(I1108,name_list!E:K,2,FALSE)</f>
        <v>SP4</v>
      </c>
      <c r="K1108" s="17" t="s">
        <v>11</v>
      </c>
      <c r="L1108" s="8">
        <v>1</v>
      </c>
      <c r="M1108" s="8">
        <f>VLOOKUP(H1108,工作表3!G:T,7,FALSE)</f>
        <v>60</v>
      </c>
      <c r="N1108">
        <f t="shared" si="35"/>
        <v>0.6</v>
      </c>
    </row>
    <row r="1109" spans="1:14">
      <c r="A1109" s="46">
        <v>2020</v>
      </c>
      <c r="B1109" s="8" t="str">
        <f>_xlfn.CONCAT("P", LOOKUP(A1109,{0,2010,2015},{1,2,3}))</f>
        <v>P3</v>
      </c>
      <c r="C1109" s="9" t="s">
        <v>120</v>
      </c>
      <c r="D1109" s="9" t="s">
        <v>121</v>
      </c>
      <c r="E1109" s="17" t="s">
        <v>122</v>
      </c>
      <c r="F1109" s="12" t="s">
        <v>14</v>
      </c>
      <c r="G1109" s="17" t="s">
        <v>103</v>
      </c>
      <c r="H1109" s="7" t="str">
        <f t="shared" si="34"/>
        <v>2020TWSYUDSHS05</v>
      </c>
      <c r="I1109" s="17" t="s">
        <v>37</v>
      </c>
      <c r="J1109" s="8" t="str">
        <f>VLOOKUP(I1109,name_list!E:K,2,FALSE)</f>
        <v>SP85</v>
      </c>
      <c r="K1109" s="17" t="s">
        <v>11</v>
      </c>
      <c r="L1109" s="8">
        <v>1</v>
      </c>
      <c r="M1109" s="8">
        <f>VLOOKUP(H1109,工作表3!G:T,7,FALSE)</f>
        <v>60</v>
      </c>
      <c r="N1109">
        <f t="shared" si="35"/>
        <v>0.6</v>
      </c>
    </row>
    <row r="1110" spans="1:14">
      <c r="A1110" s="46">
        <v>2020</v>
      </c>
      <c r="B1110" s="8" t="str">
        <f>_xlfn.CONCAT("P", LOOKUP(A1110,{0,2010,2015},{1,2,3}))</f>
        <v>P3</v>
      </c>
      <c r="C1110" s="9" t="s">
        <v>120</v>
      </c>
      <c r="D1110" s="9" t="s">
        <v>121</v>
      </c>
      <c r="E1110" s="17" t="s">
        <v>122</v>
      </c>
      <c r="F1110" s="12" t="s">
        <v>14</v>
      </c>
      <c r="G1110" s="17" t="s">
        <v>125</v>
      </c>
      <c r="H1110" s="7" t="str">
        <f t="shared" si="34"/>
        <v>2020TWSYUDSHS10</v>
      </c>
      <c r="I1110" s="17" t="s">
        <v>0</v>
      </c>
      <c r="J1110" s="8" t="str">
        <f>VLOOKUP(I1110,name_list!E:K,2,FALSE)</f>
        <v>SP41</v>
      </c>
      <c r="K1110" s="17" t="s">
        <v>1</v>
      </c>
      <c r="L1110" s="8">
        <v>75</v>
      </c>
      <c r="M1110" s="8">
        <f>VLOOKUP(H1110,工作表3!G:T,7,FALSE)</f>
        <v>60</v>
      </c>
      <c r="N1110">
        <f t="shared" si="35"/>
        <v>45</v>
      </c>
    </row>
    <row r="1111" spans="1:14">
      <c r="A1111" s="46">
        <v>2020</v>
      </c>
      <c r="B1111" s="8" t="str">
        <f>_xlfn.CONCAT("P", LOOKUP(A1111,{0,2010,2015},{1,2,3}))</f>
        <v>P3</v>
      </c>
      <c r="C1111" s="9" t="s">
        <v>120</v>
      </c>
      <c r="D1111" s="9" t="s">
        <v>121</v>
      </c>
      <c r="E1111" s="17" t="s">
        <v>122</v>
      </c>
      <c r="F1111" s="12" t="s">
        <v>14</v>
      </c>
      <c r="G1111" s="17" t="s">
        <v>125</v>
      </c>
      <c r="H1111" s="7" t="str">
        <f t="shared" si="34"/>
        <v>2020TWSYUDSHS10</v>
      </c>
      <c r="I1111" s="17" t="s">
        <v>7</v>
      </c>
      <c r="J1111" s="8" t="str">
        <f>VLOOKUP(I1111,name_list!E:K,2,FALSE)</f>
        <v>SP31</v>
      </c>
      <c r="K1111" s="17" t="s">
        <v>6</v>
      </c>
      <c r="L1111" s="8">
        <v>50</v>
      </c>
      <c r="M1111" s="8">
        <f>VLOOKUP(H1111,工作表3!G:T,7,FALSE)</f>
        <v>60</v>
      </c>
      <c r="N1111">
        <f t="shared" si="35"/>
        <v>30</v>
      </c>
    </row>
    <row r="1112" spans="1:14">
      <c r="A1112" s="46">
        <v>2020</v>
      </c>
      <c r="B1112" s="8" t="str">
        <f>_xlfn.CONCAT("P", LOOKUP(A1112,{0,2010,2015},{1,2,3}))</f>
        <v>P3</v>
      </c>
      <c r="C1112" s="9" t="s">
        <v>120</v>
      </c>
      <c r="D1112" s="9" t="s">
        <v>121</v>
      </c>
      <c r="E1112" s="17" t="s">
        <v>122</v>
      </c>
      <c r="F1112" s="12" t="s">
        <v>14</v>
      </c>
      <c r="G1112" s="17" t="s">
        <v>125</v>
      </c>
      <c r="H1112" s="7" t="str">
        <f t="shared" si="34"/>
        <v>2020TWSYUDSHS10</v>
      </c>
      <c r="I1112" s="17" t="s">
        <v>5</v>
      </c>
      <c r="J1112" s="8" t="str">
        <f>VLOOKUP(I1112,name_list!E:K,2,FALSE)</f>
        <v>SP35</v>
      </c>
      <c r="K1112" s="17" t="s">
        <v>6</v>
      </c>
      <c r="L1112" s="8">
        <v>50</v>
      </c>
      <c r="M1112" s="8">
        <f>VLOOKUP(H1112,工作表3!G:T,7,FALSE)</f>
        <v>60</v>
      </c>
      <c r="N1112">
        <f t="shared" si="35"/>
        <v>30</v>
      </c>
    </row>
    <row r="1113" spans="1:14">
      <c r="A1113" s="46">
        <v>2020</v>
      </c>
      <c r="B1113" s="8" t="str">
        <f>_xlfn.CONCAT("P", LOOKUP(A1113,{0,2010,2015},{1,2,3}))</f>
        <v>P3</v>
      </c>
      <c r="C1113" s="9" t="s">
        <v>120</v>
      </c>
      <c r="D1113" s="9" t="s">
        <v>121</v>
      </c>
      <c r="E1113" s="17" t="s">
        <v>122</v>
      </c>
      <c r="F1113" s="12" t="s">
        <v>14</v>
      </c>
      <c r="G1113" s="17" t="s">
        <v>125</v>
      </c>
      <c r="H1113" s="7" t="str">
        <f t="shared" si="34"/>
        <v>2020TWSYUDSHS10</v>
      </c>
      <c r="I1113" s="17" t="s">
        <v>19</v>
      </c>
      <c r="J1113" s="8" t="str">
        <f>VLOOKUP(I1113,name_list!E:K,2,FALSE)</f>
        <v>SP75</v>
      </c>
      <c r="K1113" s="17" t="s">
        <v>14</v>
      </c>
      <c r="L1113" s="8">
        <v>25</v>
      </c>
      <c r="M1113" s="8">
        <f>VLOOKUP(H1113,工作表3!G:T,7,FALSE)</f>
        <v>60</v>
      </c>
      <c r="N1113">
        <f t="shared" si="35"/>
        <v>15</v>
      </c>
    </row>
    <row r="1114" spans="1:14">
      <c r="A1114" s="46">
        <v>2020</v>
      </c>
      <c r="B1114" s="8" t="str">
        <f>_xlfn.CONCAT("P", LOOKUP(A1114,{0,2010,2015},{1,2,3}))</f>
        <v>P3</v>
      </c>
      <c r="C1114" s="9" t="s">
        <v>120</v>
      </c>
      <c r="D1114" s="9" t="s">
        <v>121</v>
      </c>
      <c r="E1114" s="17" t="s">
        <v>122</v>
      </c>
      <c r="F1114" s="12" t="s">
        <v>14</v>
      </c>
      <c r="G1114" s="17" t="s">
        <v>125</v>
      </c>
      <c r="H1114" s="7" t="str">
        <f t="shared" si="34"/>
        <v>2020TWSYUDSHS10</v>
      </c>
      <c r="I1114" s="17" t="s">
        <v>27</v>
      </c>
      <c r="J1114" s="8" t="str">
        <f>VLOOKUP(I1114,name_list!E:K,2,FALSE)</f>
        <v>SP67</v>
      </c>
      <c r="K1114" s="17" t="s">
        <v>9</v>
      </c>
      <c r="L1114" s="8">
        <v>5</v>
      </c>
      <c r="M1114" s="8">
        <f>VLOOKUP(H1114,工作表3!G:T,7,FALSE)</f>
        <v>60</v>
      </c>
      <c r="N1114">
        <f t="shared" si="35"/>
        <v>3</v>
      </c>
    </row>
    <row r="1115" spans="1:14">
      <c r="A1115" s="46">
        <v>2020</v>
      </c>
      <c r="B1115" s="8" t="str">
        <f>_xlfn.CONCAT("P", LOOKUP(A1115,{0,2010,2015},{1,2,3}))</f>
        <v>P3</v>
      </c>
      <c r="C1115" s="9" t="s">
        <v>120</v>
      </c>
      <c r="D1115" s="9" t="s">
        <v>121</v>
      </c>
      <c r="E1115" s="17" t="s">
        <v>122</v>
      </c>
      <c r="F1115" s="12" t="s">
        <v>14</v>
      </c>
      <c r="G1115" s="17" t="s">
        <v>125</v>
      </c>
      <c r="H1115" s="7" t="str">
        <f t="shared" si="34"/>
        <v>2020TWSYUDSHS10</v>
      </c>
      <c r="I1115" s="17" t="s">
        <v>20</v>
      </c>
      <c r="J1115" s="8" t="str">
        <f>VLOOKUP(I1115,name_list!E:K,2,FALSE)</f>
        <v>SP25</v>
      </c>
      <c r="K1115" s="17" t="s">
        <v>11</v>
      </c>
      <c r="L1115" s="8">
        <v>1</v>
      </c>
      <c r="M1115" s="8">
        <f>VLOOKUP(H1115,工作表3!G:T,7,FALSE)</f>
        <v>60</v>
      </c>
      <c r="N1115">
        <f t="shared" si="35"/>
        <v>0.6</v>
      </c>
    </row>
    <row r="1116" spans="1:14">
      <c r="A1116" s="46">
        <v>2020</v>
      </c>
      <c r="B1116" s="8" t="str">
        <f>_xlfn.CONCAT("P", LOOKUP(A1116,{0,2010,2015},{1,2,3}))</f>
        <v>P3</v>
      </c>
      <c r="C1116" s="9" t="s">
        <v>120</v>
      </c>
      <c r="D1116" s="9" t="s">
        <v>121</v>
      </c>
      <c r="E1116" s="17" t="s">
        <v>122</v>
      </c>
      <c r="F1116" s="12" t="s">
        <v>14</v>
      </c>
      <c r="G1116" s="17" t="s">
        <v>125</v>
      </c>
      <c r="H1116" s="7" t="str">
        <f t="shared" si="34"/>
        <v>2020TWSYUDSHS10</v>
      </c>
      <c r="I1116" s="17" t="s">
        <v>51</v>
      </c>
      <c r="J1116" s="8" t="str">
        <f>VLOOKUP(I1116,name_list!E:K,2,FALSE)</f>
        <v>SP90</v>
      </c>
      <c r="K1116" s="17" t="s">
        <v>11</v>
      </c>
      <c r="L1116" s="8">
        <v>1</v>
      </c>
      <c r="M1116" s="8">
        <f>VLOOKUP(H1116,工作表3!G:T,7,FALSE)</f>
        <v>60</v>
      </c>
      <c r="N1116">
        <f t="shared" si="35"/>
        <v>0.6</v>
      </c>
    </row>
    <row r="1117" spans="1:14">
      <c r="A1117" s="46">
        <v>2020</v>
      </c>
      <c r="B1117" s="8" t="str">
        <f>_xlfn.CONCAT("P", LOOKUP(A1117,{0,2010,2015},{1,2,3}))</f>
        <v>P3</v>
      </c>
      <c r="C1117" s="9" t="s">
        <v>120</v>
      </c>
      <c r="D1117" s="9" t="s">
        <v>121</v>
      </c>
      <c r="E1117" s="17" t="s">
        <v>122</v>
      </c>
      <c r="F1117" s="12" t="s">
        <v>14</v>
      </c>
      <c r="G1117" s="17" t="s">
        <v>125</v>
      </c>
      <c r="H1117" s="7" t="str">
        <f t="shared" si="34"/>
        <v>2020TWSYUDSHS10</v>
      </c>
      <c r="I1117" s="17" t="s">
        <v>28</v>
      </c>
      <c r="J1117" s="8" t="str">
        <f>VLOOKUP(I1117,name_list!E:K,2,FALSE)</f>
        <v>SP45</v>
      </c>
      <c r="K1117" s="17" t="s">
        <v>9</v>
      </c>
      <c r="L1117" s="8">
        <v>5</v>
      </c>
      <c r="M1117" s="8">
        <f>VLOOKUP(H1117,工作表3!G:T,7,FALSE)</f>
        <v>60</v>
      </c>
      <c r="N1117">
        <f t="shared" si="35"/>
        <v>3</v>
      </c>
    </row>
    <row r="1118" spans="1:14">
      <c r="A1118" s="46">
        <v>2020</v>
      </c>
      <c r="B1118" s="8" t="str">
        <f>_xlfn.CONCAT("P", LOOKUP(A1118,{0,2010,2015},{1,2,3}))</f>
        <v>P3</v>
      </c>
      <c r="C1118" s="9" t="s">
        <v>120</v>
      </c>
      <c r="D1118" s="9" t="s">
        <v>121</v>
      </c>
      <c r="E1118" s="17" t="s">
        <v>122</v>
      </c>
      <c r="F1118" s="12" t="s">
        <v>14</v>
      </c>
      <c r="G1118" s="17" t="s">
        <v>125</v>
      </c>
      <c r="H1118" s="7" t="str">
        <f t="shared" si="34"/>
        <v>2020TWSYUDSHS10</v>
      </c>
      <c r="I1118" s="17" t="s">
        <v>95</v>
      </c>
      <c r="J1118" s="8" t="str">
        <f>VLOOKUP(I1118,name_list!E:K,2,FALSE)</f>
        <v>SP26</v>
      </c>
      <c r="K1118" s="17" t="s">
        <v>9</v>
      </c>
      <c r="L1118" s="8">
        <v>5</v>
      </c>
      <c r="M1118" s="8">
        <f>VLOOKUP(H1118,工作表3!G:T,7,FALSE)</f>
        <v>60</v>
      </c>
      <c r="N1118">
        <f t="shared" si="35"/>
        <v>3</v>
      </c>
    </row>
    <row r="1119" spans="1:14">
      <c r="A1119" s="46">
        <v>2020</v>
      </c>
      <c r="B1119" s="8" t="str">
        <f>_xlfn.CONCAT("P", LOOKUP(A1119,{0,2010,2015},{1,2,3}))</f>
        <v>P3</v>
      </c>
      <c r="C1119" s="9" t="s">
        <v>120</v>
      </c>
      <c r="D1119" s="9" t="s">
        <v>121</v>
      </c>
      <c r="E1119" s="17" t="s">
        <v>122</v>
      </c>
      <c r="F1119" s="12" t="s">
        <v>14</v>
      </c>
      <c r="G1119" s="17" t="s">
        <v>125</v>
      </c>
      <c r="H1119" s="7" t="str">
        <f t="shared" si="34"/>
        <v>2020TWSYUDSHS10</v>
      </c>
      <c r="I1119" s="17" t="s">
        <v>38</v>
      </c>
      <c r="J1119" s="8" t="str">
        <f>VLOOKUP(I1119,name_list!E:K,2,FALSE)</f>
        <v>SP10</v>
      </c>
      <c r="K1119" s="17" t="s">
        <v>14</v>
      </c>
      <c r="L1119" s="8">
        <v>25</v>
      </c>
      <c r="M1119" s="8">
        <f>VLOOKUP(H1119,工作表3!G:T,7,FALSE)</f>
        <v>60</v>
      </c>
      <c r="N1119">
        <f t="shared" si="35"/>
        <v>15</v>
      </c>
    </row>
    <row r="1120" spans="1:14">
      <c r="A1120" s="46">
        <v>2020</v>
      </c>
      <c r="B1120" s="8" t="str">
        <f>_xlfn.CONCAT("P", LOOKUP(A1120,{0,2010,2015},{1,2,3}))</f>
        <v>P3</v>
      </c>
      <c r="C1120" s="9" t="s">
        <v>120</v>
      </c>
      <c r="D1120" s="9" t="s">
        <v>121</v>
      </c>
      <c r="E1120" s="17" t="s">
        <v>122</v>
      </c>
      <c r="F1120" s="12" t="s">
        <v>14</v>
      </c>
      <c r="G1120" s="17" t="s">
        <v>125</v>
      </c>
      <c r="H1120" s="7" t="str">
        <f t="shared" si="34"/>
        <v>2020TWSYUDSHS10</v>
      </c>
      <c r="I1120" s="17" t="s">
        <v>135</v>
      </c>
      <c r="J1120" s="8" t="str">
        <f>VLOOKUP(I1120,name_list!E:K,2,FALSE)</f>
        <v>SP58</v>
      </c>
      <c r="K1120" s="17" t="s">
        <v>11</v>
      </c>
      <c r="L1120" s="8">
        <v>1</v>
      </c>
      <c r="M1120" s="8">
        <f>VLOOKUP(H1120,工作表3!G:T,7,FALSE)</f>
        <v>60</v>
      </c>
      <c r="N1120">
        <f t="shared" si="35"/>
        <v>0.6</v>
      </c>
    </row>
    <row r="1121" spans="1:14">
      <c r="A1121" s="46">
        <v>2020</v>
      </c>
      <c r="B1121" s="8" t="str">
        <f>_xlfn.CONCAT("P", LOOKUP(A1121,{0,2010,2015},{1,2,3}))</f>
        <v>P3</v>
      </c>
      <c r="C1121" s="9" t="s">
        <v>120</v>
      </c>
      <c r="D1121" s="9" t="s">
        <v>121</v>
      </c>
      <c r="E1121" s="17" t="s">
        <v>122</v>
      </c>
      <c r="F1121" s="12" t="s">
        <v>14</v>
      </c>
      <c r="G1121" s="17" t="s">
        <v>125</v>
      </c>
      <c r="H1121" s="7" t="str">
        <f t="shared" si="34"/>
        <v>2020TWSYUDSHS10</v>
      </c>
      <c r="I1121" s="17" t="s">
        <v>23</v>
      </c>
      <c r="J1121" s="8" t="str">
        <f>VLOOKUP(I1121,name_list!E:K,2,FALSE)</f>
        <v>SP61</v>
      </c>
      <c r="K1121" s="17" t="s">
        <v>9</v>
      </c>
      <c r="L1121" s="8">
        <v>5</v>
      </c>
      <c r="M1121" s="8">
        <f>VLOOKUP(H1121,工作表3!G:T,7,FALSE)</f>
        <v>60</v>
      </c>
      <c r="N1121">
        <f t="shared" si="35"/>
        <v>3</v>
      </c>
    </row>
    <row r="1122" spans="1:14">
      <c r="A1122" s="46">
        <v>2020</v>
      </c>
      <c r="B1122" s="8" t="str">
        <f>_xlfn.CONCAT("P", LOOKUP(A1122,{0,2010,2015},{1,2,3}))</f>
        <v>P3</v>
      </c>
      <c r="C1122" s="9" t="s">
        <v>120</v>
      </c>
      <c r="D1122" s="9" t="s">
        <v>121</v>
      </c>
      <c r="E1122" s="17" t="s">
        <v>122</v>
      </c>
      <c r="F1122" s="12" t="s">
        <v>14</v>
      </c>
      <c r="G1122" s="17" t="s">
        <v>125</v>
      </c>
      <c r="H1122" s="7" t="str">
        <f t="shared" si="34"/>
        <v>2020TWSYUDSHS10</v>
      </c>
      <c r="I1122" s="17" t="s">
        <v>29</v>
      </c>
      <c r="J1122" s="8" t="str">
        <f>VLOOKUP(I1122,name_list!E:K,2,FALSE)</f>
        <v>SP22</v>
      </c>
      <c r="K1122" s="17" t="s">
        <v>14</v>
      </c>
      <c r="L1122" s="8">
        <v>25</v>
      </c>
      <c r="M1122" s="8">
        <f>VLOOKUP(H1122,工作表3!G:T,7,FALSE)</f>
        <v>60</v>
      </c>
      <c r="N1122">
        <f t="shared" si="35"/>
        <v>15</v>
      </c>
    </row>
    <row r="1123" spans="1:14">
      <c r="A1123" s="46">
        <v>2020</v>
      </c>
      <c r="B1123" s="8" t="str">
        <f>_xlfn.CONCAT("P", LOOKUP(A1123,{0,2010,2015},{1,2,3}))</f>
        <v>P3</v>
      </c>
      <c r="C1123" s="9" t="s">
        <v>120</v>
      </c>
      <c r="D1123" s="9" t="s">
        <v>121</v>
      </c>
      <c r="E1123" s="17" t="s">
        <v>122</v>
      </c>
      <c r="F1123" s="12" t="s">
        <v>14</v>
      </c>
      <c r="G1123" s="17" t="s">
        <v>125</v>
      </c>
      <c r="H1123" s="7" t="str">
        <f t="shared" si="34"/>
        <v>2020TWSYUDSHS10</v>
      </c>
      <c r="I1123" s="17" t="s">
        <v>42</v>
      </c>
      <c r="J1123" s="8" t="str">
        <f>VLOOKUP(I1123,name_list!E:K,2,FALSE)</f>
        <v>SP40</v>
      </c>
      <c r="K1123" s="17" t="s">
        <v>9</v>
      </c>
      <c r="L1123" s="8">
        <v>5</v>
      </c>
      <c r="M1123" s="8">
        <f>VLOOKUP(H1123,工作表3!G:T,7,FALSE)</f>
        <v>60</v>
      </c>
      <c r="N1123">
        <f t="shared" si="35"/>
        <v>3</v>
      </c>
    </row>
    <row r="1124" spans="1:14">
      <c r="A1124" s="46">
        <v>2020</v>
      </c>
      <c r="B1124" s="8" t="str">
        <f>_xlfn.CONCAT("P", LOOKUP(A1124,{0,2010,2015},{1,2,3}))</f>
        <v>P3</v>
      </c>
      <c r="C1124" s="9" t="s">
        <v>120</v>
      </c>
      <c r="D1124" s="9" t="s">
        <v>121</v>
      </c>
      <c r="E1124" s="17" t="s">
        <v>122</v>
      </c>
      <c r="F1124" s="12" t="s">
        <v>14</v>
      </c>
      <c r="G1124" s="17" t="s">
        <v>125</v>
      </c>
      <c r="H1124" s="7" t="str">
        <f t="shared" si="34"/>
        <v>2020TWSYUDSHS10</v>
      </c>
      <c r="I1124" s="17" t="s">
        <v>13</v>
      </c>
      <c r="J1124" s="8" t="str">
        <f>VLOOKUP(I1124,name_list!E:K,2,FALSE)</f>
        <v>SP17</v>
      </c>
      <c r="K1124" s="17" t="s">
        <v>14</v>
      </c>
      <c r="L1124" s="8">
        <v>25</v>
      </c>
      <c r="M1124" s="8">
        <f>VLOOKUP(H1124,工作表3!G:T,7,FALSE)</f>
        <v>60</v>
      </c>
      <c r="N1124">
        <f t="shared" si="35"/>
        <v>15</v>
      </c>
    </row>
    <row r="1125" spans="1:14">
      <c r="A1125" s="46">
        <v>2020</v>
      </c>
      <c r="B1125" s="8" t="str">
        <f>_xlfn.CONCAT("P", LOOKUP(A1125,{0,2010,2015},{1,2,3}))</f>
        <v>P3</v>
      </c>
      <c r="C1125" s="9" t="s">
        <v>120</v>
      </c>
      <c r="D1125" s="9" t="s">
        <v>121</v>
      </c>
      <c r="E1125" s="17" t="s">
        <v>122</v>
      </c>
      <c r="F1125" s="12" t="s">
        <v>14</v>
      </c>
      <c r="G1125" s="17" t="s">
        <v>125</v>
      </c>
      <c r="H1125" s="7" t="str">
        <f t="shared" si="34"/>
        <v>2020TWSYUDSHS10</v>
      </c>
      <c r="I1125" s="17" t="s">
        <v>24</v>
      </c>
      <c r="J1125" s="8" t="str">
        <f>VLOOKUP(I1125,name_list!E:K,2,FALSE)</f>
        <v>SP65</v>
      </c>
      <c r="K1125" s="17" t="s">
        <v>14</v>
      </c>
      <c r="L1125" s="8">
        <v>25</v>
      </c>
      <c r="M1125" s="8">
        <f>VLOOKUP(H1125,工作表3!G:T,7,FALSE)</f>
        <v>60</v>
      </c>
      <c r="N1125">
        <f t="shared" si="35"/>
        <v>15</v>
      </c>
    </row>
    <row r="1126" spans="1:14">
      <c r="A1126" s="46">
        <v>2020</v>
      </c>
      <c r="B1126" s="8" t="str">
        <f>_xlfn.CONCAT("P", LOOKUP(A1126,{0,2010,2015},{1,2,3}))</f>
        <v>P3</v>
      </c>
      <c r="C1126" s="9" t="s">
        <v>120</v>
      </c>
      <c r="D1126" s="9" t="s">
        <v>121</v>
      </c>
      <c r="E1126" s="17" t="s">
        <v>122</v>
      </c>
      <c r="F1126" s="12" t="s">
        <v>14</v>
      </c>
      <c r="G1126" s="17" t="s">
        <v>125</v>
      </c>
      <c r="H1126" s="7" t="str">
        <f t="shared" si="34"/>
        <v>2020TWSYUDSHS10</v>
      </c>
      <c r="I1126" s="17" t="s">
        <v>4</v>
      </c>
      <c r="J1126" s="8" t="str">
        <f>VLOOKUP(I1126,name_list!E:K,2,FALSE)</f>
        <v>SP11</v>
      </c>
      <c r="K1126" s="17" t="s">
        <v>14</v>
      </c>
      <c r="L1126" s="8">
        <v>25</v>
      </c>
      <c r="M1126" s="8">
        <f>VLOOKUP(H1126,工作表3!G:T,7,FALSE)</f>
        <v>60</v>
      </c>
      <c r="N1126">
        <f t="shared" si="35"/>
        <v>15</v>
      </c>
    </row>
    <row r="1127" spans="1:14">
      <c r="A1127" s="46">
        <v>2020</v>
      </c>
      <c r="B1127" s="8" t="str">
        <f>_xlfn.CONCAT("P", LOOKUP(A1127,{0,2010,2015},{1,2,3}))</f>
        <v>P3</v>
      </c>
      <c r="C1127" s="9" t="s">
        <v>120</v>
      </c>
      <c r="D1127" s="9" t="s">
        <v>121</v>
      </c>
      <c r="E1127" s="17" t="s">
        <v>122</v>
      </c>
      <c r="F1127" s="12" t="s">
        <v>14</v>
      </c>
      <c r="G1127" s="17" t="s">
        <v>125</v>
      </c>
      <c r="H1127" s="7" t="str">
        <f t="shared" si="34"/>
        <v>2020TWSYUDSHS10</v>
      </c>
      <c r="I1127" s="17" t="s">
        <v>105</v>
      </c>
      <c r="J1127" s="8" t="str">
        <f>VLOOKUP(I1127,name_list!E:K,2,FALSE)</f>
        <v>SP12</v>
      </c>
      <c r="K1127" s="17" t="s">
        <v>11</v>
      </c>
      <c r="L1127" s="8">
        <v>1</v>
      </c>
      <c r="M1127" s="8">
        <f>VLOOKUP(H1127,工作表3!G:T,7,FALSE)</f>
        <v>60</v>
      </c>
      <c r="N1127">
        <f t="shared" si="35"/>
        <v>0.6</v>
      </c>
    </row>
    <row r="1128" spans="1:14">
      <c r="A1128" s="46">
        <v>2020</v>
      </c>
      <c r="B1128" s="8" t="str">
        <f>_xlfn.CONCAT("P", LOOKUP(A1128,{0,2010,2015},{1,2,3}))</f>
        <v>P3</v>
      </c>
      <c r="C1128" s="9" t="s">
        <v>120</v>
      </c>
      <c r="D1128" s="9" t="s">
        <v>121</v>
      </c>
      <c r="E1128" s="17" t="s">
        <v>122</v>
      </c>
      <c r="F1128" s="12" t="s">
        <v>14</v>
      </c>
      <c r="G1128" s="17" t="s">
        <v>125</v>
      </c>
      <c r="H1128" s="7" t="str">
        <f t="shared" si="34"/>
        <v>2020TWSYUDSHS10</v>
      </c>
      <c r="I1128" s="9" t="s">
        <v>17</v>
      </c>
      <c r="J1128" s="8" t="str">
        <f>VLOOKUP(I1128,name_list!E:K,2,FALSE)</f>
        <v>SP23</v>
      </c>
      <c r="K1128" s="9" t="s">
        <v>11</v>
      </c>
      <c r="L1128" s="8">
        <v>1</v>
      </c>
      <c r="M1128" s="8">
        <f>VLOOKUP(H1128,工作表3!G:T,7,FALSE)</f>
        <v>60</v>
      </c>
      <c r="N1128">
        <f t="shared" si="35"/>
        <v>0.6</v>
      </c>
    </row>
    <row r="1129" spans="1:14">
      <c r="A1129" s="46">
        <v>2020</v>
      </c>
      <c r="B1129" s="8" t="str">
        <f>_xlfn.CONCAT("P", LOOKUP(A1129,{0,2010,2015},{1,2,3}))</f>
        <v>P3</v>
      </c>
      <c r="C1129" s="9" t="s">
        <v>120</v>
      </c>
      <c r="D1129" s="9" t="s">
        <v>121</v>
      </c>
      <c r="E1129" s="17" t="s">
        <v>122</v>
      </c>
      <c r="F1129" s="12" t="s">
        <v>14</v>
      </c>
      <c r="G1129" s="17" t="s">
        <v>125</v>
      </c>
      <c r="H1129" s="7" t="str">
        <f t="shared" si="34"/>
        <v>2020TWSYUDSHS10</v>
      </c>
      <c r="I1129" s="17" t="s">
        <v>16</v>
      </c>
      <c r="J1129" s="8" t="str">
        <f>VLOOKUP(I1129,name_list!E:K,2,FALSE)</f>
        <v>SP38</v>
      </c>
      <c r="K1129" s="17" t="s">
        <v>14</v>
      </c>
      <c r="L1129" s="8">
        <v>25</v>
      </c>
      <c r="M1129" s="8">
        <f>VLOOKUP(H1129,工作表3!G:T,7,FALSE)</f>
        <v>60</v>
      </c>
      <c r="N1129">
        <f t="shared" si="35"/>
        <v>15</v>
      </c>
    </row>
    <row r="1130" spans="1:14">
      <c r="A1130" s="46">
        <v>2020</v>
      </c>
      <c r="B1130" s="8" t="str">
        <f>_xlfn.CONCAT("P", LOOKUP(A1130,{0,2010,2015},{1,2,3}))</f>
        <v>P3</v>
      </c>
      <c r="C1130" s="9" t="s">
        <v>120</v>
      </c>
      <c r="D1130" s="9" t="s">
        <v>121</v>
      </c>
      <c r="E1130" s="17" t="s">
        <v>122</v>
      </c>
      <c r="F1130" s="12" t="s">
        <v>14</v>
      </c>
      <c r="G1130" s="17" t="s">
        <v>125</v>
      </c>
      <c r="H1130" s="7" t="str">
        <f t="shared" si="34"/>
        <v>2020TWSYUDSHS10</v>
      </c>
      <c r="I1130" s="17" t="s">
        <v>44</v>
      </c>
      <c r="J1130" s="8" t="str">
        <f>VLOOKUP(I1130,name_list!E:K,2,FALSE)</f>
        <v>SP57</v>
      </c>
      <c r="K1130" s="17" t="s">
        <v>11</v>
      </c>
      <c r="L1130" s="8">
        <v>1</v>
      </c>
      <c r="M1130" s="8">
        <f>VLOOKUP(H1130,工作表3!G:T,7,FALSE)</f>
        <v>60</v>
      </c>
      <c r="N1130">
        <f t="shared" si="35"/>
        <v>0.6</v>
      </c>
    </row>
    <row r="1131" spans="1:14">
      <c r="A1131" s="46">
        <v>2020</v>
      </c>
      <c r="B1131" s="8" t="str">
        <f>_xlfn.CONCAT("P", LOOKUP(A1131,{0,2010,2015},{1,2,3}))</f>
        <v>P3</v>
      </c>
      <c r="C1131" s="9" t="s">
        <v>120</v>
      </c>
      <c r="D1131" s="9" t="s">
        <v>121</v>
      </c>
      <c r="E1131" s="17" t="s">
        <v>122</v>
      </c>
      <c r="F1131" s="12" t="s">
        <v>14</v>
      </c>
      <c r="G1131" s="17" t="s">
        <v>125</v>
      </c>
      <c r="H1131" s="7" t="str">
        <f t="shared" si="34"/>
        <v>2020TWSYUDSHS10</v>
      </c>
      <c r="I1131" s="17" t="s">
        <v>55</v>
      </c>
      <c r="J1131" s="8" t="str">
        <f>VLOOKUP(I1131,name_list!E:K,2,FALSE)</f>
        <v>SP33</v>
      </c>
      <c r="K1131" s="17" t="s">
        <v>11</v>
      </c>
      <c r="L1131" s="8">
        <v>1</v>
      </c>
      <c r="M1131" s="8">
        <f>VLOOKUP(H1131,工作表3!G:T,7,FALSE)</f>
        <v>60</v>
      </c>
      <c r="N1131">
        <f t="shared" si="35"/>
        <v>0.6</v>
      </c>
    </row>
    <row r="1132" spans="1:14">
      <c r="A1132" s="46">
        <v>2020</v>
      </c>
      <c r="B1132" s="8" t="str">
        <f>_xlfn.CONCAT("P", LOOKUP(A1132,{0,2010,2015},{1,2,3}))</f>
        <v>P3</v>
      </c>
      <c r="C1132" s="9" t="s">
        <v>120</v>
      </c>
      <c r="D1132" s="9" t="s">
        <v>121</v>
      </c>
      <c r="E1132" s="17" t="s">
        <v>122</v>
      </c>
      <c r="F1132" s="12" t="s">
        <v>14</v>
      </c>
      <c r="G1132" s="17" t="s">
        <v>125</v>
      </c>
      <c r="H1132" s="7" t="str">
        <f t="shared" si="34"/>
        <v>2020TWSYUDSHS10</v>
      </c>
      <c r="I1132" s="17" t="s">
        <v>22</v>
      </c>
      <c r="J1132" s="8" t="str">
        <f>VLOOKUP(I1132,name_list!E:K,2,FALSE)</f>
        <v>SP68</v>
      </c>
      <c r="K1132" s="17" t="s">
        <v>9</v>
      </c>
      <c r="L1132" s="8">
        <v>5</v>
      </c>
      <c r="M1132" s="8">
        <f>VLOOKUP(H1132,工作表3!G:T,7,FALSE)</f>
        <v>60</v>
      </c>
      <c r="N1132">
        <f t="shared" si="35"/>
        <v>3</v>
      </c>
    </row>
    <row r="1133" spans="1:14">
      <c r="A1133" s="46">
        <v>2020</v>
      </c>
      <c r="B1133" s="8" t="str">
        <f>_xlfn.CONCAT("P", LOOKUP(A1133,{0,2010,2015},{1,2,3}))</f>
        <v>P3</v>
      </c>
      <c r="C1133" s="9" t="s">
        <v>120</v>
      </c>
      <c r="D1133" s="9" t="s">
        <v>121</v>
      </c>
      <c r="E1133" s="17" t="s">
        <v>122</v>
      </c>
      <c r="F1133" s="12" t="s">
        <v>14</v>
      </c>
      <c r="G1133" s="17" t="s">
        <v>125</v>
      </c>
      <c r="H1133" s="7" t="str">
        <f t="shared" si="34"/>
        <v>2020TWSYUDSHS10</v>
      </c>
      <c r="I1133" s="17" t="s">
        <v>76</v>
      </c>
      <c r="J1133" s="8" t="str">
        <f>VLOOKUP(I1133,name_list!E:K,2,FALSE)</f>
        <v>SP21</v>
      </c>
      <c r="K1133" s="17" t="s">
        <v>9</v>
      </c>
      <c r="L1133" s="8">
        <v>5</v>
      </c>
      <c r="M1133" s="8">
        <f>VLOOKUP(H1133,工作表3!G:T,7,FALSE)</f>
        <v>60</v>
      </c>
      <c r="N1133">
        <f t="shared" si="35"/>
        <v>3</v>
      </c>
    </row>
    <row r="1134" spans="1:14">
      <c r="A1134" s="46">
        <v>2020</v>
      </c>
      <c r="B1134" s="8" t="str">
        <f>_xlfn.CONCAT("P", LOOKUP(A1134,{0,2010,2015},{1,2,3}))</f>
        <v>P3</v>
      </c>
      <c r="C1134" s="9" t="s">
        <v>120</v>
      </c>
      <c r="D1134" s="9" t="s">
        <v>121</v>
      </c>
      <c r="E1134" s="17" t="s">
        <v>122</v>
      </c>
      <c r="F1134" s="12" t="s">
        <v>14</v>
      </c>
      <c r="G1134" s="17" t="s">
        <v>125</v>
      </c>
      <c r="H1134" s="7" t="str">
        <f t="shared" si="34"/>
        <v>2020TWSYUDSHS10</v>
      </c>
      <c r="I1134" s="17" t="s">
        <v>61</v>
      </c>
      <c r="J1134" s="8" t="str">
        <f>VLOOKUP(I1134,name_list!E:K,2,FALSE)</f>
        <v>SP37</v>
      </c>
      <c r="K1134" s="17" t="s">
        <v>11</v>
      </c>
      <c r="L1134" s="8">
        <v>1</v>
      </c>
      <c r="M1134" s="8">
        <f>VLOOKUP(H1134,工作表3!G:T,7,FALSE)</f>
        <v>60</v>
      </c>
      <c r="N1134">
        <f t="shared" si="35"/>
        <v>0.6</v>
      </c>
    </row>
    <row r="1135" spans="1:14">
      <c r="A1135" s="46">
        <v>2020</v>
      </c>
      <c r="B1135" s="8" t="str">
        <f>_xlfn.CONCAT("P", LOOKUP(A1135,{0,2010,2015},{1,2,3}))</f>
        <v>P3</v>
      </c>
      <c r="C1135" s="9" t="s">
        <v>120</v>
      </c>
      <c r="D1135" s="9" t="s">
        <v>121</v>
      </c>
      <c r="E1135" s="17" t="s">
        <v>122</v>
      </c>
      <c r="F1135" s="12" t="s">
        <v>14</v>
      </c>
      <c r="G1135" s="17" t="s">
        <v>125</v>
      </c>
      <c r="H1135" s="7" t="str">
        <f t="shared" si="34"/>
        <v>2020TWSYUDSHS10</v>
      </c>
      <c r="I1135" s="17" t="s">
        <v>102</v>
      </c>
      <c r="J1135" s="8" t="str">
        <f>VLOOKUP(I1135,name_list!E:K,2,FALSE)</f>
        <v>SP43</v>
      </c>
      <c r="K1135" s="17" t="s">
        <v>9</v>
      </c>
      <c r="L1135" s="8">
        <v>5</v>
      </c>
      <c r="M1135" s="8">
        <f>VLOOKUP(H1135,工作表3!G:T,7,FALSE)</f>
        <v>60</v>
      </c>
      <c r="N1135">
        <f t="shared" si="35"/>
        <v>3</v>
      </c>
    </row>
    <row r="1136" spans="1:14">
      <c r="A1136" s="46">
        <v>2020</v>
      </c>
      <c r="B1136" s="8" t="str">
        <f>_xlfn.CONCAT("P", LOOKUP(A1136,{0,2010,2015},{1,2,3}))</f>
        <v>P3</v>
      </c>
      <c r="C1136" s="9" t="s">
        <v>120</v>
      </c>
      <c r="D1136" s="9" t="s">
        <v>121</v>
      </c>
      <c r="E1136" s="17" t="s">
        <v>122</v>
      </c>
      <c r="F1136" s="12" t="s">
        <v>3</v>
      </c>
      <c r="G1136" s="17" t="s">
        <v>91</v>
      </c>
      <c r="H1136" s="7" t="str">
        <f t="shared" si="34"/>
        <v>2020TWSYUDSHE05</v>
      </c>
      <c r="I1136" s="17" t="s">
        <v>0</v>
      </c>
      <c r="J1136" s="8" t="str">
        <f>VLOOKUP(I1136,name_list!E:K,2,FALSE)</f>
        <v>SP41</v>
      </c>
      <c r="K1136" s="17" t="s">
        <v>1</v>
      </c>
      <c r="L1136" s="8">
        <v>75</v>
      </c>
      <c r="M1136" s="8">
        <f>VLOOKUP(H1136,工作表3!G:T,7,FALSE)</f>
        <v>90</v>
      </c>
      <c r="N1136">
        <f t="shared" si="35"/>
        <v>67.5</v>
      </c>
    </row>
    <row r="1137" spans="1:14">
      <c r="A1137" s="46">
        <v>2020</v>
      </c>
      <c r="B1137" s="8" t="str">
        <f>_xlfn.CONCAT("P", LOOKUP(A1137,{0,2010,2015},{1,2,3}))</f>
        <v>P3</v>
      </c>
      <c r="C1137" s="9" t="s">
        <v>120</v>
      </c>
      <c r="D1137" s="9" t="s">
        <v>121</v>
      </c>
      <c r="E1137" s="17" t="s">
        <v>122</v>
      </c>
      <c r="F1137" s="12" t="s">
        <v>3</v>
      </c>
      <c r="G1137" s="17" t="s">
        <v>91</v>
      </c>
      <c r="H1137" s="7" t="str">
        <f t="shared" si="34"/>
        <v>2020TWSYUDSHE05</v>
      </c>
      <c r="I1137" s="17" t="s">
        <v>5</v>
      </c>
      <c r="J1137" s="8" t="str">
        <f>VLOOKUP(I1137,name_list!E:K,2,FALSE)</f>
        <v>SP35</v>
      </c>
      <c r="K1137" s="17" t="s">
        <v>14</v>
      </c>
      <c r="L1137" s="8">
        <v>25</v>
      </c>
      <c r="M1137" s="8">
        <f>VLOOKUP(H1137,工作表3!G:T,7,FALSE)</f>
        <v>90</v>
      </c>
      <c r="N1137">
        <f t="shared" si="35"/>
        <v>22.5</v>
      </c>
    </row>
    <row r="1138" spans="1:14">
      <c r="A1138" s="46">
        <v>2020</v>
      </c>
      <c r="B1138" s="8" t="str">
        <f>_xlfn.CONCAT("P", LOOKUP(A1138,{0,2010,2015},{1,2,3}))</f>
        <v>P3</v>
      </c>
      <c r="C1138" s="9" t="s">
        <v>120</v>
      </c>
      <c r="D1138" s="9" t="s">
        <v>121</v>
      </c>
      <c r="E1138" s="17" t="s">
        <v>122</v>
      </c>
      <c r="F1138" s="12" t="s">
        <v>3</v>
      </c>
      <c r="G1138" s="17" t="s">
        <v>91</v>
      </c>
      <c r="H1138" s="7" t="str">
        <f t="shared" si="34"/>
        <v>2020TWSYUDSHE05</v>
      </c>
      <c r="I1138" s="17" t="s">
        <v>7</v>
      </c>
      <c r="J1138" s="8" t="str">
        <f>VLOOKUP(I1138,name_list!E:K,2,FALSE)</f>
        <v>SP31</v>
      </c>
      <c r="K1138" s="17" t="s">
        <v>6</v>
      </c>
      <c r="L1138" s="8">
        <v>50</v>
      </c>
      <c r="M1138" s="8">
        <f>VLOOKUP(H1138,工作表3!G:T,7,FALSE)</f>
        <v>90</v>
      </c>
      <c r="N1138">
        <f t="shared" si="35"/>
        <v>45</v>
      </c>
    </row>
    <row r="1139" spans="1:14">
      <c r="A1139" s="46">
        <v>2020</v>
      </c>
      <c r="B1139" s="8" t="str">
        <f>_xlfn.CONCAT("P", LOOKUP(A1139,{0,2010,2015},{1,2,3}))</f>
        <v>P3</v>
      </c>
      <c r="C1139" s="9" t="s">
        <v>120</v>
      </c>
      <c r="D1139" s="9" t="s">
        <v>121</v>
      </c>
      <c r="E1139" s="17" t="s">
        <v>122</v>
      </c>
      <c r="F1139" s="12" t="s">
        <v>3</v>
      </c>
      <c r="G1139" s="17" t="s">
        <v>91</v>
      </c>
      <c r="H1139" s="7" t="str">
        <f t="shared" si="34"/>
        <v>2020TWSYUDSHE05</v>
      </c>
      <c r="I1139" s="17" t="s">
        <v>95</v>
      </c>
      <c r="J1139" s="8" t="str">
        <f>VLOOKUP(I1139,name_list!E:K,2,FALSE)</f>
        <v>SP26</v>
      </c>
      <c r="K1139" s="17" t="s">
        <v>14</v>
      </c>
      <c r="L1139" s="8">
        <v>25</v>
      </c>
      <c r="M1139" s="8">
        <f>VLOOKUP(H1139,工作表3!G:T,7,FALSE)</f>
        <v>90</v>
      </c>
      <c r="N1139">
        <f t="shared" si="35"/>
        <v>22.5</v>
      </c>
    </row>
    <row r="1140" spans="1:14">
      <c r="A1140" s="46">
        <v>2020</v>
      </c>
      <c r="B1140" s="8" t="str">
        <f>_xlfn.CONCAT("P", LOOKUP(A1140,{0,2010,2015},{1,2,3}))</f>
        <v>P3</v>
      </c>
      <c r="C1140" s="9" t="s">
        <v>120</v>
      </c>
      <c r="D1140" s="9" t="s">
        <v>121</v>
      </c>
      <c r="E1140" s="17" t="s">
        <v>122</v>
      </c>
      <c r="F1140" s="12" t="s">
        <v>3</v>
      </c>
      <c r="G1140" s="17" t="s">
        <v>91</v>
      </c>
      <c r="H1140" s="7" t="str">
        <f t="shared" si="34"/>
        <v>2020TWSYUDSHE05</v>
      </c>
      <c r="I1140" s="17" t="s">
        <v>63</v>
      </c>
      <c r="J1140" s="8" t="str">
        <f>VLOOKUP(I1140,name_list!E:K,2,FALSE)</f>
        <v>SP4</v>
      </c>
      <c r="K1140" s="17" t="s">
        <v>14</v>
      </c>
      <c r="L1140" s="8">
        <v>25</v>
      </c>
      <c r="M1140" s="8">
        <f>VLOOKUP(H1140,工作表3!G:T,7,FALSE)</f>
        <v>90</v>
      </c>
      <c r="N1140">
        <f t="shared" si="35"/>
        <v>22.5</v>
      </c>
    </row>
    <row r="1141" spans="1:14">
      <c r="A1141" s="46">
        <v>2020</v>
      </c>
      <c r="B1141" s="8" t="str">
        <f>_xlfn.CONCAT("P", LOOKUP(A1141,{0,2010,2015},{1,2,3}))</f>
        <v>P3</v>
      </c>
      <c r="C1141" s="9" t="s">
        <v>120</v>
      </c>
      <c r="D1141" s="9" t="s">
        <v>121</v>
      </c>
      <c r="E1141" s="17" t="s">
        <v>122</v>
      </c>
      <c r="F1141" s="12" t="s">
        <v>3</v>
      </c>
      <c r="G1141" s="17" t="s">
        <v>91</v>
      </c>
      <c r="H1141" s="7" t="str">
        <f t="shared" si="34"/>
        <v>2020TWSYUDSHE05</v>
      </c>
      <c r="I1141" s="17" t="s">
        <v>4</v>
      </c>
      <c r="J1141" s="8" t="str">
        <f>VLOOKUP(I1141,name_list!E:K,2,FALSE)</f>
        <v>SP11</v>
      </c>
      <c r="K1141" s="17" t="s">
        <v>9</v>
      </c>
      <c r="L1141" s="8">
        <v>5</v>
      </c>
      <c r="M1141" s="8">
        <f>VLOOKUP(H1141,工作表3!G:T,7,FALSE)</f>
        <v>90</v>
      </c>
      <c r="N1141">
        <f t="shared" si="35"/>
        <v>4.5</v>
      </c>
    </row>
    <row r="1142" spans="1:14">
      <c r="A1142" s="46">
        <v>2020</v>
      </c>
      <c r="B1142" s="8" t="str">
        <f>_xlfn.CONCAT("P", LOOKUP(A1142,{0,2010,2015},{1,2,3}))</f>
        <v>P3</v>
      </c>
      <c r="C1142" s="9" t="s">
        <v>120</v>
      </c>
      <c r="D1142" s="9" t="s">
        <v>121</v>
      </c>
      <c r="E1142" s="17" t="s">
        <v>122</v>
      </c>
      <c r="F1142" s="12" t="s">
        <v>3</v>
      </c>
      <c r="G1142" s="17" t="s">
        <v>91</v>
      </c>
      <c r="H1142" s="7" t="str">
        <f t="shared" si="34"/>
        <v>2020TWSYUDSHE05</v>
      </c>
      <c r="I1142" s="17" t="s">
        <v>24</v>
      </c>
      <c r="J1142" s="8" t="str">
        <f>VLOOKUP(I1142,name_list!E:K,2,FALSE)</f>
        <v>SP65</v>
      </c>
      <c r="K1142" s="17" t="s">
        <v>9</v>
      </c>
      <c r="L1142" s="8">
        <v>5</v>
      </c>
      <c r="M1142" s="8">
        <f>VLOOKUP(H1142,工作表3!G:T,7,FALSE)</f>
        <v>90</v>
      </c>
      <c r="N1142">
        <f t="shared" si="35"/>
        <v>4.5</v>
      </c>
    </row>
    <row r="1143" spans="1:14">
      <c r="A1143" s="46">
        <v>2020</v>
      </c>
      <c r="B1143" s="8" t="str">
        <f>_xlfn.CONCAT("P", LOOKUP(A1143,{0,2010,2015},{1,2,3}))</f>
        <v>P3</v>
      </c>
      <c r="C1143" s="9" t="s">
        <v>120</v>
      </c>
      <c r="D1143" s="9" t="s">
        <v>121</v>
      </c>
      <c r="E1143" s="17" t="s">
        <v>122</v>
      </c>
      <c r="F1143" s="12" t="s">
        <v>3</v>
      </c>
      <c r="G1143" s="17" t="s">
        <v>91</v>
      </c>
      <c r="H1143" s="7" t="str">
        <f t="shared" si="34"/>
        <v>2020TWSYUDSHE05</v>
      </c>
      <c r="I1143" s="18" t="s">
        <v>29</v>
      </c>
      <c r="J1143" s="8" t="str">
        <f>VLOOKUP(I1143,name_list!E:K,2,FALSE)</f>
        <v>SP22</v>
      </c>
      <c r="K1143" s="17" t="s">
        <v>6</v>
      </c>
      <c r="L1143" s="8">
        <v>50</v>
      </c>
      <c r="M1143" s="8">
        <f>VLOOKUP(H1143,工作表3!G:T,7,FALSE)</f>
        <v>90</v>
      </c>
      <c r="N1143">
        <f t="shared" si="35"/>
        <v>45</v>
      </c>
    </row>
    <row r="1144" spans="1:14">
      <c r="A1144" s="46">
        <v>2020</v>
      </c>
      <c r="B1144" s="8" t="str">
        <f>_xlfn.CONCAT("P", LOOKUP(A1144,{0,2010,2015},{1,2,3}))</f>
        <v>P3</v>
      </c>
      <c r="C1144" s="9" t="s">
        <v>120</v>
      </c>
      <c r="D1144" s="9" t="s">
        <v>121</v>
      </c>
      <c r="E1144" s="17" t="s">
        <v>122</v>
      </c>
      <c r="F1144" s="12" t="s">
        <v>3</v>
      </c>
      <c r="G1144" s="17" t="s">
        <v>91</v>
      </c>
      <c r="H1144" s="7" t="str">
        <f t="shared" si="34"/>
        <v>2020TWSYUDSHE05</v>
      </c>
      <c r="I1144" s="17" t="s">
        <v>13</v>
      </c>
      <c r="J1144" s="8" t="str">
        <f>VLOOKUP(I1144,name_list!E:K,2,FALSE)</f>
        <v>SP17</v>
      </c>
      <c r="K1144" s="17" t="s">
        <v>6</v>
      </c>
      <c r="L1144" s="8">
        <v>50</v>
      </c>
      <c r="M1144" s="8">
        <f>VLOOKUP(H1144,工作表3!G:T,7,FALSE)</f>
        <v>90</v>
      </c>
      <c r="N1144">
        <f t="shared" si="35"/>
        <v>45</v>
      </c>
    </row>
    <row r="1145" spans="1:14">
      <c r="A1145" s="46">
        <v>2020</v>
      </c>
      <c r="B1145" s="8" t="str">
        <f>_xlfn.CONCAT("P", LOOKUP(A1145,{0,2010,2015},{1,2,3}))</f>
        <v>P3</v>
      </c>
      <c r="C1145" s="9" t="s">
        <v>120</v>
      </c>
      <c r="D1145" s="9" t="s">
        <v>121</v>
      </c>
      <c r="E1145" s="17" t="s">
        <v>122</v>
      </c>
      <c r="F1145" s="12" t="s">
        <v>3</v>
      </c>
      <c r="G1145" s="17" t="s">
        <v>91</v>
      </c>
      <c r="H1145" s="7" t="str">
        <f t="shared" si="34"/>
        <v>2020TWSYUDSHE05</v>
      </c>
      <c r="I1145" s="17" t="s">
        <v>59</v>
      </c>
      <c r="J1145" s="8" t="str">
        <f>VLOOKUP(I1145,name_list!E:K,2,FALSE)</f>
        <v>SP5</v>
      </c>
      <c r="K1145" s="17" t="s">
        <v>14</v>
      </c>
      <c r="L1145" s="8">
        <v>25</v>
      </c>
      <c r="M1145" s="8">
        <f>VLOOKUP(H1145,工作表3!G:T,7,FALSE)</f>
        <v>90</v>
      </c>
      <c r="N1145">
        <f t="shared" si="35"/>
        <v>22.5</v>
      </c>
    </row>
    <row r="1146" spans="1:14">
      <c r="A1146" s="46">
        <v>2020</v>
      </c>
      <c r="B1146" s="8" t="str">
        <f>_xlfn.CONCAT("P", LOOKUP(A1146,{0,2010,2015},{1,2,3}))</f>
        <v>P3</v>
      </c>
      <c r="C1146" s="9" t="s">
        <v>120</v>
      </c>
      <c r="D1146" s="9" t="s">
        <v>121</v>
      </c>
      <c r="E1146" s="17" t="s">
        <v>122</v>
      </c>
      <c r="F1146" s="12" t="s">
        <v>3</v>
      </c>
      <c r="G1146" s="17" t="s">
        <v>91</v>
      </c>
      <c r="H1146" s="7" t="str">
        <f t="shared" si="34"/>
        <v>2020TWSYUDSHE05</v>
      </c>
      <c r="I1146" s="17" t="s">
        <v>19</v>
      </c>
      <c r="J1146" s="8" t="str">
        <f>VLOOKUP(I1146,name_list!E:K,2,FALSE)</f>
        <v>SP75</v>
      </c>
      <c r="K1146" s="17" t="s">
        <v>11</v>
      </c>
      <c r="L1146" s="8">
        <v>1</v>
      </c>
      <c r="M1146" s="8">
        <f>VLOOKUP(H1146,工作表3!G:T,7,FALSE)</f>
        <v>90</v>
      </c>
      <c r="N1146">
        <f t="shared" si="35"/>
        <v>0.9</v>
      </c>
    </row>
    <row r="1147" spans="1:14">
      <c r="A1147" s="46">
        <v>2020</v>
      </c>
      <c r="B1147" s="8" t="str">
        <f>_xlfn.CONCAT("P", LOOKUP(A1147,{0,2010,2015},{1,2,3}))</f>
        <v>P3</v>
      </c>
      <c r="C1147" s="9" t="s">
        <v>120</v>
      </c>
      <c r="D1147" s="9" t="s">
        <v>121</v>
      </c>
      <c r="E1147" s="17" t="s">
        <v>122</v>
      </c>
      <c r="F1147" s="12" t="s">
        <v>3</v>
      </c>
      <c r="G1147" s="17" t="s">
        <v>91</v>
      </c>
      <c r="H1147" s="7" t="str">
        <f t="shared" si="34"/>
        <v>2020TWSYUDSHE05</v>
      </c>
      <c r="I1147" s="17" t="s">
        <v>76</v>
      </c>
      <c r="J1147" s="8" t="str">
        <f>VLOOKUP(I1147,name_list!E:K,2,FALSE)</f>
        <v>SP21</v>
      </c>
      <c r="K1147" s="17" t="s">
        <v>9</v>
      </c>
      <c r="L1147" s="8">
        <v>5</v>
      </c>
      <c r="M1147" s="8">
        <f>VLOOKUP(H1147,工作表3!G:T,7,FALSE)</f>
        <v>90</v>
      </c>
      <c r="N1147">
        <f t="shared" si="35"/>
        <v>4.5</v>
      </c>
    </row>
    <row r="1148" spans="1:14">
      <c r="A1148" s="46">
        <v>2020</v>
      </c>
      <c r="B1148" s="8" t="str">
        <f>_xlfn.CONCAT("P", LOOKUP(A1148,{0,2010,2015},{1,2,3}))</f>
        <v>P3</v>
      </c>
      <c r="C1148" s="9" t="s">
        <v>120</v>
      </c>
      <c r="D1148" s="9" t="s">
        <v>121</v>
      </c>
      <c r="E1148" s="17" t="s">
        <v>122</v>
      </c>
      <c r="F1148" s="12" t="s">
        <v>3</v>
      </c>
      <c r="G1148" s="17" t="s">
        <v>91</v>
      </c>
      <c r="H1148" s="7" t="str">
        <f t="shared" si="34"/>
        <v>2020TWSYUDSHE05</v>
      </c>
      <c r="I1148" s="17" t="s">
        <v>51</v>
      </c>
      <c r="J1148" s="8" t="str">
        <f>VLOOKUP(I1148,name_list!E:K,2,FALSE)</f>
        <v>SP90</v>
      </c>
      <c r="K1148" s="17" t="s">
        <v>11</v>
      </c>
      <c r="L1148" s="8">
        <v>1</v>
      </c>
      <c r="M1148" s="8">
        <f>VLOOKUP(H1148,工作表3!G:T,7,FALSE)</f>
        <v>90</v>
      </c>
      <c r="N1148">
        <f t="shared" si="35"/>
        <v>0.9</v>
      </c>
    </row>
    <row r="1149" spans="1:14">
      <c r="A1149" s="46">
        <v>2020</v>
      </c>
      <c r="B1149" s="8" t="str">
        <f>_xlfn.CONCAT("P", LOOKUP(A1149,{0,2010,2015},{1,2,3}))</f>
        <v>P3</v>
      </c>
      <c r="C1149" s="9" t="s">
        <v>120</v>
      </c>
      <c r="D1149" s="9" t="s">
        <v>121</v>
      </c>
      <c r="E1149" s="17" t="s">
        <v>122</v>
      </c>
      <c r="F1149" s="12" t="s">
        <v>3</v>
      </c>
      <c r="G1149" s="17" t="s">
        <v>91</v>
      </c>
      <c r="H1149" s="7" t="str">
        <f t="shared" si="34"/>
        <v>2020TWSYUDSHE05</v>
      </c>
      <c r="I1149" s="17" t="s">
        <v>38</v>
      </c>
      <c r="J1149" s="8" t="str">
        <f>VLOOKUP(I1149,name_list!E:K,2,FALSE)</f>
        <v>SP10</v>
      </c>
      <c r="K1149" s="17" t="s">
        <v>11</v>
      </c>
      <c r="L1149" s="8">
        <v>1</v>
      </c>
      <c r="M1149" s="8">
        <f>VLOOKUP(H1149,工作表3!G:T,7,FALSE)</f>
        <v>90</v>
      </c>
      <c r="N1149">
        <f t="shared" si="35"/>
        <v>0.9</v>
      </c>
    </row>
    <row r="1150" spans="1:14">
      <c r="A1150" s="46">
        <v>2020</v>
      </c>
      <c r="B1150" s="8" t="str">
        <f>_xlfn.CONCAT("P", LOOKUP(A1150,{0,2010,2015},{1,2,3}))</f>
        <v>P3</v>
      </c>
      <c r="C1150" s="9" t="s">
        <v>120</v>
      </c>
      <c r="D1150" s="9" t="s">
        <v>121</v>
      </c>
      <c r="E1150" s="17" t="s">
        <v>122</v>
      </c>
      <c r="F1150" s="12" t="s">
        <v>3</v>
      </c>
      <c r="G1150" s="17" t="s">
        <v>91</v>
      </c>
      <c r="H1150" s="7" t="str">
        <f t="shared" si="34"/>
        <v>2020TWSYUDSHE05</v>
      </c>
      <c r="I1150" s="17" t="s">
        <v>20</v>
      </c>
      <c r="J1150" s="8" t="str">
        <f>VLOOKUP(I1150,name_list!E:K,2,FALSE)</f>
        <v>SP25</v>
      </c>
      <c r="K1150" s="17" t="s">
        <v>11</v>
      </c>
      <c r="L1150" s="8">
        <v>1</v>
      </c>
      <c r="M1150" s="8">
        <f>VLOOKUP(H1150,工作表3!G:T,7,FALSE)</f>
        <v>90</v>
      </c>
      <c r="N1150">
        <f t="shared" si="35"/>
        <v>0.9</v>
      </c>
    </row>
    <row r="1151" spans="1:14">
      <c r="A1151" s="46">
        <v>2020</v>
      </c>
      <c r="B1151" s="8" t="str">
        <f>_xlfn.CONCAT("P", LOOKUP(A1151,{0,2010,2015},{1,2,3}))</f>
        <v>P3</v>
      </c>
      <c r="C1151" s="9" t="s">
        <v>120</v>
      </c>
      <c r="D1151" s="9" t="s">
        <v>121</v>
      </c>
      <c r="E1151" s="17" t="s">
        <v>122</v>
      </c>
      <c r="F1151" s="12" t="s">
        <v>3</v>
      </c>
      <c r="G1151" s="17" t="s">
        <v>123</v>
      </c>
      <c r="H1151" s="7" t="str">
        <f t="shared" si="34"/>
        <v>2020TWSYUDSHE10</v>
      </c>
      <c r="I1151" s="17" t="s">
        <v>0</v>
      </c>
      <c r="J1151" s="8" t="str">
        <f>VLOOKUP(I1151,name_list!E:K,2,FALSE)</f>
        <v>SP41</v>
      </c>
      <c r="K1151" s="17" t="s">
        <v>1</v>
      </c>
      <c r="L1151" s="8">
        <v>75</v>
      </c>
      <c r="M1151" s="8">
        <f>VLOOKUP(H1151,工作表3!G:T,7,FALSE)</f>
        <v>82.8</v>
      </c>
      <c r="N1151">
        <f t="shared" si="35"/>
        <v>62.1</v>
      </c>
    </row>
    <row r="1152" spans="1:14">
      <c r="A1152" s="46">
        <v>2020</v>
      </c>
      <c r="B1152" s="8" t="str">
        <f>_xlfn.CONCAT("P", LOOKUP(A1152,{0,2010,2015},{1,2,3}))</f>
        <v>P3</v>
      </c>
      <c r="C1152" s="9" t="s">
        <v>120</v>
      </c>
      <c r="D1152" s="9" t="s">
        <v>121</v>
      </c>
      <c r="E1152" s="17" t="s">
        <v>122</v>
      </c>
      <c r="F1152" s="12" t="s">
        <v>3</v>
      </c>
      <c r="G1152" s="17" t="s">
        <v>123</v>
      </c>
      <c r="H1152" s="7" t="str">
        <f t="shared" si="34"/>
        <v>2020TWSYUDSHE10</v>
      </c>
      <c r="I1152" s="17" t="s">
        <v>95</v>
      </c>
      <c r="J1152" s="8" t="str">
        <f>VLOOKUP(I1152,name_list!E:K,2,FALSE)</f>
        <v>SP26</v>
      </c>
      <c r="K1152" s="17" t="s">
        <v>6</v>
      </c>
      <c r="L1152" s="8">
        <v>50</v>
      </c>
      <c r="M1152" s="8">
        <f>VLOOKUP(H1152,工作表3!G:T,7,FALSE)</f>
        <v>82.8</v>
      </c>
      <c r="N1152">
        <f t="shared" si="35"/>
        <v>41.4</v>
      </c>
    </row>
    <row r="1153" spans="1:14">
      <c r="A1153" s="46">
        <v>2020</v>
      </c>
      <c r="B1153" s="8" t="str">
        <f>_xlfn.CONCAT("P", LOOKUP(A1153,{0,2010,2015},{1,2,3}))</f>
        <v>P3</v>
      </c>
      <c r="C1153" s="9" t="s">
        <v>120</v>
      </c>
      <c r="D1153" s="9" t="s">
        <v>121</v>
      </c>
      <c r="E1153" s="17" t="s">
        <v>122</v>
      </c>
      <c r="F1153" s="12" t="s">
        <v>3</v>
      </c>
      <c r="G1153" s="17" t="s">
        <v>123</v>
      </c>
      <c r="H1153" s="7" t="str">
        <f t="shared" si="34"/>
        <v>2020TWSYUDSHE10</v>
      </c>
      <c r="I1153" s="17" t="s">
        <v>59</v>
      </c>
      <c r="J1153" s="8" t="str">
        <f>VLOOKUP(I1153,name_list!E:K,2,FALSE)</f>
        <v>SP5</v>
      </c>
      <c r="K1153" s="17" t="s">
        <v>14</v>
      </c>
      <c r="L1153" s="8">
        <v>25</v>
      </c>
      <c r="M1153" s="8">
        <f>VLOOKUP(H1153,工作表3!G:T,7,FALSE)</f>
        <v>82.8</v>
      </c>
      <c r="N1153">
        <f t="shared" si="35"/>
        <v>20.7</v>
      </c>
    </row>
    <row r="1154" spans="1:14">
      <c r="A1154" s="46">
        <v>2020</v>
      </c>
      <c r="B1154" s="8" t="str">
        <f>_xlfn.CONCAT("P", LOOKUP(A1154,{0,2010,2015},{1,2,3}))</f>
        <v>P3</v>
      </c>
      <c r="C1154" s="9" t="s">
        <v>120</v>
      </c>
      <c r="D1154" s="9" t="s">
        <v>121</v>
      </c>
      <c r="E1154" s="17" t="s">
        <v>122</v>
      </c>
      <c r="F1154" s="12" t="s">
        <v>3</v>
      </c>
      <c r="G1154" s="17" t="s">
        <v>123</v>
      </c>
      <c r="H1154" s="7" t="str">
        <f t="shared" si="34"/>
        <v>2020TWSYUDSHE10</v>
      </c>
      <c r="I1154" s="17" t="s">
        <v>63</v>
      </c>
      <c r="J1154" s="8" t="str">
        <f>VLOOKUP(I1154,name_list!E:K,2,FALSE)</f>
        <v>SP4</v>
      </c>
      <c r="K1154" s="17" t="s">
        <v>14</v>
      </c>
      <c r="L1154" s="8">
        <v>25</v>
      </c>
      <c r="M1154" s="8">
        <f>VLOOKUP(H1154,工作表3!G:T,7,FALSE)</f>
        <v>82.8</v>
      </c>
      <c r="N1154">
        <f t="shared" si="35"/>
        <v>20.7</v>
      </c>
    </row>
    <row r="1155" spans="1:14">
      <c r="A1155" s="46">
        <v>2020</v>
      </c>
      <c r="B1155" s="8" t="str">
        <f>_xlfn.CONCAT("P", LOOKUP(A1155,{0,2010,2015},{1,2,3}))</f>
        <v>P3</v>
      </c>
      <c r="C1155" s="9" t="s">
        <v>120</v>
      </c>
      <c r="D1155" s="9" t="s">
        <v>121</v>
      </c>
      <c r="E1155" s="17" t="s">
        <v>122</v>
      </c>
      <c r="F1155" s="12" t="s">
        <v>3</v>
      </c>
      <c r="G1155" s="17" t="s">
        <v>123</v>
      </c>
      <c r="H1155" s="7" t="str">
        <f t="shared" ref="H1155:H1218" si="36">CONCATENATE(A1155,C1155,D1155,E1155,G1155)</f>
        <v>2020TWSYUDSHE10</v>
      </c>
      <c r="I1155" s="17" t="s">
        <v>7</v>
      </c>
      <c r="J1155" s="8" t="str">
        <f>VLOOKUP(I1155,name_list!E:K,2,FALSE)</f>
        <v>SP31</v>
      </c>
      <c r="K1155" s="17" t="s">
        <v>6</v>
      </c>
      <c r="L1155" s="8">
        <v>50</v>
      </c>
      <c r="M1155" s="8">
        <f>VLOOKUP(H1155,工作表3!G:T,7,FALSE)</f>
        <v>82.8</v>
      </c>
      <c r="N1155">
        <f t="shared" ref="N1155:N1218" si="37">L1155*M1155/100</f>
        <v>41.4</v>
      </c>
    </row>
    <row r="1156" spans="1:14">
      <c r="A1156" s="46">
        <v>2020</v>
      </c>
      <c r="B1156" s="8" t="str">
        <f>_xlfn.CONCAT("P", LOOKUP(A1156,{0,2010,2015},{1,2,3}))</f>
        <v>P3</v>
      </c>
      <c r="C1156" s="9" t="s">
        <v>120</v>
      </c>
      <c r="D1156" s="9" t="s">
        <v>121</v>
      </c>
      <c r="E1156" s="17" t="s">
        <v>122</v>
      </c>
      <c r="F1156" s="12" t="s">
        <v>3</v>
      </c>
      <c r="G1156" s="17" t="s">
        <v>123</v>
      </c>
      <c r="H1156" s="7" t="str">
        <f t="shared" si="36"/>
        <v>2020TWSYUDSHE10</v>
      </c>
      <c r="I1156" s="17" t="s">
        <v>5</v>
      </c>
      <c r="J1156" s="8" t="str">
        <f>VLOOKUP(I1156,name_list!E:K,2,FALSE)</f>
        <v>SP35</v>
      </c>
      <c r="K1156" s="17" t="s">
        <v>14</v>
      </c>
      <c r="L1156" s="8">
        <v>25</v>
      </c>
      <c r="M1156" s="8">
        <f>VLOOKUP(H1156,工作表3!G:T,7,FALSE)</f>
        <v>82.8</v>
      </c>
      <c r="N1156">
        <f t="shared" si="37"/>
        <v>20.7</v>
      </c>
    </row>
    <row r="1157" spans="1:14">
      <c r="A1157" s="46">
        <v>2020</v>
      </c>
      <c r="B1157" s="8" t="str">
        <f>_xlfn.CONCAT("P", LOOKUP(A1157,{0,2010,2015},{1,2,3}))</f>
        <v>P3</v>
      </c>
      <c r="C1157" s="9" t="s">
        <v>120</v>
      </c>
      <c r="D1157" s="9" t="s">
        <v>121</v>
      </c>
      <c r="E1157" s="17" t="s">
        <v>122</v>
      </c>
      <c r="F1157" s="12" t="s">
        <v>3</v>
      </c>
      <c r="G1157" s="17" t="s">
        <v>123</v>
      </c>
      <c r="H1157" s="7" t="str">
        <f t="shared" si="36"/>
        <v>2020TWSYUDSHE10</v>
      </c>
      <c r="I1157" s="17" t="s">
        <v>24</v>
      </c>
      <c r="J1157" s="8" t="str">
        <f>VLOOKUP(I1157,name_list!E:K,2,FALSE)</f>
        <v>SP65</v>
      </c>
      <c r="K1157" s="17" t="s">
        <v>9</v>
      </c>
      <c r="L1157" s="8">
        <v>5</v>
      </c>
      <c r="M1157" s="8">
        <f>VLOOKUP(H1157,工作表3!G:T,7,FALSE)</f>
        <v>82.8</v>
      </c>
      <c r="N1157">
        <f t="shared" si="37"/>
        <v>4.1399999999999997</v>
      </c>
    </row>
    <row r="1158" spans="1:14">
      <c r="A1158" s="46">
        <v>2020</v>
      </c>
      <c r="B1158" s="8" t="str">
        <f>_xlfn.CONCAT("P", LOOKUP(A1158,{0,2010,2015},{1,2,3}))</f>
        <v>P3</v>
      </c>
      <c r="C1158" s="9" t="s">
        <v>120</v>
      </c>
      <c r="D1158" s="9" t="s">
        <v>121</v>
      </c>
      <c r="E1158" s="17" t="s">
        <v>122</v>
      </c>
      <c r="F1158" s="12" t="s">
        <v>3</v>
      </c>
      <c r="G1158" s="17" t="s">
        <v>123</v>
      </c>
      <c r="H1158" s="7" t="str">
        <f t="shared" si="36"/>
        <v>2020TWSYUDSHE10</v>
      </c>
      <c r="I1158" s="17" t="s">
        <v>19</v>
      </c>
      <c r="J1158" s="8" t="str">
        <f>VLOOKUP(I1158,name_list!E:K,2,FALSE)</f>
        <v>SP75</v>
      </c>
      <c r="K1158" s="17" t="s">
        <v>9</v>
      </c>
      <c r="L1158" s="8">
        <v>5</v>
      </c>
      <c r="M1158" s="8">
        <f>VLOOKUP(H1158,工作表3!G:T,7,FALSE)</f>
        <v>82.8</v>
      </c>
      <c r="N1158">
        <f t="shared" si="37"/>
        <v>4.1399999999999997</v>
      </c>
    </row>
    <row r="1159" spans="1:14">
      <c r="A1159" s="46">
        <v>2020</v>
      </c>
      <c r="B1159" s="8" t="str">
        <f>_xlfn.CONCAT("P", LOOKUP(A1159,{0,2010,2015},{1,2,3}))</f>
        <v>P3</v>
      </c>
      <c r="C1159" s="9" t="s">
        <v>120</v>
      </c>
      <c r="D1159" s="9" t="s">
        <v>121</v>
      </c>
      <c r="E1159" s="17" t="s">
        <v>122</v>
      </c>
      <c r="F1159" s="12" t="s">
        <v>3</v>
      </c>
      <c r="G1159" s="17" t="s">
        <v>123</v>
      </c>
      <c r="H1159" s="7" t="str">
        <f t="shared" si="36"/>
        <v>2020TWSYUDSHE10</v>
      </c>
      <c r="I1159" s="17" t="s">
        <v>13</v>
      </c>
      <c r="J1159" s="8" t="str">
        <f>VLOOKUP(I1159,name_list!E:K,2,FALSE)</f>
        <v>SP17</v>
      </c>
      <c r="K1159" s="17" t="s">
        <v>14</v>
      </c>
      <c r="L1159" s="8">
        <v>25</v>
      </c>
      <c r="M1159" s="8">
        <f>VLOOKUP(H1159,工作表3!G:T,7,FALSE)</f>
        <v>82.8</v>
      </c>
      <c r="N1159">
        <f t="shared" si="37"/>
        <v>20.7</v>
      </c>
    </row>
    <row r="1160" spans="1:14">
      <c r="A1160" s="46">
        <v>2020</v>
      </c>
      <c r="B1160" s="8" t="str">
        <f>_xlfn.CONCAT("P", LOOKUP(A1160,{0,2010,2015},{1,2,3}))</f>
        <v>P3</v>
      </c>
      <c r="C1160" s="9" t="s">
        <v>120</v>
      </c>
      <c r="D1160" s="9" t="s">
        <v>121</v>
      </c>
      <c r="E1160" s="17" t="s">
        <v>122</v>
      </c>
      <c r="F1160" s="12" t="s">
        <v>3</v>
      </c>
      <c r="G1160" s="17" t="s">
        <v>123</v>
      </c>
      <c r="H1160" s="7" t="str">
        <f t="shared" si="36"/>
        <v>2020TWSYUDSHE10</v>
      </c>
      <c r="I1160" s="17" t="s">
        <v>29</v>
      </c>
      <c r="J1160" s="8" t="str">
        <f>VLOOKUP(I1160,name_list!E:K,2,FALSE)</f>
        <v>SP22</v>
      </c>
      <c r="K1160" s="17" t="s">
        <v>14</v>
      </c>
      <c r="L1160" s="8">
        <v>25</v>
      </c>
      <c r="M1160" s="8">
        <f>VLOOKUP(H1160,工作表3!G:T,7,FALSE)</f>
        <v>82.8</v>
      </c>
      <c r="N1160">
        <f t="shared" si="37"/>
        <v>20.7</v>
      </c>
    </row>
    <row r="1161" spans="1:14">
      <c r="A1161" s="46">
        <v>2020</v>
      </c>
      <c r="B1161" s="8" t="str">
        <f>_xlfn.CONCAT("P", LOOKUP(A1161,{0,2010,2015},{1,2,3}))</f>
        <v>P3</v>
      </c>
      <c r="C1161" s="9" t="s">
        <v>120</v>
      </c>
      <c r="D1161" s="9" t="s">
        <v>121</v>
      </c>
      <c r="E1161" s="17" t="s">
        <v>122</v>
      </c>
      <c r="F1161" s="12" t="s">
        <v>3</v>
      </c>
      <c r="G1161" s="17" t="s">
        <v>123</v>
      </c>
      <c r="H1161" s="7" t="str">
        <f t="shared" si="36"/>
        <v>2020TWSYUDSHE10</v>
      </c>
      <c r="I1161" s="9" t="s">
        <v>27</v>
      </c>
      <c r="J1161" s="8" t="str">
        <f>VLOOKUP(I1161,name_list!E:K,2,FALSE)</f>
        <v>SP67</v>
      </c>
      <c r="K1161" s="9" t="s">
        <v>11</v>
      </c>
      <c r="L1161" s="8">
        <v>1</v>
      </c>
      <c r="M1161" s="8">
        <f>VLOOKUP(H1161,工作表3!G:T,7,FALSE)</f>
        <v>82.8</v>
      </c>
      <c r="N1161">
        <f t="shared" si="37"/>
        <v>0.82799999999999996</v>
      </c>
    </row>
    <row r="1162" spans="1:14">
      <c r="A1162" s="46">
        <v>2020</v>
      </c>
      <c r="B1162" s="8" t="str">
        <f>_xlfn.CONCAT("P", LOOKUP(A1162,{0,2010,2015},{1,2,3}))</f>
        <v>P3</v>
      </c>
      <c r="C1162" s="9" t="s">
        <v>120</v>
      </c>
      <c r="D1162" s="9" t="s">
        <v>121</v>
      </c>
      <c r="E1162" s="17" t="s">
        <v>122</v>
      </c>
      <c r="F1162" s="12" t="s">
        <v>3</v>
      </c>
      <c r="G1162" s="17" t="s">
        <v>123</v>
      </c>
      <c r="H1162" s="7" t="str">
        <f t="shared" si="36"/>
        <v>2020TWSYUDSHE10</v>
      </c>
      <c r="I1162" s="17" t="s">
        <v>15</v>
      </c>
      <c r="J1162" s="8" t="str">
        <f>VLOOKUP(I1162,name_list!E:K,2,FALSE)</f>
        <v>SP2</v>
      </c>
      <c r="K1162" s="17" t="s">
        <v>11</v>
      </c>
      <c r="L1162" s="8">
        <v>1</v>
      </c>
      <c r="M1162" s="8">
        <f>VLOOKUP(H1162,工作表3!G:T,7,FALSE)</f>
        <v>82.8</v>
      </c>
      <c r="N1162">
        <f t="shared" si="37"/>
        <v>0.82799999999999996</v>
      </c>
    </row>
    <row r="1163" spans="1:14">
      <c r="A1163" s="46">
        <v>2020</v>
      </c>
      <c r="B1163" s="8" t="str">
        <f>_xlfn.CONCAT("P", LOOKUP(A1163,{0,2010,2015},{1,2,3}))</f>
        <v>P3</v>
      </c>
      <c r="C1163" s="9" t="s">
        <v>120</v>
      </c>
      <c r="D1163" s="9" t="s">
        <v>121</v>
      </c>
      <c r="E1163" s="17" t="s">
        <v>122</v>
      </c>
      <c r="F1163" s="12" t="s">
        <v>3</v>
      </c>
      <c r="G1163" s="17" t="s">
        <v>123</v>
      </c>
      <c r="H1163" s="7" t="str">
        <f t="shared" si="36"/>
        <v>2020TWSYUDSHE10</v>
      </c>
      <c r="I1163" s="17" t="s">
        <v>23</v>
      </c>
      <c r="J1163" s="8" t="str">
        <f>VLOOKUP(I1163,name_list!E:K,2,FALSE)</f>
        <v>SP61</v>
      </c>
      <c r="K1163" s="17" t="s">
        <v>9</v>
      </c>
      <c r="L1163" s="8">
        <v>5</v>
      </c>
      <c r="M1163" s="8">
        <f>VLOOKUP(H1163,工作表3!G:T,7,FALSE)</f>
        <v>82.8</v>
      </c>
      <c r="N1163">
        <f t="shared" si="37"/>
        <v>4.1399999999999997</v>
      </c>
    </row>
    <row r="1164" spans="1:14">
      <c r="A1164" s="46">
        <v>2020</v>
      </c>
      <c r="B1164" s="8" t="str">
        <f>_xlfn.CONCAT("P", LOOKUP(A1164,{0,2010,2015},{1,2,3}))</f>
        <v>P3</v>
      </c>
      <c r="C1164" s="9" t="s">
        <v>120</v>
      </c>
      <c r="D1164" s="9" t="s">
        <v>121</v>
      </c>
      <c r="E1164" s="17" t="s">
        <v>122</v>
      </c>
      <c r="F1164" s="12" t="s">
        <v>3</v>
      </c>
      <c r="G1164" s="17" t="s">
        <v>123</v>
      </c>
      <c r="H1164" s="7" t="str">
        <f t="shared" si="36"/>
        <v>2020TWSYUDSHE10</v>
      </c>
      <c r="I1164" s="17" t="s">
        <v>20</v>
      </c>
      <c r="J1164" s="8" t="str">
        <f>VLOOKUP(I1164,name_list!E:K,2,FALSE)</f>
        <v>SP25</v>
      </c>
      <c r="K1164" s="17" t="s">
        <v>9</v>
      </c>
      <c r="L1164" s="8">
        <v>5</v>
      </c>
      <c r="M1164" s="8">
        <f>VLOOKUP(H1164,工作表3!G:T,7,FALSE)</f>
        <v>82.8</v>
      </c>
      <c r="N1164">
        <f t="shared" si="37"/>
        <v>4.1399999999999997</v>
      </c>
    </row>
    <row r="1165" spans="1:14">
      <c r="A1165" s="46">
        <v>2020</v>
      </c>
      <c r="B1165" s="8" t="str">
        <f>_xlfn.CONCAT("P", LOOKUP(A1165,{0,2010,2015},{1,2,3}))</f>
        <v>P3</v>
      </c>
      <c r="C1165" s="9" t="s">
        <v>120</v>
      </c>
      <c r="D1165" s="9" t="s">
        <v>121</v>
      </c>
      <c r="E1165" s="17" t="s">
        <v>122</v>
      </c>
      <c r="F1165" s="12" t="s">
        <v>3</v>
      </c>
      <c r="G1165" s="17" t="s">
        <v>123</v>
      </c>
      <c r="H1165" s="7" t="str">
        <f t="shared" si="36"/>
        <v>2020TWSYUDSHE10</v>
      </c>
      <c r="I1165" s="17" t="s">
        <v>28</v>
      </c>
      <c r="J1165" s="8" t="str">
        <f>VLOOKUP(I1165,name_list!E:K,2,FALSE)</f>
        <v>SP45</v>
      </c>
      <c r="K1165" s="17" t="s">
        <v>11</v>
      </c>
      <c r="L1165" s="8">
        <v>1</v>
      </c>
      <c r="M1165" s="8">
        <f>VLOOKUP(H1165,工作表3!G:T,7,FALSE)</f>
        <v>82.8</v>
      </c>
      <c r="N1165">
        <f t="shared" si="37"/>
        <v>0.82799999999999996</v>
      </c>
    </row>
    <row r="1166" spans="1:14">
      <c r="A1166" s="46">
        <v>2020</v>
      </c>
      <c r="B1166" s="8" t="str">
        <f>_xlfn.CONCAT("P", LOOKUP(A1166,{0,2010,2015},{1,2,3}))</f>
        <v>P3</v>
      </c>
      <c r="C1166" s="9" t="s">
        <v>120</v>
      </c>
      <c r="D1166" s="9" t="s">
        <v>121</v>
      </c>
      <c r="E1166" s="17" t="s">
        <v>122</v>
      </c>
      <c r="F1166" s="12" t="s">
        <v>3</v>
      </c>
      <c r="G1166" s="17" t="s">
        <v>123</v>
      </c>
      <c r="H1166" s="7" t="str">
        <f t="shared" si="36"/>
        <v>2020TWSYUDSHE10</v>
      </c>
      <c r="I1166" s="17" t="s">
        <v>38</v>
      </c>
      <c r="J1166" s="8" t="str">
        <f>VLOOKUP(I1166,name_list!E:K,2,FALSE)</f>
        <v>SP10</v>
      </c>
      <c r="K1166" s="17" t="s">
        <v>9</v>
      </c>
      <c r="L1166" s="8">
        <v>5</v>
      </c>
      <c r="M1166" s="8">
        <f>VLOOKUP(H1166,工作表3!G:T,7,FALSE)</f>
        <v>82.8</v>
      </c>
      <c r="N1166">
        <f t="shared" si="37"/>
        <v>4.1399999999999997</v>
      </c>
    </row>
    <row r="1167" spans="1:14">
      <c r="A1167" s="46">
        <v>2020</v>
      </c>
      <c r="B1167" s="8" t="str">
        <f>_xlfn.CONCAT("P", LOOKUP(A1167,{0,2010,2015},{1,2,3}))</f>
        <v>P3</v>
      </c>
      <c r="C1167" s="9" t="s">
        <v>120</v>
      </c>
      <c r="D1167" s="9" t="s">
        <v>121</v>
      </c>
      <c r="E1167" s="17" t="s">
        <v>122</v>
      </c>
      <c r="F1167" s="12" t="s">
        <v>3</v>
      </c>
      <c r="G1167" s="17" t="s">
        <v>123</v>
      </c>
      <c r="H1167" s="7" t="str">
        <f t="shared" si="36"/>
        <v>2020TWSYUDSHE10</v>
      </c>
      <c r="I1167" s="17" t="s">
        <v>4</v>
      </c>
      <c r="J1167" s="8" t="str">
        <f>VLOOKUP(I1167,name_list!E:K,2,FALSE)</f>
        <v>SP11</v>
      </c>
      <c r="K1167" s="17" t="s">
        <v>9</v>
      </c>
      <c r="L1167" s="8">
        <v>5</v>
      </c>
      <c r="M1167" s="8">
        <f>VLOOKUP(H1167,工作表3!G:T,7,FALSE)</f>
        <v>82.8</v>
      </c>
      <c r="N1167">
        <f t="shared" si="37"/>
        <v>4.1399999999999997</v>
      </c>
    </row>
    <row r="1168" spans="1:14">
      <c r="A1168" s="46">
        <v>2020</v>
      </c>
      <c r="B1168" s="8" t="str">
        <f>_xlfn.CONCAT("P", LOOKUP(A1168,{0,2010,2015},{1,2,3}))</f>
        <v>P3</v>
      </c>
      <c r="C1168" s="9" t="s">
        <v>120</v>
      </c>
      <c r="D1168" s="9" t="s">
        <v>121</v>
      </c>
      <c r="E1168" s="17" t="s">
        <v>122</v>
      </c>
      <c r="F1168" s="12" t="s">
        <v>3</v>
      </c>
      <c r="G1168" s="17" t="s">
        <v>123</v>
      </c>
      <c r="H1168" s="7" t="str">
        <f t="shared" si="36"/>
        <v>2020TWSYUDSHE10</v>
      </c>
      <c r="I1168" s="17" t="s">
        <v>16</v>
      </c>
      <c r="J1168" s="8" t="str">
        <f>VLOOKUP(I1168,name_list!E:K,2,FALSE)</f>
        <v>SP38</v>
      </c>
      <c r="K1168" s="17" t="s">
        <v>9</v>
      </c>
      <c r="L1168" s="8">
        <v>5</v>
      </c>
      <c r="M1168" s="8">
        <f>VLOOKUP(H1168,工作表3!G:T,7,FALSE)</f>
        <v>82.8</v>
      </c>
      <c r="N1168">
        <f t="shared" si="37"/>
        <v>4.1399999999999997</v>
      </c>
    </row>
    <row r="1169" spans="1:14">
      <c r="A1169" s="46">
        <v>2020</v>
      </c>
      <c r="B1169" s="8" t="str">
        <f>_xlfn.CONCAT("P", LOOKUP(A1169,{0,2010,2015},{1,2,3}))</f>
        <v>P3</v>
      </c>
      <c r="C1169" s="9" t="s">
        <v>120</v>
      </c>
      <c r="D1169" s="9" t="s">
        <v>121</v>
      </c>
      <c r="E1169" s="17" t="s">
        <v>122</v>
      </c>
      <c r="F1169" s="12" t="s">
        <v>3</v>
      </c>
      <c r="G1169" s="17" t="s">
        <v>123</v>
      </c>
      <c r="H1169" s="7" t="str">
        <f t="shared" si="36"/>
        <v>2020TWSYUDSHE10</v>
      </c>
      <c r="I1169" s="17" t="s">
        <v>55</v>
      </c>
      <c r="J1169" s="8" t="str">
        <f>VLOOKUP(I1169,name_list!E:K,2,FALSE)</f>
        <v>SP33</v>
      </c>
      <c r="K1169" s="17" t="s">
        <v>9</v>
      </c>
      <c r="L1169" s="8">
        <v>5</v>
      </c>
      <c r="M1169" s="8">
        <f>VLOOKUP(H1169,工作表3!G:T,7,FALSE)</f>
        <v>82.8</v>
      </c>
      <c r="N1169">
        <f t="shared" si="37"/>
        <v>4.1399999999999997</v>
      </c>
    </row>
    <row r="1170" spans="1:14">
      <c r="A1170" s="46">
        <v>2020</v>
      </c>
      <c r="B1170" s="8" t="str">
        <f>_xlfn.CONCAT("P", LOOKUP(A1170,{0,2010,2015},{1,2,3}))</f>
        <v>P3</v>
      </c>
      <c r="C1170" s="9" t="s">
        <v>120</v>
      </c>
      <c r="D1170" s="9" t="s">
        <v>121</v>
      </c>
      <c r="E1170" s="17" t="s">
        <v>122</v>
      </c>
      <c r="F1170" s="12" t="s">
        <v>3</v>
      </c>
      <c r="G1170" s="17" t="s">
        <v>123</v>
      </c>
      <c r="H1170" s="7" t="str">
        <f t="shared" si="36"/>
        <v>2020TWSYUDSHE10</v>
      </c>
      <c r="I1170" s="17" t="s">
        <v>42</v>
      </c>
      <c r="J1170" s="8" t="str">
        <f>VLOOKUP(I1170,name_list!E:K,2,FALSE)</f>
        <v>SP40</v>
      </c>
      <c r="K1170" s="17" t="s">
        <v>11</v>
      </c>
      <c r="L1170" s="8">
        <v>1</v>
      </c>
      <c r="M1170" s="8">
        <f>VLOOKUP(H1170,工作表3!G:T,7,FALSE)</f>
        <v>82.8</v>
      </c>
      <c r="N1170">
        <f t="shared" si="37"/>
        <v>0.82799999999999996</v>
      </c>
    </row>
    <row r="1171" spans="1:14">
      <c r="A1171" s="46">
        <v>2020</v>
      </c>
      <c r="B1171" s="8" t="str">
        <f>_xlfn.CONCAT("P", LOOKUP(A1171,{0,2010,2015},{1,2,3}))</f>
        <v>P3</v>
      </c>
      <c r="C1171" s="9" t="s">
        <v>120</v>
      </c>
      <c r="D1171" s="9" t="s">
        <v>121</v>
      </c>
      <c r="E1171" s="17" t="s">
        <v>122</v>
      </c>
      <c r="F1171" s="12" t="s">
        <v>32</v>
      </c>
      <c r="G1171" s="17" t="s">
        <v>100</v>
      </c>
      <c r="H1171" s="7" t="str">
        <f t="shared" si="36"/>
        <v>2020TWSYUDSHN05</v>
      </c>
      <c r="I1171" s="17" t="s">
        <v>95</v>
      </c>
      <c r="J1171" s="8" t="str">
        <f>VLOOKUP(I1171,name_list!E:K,2,FALSE)</f>
        <v>SP26</v>
      </c>
      <c r="K1171" s="17" t="s">
        <v>14</v>
      </c>
      <c r="L1171" s="8">
        <v>25</v>
      </c>
      <c r="M1171" s="8">
        <f>VLOOKUP(H1171,工作表3!G:T,7,FALSE)</f>
        <v>86</v>
      </c>
      <c r="N1171">
        <f t="shared" si="37"/>
        <v>21.5</v>
      </c>
    </row>
    <row r="1172" spans="1:14">
      <c r="A1172" s="46">
        <v>2020</v>
      </c>
      <c r="B1172" s="8" t="str">
        <f>_xlfn.CONCAT("P", LOOKUP(A1172,{0,2010,2015},{1,2,3}))</f>
        <v>P3</v>
      </c>
      <c r="C1172" s="9" t="s">
        <v>120</v>
      </c>
      <c r="D1172" s="9" t="s">
        <v>121</v>
      </c>
      <c r="E1172" s="17" t="s">
        <v>122</v>
      </c>
      <c r="F1172" s="12" t="s">
        <v>32</v>
      </c>
      <c r="G1172" s="17" t="s">
        <v>100</v>
      </c>
      <c r="H1172" s="7" t="str">
        <f t="shared" si="36"/>
        <v>2020TWSYUDSHN05</v>
      </c>
      <c r="I1172" s="17" t="s">
        <v>0</v>
      </c>
      <c r="J1172" s="8" t="str">
        <f>VLOOKUP(I1172,name_list!E:K,2,FALSE)</f>
        <v>SP41</v>
      </c>
      <c r="K1172" s="17" t="s">
        <v>1</v>
      </c>
      <c r="L1172" s="8">
        <v>75</v>
      </c>
      <c r="M1172" s="8">
        <f>VLOOKUP(H1172,工作表3!G:T,7,FALSE)</f>
        <v>86</v>
      </c>
      <c r="N1172">
        <f t="shared" si="37"/>
        <v>64.5</v>
      </c>
    </row>
    <row r="1173" spans="1:14">
      <c r="A1173" s="46">
        <v>2020</v>
      </c>
      <c r="B1173" s="8" t="str">
        <f>_xlfn.CONCAT("P", LOOKUP(A1173,{0,2010,2015},{1,2,3}))</f>
        <v>P3</v>
      </c>
      <c r="C1173" s="9" t="s">
        <v>120</v>
      </c>
      <c r="D1173" s="9" t="s">
        <v>121</v>
      </c>
      <c r="E1173" s="17" t="s">
        <v>122</v>
      </c>
      <c r="F1173" s="12" t="s">
        <v>32</v>
      </c>
      <c r="G1173" s="17" t="s">
        <v>100</v>
      </c>
      <c r="H1173" s="7" t="str">
        <f t="shared" si="36"/>
        <v>2020TWSYUDSHN05</v>
      </c>
      <c r="I1173" s="17" t="s">
        <v>27</v>
      </c>
      <c r="J1173" s="8" t="str">
        <f>VLOOKUP(I1173,name_list!E:K,2,FALSE)</f>
        <v>SP67</v>
      </c>
      <c r="K1173" s="17" t="s">
        <v>11</v>
      </c>
      <c r="L1173" s="8">
        <v>1</v>
      </c>
      <c r="M1173" s="8">
        <f>VLOOKUP(H1173,工作表3!G:T,7,FALSE)</f>
        <v>86</v>
      </c>
      <c r="N1173">
        <f t="shared" si="37"/>
        <v>0.86</v>
      </c>
    </row>
    <row r="1174" spans="1:14">
      <c r="A1174" s="46">
        <v>2020</v>
      </c>
      <c r="B1174" s="8" t="str">
        <f>_xlfn.CONCAT("P", LOOKUP(A1174,{0,2010,2015},{1,2,3}))</f>
        <v>P3</v>
      </c>
      <c r="C1174" s="9" t="s">
        <v>120</v>
      </c>
      <c r="D1174" s="9" t="s">
        <v>121</v>
      </c>
      <c r="E1174" s="17" t="s">
        <v>122</v>
      </c>
      <c r="F1174" s="12" t="s">
        <v>32</v>
      </c>
      <c r="G1174" s="17" t="s">
        <v>100</v>
      </c>
      <c r="H1174" s="7" t="str">
        <f t="shared" si="36"/>
        <v>2020TWSYUDSHN05</v>
      </c>
      <c r="I1174" s="17" t="s">
        <v>38</v>
      </c>
      <c r="J1174" s="8" t="str">
        <f>VLOOKUP(I1174,name_list!E:K,2,FALSE)</f>
        <v>SP10</v>
      </c>
      <c r="K1174" s="17" t="s">
        <v>9</v>
      </c>
      <c r="L1174" s="8">
        <v>5</v>
      </c>
      <c r="M1174" s="8">
        <f>VLOOKUP(H1174,工作表3!G:T,7,FALSE)</f>
        <v>86</v>
      </c>
      <c r="N1174">
        <f t="shared" si="37"/>
        <v>4.3</v>
      </c>
    </row>
    <row r="1175" spans="1:14">
      <c r="A1175" s="46">
        <v>2020</v>
      </c>
      <c r="B1175" s="8" t="str">
        <f>_xlfn.CONCAT("P", LOOKUP(A1175,{0,2010,2015},{1,2,3}))</f>
        <v>P3</v>
      </c>
      <c r="C1175" s="9" t="s">
        <v>120</v>
      </c>
      <c r="D1175" s="9" t="s">
        <v>121</v>
      </c>
      <c r="E1175" s="17" t="s">
        <v>122</v>
      </c>
      <c r="F1175" s="12" t="s">
        <v>32</v>
      </c>
      <c r="G1175" s="17" t="s">
        <v>100</v>
      </c>
      <c r="H1175" s="7" t="str">
        <f t="shared" si="36"/>
        <v>2020TWSYUDSHN05</v>
      </c>
      <c r="I1175" s="17" t="s">
        <v>4</v>
      </c>
      <c r="J1175" s="8" t="str">
        <f>VLOOKUP(I1175,name_list!E:K,2,FALSE)</f>
        <v>SP11</v>
      </c>
      <c r="K1175" s="17" t="s">
        <v>9</v>
      </c>
      <c r="L1175" s="8">
        <v>5</v>
      </c>
      <c r="M1175" s="8">
        <f>VLOOKUP(H1175,工作表3!G:T,7,FALSE)</f>
        <v>86</v>
      </c>
      <c r="N1175">
        <f t="shared" si="37"/>
        <v>4.3</v>
      </c>
    </row>
    <row r="1176" spans="1:14">
      <c r="A1176" s="46">
        <v>2020</v>
      </c>
      <c r="B1176" s="8" t="str">
        <f>_xlfn.CONCAT("P", LOOKUP(A1176,{0,2010,2015},{1,2,3}))</f>
        <v>P3</v>
      </c>
      <c r="C1176" s="9" t="s">
        <v>120</v>
      </c>
      <c r="D1176" s="9" t="s">
        <v>121</v>
      </c>
      <c r="E1176" s="17" t="s">
        <v>122</v>
      </c>
      <c r="F1176" s="12" t="s">
        <v>32</v>
      </c>
      <c r="G1176" s="17" t="s">
        <v>100</v>
      </c>
      <c r="H1176" s="7" t="str">
        <f t="shared" si="36"/>
        <v>2020TWSYUDSHN05</v>
      </c>
      <c r="I1176" s="17" t="s">
        <v>24</v>
      </c>
      <c r="J1176" s="8" t="str">
        <f>VLOOKUP(I1176,name_list!E:K,2,FALSE)</f>
        <v>SP65</v>
      </c>
      <c r="K1176" s="17" t="s">
        <v>9</v>
      </c>
      <c r="L1176" s="8">
        <v>5</v>
      </c>
      <c r="M1176" s="8">
        <f>VLOOKUP(H1176,工作表3!G:T,7,FALSE)</f>
        <v>86</v>
      </c>
      <c r="N1176">
        <f t="shared" si="37"/>
        <v>4.3</v>
      </c>
    </row>
    <row r="1177" spans="1:14">
      <c r="A1177" s="46">
        <v>2020</v>
      </c>
      <c r="B1177" s="8" t="str">
        <f>_xlfn.CONCAT("P", LOOKUP(A1177,{0,2010,2015},{1,2,3}))</f>
        <v>P3</v>
      </c>
      <c r="C1177" s="9" t="s">
        <v>120</v>
      </c>
      <c r="D1177" s="9" t="s">
        <v>121</v>
      </c>
      <c r="E1177" s="17" t="s">
        <v>122</v>
      </c>
      <c r="F1177" s="12" t="s">
        <v>32</v>
      </c>
      <c r="G1177" s="17" t="s">
        <v>100</v>
      </c>
      <c r="H1177" s="7" t="str">
        <f t="shared" si="36"/>
        <v>2020TWSYUDSHN05</v>
      </c>
      <c r="I1177" s="17" t="s">
        <v>7</v>
      </c>
      <c r="J1177" s="8" t="str">
        <f>VLOOKUP(I1177,name_list!E:K,2,FALSE)</f>
        <v>SP31</v>
      </c>
      <c r="K1177" s="17" t="s">
        <v>14</v>
      </c>
      <c r="L1177" s="8">
        <v>25</v>
      </c>
      <c r="M1177" s="8">
        <f>VLOOKUP(H1177,工作表3!G:T,7,FALSE)</f>
        <v>86</v>
      </c>
      <c r="N1177">
        <f t="shared" si="37"/>
        <v>21.5</v>
      </c>
    </row>
    <row r="1178" spans="1:14">
      <c r="A1178" s="46">
        <v>2020</v>
      </c>
      <c r="B1178" s="8" t="str">
        <f>_xlfn.CONCAT("P", LOOKUP(A1178,{0,2010,2015},{1,2,3}))</f>
        <v>P3</v>
      </c>
      <c r="C1178" s="9" t="s">
        <v>120</v>
      </c>
      <c r="D1178" s="9" t="s">
        <v>121</v>
      </c>
      <c r="E1178" s="17" t="s">
        <v>122</v>
      </c>
      <c r="F1178" s="12" t="s">
        <v>32</v>
      </c>
      <c r="G1178" s="17" t="s">
        <v>100</v>
      </c>
      <c r="H1178" s="7" t="str">
        <f t="shared" si="36"/>
        <v>2020TWSYUDSHN05</v>
      </c>
      <c r="I1178" s="17" t="s">
        <v>5</v>
      </c>
      <c r="J1178" s="8" t="str">
        <f>VLOOKUP(I1178,name_list!E:K,2,FALSE)</f>
        <v>SP35</v>
      </c>
      <c r="K1178" s="17" t="s">
        <v>9</v>
      </c>
      <c r="L1178" s="8">
        <v>5</v>
      </c>
      <c r="M1178" s="8">
        <f>VLOOKUP(H1178,工作表3!G:T,7,FALSE)</f>
        <v>86</v>
      </c>
      <c r="N1178">
        <f t="shared" si="37"/>
        <v>4.3</v>
      </c>
    </row>
    <row r="1179" spans="1:14">
      <c r="A1179" s="46">
        <v>2020</v>
      </c>
      <c r="B1179" s="8" t="str">
        <f>_xlfn.CONCAT("P", LOOKUP(A1179,{0,2010,2015},{1,2,3}))</f>
        <v>P3</v>
      </c>
      <c r="C1179" s="9" t="s">
        <v>120</v>
      </c>
      <c r="D1179" s="9" t="s">
        <v>121</v>
      </c>
      <c r="E1179" s="17" t="s">
        <v>122</v>
      </c>
      <c r="F1179" s="12" t="s">
        <v>32</v>
      </c>
      <c r="G1179" s="17" t="s">
        <v>100</v>
      </c>
      <c r="H1179" s="7" t="str">
        <f t="shared" si="36"/>
        <v>2020TWSYUDSHN05</v>
      </c>
      <c r="I1179" s="19" t="s">
        <v>63</v>
      </c>
      <c r="J1179" s="8" t="str">
        <f>VLOOKUP(I1179,name_list!E:K,2,FALSE)</f>
        <v>SP4</v>
      </c>
      <c r="K1179" s="17" t="s">
        <v>14</v>
      </c>
      <c r="L1179" s="8">
        <v>25</v>
      </c>
      <c r="M1179" s="8">
        <f>VLOOKUP(H1179,工作表3!G:T,7,FALSE)</f>
        <v>86</v>
      </c>
      <c r="N1179">
        <f t="shared" si="37"/>
        <v>21.5</v>
      </c>
    </row>
    <row r="1180" spans="1:14">
      <c r="A1180" s="46">
        <v>2020</v>
      </c>
      <c r="B1180" s="8" t="str">
        <f>_xlfn.CONCAT("P", LOOKUP(A1180,{0,2010,2015},{1,2,3}))</f>
        <v>P3</v>
      </c>
      <c r="C1180" s="9" t="s">
        <v>120</v>
      </c>
      <c r="D1180" s="9" t="s">
        <v>121</v>
      </c>
      <c r="E1180" s="17" t="s">
        <v>122</v>
      </c>
      <c r="F1180" s="12" t="s">
        <v>32</v>
      </c>
      <c r="G1180" s="17" t="s">
        <v>100</v>
      </c>
      <c r="H1180" s="7" t="str">
        <f t="shared" si="36"/>
        <v>2020TWSYUDSHN05</v>
      </c>
      <c r="I1180" s="17" t="s">
        <v>29</v>
      </c>
      <c r="J1180" s="8" t="str">
        <f>VLOOKUP(I1180,name_list!E:K,2,FALSE)</f>
        <v>SP22</v>
      </c>
      <c r="K1180" s="17" t="s">
        <v>14</v>
      </c>
      <c r="L1180" s="8">
        <v>25</v>
      </c>
      <c r="M1180" s="8">
        <f>VLOOKUP(H1180,工作表3!G:T,7,FALSE)</f>
        <v>86</v>
      </c>
      <c r="N1180">
        <f t="shared" si="37"/>
        <v>21.5</v>
      </c>
    </row>
    <row r="1181" spans="1:14">
      <c r="A1181" s="46">
        <v>2020</v>
      </c>
      <c r="B1181" s="8" t="str">
        <f>_xlfn.CONCAT("P", LOOKUP(A1181,{0,2010,2015},{1,2,3}))</f>
        <v>P3</v>
      </c>
      <c r="C1181" s="9" t="s">
        <v>120</v>
      </c>
      <c r="D1181" s="9" t="s">
        <v>121</v>
      </c>
      <c r="E1181" s="17" t="s">
        <v>122</v>
      </c>
      <c r="F1181" s="12" t="s">
        <v>32</v>
      </c>
      <c r="G1181" s="17" t="s">
        <v>100</v>
      </c>
      <c r="H1181" s="7" t="str">
        <f t="shared" si="36"/>
        <v>2020TWSYUDSHN05</v>
      </c>
      <c r="I1181" s="17" t="s">
        <v>51</v>
      </c>
      <c r="J1181" s="8" t="str">
        <f>VLOOKUP(I1181,name_list!E:K,2,FALSE)</f>
        <v>SP90</v>
      </c>
      <c r="K1181" s="17" t="s">
        <v>11</v>
      </c>
      <c r="L1181" s="8">
        <v>1</v>
      </c>
      <c r="M1181" s="8">
        <f>VLOOKUP(H1181,工作表3!G:T,7,FALSE)</f>
        <v>86</v>
      </c>
      <c r="N1181">
        <f t="shared" si="37"/>
        <v>0.86</v>
      </c>
    </row>
    <row r="1182" spans="1:14">
      <c r="A1182" s="46">
        <v>2020</v>
      </c>
      <c r="B1182" s="8" t="str">
        <f>_xlfn.CONCAT("P", LOOKUP(A1182,{0,2010,2015},{1,2,3}))</f>
        <v>P3</v>
      </c>
      <c r="C1182" s="9" t="s">
        <v>120</v>
      </c>
      <c r="D1182" s="9" t="s">
        <v>121</v>
      </c>
      <c r="E1182" s="17" t="s">
        <v>122</v>
      </c>
      <c r="F1182" s="12" t="s">
        <v>32</v>
      </c>
      <c r="G1182" s="17" t="s">
        <v>100</v>
      </c>
      <c r="H1182" s="7" t="str">
        <f t="shared" si="36"/>
        <v>2020TWSYUDSHN05</v>
      </c>
      <c r="I1182" s="17" t="s">
        <v>59</v>
      </c>
      <c r="J1182" s="8" t="str">
        <f>VLOOKUP(I1182,name_list!E:K,2,FALSE)</f>
        <v>SP5</v>
      </c>
      <c r="K1182" s="17" t="s">
        <v>9</v>
      </c>
      <c r="L1182" s="8">
        <v>5</v>
      </c>
      <c r="M1182" s="8">
        <f>VLOOKUP(H1182,工作表3!G:T,7,FALSE)</f>
        <v>86</v>
      </c>
      <c r="N1182">
        <f t="shared" si="37"/>
        <v>4.3</v>
      </c>
    </row>
    <row r="1183" spans="1:14">
      <c r="A1183" s="46">
        <v>2020</v>
      </c>
      <c r="B1183" s="8" t="str">
        <f>_xlfn.CONCAT("P", LOOKUP(A1183,{0,2010,2015},{1,2,3}))</f>
        <v>P3</v>
      </c>
      <c r="C1183" s="9" t="s">
        <v>120</v>
      </c>
      <c r="D1183" s="9" t="s">
        <v>121</v>
      </c>
      <c r="E1183" s="17" t="s">
        <v>122</v>
      </c>
      <c r="F1183" s="12" t="s">
        <v>32</v>
      </c>
      <c r="G1183" s="17" t="s">
        <v>100</v>
      </c>
      <c r="H1183" s="7" t="str">
        <f t="shared" si="36"/>
        <v>2020TWSYUDSHN05</v>
      </c>
      <c r="I1183" s="17" t="s">
        <v>13</v>
      </c>
      <c r="J1183" s="8" t="str">
        <f>VLOOKUP(I1183,name_list!E:K,2,FALSE)</f>
        <v>SP17</v>
      </c>
      <c r="K1183" s="17" t="s">
        <v>14</v>
      </c>
      <c r="L1183" s="8">
        <v>25</v>
      </c>
      <c r="M1183" s="8">
        <f>VLOOKUP(H1183,工作表3!G:T,7,FALSE)</f>
        <v>86</v>
      </c>
      <c r="N1183">
        <f t="shared" si="37"/>
        <v>21.5</v>
      </c>
    </row>
    <row r="1184" spans="1:14">
      <c r="A1184" s="46">
        <v>2020</v>
      </c>
      <c r="B1184" s="8" t="str">
        <f>_xlfn.CONCAT("P", LOOKUP(A1184,{0,2010,2015},{1,2,3}))</f>
        <v>P3</v>
      </c>
      <c r="C1184" s="9" t="s">
        <v>120</v>
      </c>
      <c r="D1184" s="9" t="s">
        <v>121</v>
      </c>
      <c r="E1184" s="17" t="s">
        <v>122</v>
      </c>
      <c r="F1184" s="12" t="s">
        <v>32</v>
      </c>
      <c r="G1184" s="17" t="s">
        <v>100</v>
      </c>
      <c r="H1184" s="7" t="str">
        <f t="shared" si="36"/>
        <v>2020TWSYUDSHN05</v>
      </c>
      <c r="I1184" s="17" t="s">
        <v>17</v>
      </c>
      <c r="J1184" s="8" t="str">
        <f>VLOOKUP(I1184,name_list!E:K,2,FALSE)</f>
        <v>SP23</v>
      </c>
      <c r="K1184" s="17" t="s">
        <v>9</v>
      </c>
      <c r="L1184" s="8">
        <v>5</v>
      </c>
      <c r="M1184" s="8">
        <f>VLOOKUP(H1184,工作表3!G:T,7,FALSE)</f>
        <v>86</v>
      </c>
      <c r="N1184">
        <f t="shared" si="37"/>
        <v>4.3</v>
      </c>
    </row>
    <row r="1185" spans="1:14">
      <c r="A1185" s="46">
        <v>2020</v>
      </c>
      <c r="B1185" s="8" t="str">
        <f>_xlfn.CONCAT("P", LOOKUP(A1185,{0,2010,2015},{1,2,3}))</f>
        <v>P3</v>
      </c>
      <c r="C1185" s="9" t="s">
        <v>120</v>
      </c>
      <c r="D1185" s="9" t="s">
        <v>121</v>
      </c>
      <c r="E1185" s="17" t="s">
        <v>122</v>
      </c>
      <c r="F1185" s="12" t="s">
        <v>32</v>
      </c>
      <c r="G1185" s="17" t="s">
        <v>100</v>
      </c>
      <c r="H1185" s="7" t="str">
        <f t="shared" si="36"/>
        <v>2020TWSYUDSHN05</v>
      </c>
      <c r="I1185" s="17" t="s">
        <v>20</v>
      </c>
      <c r="J1185" s="8" t="str">
        <f>VLOOKUP(I1185,name_list!E:K,2,FALSE)</f>
        <v>SP25</v>
      </c>
      <c r="K1185" s="17" t="s">
        <v>9</v>
      </c>
      <c r="L1185" s="8">
        <v>5</v>
      </c>
      <c r="M1185" s="8">
        <f>VLOOKUP(H1185,工作表3!G:T,7,FALSE)</f>
        <v>86</v>
      </c>
      <c r="N1185">
        <f t="shared" si="37"/>
        <v>4.3</v>
      </c>
    </row>
    <row r="1186" spans="1:14">
      <c r="A1186" s="46">
        <v>2020</v>
      </c>
      <c r="B1186" s="8" t="str">
        <f>_xlfn.CONCAT("P", LOOKUP(A1186,{0,2010,2015},{1,2,3}))</f>
        <v>P3</v>
      </c>
      <c r="C1186" s="9" t="s">
        <v>120</v>
      </c>
      <c r="D1186" s="9" t="s">
        <v>121</v>
      </c>
      <c r="E1186" s="17" t="s">
        <v>122</v>
      </c>
      <c r="F1186" s="12" t="s">
        <v>32</v>
      </c>
      <c r="G1186" s="17" t="s">
        <v>124</v>
      </c>
      <c r="H1186" s="7" t="str">
        <f t="shared" si="36"/>
        <v>2020TWSYUDSHN10</v>
      </c>
      <c r="I1186" s="17" t="s">
        <v>20</v>
      </c>
      <c r="J1186" s="8" t="str">
        <f>VLOOKUP(I1186,name_list!E:K,2,FALSE)</f>
        <v>SP25</v>
      </c>
      <c r="K1186" s="17" t="s">
        <v>11</v>
      </c>
      <c r="L1186" s="8">
        <v>1</v>
      </c>
      <c r="M1186" s="8">
        <f>VLOOKUP(H1186,工作表3!G:T,7,FALSE)</f>
        <v>78</v>
      </c>
      <c r="N1186">
        <f t="shared" si="37"/>
        <v>0.78</v>
      </c>
    </row>
    <row r="1187" spans="1:14">
      <c r="A1187" s="46">
        <v>2020</v>
      </c>
      <c r="B1187" s="8" t="str">
        <f>_xlfn.CONCAT("P", LOOKUP(A1187,{0,2010,2015},{1,2,3}))</f>
        <v>P3</v>
      </c>
      <c r="C1187" s="9" t="s">
        <v>120</v>
      </c>
      <c r="D1187" s="9" t="s">
        <v>121</v>
      </c>
      <c r="E1187" s="17" t="s">
        <v>122</v>
      </c>
      <c r="F1187" s="12" t="s">
        <v>32</v>
      </c>
      <c r="G1187" s="17" t="s">
        <v>124</v>
      </c>
      <c r="H1187" s="7" t="str">
        <f t="shared" si="36"/>
        <v>2020TWSYUDSHN10</v>
      </c>
      <c r="I1187" s="17" t="s">
        <v>44</v>
      </c>
      <c r="J1187" s="8" t="str">
        <f>VLOOKUP(I1187,name_list!E:K,2,FALSE)</f>
        <v>SP57</v>
      </c>
      <c r="K1187" s="17" t="s">
        <v>11</v>
      </c>
      <c r="L1187" s="8">
        <v>1</v>
      </c>
      <c r="M1187" s="8">
        <f>VLOOKUP(H1187,工作表3!G:T,7,FALSE)</f>
        <v>78</v>
      </c>
      <c r="N1187">
        <f t="shared" si="37"/>
        <v>0.78</v>
      </c>
    </row>
    <row r="1188" spans="1:14">
      <c r="A1188" s="46">
        <v>2020</v>
      </c>
      <c r="B1188" s="8" t="str">
        <f>_xlfn.CONCAT("P", LOOKUP(A1188,{0,2010,2015},{1,2,3}))</f>
        <v>P3</v>
      </c>
      <c r="C1188" s="9" t="s">
        <v>120</v>
      </c>
      <c r="D1188" s="9" t="s">
        <v>121</v>
      </c>
      <c r="E1188" s="17" t="s">
        <v>122</v>
      </c>
      <c r="F1188" s="12" t="s">
        <v>32</v>
      </c>
      <c r="G1188" s="17" t="s">
        <v>124</v>
      </c>
      <c r="H1188" s="7" t="str">
        <f t="shared" si="36"/>
        <v>2020TWSYUDSHN10</v>
      </c>
      <c r="I1188" s="17" t="s">
        <v>4</v>
      </c>
      <c r="J1188" s="8" t="str">
        <f>VLOOKUP(I1188,name_list!E:K,2,FALSE)</f>
        <v>SP11</v>
      </c>
      <c r="K1188" s="17" t="s">
        <v>14</v>
      </c>
      <c r="L1188" s="8">
        <v>25</v>
      </c>
      <c r="M1188" s="8">
        <f>VLOOKUP(H1188,工作表3!G:T,7,FALSE)</f>
        <v>78</v>
      </c>
      <c r="N1188">
        <f t="shared" si="37"/>
        <v>19.5</v>
      </c>
    </row>
    <row r="1189" spans="1:14">
      <c r="A1189" s="46">
        <v>2020</v>
      </c>
      <c r="B1189" s="8" t="str">
        <f>_xlfn.CONCAT("P", LOOKUP(A1189,{0,2010,2015},{1,2,3}))</f>
        <v>P3</v>
      </c>
      <c r="C1189" s="9" t="s">
        <v>120</v>
      </c>
      <c r="D1189" s="9" t="s">
        <v>121</v>
      </c>
      <c r="E1189" s="17" t="s">
        <v>122</v>
      </c>
      <c r="F1189" s="12" t="s">
        <v>32</v>
      </c>
      <c r="G1189" s="17" t="s">
        <v>124</v>
      </c>
      <c r="H1189" s="7" t="str">
        <f t="shared" si="36"/>
        <v>2020TWSYUDSHN10</v>
      </c>
      <c r="I1189" s="17" t="s">
        <v>24</v>
      </c>
      <c r="J1189" s="8" t="str">
        <f>VLOOKUP(I1189,name_list!E:K,2,FALSE)</f>
        <v>SP65</v>
      </c>
      <c r="K1189" s="17" t="s">
        <v>6</v>
      </c>
      <c r="L1189" s="8">
        <v>50</v>
      </c>
      <c r="M1189" s="8">
        <f>VLOOKUP(H1189,工作表3!G:T,7,FALSE)</f>
        <v>78</v>
      </c>
      <c r="N1189">
        <f t="shared" si="37"/>
        <v>39</v>
      </c>
    </row>
    <row r="1190" spans="1:14">
      <c r="A1190" s="46">
        <v>2020</v>
      </c>
      <c r="B1190" s="8" t="str">
        <f>_xlfn.CONCAT("P", LOOKUP(A1190,{0,2010,2015},{1,2,3}))</f>
        <v>P3</v>
      </c>
      <c r="C1190" s="9" t="s">
        <v>120</v>
      </c>
      <c r="D1190" s="9" t="s">
        <v>121</v>
      </c>
      <c r="E1190" s="17" t="s">
        <v>122</v>
      </c>
      <c r="F1190" s="12" t="s">
        <v>32</v>
      </c>
      <c r="G1190" s="17" t="s">
        <v>124</v>
      </c>
      <c r="H1190" s="7" t="str">
        <f t="shared" si="36"/>
        <v>2020TWSYUDSHN10</v>
      </c>
      <c r="I1190" s="17" t="s">
        <v>63</v>
      </c>
      <c r="J1190" s="8" t="str">
        <f>VLOOKUP(I1190,name_list!E:K,2,FALSE)</f>
        <v>SP4</v>
      </c>
      <c r="K1190" s="17" t="s">
        <v>14</v>
      </c>
      <c r="L1190" s="8">
        <v>25</v>
      </c>
      <c r="M1190" s="8">
        <f>VLOOKUP(H1190,工作表3!G:T,7,FALSE)</f>
        <v>78</v>
      </c>
      <c r="N1190">
        <f t="shared" si="37"/>
        <v>19.5</v>
      </c>
    </row>
    <row r="1191" spans="1:14">
      <c r="A1191" s="46">
        <v>2020</v>
      </c>
      <c r="B1191" s="8" t="str">
        <f>_xlfn.CONCAT("P", LOOKUP(A1191,{0,2010,2015},{1,2,3}))</f>
        <v>P3</v>
      </c>
      <c r="C1191" s="9" t="s">
        <v>120</v>
      </c>
      <c r="D1191" s="9" t="s">
        <v>121</v>
      </c>
      <c r="E1191" s="17" t="s">
        <v>122</v>
      </c>
      <c r="F1191" s="12" t="s">
        <v>32</v>
      </c>
      <c r="G1191" s="17" t="s">
        <v>124</v>
      </c>
      <c r="H1191" s="7" t="str">
        <f t="shared" si="36"/>
        <v>2020TWSYUDSHN10</v>
      </c>
      <c r="I1191" s="17" t="s">
        <v>27</v>
      </c>
      <c r="J1191" s="8" t="str">
        <f>VLOOKUP(I1191,name_list!E:K,2,FALSE)</f>
        <v>SP67</v>
      </c>
      <c r="K1191" s="17" t="s">
        <v>11</v>
      </c>
      <c r="L1191" s="8">
        <v>1</v>
      </c>
      <c r="M1191" s="8">
        <f>VLOOKUP(H1191,工作表3!G:T,7,FALSE)</f>
        <v>78</v>
      </c>
      <c r="N1191">
        <f t="shared" si="37"/>
        <v>0.78</v>
      </c>
    </row>
    <row r="1192" spans="1:14">
      <c r="A1192" s="46">
        <v>2020</v>
      </c>
      <c r="B1192" s="8" t="str">
        <f>_xlfn.CONCAT("P", LOOKUP(A1192,{0,2010,2015},{1,2,3}))</f>
        <v>P3</v>
      </c>
      <c r="C1192" s="9" t="s">
        <v>120</v>
      </c>
      <c r="D1192" s="9" t="s">
        <v>121</v>
      </c>
      <c r="E1192" s="17" t="s">
        <v>122</v>
      </c>
      <c r="F1192" s="12" t="s">
        <v>32</v>
      </c>
      <c r="G1192" s="17" t="s">
        <v>124</v>
      </c>
      <c r="H1192" s="7" t="str">
        <f t="shared" si="36"/>
        <v>2020TWSYUDSHN10</v>
      </c>
      <c r="I1192" s="17" t="s">
        <v>7</v>
      </c>
      <c r="J1192" s="8" t="str">
        <f>VLOOKUP(I1192,name_list!E:K,2,FALSE)</f>
        <v>SP31</v>
      </c>
      <c r="K1192" s="17" t="s">
        <v>6</v>
      </c>
      <c r="L1192" s="8">
        <v>50</v>
      </c>
      <c r="M1192" s="8">
        <f>VLOOKUP(H1192,工作表3!G:T,7,FALSE)</f>
        <v>78</v>
      </c>
      <c r="N1192">
        <f t="shared" si="37"/>
        <v>39</v>
      </c>
    </row>
    <row r="1193" spans="1:14">
      <c r="A1193" s="46">
        <v>2020</v>
      </c>
      <c r="B1193" s="8" t="str">
        <f>_xlfn.CONCAT("P", LOOKUP(A1193,{0,2010,2015},{1,2,3}))</f>
        <v>P3</v>
      </c>
      <c r="C1193" s="9" t="s">
        <v>120</v>
      </c>
      <c r="D1193" s="9" t="s">
        <v>121</v>
      </c>
      <c r="E1193" s="17" t="s">
        <v>122</v>
      </c>
      <c r="F1193" s="12" t="s">
        <v>32</v>
      </c>
      <c r="G1193" s="17" t="s">
        <v>124</v>
      </c>
      <c r="H1193" s="7" t="str">
        <f t="shared" si="36"/>
        <v>2020TWSYUDSHN10</v>
      </c>
      <c r="I1193" s="17" t="s">
        <v>5</v>
      </c>
      <c r="J1193" s="8" t="str">
        <f>VLOOKUP(I1193,name_list!E:K,2,FALSE)</f>
        <v>SP35</v>
      </c>
      <c r="K1193" s="17" t="s">
        <v>14</v>
      </c>
      <c r="L1193" s="8">
        <v>25</v>
      </c>
      <c r="M1193" s="8">
        <f>VLOOKUP(H1193,工作表3!G:T,7,FALSE)</f>
        <v>78</v>
      </c>
      <c r="N1193">
        <f t="shared" si="37"/>
        <v>19.5</v>
      </c>
    </row>
    <row r="1194" spans="1:14">
      <c r="A1194" s="46">
        <v>2020</v>
      </c>
      <c r="B1194" s="8" t="str">
        <f>_xlfn.CONCAT("P", LOOKUP(A1194,{0,2010,2015},{1,2,3}))</f>
        <v>P3</v>
      </c>
      <c r="C1194" s="9" t="s">
        <v>120</v>
      </c>
      <c r="D1194" s="9" t="s">
        <v>121</v>
      </c>
      <c r="E1194" s="17" t="s">
        <v>122</v>
      </c>
      <c r="F1194" s="12" t="s">
        <v>32</v>
      </c>
      <c r="G1194" s="17" t="s">
        <v>124</v>
      </c>
      <c r="H1194" s="7" t="str">
        <f t="shared" si="36"/>
        <v>2020TWSYUDSHN10</v>
      </c>
      <c r="I1194" s="17" t="s">
        <v>0</v>
      </c>
      <c r="J1194" s="8" t="str">
        <f>VLOOKUP(I1194,name_list!E:K,2,FALSE)</f>
        <v>SP41</v>
      </c>
      <c r="K1194" s="17" t="s">
        <v>1</v>
      </c>
      <c r="L1194" s="8">
        <v>75</v>
      </c>
      <c r="M1194" s="8">
        <f>VLOOKUP(H1194,工作表3!G:T,7,FALSE)</f>
        <v>78</v>
      </c>
      <c r="N1194">
        <f t="shared" si="37"/>
        <v>58.5</v>
      </c>
    </row>
    <row r="1195" spans="1:14">
      <c r="A1195" s="46">
        <v>2020</v>
      </c>
      <c r="B1195" s="8" t="str">
        <f>_xlfn.CONCAT("P", LOOKUP(A1195,{0,2010,2015},{1,2,3}))</f>
        <v>P3</v>
      </c>
      <c r="C1195" s="9" t="s">
        <v>120</v>
      </c>
      <c r="D1195" s="9" t="s">
        <v>121</v>
      </c>
      <c r="E1195" s="17" t="s">
        <v>122</v>
      </c>
      <c r="F1195" s="12" t="s">
        <v>32</v>
      </c>
      <c r="G1195" s="17" t="s">
        <v>124</v>
      </c>
      <c r="H1195" s="7" t="str">
        <f t="shared" si="36"/>
        <v>2020TWSYUDSHN10</v>
      </c>
      <c r="I1195" s="17" t="s">
        <v>29</v>
      </c>
      <c r="J1195" s="8" t="str">
        <f>VLOOKUP(I1195,name_list!E:K,2,FALSE)</f>
        <v>SP22</v>
      </c>
      <c r="K1195" s="17" t="s">
        <v>14</v>
      </c>
      <c r="L1195" s="8">
        <v>25</v>
      </c>
      <c r="M1195" s="8">
        <f>VLOOKUP(H1195,工作表3!G:T,7,FALSE)</f>
        <v>78</v>
      </c>
      <c r="N1195">
        <f t="shared" si="37"/>
        <v>19.5</v>
      </c>
    </row>
    <row r="1196" spans="1:14">
      <c r="A1196" s="46">
        <v>2020</v>
      </c>
      <c r="B1196" s="8" t="str">
        <f>_xlfn.CONCAT("P", LOOKUP(A1196,{0,2010,2015},{1,2,3}))</f>
        <v>P3</v>
      </c>
      <c r="C1196" s="9" t="s">
        <v>120</v>
      </c>
      <c r="D1196" s="9" t="s">
        <v>121</v>
      </c>
      <c r="E1196" s="17" t="s">
        <v>122</v>
      </c>
      <c r="F1196" s="12" t="s">
        <v>32</v>
      </c>
      <c r="G1196" s="17" t="s">
        <v>124</v>
      </c>
      <c r="H1196" s="7" t="str">
        <f t="shared" si="36"/>
        <v>2020TWSYUDSHN10</v>
      </c>
      <c r="I1196" s="17" t="s">
        <v>95</v>
      </c>
      <c r="J1196" s="8" t="str">
        <f>VLOOKUP(I1196,name_list!E:K,2,FALSE)</f>
        <v>SP26</v>
      </c>
      <c r="K1196" s="17" t="s">
        <v>9</v>
      </c>
      <c r="L1196" s="8">
        <v>5</v>
      </c>
      <c r="M1196" s="8">
        <f>VLOOKUP(H1196,工作表3!G:T,7,FALSE)</f>
        <v>78</v>
      </c>
      <c r="N1196">
        <f t="shared" si="37"/>
        <v>3.9</v>
      </c>
    </row>
    <row r="1197" spans="1:14">
      <c r="A1197" s="46">
        <v>2020</v>
      </c>
      <c r="B1197" s="8" t="str">
        <f>_xlfn.CONCAT("P", LOOKUP(A1197,{0,2010,2015},{1,2,3}))</f>
        <v>P3</v>
      </c>
      <c r="C1197" s="9" t="s">
        <v>120</v>
      </c>
      <c r="D1197" s="9" t="s">
        <v>121</v>
      </c>
      <c r="E1197" s="17" t="s">
        <v>122</v>
      </c>
      <c r="F1197" s="12" t="s">
        <v>32</v>
      </c>
      <c r="G1197" s="17" t="s">
        <v>124</v>
      </c>
      <c r="H1197" s="7" t="str">
        <f t="shared" si="36"/>
        <v>2020TWSYUDSHN10</v>
      </c>
      <c r="I1197" s="17" t="s">
        <v>13</v>
      </c>
      <c r="J1197" s="8" t="str">
        <f>VLOOKUP(I1197,name_list!E:K,2,FALSE)</f>
        <v>SP17</v>
      </c>
      <c r="K1197" s="17" t="s">
        <v>9</v>
      </c>
      <c r="L1197" s="8">
        <v>5</v>
      </c>
      <c r="M1197" s="8">
        <f>VLOOKUP(H1197,工作表3!G:T,7,FALSE)</f>
        <v>78</v>
      </c>
      <c r="N1197">
        <f t="shared" si="37"/>
        <v>3.9</v>
      </c>
    </row>
    <row r="1198" spans="1:14">
      <c r="A1198" s="46">
        <v>2020</v>
      </c>
      <c r="B1198" s="8" t="str">
        <f>_xlfn.CONCAT("P", LOOKUP(A1198,{0,2010,2015},{1,2,3}))</f>
        <v>P3</v>
      </c>
      <c r="C1198" s="9" t="s">
        <v>120</v>
      </c>
      <c r="D1198" s="9" t="s">
        <v>121</v>
      </c>
      <c r="E1198" s="17" t="s">
        <v>122</v>
      </c>
      <c r="F1198" s="12" t="s">
        <v>32</v>
      </c>
      <c r="G1198" s="17" t="s">
        <v>124</v>
      </c>
      <c r="H1198" s="7" t="str">
        <f t="shared" si="36"/>
        <v>2020TWSYUDSHN10</v>
      </c>
      <c r="I1198" s="20" t="s">
        <v>38</v>
      </c>
      <c r="J1198" s="8" t="str">
        <f>VLOOKUP(I1198,name_list!E:K,2,FALSE)</f>
        <v>SP10</v>
      </c>
      <c r="K1198" s="9" t="s">
        <v>9</v>
      </c>
      <c r="L1198" s="8">
        <v>5</v>
      </c>
      <c r="M1198" s="8">
        <f>VLOOKUP(H1198,工作表3!G:T,7,FALSE)</f>
        <v>78</v>
      </c>
      <c r="N1198">
        <f t="shared" si="37"/>
        <v>3.9</v>
      </c>
    </row>
    <row r="1199" spans="1:14">
      <c r="A1199" s="46">
        <v>2020</v>
      </c>
      <c r="B1199" s="8" t="str">
        <f>_xlfn.CONCAT("P", LOOKUP(A1199,{0,2010,2015},{1,2,3}))</f>
        <v>P3</v>
      </c>
      <c r="C1199" s="9" t="s">
        <v>120</v>
      </c>
      <c r="D1199" s="9" t="s">
        <v>121</v>
      </c>
      <c r="E1199" s="17" t="s">
        <v>122</v>
      </c>
      <c r="F1199" s="12" t="s">
        <v>32</v>
      </c>
      <c r="G1199" s="17" t="s">
        <v>124</v>
      </c>
      <c r="H1199" s="7" t="str">
        <f t="shared" si="36"/>
        <v>2020TWSYUDSHN10</v>
      </c>
      <c r="I1199" s="17" t="s">
        <v>76</v>
      </c>
      <c r="J1199" s="8" t="str">
        <f>VLOOKUP(I1199,name_list!E:K,2,FALSE)</f>
        <v>SP21</v>
      </c>
      <c r="K1199" s="17" t="s">
        <v>11</v>
      </c>
      <c r="L1199" s="8">
        <v>1</v>
      </c>
      <c r="M1199" s="8">
        <f>VLOOKUP(H1199,工作表3!G:T,7,FALSE)</f>
        <v>78</v>
      </c>
      <c r="N1199">
        <f t="shared" si="37"/>
        <v>0.78</v>
      </c>
    </row>
    <row r="1200" spans="1:14">
      <c r="A1200" s="46">
        <v>2020</v>
      </c>
      <c r="B1200" s="8" t="str">
        <f>_xlfn.CONCAT("P", LOOKUP(A1200,{0,2010,2015},{1,2,3}))</f>
        <v>P3</v>
      </c>
      <c r="C1200" s="9" t="s">
        <v>120</v>
      </c>
      <c r="D1200" s="9" t="s">
        <v>121</v>
      </c>
      <c r="E1200" s="17" t="s">
        <v>122</v>
      </c>
      <c r="F1200" s="12" t="s">
        <v>32</v>
      </c>
      <c r="G1200" s="17" t="s">
        <v>124</v>
      </c>
      <c r="H1200" s="7" t="str">
        <f t="shared" si="36"/>
        <v>2020TWSYUDSHN10</v>
      </c>
      <c r="I1200" s="17" t="s">
        <v>59</v>
      </c>
      <c r="J1200" s="8" t="str">
        <f>VLOOKUP(I1200,name_list!E:K,2,FALSE)</f>
        <v>SP5</v>
      </c>
      <c r="K1200" s="17" t="s">
        <v>11</v>
      </c>
      <c r="L1200" s="8">
        <v>1</v>
      </c>
      <c r="M1200" s="8">
        <f>VLOOKUP(H1200,工作表3!G:T,7,FALSE)</f>
        <v>78</v>
      </c>
      <c r="N1200">
        <f t="shared" si="37"/>
        <v>0.78</v>
      </c>
    </row>
    <row r="1201" spans="1:14">
      <c r="A1201" s="46">
        <v>2020</v>
      </c>
      <c r="B1201" s="8" t="str">
        <f>_xlfn.CONCAT("P", LOOKUP(A1201,{0,2010,2015},{1,2,3}))</f>
        <v>P3</v>
      </c>
      <c r="C1201" s="9" t="s">
        <v>120</v>
      </c>
      <c r="D1201" s="9" t="s">
        <v>121</v>
      </c>
      <c r="E1201" s="17" t="s">
        <v>122</v>
      </c>
      <c r="F1201" s="12" t="s">
        <v>33</v>
      </c>
      <c r="G1201" s="17" t="s">
        <v>106</v>
      </c>
      <c r="H1201" s="7" t="str">
        <f t="shared" si="36"/>
        <v>2020TWSYUDSHW05</v>
      </c>
      <c r="I1201" s="17" t="s">
        <v>0</v>
      </c>
      <c r="J1201" s="8" t="str">
        <f>VLOOKUP(I1201,name_list!E:K,2,FALSE)</f>
        <v>SP41</v>
      </c>
      <c r="K1201" s="17" t="s">
        <v>1</v>
      </c>
      <c r="L1201" s="8">
        <v>75</v>
      </c>
      <c r="M1201" s="8">
        <f>VLOOKUP(H1201,工作表3!G:T,7,FALSE)</f>
        <v>67</v>
      </c>
      <c r="N1201">
        <f t="shared" si="37"/>
        <v>50.25</v>
      </c>
    </row>
    <row r="1202" spans="1:14">
      <c r="A1202" s="46">
        <v>2020</v>
      </c>
      <c r="B1202" s="8" t="str">
        <f>_xlfn.CONCAT("P", LOOKUP(A1202,{0,2010,2015},{1,2,3}))</f>
        <v>P3</v>
      </c>
      <c r="C1202" s="9" t="s">
        <v>120</v>
      </c>
      <c r="D1202" s="9" t="s">
        <v>121</v>
      </c>
      <c r="E1202" s="17" t="s">
        <v>122</v>
      </c>
      <c r="F1202" s="12" t="s">
        <v>33</v>
      </c>
      <c r="G1202" s="17" t="s">
        <v>106</v>
      </c>
      <c r="H1202" s="7" t="str">
        <f t="shared" si="36"/>
        <v>2020TWSYUDSHW05</v>
      </c>
      <c r="I1202" s="17" t="s">
        <v>4</v>
      </c>
      <c r="J1202" s="8" t="str">
        <f>VLOOKUP(I1202,name_list!E:K,2,FALSE)</f>
        <v>SP11</v>
      </c>
      <c r="K1202" s="17" t="s">
        <v>14</v>
      </c>
      <c r="L1202" s="8">
        <v>25</v>
      </c>
      <c r="M1202" s="8">
        <f>VLOOKUP(H1202,工作表3!G:T,7,FALSE)</f>
        <v>67</v>
      </c>
      <c r="N1202">
        <f t="shared" si="37"/>
        <v>16.75</v>
      </c>
    </row>
    <row r="1203" spans="1:14">
      <c r="A1203" s="46">
        <v>2020</v>
      </c>
      <c r="B1203" s="8" t="str">
        <f>_xlfn.CONCAT("P", LOOKUP(A1203,{0,2010,2015},{1,2,3}))</f>
        <v>P3</v>
      </c>
      <c r="C1203" s="9" t="s">
        <v>120</v>
      </c>
      <c r="D1203" s="9" t="s">
        <v>121</v>
      </c>
      <c r="E1203" s="17" t="s">
        <v>122</v>
      </c>
      <c r="F1203" s="12" t="s">
        <v>33</v>
      </c>
      <c r="G1203" s="17" t="s">
        <v>106</v>
      </c>
      <c r="H1203" s="7" t="str">
        <f t="shared" si="36"/>
        <v>2020TWSYUDSHW05</v>
      </c>
      <c r="I1203" s="17" t="s">
        <v>24</v>
      </c>
      <c r="J1203" s="8" t="str">
        <f>VLOOKUP(I1203,name_list!E:K,2,FALSE)</f>
        <v>SP65</v>
      </c>
      <c r="K1203" s="17" t="s">
        <v>6</v>
      </c>
      <c r="L1203" s="8">
        <v>50</v>
      </c>
      <c r="M1203" s="8">
        <f>VLOOKUP(H1203,工作表3!G:T,7,FALSE)</f>
        <v>67</v>
      </c>
      <c r="N1203">
        <f t="shared" si="37"/>
        <v>33.5</v>
      </c>
    </row>
    <row r="1204" spans="1:14">
      <c r="A1204" s="46">
        <v>2020</v>
      </c>
      <c r="B1204" s="8" t="str">
        <f>_xlfn.CONCAT("P", LOOKUP(A1204,{0,2010,2015},{1,2,3}))</f>
        <v>P3</v>
      </c>
      <c r="C1204" s="9" t="s">
        <v>120</v>
      </c>
      <c r="D1204" s="9" t="s">
        <v>121</v>
      </c>
      <c r="E1204" s="17" t="s">
        <v>122</v>
      </c>
      <c r="F1204" s="12" t="s">
        <v>33</v>
      </c>
      <c r="G1204" s="17" t="s">
        <v>106</v>
      </c>
      <c r="H1204" s="7" t="str">
        <f t="shared" si="36"/>
        <v>2020TWSYUDSHW05</v>
      </c>
      <c r="I1204" s="19" t="s">
        <v>44</v>
      </c>
      <c r="J1204" s="8" t="str">
        <f>VLOOKUP(I1204,name_list!E:K,2,FALSE)</f>
        <v>SP57</v>
      </c>
      <c r="K1204" s="17" t="s">
        <v>14</v>
      </c>
      <c r="L1204" s="8">
        <v>25</v>
      </c>
      <c r="M1204" s="8">
        <f>VLOOKUP(H1204,工作表3!G:T,7,FALSE)</f>
        <v>67</v>
      </c>
      <c r="N1204">
        <f t="shared" si="37"/>
        <v>16.75</v>
      </c>
    </row>
    <row r="1205" spans="1:14">
      <c r="A1205" s="46">
        <v>2020</v>
      </c>
      <c r="B1205" s="8" t="str">
        <f>_xlfn.CONCAT("P", LOOKUP(A1205,{0,2010,2015},{1,2,3}))</f>
        <v>P3</v>
      </c>
      <c r="C1205" s="9" t="s">
        <v>120</v>
      </c>
      <c r="D1205" s="9" t="s">
        <v>121</v>
      </c>
      <c r="E1205" s="17" t="s">
        <v>122</v>
      </c>
      <c r="F1205" s="12" t="s">
        <v>33</v>
      </c>
      <c r="G1205" s="17" t="s">
        <v>106</v>
      </c>
      <c r="H1205" s="7" t="str">
        <f t="shared" si="36"/>
        <v>2020TWSYUDSHW05</v>
      </c>
      <c r="I1205" s="17" t="s">
        <v>5</v>
      </c>
      <c r="J1205" s="8" t="str">
        <f>VLOOKUP(I1205,name_list!E:K,2,FALSE)</f>
        <v>SP35</v>
      </c>
      <c r="K1205" s="17" t="s">
        <v>14</v>
      </c>
      <c r="L1205" s="8">
        <v>25</v>
      </c>
      <c r="M1205" s="8">
        <f>VLOOKUP(H1205,工作表3!G:T,7,FALSE)</f>
        <v>67</v>
      </c>
      <c r="N1205">
        <f t="shared" si="37"/>
        <v>16.75</v>
      </c>
    </row>
    <row r="1206" spans="1:14">
      <c r="A1206" s="46">
        <v>2020</v>
      </c>
      <c r="B1206" s="8" t="str">
        <f>_xlfn.CONCAT("P", LOOKUP(A1206,{0,2010,2015},{1,2,3}))</f>
        <v>P3</v>
      </c>
      <c r="C1206" s="9" t="s">
        <v>120</v>
      </c>
      <c r="D1206" s="9" t="s">
        <v>121</v>
      </c>
      <c r="E1206" s="17" t="s">
        <v>122</v>
      </c>
      <c r="F1206" s="12" t="s">
        <v>33</v>
      </c>
      <c r="G1206" s="17" t="s">
        <v>106</v>
      </c>
      <c r="H1206" s="7" t="str">
        <f t="shared" si="36"/>
        <v>2020TWSYUDSHW05</v>
      </c>
      <c r="I1206" s="17" t="s">
        <v>7</v>
      </c>
      <c r="J1206" s="8" t="str">
        <f>VLOOKUP(I1206,name_list!E:K,2,FALSE)</f>
        <v>SP31</v>
      </c>
      <c r="K1206" s="17" t="s">
        <v>6</v>
      </c>
      <c r="L1206" s="8">
        <v>50</v>
      </c>
      <c r="M1206" s="8">
        <f>VLOOKUP(H1206,工作表3!G:T,7,FALSE)</f>
        <v>67</v>
      </c>
      <c r="N1206">
        <f t="shared" si="37"/>
        <v>33.5</v>
      </c>
    </row>
    <row r="1207" spans="1:14">
      <c r="A1207" s="46">
        <v>2020</v>
      </c>
      <c r="B1207" s="8" t="str">
        <f>_xlfn.CONCAT("P", LOOKUP(A1207,{0,2010,2015},{1,2,3}))</f>
        <v>P3</v>
      </c>
      <c r="C1207" s="9" t="s">
        <v>120</v>
      </c>
      <c r="D1207" s="9" t="s">
        <v>121</v>
      </c>
      <c r="E1207" s="17" t="s">
        <v>122</v>
      </c>
      <c r="F1207" s="12" t="s">
        <v>33</v>
      </c>
      <c r="G1207" s="17" t="s">
        <v>106</v>
      </c>
      <c r="H1207" s="7" t="str">
        <f t="shared" si="36"/>
        <v>2020TWSYUDSHW05</v>
      </c>
      <c r="I1207" s="17" t="s">
        <v>20</v>
      </c>
      <c r="J1207" s="8" t="str">
        <f>VLOOKUP(I1207,name_list!E:K,2,FALSE)</f>
        <v>SP25</v>
      </c>
      <c r="K1207" s="17" t="s">
        <v>9</v>
      </c>
      <c r="L1207" s="8">
        <v>5</v>
      </c>
      <c r="M1207" s="8">
        <f>VLOOKUP(H1207,工作表3!G:T,7,FALSE)</f>
        <v>67</v>
      </c>
      <c r="N1207">
        <f t="shared" si="37"/>
        <v>3.35</v>
      </c>
    </row>
    <row r="1208" spans="1:14">
      <c r="A1208" s="46">
        <v>2020</v>
      </c>
      <c r="B1208" s="8" t="str">
        <f>_xlfn.CONCAT("P", LOOKUP(A1208,{0,2010,2015},{1,2,3}))</f>
        <v>P3</v>
      </c>
      <c r="C1208" s="9" t="s">
        <v>120</v>
      </c>
      <c r="D1208" s="9" t="s">
        <v>121</v>
      </c>
      <c r="E1208" s="17" t="s">
        <v>122</v>
      </c>
      <c r="F1208" s="12" t="s">
        <v>33</v>
      </c>
      <c r="G1208" s="17" t="s">
        <v>106</v>
      </c>
      <c r="H1208" s="7" t="str">
        <f t="shared" si="36"/>
        <v>2020TWSYUDSHW05</v>
      </c>
      <c r="I1208" s="17" t="s">
        <v>27</v>
      </c>
      <c r="J1208" s="8" t="str">
        <f>VLOOKUP(I1208,name_list!E:K,2,FALSE)</f>
        <v>SP67</v>
      </c>
      <c r="K1208" s="17" t="s">
        <v>9</v>
      </c>
      <c r="L1208" s="8">
        <v>5</v>
      </c>
      <c r="M1208" s="8">
        <f>VLOOKUP(H1208,工作表3!G:T,7,FALSE)</f>
        <v>67</v>
      </c>
      <c r="N1208">
        <f t="shared" si="37"/>
        <v>3.35</v>
      </c>
    </row>
    <row r="1209" spans="1:14">
      <c r="A1209" s="46">
        <v>2020</v>
      </c>
      <c r="B1209" s="8" t="str">
        <f>_xlfn.CONCAT("P", LOOKUP(A1209,{0,2010,2015},{1,2,3}))</f>
        <v>P3</v>
      </c>
      <c r="C1209" s="9" t="s">
        <v>120</v>
      </c>
      <c r="D1209" s="9" t="s">
        <v>121</v>
      </c>
      <c r="E1209" s="17" t="s">
        <v>122</v>
      </c>
      <c r="F1209" s="12" t="s">
        <v>33</v>
      </c>
      <c r="G1209" s="17" t="s">
        <v>106</v>
      </c>
      <c r="H1209" s="7" t="str">
        <f t="shared" si="36"/>
        <v>2020TWSYUDSHW05</v>
      </c>
      <c r="I1209" s="17" t="s">
        <v>28</v>
      </c>
      <c r="J1209" s="8" t="str">
        <f>VLOOKUP(I1209,name_list!E:K,2,FALSE)</f>
        <v>SP45</v>
      </c>
      <c r="K1209" s="17" t="s">
        <v>11</v>
      </c>
      <c r="L1209" s="8">
        <v>1</v>
      </c>
      <c r="M1209" s="8">
        <f>VLOOKUP(H1209,工作表3!G:T,7,FALSE)</f>
        <v>67</v>
      </c>
      <c r="N1209">
        <f t="shared" si="37"/>
        <v>0.67</v>
      </c>
    </row>
    <row r="1210" spans="1:14">
      <c r="A1210" s="46">
        <v>2020</v>
      </c>
      <c r="B1210" s="8" t="str">
        <f>_xlfn.CONCAT("P", LOOKUP(A1210,{0,2010,2015},{1,2,3}))</f>
        <v>P3</v>
      </c>
      <c r="C1210" s="9" t="s">
        <v>120</v>
      </c>
      <c r="D1210" s="9" t="s">
        <v>121</v>
      </c>
      <c r="E1210" s="17" t="s">
        <v>122</v>
      </c>
      <c r="F1210" s="12" t="s">
        <v>33</v>
      </c>
      <c r="G1210" s="17" t="s">
        <v>106</v>
      </c>
      <c r="H1210" s="7" t="str">
        <f t="shared" si="36"/>
        <v>2020TWSYUDSHW05</v>
      </c>
      <c r="I1210" s="17" t="s">
        <v>42</v>
      </c>
      <c r="J1210" s="8" t="str">
        <f>VLOOKUP(I1210,name_list!E:K,2,FALSE)</f>
        <v>SP40</v>
      </c>
      <c r="K1210" s="17" t="s">
        <v>9</v>
      </c>
      <c r="L1210" s="8">
        <v>5</v>
      </c>
      <c r="M1210" s="8">
        <f>VLOOKUP(H1210,工作表3!G:T,7,FALSE)</f>
        <v>67</v>
      </c>
      <c r="N1210">
        <f t="shared" si="37"/>
        <v>3.35</v>
      </c>
    </row>
    <row r="1211" spans="1:14">
      <c r="A1211" s="46">
        <v>2020</v>
      </c>
      <c r="B1211" s="8" t="str">
        <f>_xlfn.CONCAT("P", LOOKUP(A1211,{0,2010,2015},{1,2,3}))</f>
        <v>P3</v>
      </c>
      <c r="C1211" s="9" t="s">
        <v>120</v>
      </c>
      <c r="D1211" s="9" t="s">
        <v>121</v>
      </c>
      <c r="E1211" s="17" t="s">
        <v>122</v>
      </c>
      <c r="F1211" s="12" t="s">
        <v>33</v>
      </c>
      <c r="G1211" s="17" t="s">
        <v>106</v>
      </c>
      <c r="H1211" s="7" t="str">
        <f t="shared" si="36"/>
        <v>2020TWSYUDSHW05</v>
      </c>
      <c r="I1211" s="17" t="s">
        <v>76</v>
      </c>
      <c r="J1211" s="8" t="str">
        <f>VLOOKUP(I1211,name_list!E:K,2,FALSE)</f>
        <v>SP21</v>
      </c>
      <c r="K1211" s="17" t="s">
        <v>11</v>
      </c>
      <c r="L1211" s="8">
        <v>1</v>
      </c>
      <c r="M1211" s="8">
        <f>VLOOKUP(H1211,工作表3!G:T,7,FALSE)</f>
        <v>67</v>
      </c>
      <c r="N1211">
        <f t="shared" si="37"/>
        <v>0.67</v>
      </c>
    </row>
    <row r="1212" spans="1:14">
      <c r="A1212" s="46">
        <v>2020</v>
      </c>
      <c r="B1212" s="8" t="str">
        <f>_xlfn.CONCAT("P", LOOKUP(A1212,{0,2010,2015},{1,2,3}))</f>
        <v>P3</v>
      </c>
      <c r="C1212" s="9" t="s">
        <v>120</v>
      </c>
      <c r="D1212" s="9" t="s">
        <v>121</v>
      </c>
      <c r="E1212" s="17" t="s">
        <v>122</v>
      </c>
      <c r="F1212" s="12" t="s">
        <v>33</v>
      </c>
      <c r="G1212" s="17" t="s">
        <v>106</v>
      </c>
      <c r="H1212" s="7" t="str">
        <f t="shared" si="36"/>
        <v>2020TWSYUDSHW05</v>
      </c>
      <c r="I1212" s="17" t="s">
        <v>17</v>
      </c>
      <c r="J1212" s="8" t="str">
        <f>VLOOKUP(I1212,name_list!E:K,2,FALSE)</f>
        <v>SP23</v>
      </c>
      <c r="K1212" s="17" t="s">
        <v>11</v>
      </c>
      <c r="L1212" s="8">
        <v>1</v>
      </c>
      <c r="M1212" s="8">
        <f>VLOOKUP(H1212,工作表3!G:T,7,FALSE)</f>
        <v>67</v>
      </c>
      <c r="N1212">
        <f t="shared" si="37"/>
        <v>0.67</v>
      </c>
    </row>
    <row r="1213" spans="1:14">
      <c r="A1213" s="46">
        <v>2020</v>
      </c>
      <c r="B1213" s="8" t="str">
        <f>_xlfn.CONCAT("P", LOOKUP(A1213,{0,2010,2015},{1,2,3}))</f>
        <v>P3</v>
      </c>
      <c r="C1213" s="9" t="s">
        <v>120</v>
      </c>
      <c r="D1213" s="9" t="s">
        <v>121</v>
      </c>
      <c r="E1213" s="17" t="s">
        <v>122</v>
      </c>
      <c r="F1213" s="12" t="s">
        <v>33</v>
      </c>
      <c r="G1213" s="17" t="s">
        <v>106</v>
      </c>
      <c r="H1213" s="7" t="str">
        <f t="shared" si="36"/>
        <v>2020TWSYUDSHW05</v>
      </c>
      <c r="I1213" s="17" t="s">
        <v>18</v>
      </c>
      <c r="J1213" s="8" t="str">
        <f>VLOOKUP(I1213,name_list!E:K,2,FALSE)</f>
        <v>SP30</v>
      </c>
      <c r="K1213" s="17" t="s">
        <v>11</v>
      </c>
      <c r="L1213" s="8">
        <v>1</v>
      </c>
      <c r="M1213" s="8">
        <f>VLOOKUP(H1213,工作表3!G:T,7,FALSE)</f>
        <v>67</v>
      </c>
      <c r="N1213">
        <f t="shared" si="37"/>
        <v>0.67</v>
      </c>
    </row>
    <row r="1214" spans="1:14">
      <c r="A1214" s="46">
        <v>2020</v>
      </c>
      <c r="B1214" s="8" t="str">
        <f>_xlfn.CONCAT("P", LOOKUP(A1214,{0,2010,2015},{1,2,3}))</f>
        <v>P3</v>
      </c>
      <c r="C1214" s="9" t="s">
        <v>120</v>
      </c>
      <c r="D1214" s="9" t="s">
        <v>121</v>
      </c>
      <c r="E1214" s="17" t="s">
        <v>122</v>
      </c>
      <c r="F1214" s="12" t="s">
        <v>33</v>
      </c>
      <c r="G1214" s="17" t="s">
        <v>106</v>
      </c>
      <c r="H1214" s="7" t="str">
        <f t="shared" si="36"/>
        <v>2020TWSYUDSHW05</v>
      </c>
      <c r="I1214" s="17" t="s">
        <v>110</v>
      </c>
      <c r="J1214" s="8" t="str">
        <f>VLOOKUP(I1214,name_list!E:K,2,FALSE)</f>
        <v>SP62</v>
      </c>
      <c r="K1214" s="17" t="s">
        <v>11</v>
      </c>
      <c r="L1214" s="8">
        <v>1</v>
      </c>
      <c r="M1214" s="8">
        <f>VLOOKUP(H1214,工作表3!G:T,7,FALSE)</f>
        <v>67</v>
      </c>
      <c r="N1214">
        <f t="shared" si="37"/>
        <v>0.67</v>
      </c>
    </row>
    <row r="1215" spans="1:14">
      <c r="A1215" s="46">
        <v>2020</v>
      </c>
      <c r="B1215" s="8" t="str">
        <f>_xlfn.CONCAT("P", LOOKUP(A1215,{0,2010,2015},{1,2,3}))</f>
        <v>P3</v>
      </c>
      <c r="C1215" s="9" t="s">
        <v>120</v>
      </c>
      <c r="D1215" s="9" t="s">
        <v>121</v>
      </c>
      <c r="E1215" s="17" t="s">
        <v>122</v>
      </c>
      <c r="F1215" s="12" t="s">
        <v>33</v>
      </c>
      <c r="G1215" s="17" t="s">
        <v>106</v>
      </c>
      <c r="H1215" s="7" t="str">
        <f t="shared" si="36"/>
        <v>2020TWSYUDSHW05</v>
      </c>
      <c r="I1215" s="9" t="s">
        <v>23</v>
      </c>
      <c r="J1215" s="8" t="str">
        <f>VLOOKUP(I1215,name_list!E:K,2,FALSE)</f>
        <v>SP61</v>
      </c>
      <c r="K1215" s="9" t="s">
        <v>11</v>
      </c>
      <c r="L1215" s="8">
        <v>1</v>
      </c>
      <c r="M1215" s="8">
        <f>VLOOKUP(H1215,工作表3!G:T,7,FALSE)</f>
        <v>67</v>
      </c>
      <c r="N1215">
        <f t="shared" si="37"/>
        <v>0.67</v>
      </c>
    </row>
    <row r="1216" spans="1:14">
      <c r="A1216" s="46">
        <v>2020</v>
      </c>
      <c r="B1216" s="8" t="str">
        <f>_xlfn.CONCAT("P", LOOKUP(A1216,{0,2010,2015},{1,2,3}))</f>
        <v>P3</v>
      </c>
      <c r="C1216" s="9" t="s">
        <v>120</v>
      </c>
      <c r="D1216" s="9" t="s">
        <v>121</v>
      </c>
      <c r="E1216" s="17" t="s">
        <v>122</v>
      </c>
      <c r="F1216" s="12" t="s">
        <v>33</v>
      </c>
      <c r="G1216" s="17" t="s">
        <v>106</v>
      </c>
      <c r="H1216" s="7" t="str">
        <f t="shared" si="36"/>
        <v>2020TWSYUDSHW05</v>
      </c>
      <c r="I1216" s="17" t="s">
        <v>10</v>
      </c>
      <c r="J1216" s="8" t="str">
        <f>VLOOKUP(I1216,name_list!E:K,2,FALSE)</f>
        <v>SP79</v>
      </c>
      <c r="K1216" s="17" t="s">
        <v>11</v>
      </c>
      <c r="L1216" s="8">
        <v>1</v>
      </c>
      <c r="M1216" s="8">
        <f>VLOOKUP(H1216,工作表3!G:T,7,FALSE)</f>
        <v>67</v>
      </c>
      <c r="N1216">
        <f t="shared" si="37"/>
        <v>0.67</v>
      </c>
    </row>
    <row r="1217" spans="1:14">
      <c r="A1217" s="46">
        <v>2020</v>
      </c>
      <c r="B1217" s="8" t="str">
        <f>_xlfn.CONCAT("P", LOOKUP(A1217,{0,2010,2015},{1,2,3}))</f>
        <v>P3</v>
      </c>
      <c r="C1217" s="9" t="s">
        <v>120</v>
      </c>
      <c r="D1217" s="9" t="s">
        <v>121</v>
      </c>
      <c r="E1217" s="17" t="s">
        <v>122</v>
      </c>
      <c r="F1217" s="12" t="s">
        <v>33</v>
      </c>
      <c r="G1217" s="17" t="s">
        <v>106</v>
      </c>
      <c r="H1217" s="7" t="str">
        <f t="shared" si="36"/>
        <v>2020TWSYUDSHW05</v>
      </c>
      <c r="I1217" s="17" t="s">
        <v>102</v>
      </c>
      <c r="J1217" s="8" t="str">
        <f>VLOOKUP(I1217,name_list!E:K,2,FALSE)</f>
        <v>SP43</v>
      </c>
      <c r="K1217" s="17" t="s">
        <v>9</v>
      </c>
      <c r="L1217" s="8">
        <v>5</v>
      </c>
      <c r="M1217" s="8">
        <f>VLOOKUP(H1217,工作表3!G:T,7,FALSE)</f>
        <v>67</v>
      </c>
      <c r="N1217">
        <f t="shared" si="37"/>
        <v>3.35</v>
      </c>
    </row>
    <row r="1218" spans="1:14">
      <c r="A1218" s="46">
        <v>2020</v>
      </c>
      <c r="B1218" s="8" t="str">
        <f>_xlfn.CONCAT("P", LOOKUP(A1218,{0,2010,2015},{1,2,3}))</f>
        <v>P3</v>
      </c>
      <c r="C1218" s="9" t="s">
        <v>120</v>
      </c>
      <c r="D1218" s="9" t="s">
        <v>121</v>
      </c>
      <c r="E1218" s="17" t="s">
        <v>122</v>
      </c>
      <c r="F1218" s="12" t="s">
        <v>33</v>
      </c>
      <c r="G1218" s="17" t="s">
        <v>106</v>
      </c>
      <c r="H1218" s="7" t="str">
        <f t="shared" si="36"/>
        <v>2020TWSYUDSHW05</v>
      </c>
      <c r="I1218" s="17" t="s">
        <v>51</v>
      </c>
      <c r="J1218" s="8" t="str">
        <f>VLOOKUP(I1218,name_list!E:K,2,FALSE)</f>
        <v>SP90</v>
      </c>
      <c r="K1218" s="17" t="s">
        <v>9</v>
      </c>
      <c r="L1218" s="8">
        <v>5</v>
      </c>
      <c r="M1218" s="8">
        <f>VLOOKUP(H1218,工作表3!G:T,7,FALSE)</f>
        <v>67</v>
      </c>
      <c r="N1218">
        <f t="shared" si="37"/>
        <v>3.35</v>
      </c>
    </row>
    <row r="1219" spans="1:14">
      <c r="A1219" s="46">
        <v>2020</v>
      </c>
      <c r="B1219" s="8" t="str">
        <f>_xlfn.CONCAT("P", LOOKUP(A1219,{0,2010,2015},{1,2,3}))</f>
        <v>P3</v>
      </c>
      <c r="C1219" s="9" t="s">
        <v>120</v>
      </c>
      <c r="D1219" s="9" t="s">
        <v>121</v>
      </c>
      <c r="E1219" s="17" t="s">
        <v>122</v>
      </c>
      <c r="F1219" s="12" t="s">
        <v>33</v>
      </c>
      <c r="G1219" s="17" t="s">
        <v>106</v>
      </c>
      <c r="H1219" s="7" t="str">
        <f t="shared" ref="H1219:H1256" si="38">CONCATENATE(A1219,C1219,D1219,E1219,G1219)</f>
        <v>2020TWSYUDSHW05</v>
      </c>
      <c r="I1219" s="17" t="s">
        <v>16</v>
      </c>
      <c r="J1219" s="8" t="str">
        <f>VLOOKUP(I1219,name_list!E:K,2,FALSE)</f>
        <v>SP38</v>
      </c>
      <c r="K1219" s="17" t="s">
        <v>11</v>
      </c>
      <c r="L1219" s="8">
        <v>1</v>
      </c>
      <c r="M1219" s="8">
        <f>VLOOKUP(H1219,工作表3!G:T,7,FALSE)</f>
        <v>67</v>
      </c>
      <c r="N1219">
        <f t="shared" ref="N1219:N1283" si="39">L1219*M1219/100</f>
        <v>0.67</v>
      </c>
    </row>
    <row r="1220" spans="1:14">
      <c r="A1220" s="46">
        <v>2020</v>
      </c>
      <c r="B1220" s="8" t="str">
        <f>_xlfn.CONCAT("P", LOOKUP(A1220,{0,2010,2015},{1,2,3}))</f>
        <v>P3</v>
      </c>
      <c r="C1220" s="9" t="s">
        <v>120</v>
      </c>
      <c r="D1220" s="9" t="s">
        <v>121</v>
      </c>
      <c r="E1220" s="17" t="s">
        <v>122</v>
      </c>
      <c r="F1220" s="12" t="s">
        <v>33</v>
      </c>
      <c r="G1220" s="17" t="s">
        <v>106</v>
      </c>
      <c r="H1220" s="7" t="str">
        <f t="shared" si="38"/>
        <v>2020TWSYUDSHW05</v>
      </c>
      <c r="I1220" s="17" t="s">
        <v>107</v>
      </c>
      <c r="J1220" s="8" t="str">
        <f>VLOOKUP(I1220,name_list!E:K,2,FALSE)</f>
        <v>SP51</v>
      </c>
      <c r="K1220" s="17" t="s">
        <v>11</v>
      </c>
      <c r="L1220" s="8">
        <v>1</v>
      </c>
      <c r="M1220" s="8">
        <f>VLOOKUP(H1220,工作表3!G:T,7,FALSE)</f>
        <v>67</v>
      </c>
      <c r="N1220">
        <f t="shared" si="39"/>
        <v>0.67</v>
      </c>
    </row>
    <row r="1221" spans="1:14">
      <c r="A1221" s="46">
        <v>2020</v>
      </c>
      <c r="B1221" s="8" t="str">
        <f>_xlfn.CONCAT("P", LOOKUP(A1221,{0,2010,2015},{1,2,3}))</f>
        <v>P3</v>
      </c>
      <c r="C1221" s="9" t="s">
        <v>120</v>
      </c>
      <c r="D1221" s="9" t="s">
        <v>121</v>
      </c>
      <c r="E1221" s="17" t="s">
        <v>122</v>
      </c>
      <c r="F1221" s="12" t="s">
        <v>33</v>
      </c>
      <c r="G1221" s="17" t="s">
        <v>106</v>
      </c>
      <c r="H1221" s="7" t="str">
        <f t="shared" si="38"/>
        <v>2020TWSYUDSHW05</v>
      </c>
      <c r="I1221" s="17" t="s">
        <v>8</v>
      </c>
      <c r="J1221" s="8" t="str">
        <f>VLOOKUP(I1221,name_list!E:K,2,FALSE)</f>
        <v>SP63</v>
      </c>
      <c r="K1221" s="17" t="s">
        <v>11</v>
      </c>
      <c r="L1221" s="8">
        <v>1</v>
      </c>
      <c r="M1221" s="8">
        <f>VLOOKUP(H1221,工作表3!G:T,7,FALSE)</f>
        <v>67</v>
      </c>
      <c r="N1221">
        <f t="shared" si="39"/>
        <v>0.67</v>
      </c>
    </row>
    <row r="1222" spans="1:14">
      <c r="A1222" s="46">
        <v>2020</v>
      </c>
      <c r="B1222" s="8" t="str">
        <f>_xlfn.CONCAT("P", LOOKUP(A1222,{0,2010,2015},{1,2,3}))</f>
        <v>P3</v>
      </c>
      <c r="C1222" s="9" t="s">
        <v>120</v>
      </c>
      <c r="D1222" s="9" t="s">
        <v>121</v>
      </c>
      <c r="E1222" s="17" t="s">
        <v>122</v>
      </c>
      <c r="F1222" s="12" t="s">
        <v>33</v>
      </c>
      <c r="G1222" s="17" t="s">
        <v>106</v>
      </c>
      <c r="H1222" s="7" t="str">
        <f t="shared" si="38"/>
        <v>2020TWSYUDSHW05</v>
      </c>
      <c r="I1222" s="17" t="s">
        <v>37</v>
      </c>
      <c r="J1222" s="8" t="str">
        <f>VLOOKUP(I1222,name_list!E:K,2,FALSE)</f>
        <v>SP85</v>
      </c>
      <c r="K1222" s="17" t="s">
        <v>11</v>
      </c>
      <c r="L1222" s="8">
        <v>1</v>
      </c>
      <c r="M1222" s="8">
        <f>VLOOKUP(H1222,工作表3!G:T,7,FALSE)</f>
        <v>67</v>
      </c>
      <c r="N1222">
        <f t="shared" si="39"/>
        <v>0.67</v>
      </c>
    </row>
    <row r="1223" spans="1:14">
      <c r="A1223" s="46">
        <v>2020</v>
      </c>
      <c r="B1223" s="8" t="str">
        <f>_xlfn.CONCAT("P", LOOKUP(A1223,{0,2010,2015},{1,2,3}))</f>
        <v>P3</v>
      </c>
      <c r="C1223" s="9" t="s">
        <v>120</v>
      </c>
      <c r="D1223" s="9" t="s">
        <v>121</v>
      </c>
      <c r="E1223" s="17" t="s">
        <v>122</v>
      </c>
      <c r="F1223" s="12" t="s">
        <v>33</v>
      </c>
      <c r="G1223" s="17" t="s">
        <v>106</v>
      </c>
      <c r="H1223" s="7" t="str">
        <f t="shared" si="38"/>
        <v>2020TWSYUDSHW05</v>
      </c>
      <c r="I1223" s="17" t="s">
        <v>67</v>
      </c>
      <c r="J1223" s="8" t="str">
        <f>VLOOKUP(I1223,name_list!E:K,2,FALSE)</f>
        <v>SP82</v>
      </c>
      <c r="K1223" s="17" t="s">
        <v>11</v>
      </c>
      <c r="L1223" s="8">
        <v>1</v>
      </c>
      <c r="M1223" s="8">
        <f>VLOOKUP(H1223,工作表3!G:T,7,FALSE)</f>
        <v>67</v>
      </c>
      <c r="N1223">
        <f t="shared" si="39"/>
        <v>0.67</v>
      </c>
    </row>
    <row r="1224" spans="1:14">
      <c r="A1224" s="46">
        <v>2020</v>
      </c>
      <c r="B1224" s="8" t="str">
        <f>_xlfn.CONCAT("P", LOOKUP(A1224,{0,2010,2015},{1,2,3}))</f>
        <v>P3</v>
      </c>
      <c r="C1224" s="9" t="s">
        <v>120</v>
      </c>
      <c r="D1224" s="9" t="s">
        <v>121</v>
      </c>
      <c r="E1224" s="17" t="s">
        <v>122</v>
      </c>
      <c r="F1224" s="12" t="s">
        <v>33</v>
      </c>
      <c r="G1224" s="17" t="s">
        <v>106</v>
      </c>
      <c r="H1224" s="7" t="str">
        <f t="shared" si="38"/>
        <v>2020TWSYUDSHW05</v>
      </c>
      <c r="I1224" s="17" t="s">
        <v>38</v>
      </c>
      <c r="J1224" s="8" t="str">
        <f>VLOOKUP(I1224,name_list!E:K,2,FALSE)</f>
        <v>SP10</v>
      </c>
      <c r="K1224" s="17" t="s">
        <v>9</v>
      </c>
      <c r="L1224" s="8">
        <v>5</v>
      </c>
      <c r="M1224" s="8">
        <f>VLOOKUP(H1224,工作表3!G:T,7,FALSE)</f>
        <v>67</v>
      </c>
      <c r="N1224">
        <f t="shared" si="39"/>
        <v>3.35</v>
      </c>
    </row>
    <row r="1225" spans="1:14">
      <c r="A1225" s="46">
        <v>2020</v>
      </c>
      <c r="B1225" s="8" t="str">
        <f>_xlfn.CONCAT("P", LOOKUP(A1225,{0,2010,2015},{1,2,3}))</f>
        <v>P3</v>
      </c>
      <c r="C1225" s="9" t="s">
        <v>120</v>
      </c>
      <c r="D1225" s="9" t="s">
        <v>121</v>
      </c>
      <c r="E1225" s="17" t="s">
        <v>122</v>
      </c>
      <c r="F1225" s="12" t="s">
        <v>33</v>
      </c>
      <c r="G1225" s="17" t="s">
        <v>106</v>
      </c>
      <c r="H1225" s="7" t="str">
        <f t="shared" si="38"/>
        <v>2020TWSYUDSHW05</v>
      </c>
      <c r="I1225" s="17" t="s">
        <v>29</v>
      </c>
      <c r="J1225" s="8" t="str">
        <f>VLOOKUP(I1225,name_list!E:K,2,FALSE)</f>
        <v>SP22</v>
      </c>
      <c r="K1225" s="17" t="s">
        <v>14</v>
      </c>
      <c r="L1225" s="8">
        <v>25</v>
      </c>
      <c r="M1225" s="8">
        <f>VLOOKUP(H1225,工作表3!G:T,7,FALSE)</f>
        <v>67</v>
      </c>
      <c r="N1225">
        <f t="shared" si="39"/>
        <v>16.75</v>
      </c>
    </row>
    <row r="1226" spans="1:14">
      <c r="A1226" s="46">
        <v>2020</v>
      </c>
      <c r="B1226" s="8" t="str">
        <f>_xlfn.CONCAT("P", LOOKUP(A1226,{0,2010,2015},{1,2,3}))</f>
        <v>P3</v>
      </c>
      <c r="C1226" s="9" t="s">
        <v>120</v>
      </c>
      <c r="D1226" s="9" t="s">
        <v>121</v>
      </c>
      <c r="E1226" s="17" t="s">
        <v>122</v>
      </c>
      <c r="F1226" s="12" t="s">
        <v>33</v>
      </c>
      <c r="G1226" s="17" t="s">
        <v>106</v>
      </c>
      <c r="H1226" s="7" t="str">
        <f t="shared" si="38"/>
        <v>2020TWSYUDSHW05</v>
      </c>
      <c r="I1226" s="17" t="s">
        <v>55</v>
      </c>
      <c r="J1226" s="8" t="str">
        <f>VLOOKUP(I1226,name_list!E:K,2,FALSE)</f>
        <v>SP33</v>
      </c>
      <c r="K1226" s="17" t="s">
        <v>11</v>
      </c>
      <c r="L1226" s="8">
        <v>1</v>
      </c>
      <c r="M1226" s="8">
        <f>VLOOKUP(H1226,工作表3!G:T,7,FALSE)</f>
        <v>67</v>
      </c>
      <c r="N1226">
        <f t="shared" si="39"/>
        <v>0.67</v>
      </c>
    </row>
    <row r="1227" spans="1:14">
      <c r="A1227" s="46">
        <v>2020</v>
      </c>
      <c r="B1227" s="8" t="str">
        <f>_xlfn.CONCAT("P", LOOKUP(A1227,{0,2010,2015},{1,2,3}))</f>
        <v>P3</v>
      </c>
      <c r="C1227" s="9" t="s">
        <v>120</v>
      </c>
      <c r="D1227" s="9" t="s">
        <v>121</v>
      </c>
      <c r="E1227" s="17" t="s">
        <v>122</v>
      </c>
      <c r="F1227" s="12" t="s">
        <v>33</v>
      </c>
      <c r="G1227" s="17" t="s">
        <v>106</v>
      </c>
      <c r="H1227" s="7" t="str">
        <f t="shared" si="38"/>
        <v>2020TWSYUDSHW05</v>
      </c>
      <c r="I1227" s="17" t="s">
        <v>13</v>
      </c>
      <c r="J1227" s="8" t="str">
        <f>VLOOKUP(I1227,name_list!E:K,2,FALSE)</f>
        <v>SP17</v>
      </c>
      <c r="K1227" s="17" t="s">
        <v>9</v>
      </c>
      <c r="L1227" s="8">
        <v>5</v>
      </c>
      <c r="M1227" s="8">
        <f>VLOOKUP(H1227,工作表3!G:T,7,FALSE)</f>
        <v>67</v>
      </c>
      <c r="N1227">
        <f t="shared" si="39"/>
        <v>3.35</v>
      </c>
    </row>
    <row r="1228" spans="1:14">
      <c r="A1228" s="46">
        <v>2020</v>
      </c>
      <c r="B1228" s="8" t="str">
        <f>_xlfn.CONCAT("P", LOOKUP(A1228,{0,2010,2015},{1,2,3}))</f>
        <v>P3</v>
      </c>
      <c r="C1228" s="9" t="s">
        <v>120</v>
      </c>
      <c r="D1228" s="9" t="s">
        <v>121</v>
      </c>
      <c r="E1228" s="17" t="s">
        <v>122</v>
      </c>
      <c r="F1228" s="12" t="s">
        <v>33</v>
      </c>
      <c r="G1228" s="17" t="s">
        <v>106</v>
      </c>
      <c r="H1228" s="7" t="str">
        <f t="shared" si="38"/>
        <v>2020TWSYUDSHW05</v>
      </c>
      <c r="I1228" s="17" t="s">
        <v>136</v>
      </c>
      <c r="J1228" s="8" t="str">
        <f>VLOOKUP(I1228,name_list!E:K,2,FALSE)</f>
        <v>SP19</v>
      </c>
      <c r="K1228" s="17" t="s">
        <v>11</v>
      </c>
      <c r="L1228" s="8">
        <v>1</v>
      </c>
      <c r="M1228" s="8">
        <f>VLOOKUP(H1228,工作表3!G:T,7,FALSE)</f>
        <v>67</v>
      </c>
      <c r="N1228">
        <f t="shared" si="39"/>
        <v>0.67</v>
      </c>
    </row>
    <row r="1229" spans="1:14">
      <c r="A1229" s="46">
        <v>2020</v>
      </c>
      <c r="B1229" s="8" t="str">
        <f>_xlfn.CONCAT("P", LOOKUP(A1229,{0,2010,2015},{1,2,3}))</f>
        <v>P3</v>
      </c>
      <c r="C1229" s="9" t="s">
        <v>120</v>
      </c>
      <c r="D1229" s="9" t="s">
        <v>121</v>
      </c>
      <c r="E1229" s="17" t="s">
        <v>122</v>
      </c>
      <c r="F1229" s="12" t="s">
        <v>33</v>
      </c>
      <c r="G1229" s="17" t="s">
        <v>127</v>
      </c>
      <c r="H1229" s="7" t="str">
        <f t="shared" si="38"/>
        <v>2020TWSYUDSHW10</v>
      </c>
      <c r="I1229" s="17" t="s">
        <v>137</v>
      </c>
      <c r="J1229" s="8" t="str">
        <f>VLOOKUP(I1229,name_list!E:K,2,FALSE)</f>
        <v>SP6</v>
      </c>
      <c r="K1229" s="17" t="s">
        <v>11</v>
      </c>
      <c r="L1229" s="8">
        <v>1</v>
      </c>
      <c r="M1229" s="8">
        <f>VLOOKUP(H1229,工作表3!G:T,7,FALSE)</f>
        <v>87</v>
      </c>
      <c r="N1229">
        <f t="shared" si="39"/>
        <v>0.87</v>
      </c>
    </row>
    <row r="1230" spans="1:14">
      <c r="A1230" s="46">
        <v>2020</v>
      </c>
      <c r="B1230" s="8" t="str">
        <f>_xlfn.CONCAT("P", LOOKUP(A1230,{0,2010,2015},{1,2,3}))</f>
        <v>P3</v>
      </c>
      <c r="C1230" s="9" t="s">
        <v>120</v>
      </c>
      <c r="D1230" s="9" t="s">
        <v>121</v>
      </c>
      <c r="E1230" s="17" t="s">
        <v>122</v>
      </c>
      <c r="F1230" s="12" t="s">
        <v>33</v>
      </c>
      <c r="G1230" s="17" t="s">
        <v>127</v>
      </c>
      <c r="H1230" s="7" t="str">
        <f t="shared" si="38"/>
        <v>2020TWSYUDSHW10</v>
      </c>
      <c r="I1230" s="17" t="s">
        <v>105</v>
      </c>
      <c r="J1230" s="8" t="str">
        <f>VLOOKUP(I1230,name_list!E:K,2,FALSE)</f>
        <v>SP12</v>
      </c>
      <c r="K1230" s="17" t="s">
        <v>11</v>
      </c>
      <c r="L1230" s="8">
        <v>1</v>
      </c>
      <c r="M1230" s="8">
        <f>VLOOKUP(H1230,工作表3!G:T,7,FALSE)</f>
        <v>87</v>
      </c>
      <c r="N1230">
        <f t="shared" si="39"/>
        <v>0.87</v>
      </c>
    </row>
    <row r="1231" spans="1:14">
      <c r="A1231" s="46">
        <v>2020</v>
      </c>
      <c r="B1231" s="8" t="str">
        <f>_xlfn.CONCAT("P", LOOKUP(A1231,{0,2010,2015},{1,2,3}))</f>
        <v>P3</v>
      </c>
      <c r="C1231" s="9" t="s">
        <v>120</v>
      </c>
      <c r="D1231" s="9" t="s">
        <v>121</v>
      </c>
      <c r="E1231" s="17" t="s">
        <v>122</v>
      </c>
      <c r="F1231" s="12" t="s">
        <v>33</v>
      </c>
      <c r="G1231" s="17" t="s">
        <v>127</v>
      </c>
      <c r="H1231" s="7" t="str">
        <f t="shared" si="38"/>
        <v>2020TWSYUDSHW10</v>
      </c>
      <c r="I1231" s="17" t="s">
        <v>60</v>
      </c>
      <c r="J1231" s="8" t="str">
        <f>VLOOKUP(I1231,name_list!E:K,2,FALSE)</f>
        <v>SP29</v>
      </c>
      <c r="K1231" s="17" t="s">
        <v>11</v>
      </c>
      <c r="L1231" s="8">
        <v>1</v>
      </c>
      <c r="M1231" s="8">
        <f>VLOOKUP(H1231,工作表3!G:T,7,FALSE)</f>
        <v>87</v>
      </c>
      <c r="N1231">
        <f t="shared" si="39"/>
        <v>0.87</v>
      </c>
    </row>
    <row r="1232" spans="1:14">
      <c r="A1232" s="46">
        <v>2020</v>
      </c>
      <c r="B1232" s="8" t="str">
        <f>_xlfn.CONCAT("P", LOOKUP(A1232,{0,2010,2015},{1,2,3}))</f>
        <v>P3</v>
      </c>
      <c r="C1232" s="9" t="s">
        <v>120</v>
      </c>
      <c r="D1232" s="9" t="s">
        <v>121</v>
      </c>
      <c r="E1232" s="17" t="s">
        <v>122</v>
      </c>
      <c r="F1232" s="12" t="s">
        <v>33</v>
      </c>
      <c r="G1232" s="17" t="s">
        <v>127</v>
      </c>
      <c r="H1232" s="7" t="str">
        <f t="shared" si="38"/>
        <v>2020TWSYUDSHW10</v>
      </c>
      <c r="I1232" s="17" t="s">
        <v>0</v>
      </c>
      <c r="J1232" s="8" t="str">
        <f>VLOOKUP(I1232,name_list!E:K,2,FALSE)</f>
        <v>SP41</v>
      </c>
      <c r="K1232" s="17" t="s">
        <v>1</v>
      </c>
      <c r="L1232" s="8">
        <v>75</v>
      </c>
      <c r="M1232" s="8">
        <f>VLOOKUP(H1232,工作表3!G:T,7,FALSE)</f>
        <v>87</v>
      </c>
      <c r="N1232">
        <f t="shared" si="39"/>
        <v>65.25</v>
      </c>
    </row>
    <row r="1233" spans="1:14">
      <c r="A1233" s="46">
        <v>2020</v>
      </c>
      <c r="B1233" s="8" t="str">
        <f>_xlfn.CONCAT("P", LOOKUP(A1233,{0,2010,2015},{1,2,3}))</f>
        <v>P3</v>
      </c>
      <c r="C1233" s="9" t="s">
        <v>120</v>
      </c>
      <c r="D1233" s="9" t="s">
        <v>121</v>
      </c>
      <c r="E1233" s="17" t="s">
        <v>122</v>
      </c>
      <c r="F1233" s="12" t="s">
        <v>33</v>
      </c>
      <c r="G1233" s="17" t="s">
        <v>127</v>
      </c>
      <c r="H1233" s="7" t="str">
        <f t="shared" si="38"/>
        <v>2020TWSYUDSHW10</v>
      </c>
      <c r="I1233" s="17" t="s">
        <v>24</v>
      </c>
      <c r="J1233" s="8" t="str">
        <f>VLOOKUP(I1233,name_list!E:K,2,FALSE)</f>
        <v>SP65</v>
      </c>
      <c r="K1233" s="17" t="s">
        <v>6</v>
      </c>
      <c r="L1233" s="8">
        <v>50</v>
      </c>
      <c r="M1233" s="8">
        <f>VLOOKUP(H1233,工作表3!G:T,7,FALSE)</f>
        <v>87</v>
      </c>
      <c r="N1233">
        <f t="shared" si="39"/>
        <v>43.5</v>
      </c>
    </row>
    <row r="1234" spans="1:14">
      <c r="A1234" s="46">
        <v>2020</v>
      </c>
      <c r="B1234" s="8" t="str">
        <f>_xlfn.CONCAT("P", LOOKUP(A1234,{0,2010,2015},{1,2,3}))</f>
        <v>P3</v>
      </c>
      <c r="C1234" s="9" t="s">
        <v>120</v>
      </c>
      <c r="D1234" s="9" t="s">
        <v>121</v>
      </c>
      <c r="E1234" s="17" t="s">
        <v>122</v>
      </c>
      <c r="F1234" s="12" t="s">
        <v>33</v>
      </c>
      <c r="G1234" s="17" t="s">
        <v>127</v>
      </c>
      <c r="H1234" s="7" t="str">
        <f t="shared" si="38"/>
        <v>2020TWSYUDSHW10</v>
      </c>
      <c r="I1234" s="17" t="s">
        <v>5</v>
      </c>
      <c r="J1234" s="8" t="str">
        <f>VLOOKUP(I1234,name_list!E:K,2,FALSE)</f>
        <v>SP35</v>
      </c>
      <c r="K1234" s="17" t="s">
        <v>6</v>
      </c>
      <c r="L1234" s="8">
        <v>50</v>
      </c>
      <c r="M1234" s="8">
        <f>VLOOKUP(H1234,工作表3!G:T,7,FALSE)</f>
        <v>87</v>
      </c>
      <c r="N1234">
        <f t="shared" si="39"/>
        <v>43.5</v>
      </c>
    </row>
    <row r="1235" spans="1:14">
      <c r="A1235" s="46">
        <v>2020</v>
      </c>
      <c r="B1235" s="8" t="str">
        <f>_xlfn.CONCAT("P", LOOKUP(A1235,{0,2010,2015},{1,2,3}))</f>
        <v>P3</v>
      </c>
      <c r="C1235" s="9" t="s">
        <v>120</v>
      </c>
      <c r="D1235" s="9" t="s">
        <v>121</v>
      </c>
      <c r="E1235" s="17" t="s">
        <v>122</v>
      </c>
      <c r="F1235" s="12" t="s">
        <v>33</v>
      </c>
      <c r="G1235" s="17" t="s">
        <v>127</v>
      </c>
      <c r="H1235" s="7" t="str">
        <f t="shared" si="38"/>
        <v>2020TWSYUDSHW10</v>
      </c>
      <c r="I1235" s="17" t="s">
        <v>28</v>
      </c>
      <c r="J1235" s="8" t="str">
        <f>VLOOKUP(I1235,name_list!E:K,2,FALSE)</f>
        <v>SP45</v>
      </c>
      <c r="K1235" s="17" t="s">
        <v>11</v>
      </c>
      <c r="L1235" s="8">
        <v>1</v>
      </c>
      <c r="M1235" s="8">
        <f>VLOOKUP(H1235,工作表3!G:T,7,FALSE)</f>
        <v>87</v>
      </c>
      <c r="N1235">
        <f t="shared" si="39"/>
        <v>0.87</v>
      </c>
    </row>
    <row r="1236" spans="1:14">
      <c r="A1236" s="46">
        <v>2020</v>
      </c>
      <c r="B1236" s="8" t="str">
        <f>_xlfn.CONCAT("P", LOOKUP(A1236,{0,2010,2015},{1,2,3}))</f>
        <v>P3</v>
      </c>
      <c r="C1236" s="9" t="s">
        <v>120</v>
      </c>
      <c r="D1236" s="9" t="s">
        <v>121</v>
      </c>
      <c r="E1236" s="17" t="s">
        <v>122</v>
      </c>
      <c r="F1236" s="12" t="s">
        <v>33</v>
      </c>
      <c r="G1236" s="17" t="s">
        <v>127</v>
      </c>
      <c r="H1236" s="7" t="str">
        <f t="shared" si="38"/>
        <v>2020TWSYUDSHW10</v>
      </c>
      <c r="I1236" s="17" t="s">
        <v>7</v>
      </c>
      <c r="J1236" s="8" t="str">
        <f>VLOOKUP(I1236,name_list!E:K,2,FALSE)</f>
        <v>SP31</v>
      </c>
      <c r="K1236" s="17" t="s">
        <v>14</v>
      </c>
      <c r="L1236" s="8">
        <v>25</v>
      </c>
      <c r="M1236" s="8">
        <f>VLOOKUP(H1236,工作表3!G:T,7,FALSE)</f>
        <v>87</v>
      </c>
      <c r="N1236">
        <f t="shared" si="39"/>
        <v>21.75</v>
      </c>
    </row>
    <row r="1237" spans="1:14">
      <c r="A1237" s="46">
        <v>2020</v>
      </c>
      <c r="B1237" s="8" t="str">
        <f>_xlfn.CONCAT("P", LOOKUP(A1237,{0,2010,2015},{1,2,3}))</f>
        <v>P3</v>
      </c>
      <c r="C1237" s="9" t="s">
        <v>120</v>
      </c>
      <c r="D1237" s="9" t="s">
        <v>121</v>
      </c>
      <c r="E1237" s="17" t="s">
        <v>122</v>
      </c>
      <c r="F1237" s="12" t="s">
        <v>33</v>
      </c>
      <c r="G1237" s="17" t="s">
        <v>127</v>
      </c>
      <c r="H1237" s="7" t="str">
        <f t="shared" si="38"/>
        <v>2020TWSYUDSHW10</v>
      </c>
      <c r="I1237" s="17" t="s">
        <v>44</v>
      </c>
      <c r="J1237" s="8" t="str">
        <f>VLOOKUP(I1237,name_list!E:K,2,FALSE)</f>
        <v>SP57</v>
      </c>
      <c r="K1237" s="17" t="s">
        <v>11</v>
      </c>
      <c r="L1237" s="8">
        <v>1</v>
      </c>
      <c r="M1237" s="8">
        <f>VLOOKUP(H1237,工作表3!G:T,7,FALSE)</f>
        <v>87</v>
      </c>
      <c r="N1237">
        <f t="shared" si="39"/>
        <v>0.87</v>
      </c>
    </row>
    <row r="1238" spans="1:14">
      <c r="A1238" s="46">
        <v>2020</v>
      </c>
      <c r="B1238" s="8" t="str">
        <f>_xlfn.CONCAT("P", LOOKUP(A1238,{0,2010,2015},{1,2,3}))</f>
        <v>P3</v>
      </c>
      <c r="C1238" s="9" t="s">
        <v>120</v>
      </c>
      <c r="D1238" s="9" t="s">
        <v>121</v>
      </c>
      <c r="E1238" s="17" t="s">
        <v>122</v>
      </c>
      <c r="F1238" s="12" t="s">
        <v>33</v>
      </c>
      <c r="G1238" s="17" t="s">
        <v>127</v>
      </c>
      <c r="H1238" s="7" t="str">
        <f t="shared" si="38"/>
        <v>2020TWSYUDSHW10</v>
      </c>
      <c r="I1238" s="17" t="s">
        <v>27</v>
      </c>
      <c r="J1238" s="8" t="str">
        <f>VLOOKUP(I1238,name_list!E:K,2,FALSE)</f>
        <v>SP67</v>
      </c>
      <c r="K1238" s="17" t="s">
        <v>9</v>
      </c>
      <c r="L1238" s="8">
        <v>5</v>
      </c>
      <c r="M1238" s="8">
        <f>VLOOKUP(H1238,工作表3!G:T,7,FALSE)</f>
        <v>87</v>
      </c>
      <c r="N1238">
        <f t="shared" si="39"/>
        <v>4.3499999999999996</v>
      </c>
    </row>
    <row r="1239" spans="1:14">
      <c r="A1239" s="46">
        <v>2020</v>
      </c>
      <c r="B1239" s="8" t="str">
        <f>_xlfn.CONCAT("P", LOOKUP(A1239,{0,2010,2015},{1,2,3}))</f>
        <v>P3</v>
      </c>
      <c r="C1239" s="9" t="s">
        <v>120</v>
      </c>
      <c r="D1239" s="9" t="s">
        <v>121</v>
      </c>
      <c r="E1239" s="17" t="s">
        <v>122</v>
      </c>
      <c r="F1239" s="12" t="s">
        <v>33</v>
      </c>
      <c r="G1239" s="17" t="s">
        <v>127</v>
      </c>
      <c r="H1239" s="7" t="str">
        <f t="shared" si="38"/>
        <v>2020TWSYUDSHW10</v>
      </c>
      <c r="I1239" s="17" t="s">
        <v>51</v>
      </c>
      <c r="J1239" s="8" t="str">
        <f>VLOOKUP(I1239,name_list!E:K,2,FALSE)</f>
        <v>SP90</v>
      </c>
      <c r="K1239" s="17" t="s">
        <v>9</v>
      </c>
      <c r="L1239" s="8">
        <v>5</v>
      </c>
      <c r="M1239" s="8">
        <f>VLOOKUP(H1239,工作表3!G:T,7,FALSE)</f>
        <v>87</v>
      </c>
      <c r="N1239">
        <f t="shared" si="39"/>
        <v>4.3499999999999996</v>
      </c>
    </row>
    <row r="1240" spans="1:14">
      <c r="A1240" s="46">
        <v>2020</v>
      </c>
      <c r="B1240" s="8" t="str">
        <f>_xlfn.CONCAT("P", LOOKUP(A1240,{0,2010,2015},{1,2,3}))</f>
        <v>P3</v>
      </c>
      <c r="C1240" s="9" t="s">
        <v>120</v>
      </c>
      <c r="D1240" s="9" t="s">
        <v>121</v>
      </c>
      <c r="E1240" s="17" t="s">
        <v>122</v>
      </c>
      <c r="F1240" s="12" t="s">
        <v>33</v>
      </c>
      <c r="G1240" s="17" t="s">
        <v>127</v>
      </c>
      <c r="H1240" s="7" t="str">
        <f t="shared" si="38"/>
        <v>2020TWSYUDSHW10</v>
      </c>
      <c r="I1240" s="17" t="s">
        <v>102</v>
      </c>
      <c r="J1240" s="8" t="str">
        <f>VLOOKUP(I1240,name_list!E:K,2,FALSE)</f>
        <v>SP43</v>
      </c>
      <c r="K1240" s="17" t="s">
        <v>14</v>
      </c>
      <c r="L1240" s="8">
        <v>25</v>
      </c>
      <c r="M1240" s="8">
        <f>VLOOKUP(H1240,工作表3!G:T,7,FALSE)</f>
        <v>87</v>
      </c>
      <c r="N1240">
        <f t="shared" si="39"/>
        <v>21.75</v>
      </c>
    </row>
    <row r="1241" spans="1:14">
      <c r="A1241" s="46">
        <v>2020</v>
      </c>
      <c r="B1241" s="8" t="str">
        <f>_xlfn.CONCAT("P", LOOKUP(A1241,{0,2010,2015},{1,2,3}))</f>
        <v>P3</v>
      </c>
      <c r="C1241" s="9" t="s">
        <v>120</v>
      </c>
      <c r="D1241" s="9" t="s">
        <v>121</v>
      </c>
      <c r="E1241" s="17" t="s">
        <v>122</v>
      </c>
      <c r="F1241" s="12" t="s">
        <v>33</v>
      </c>
      <c r="G1241" s="17" t="s">
        <v>127</v>
      </c>
      <c r="H1241" s="7" t="str">
        <f t="shared" si="38"/>
        <v>2020TWSYUDSHW10</v>
      </c>
      <c r="I1241" s="17" t="s">
        <v>38</v>
      </c>
      <c r="J1241" s="8" t="str">
        <f>VLOOKUP(I1241,name_list!E:K,2,FALSE)</f>
        <v>SP10</v>
      </c>
      <c r="K1241" s="17" t="s">
        <v>9</v>
      </c>
      <c r="L1241" s="8">
        <v>5</v>
      </c>
      <c r="M1241" s="8">
        <f>VLOOKUP(H1241,工作表3!G:T,7,FALSE)</f>
        <v>87</v>
      </c>
      <c r="N1241">
        <f t="shared" si="39"/>
        <v>4.3499999999999996</v>
      </c>
    </row>
    <row r="1242" spans="1:14">
      <c r="A1242" s="46">
        <v>2020</v>
      </c>
      <c r="B1242" s="8" t="str">
        <f>_xlfn.CONCAT("P", LOOKUP(A1242,{0,2010,2015},{1,2,3}))</f>
        <v>P3</v>
      </c>
      <c r="C1242" s="9" t="s">
        <v>120</v>
      </c>
      <c r="D1242" s="9" t="s">
        <v>121</v>
      </c>
      <c r="E1242" s="17" t="s">
        <v>122</v>
      </c>
      <c r="F1242" s="12" t="s">
        <v>33</v>
      </c>
      <c r="G1242" s="17" t="s">
        <v>127</v>
      </c>
      <c r="H1242" s="7" t="str">
        <f t="shared" si="38"/>
        <v>2020TWSYUDSHW10</v>
      </c>
      <c r="I1242" s="17" t="s">
        <v>112</v>
      </c>
      <c r="J1242" s="8" t="str">
        <f>VLOOKUP(I1242,name_list!E:K,2,FALSE)</f>
        <v>SP52</v>
      </c>
      <c r="K1242" s="17" t="s">
        <v>11</v>
      </c>
      <c r="L1242" s="8">
        <v>1</v>
      </c>
      <c r="M1242" s="8">
        <f>VLOOKUP(H1242,工作表3!G:T,7,FALSE)</f>
        <v>87</v>
      </c>
      <c r="N1242">
        <f t="shared" si="39"/>
        <v>0.87</v>
      </c>
    </row>
    <row r="1243" spans="1:14">
      <c r="A1243" s="46">
        <v>2020</v>
      </c>
      <c r="B1243" s="8" t="str">
        <f>_xlfn.CONCAT("P", LOOKUP(A1243,{0,2010,2015},{1,2,3}))</f>
        <v>P3</v>
      </c>
      <c r="C1243" s="9" t="s">
        <v>120</v>
      </c>
      <c r="D1243" s="9" t="s">
        <v>121</v>
      </c>
      <c r="E1243" s="17" t="s">
        <v>122</v>
      </c>
      <c r="F1243" s="12" t="s">
        <v>33</v>
      </c>
      <c r="G1243" s="17" t="s">
        <v>127</v>
      </c>
      <c r="H1243" s="7" t="str">
        <f t="shared" si="38"/>
        <v>2020TWSYUDSHW10</v>
      </c>
      <c r="I1243" s="9" t="s">
        <v>23</v>
      </c>
      <c r="J1243" s="8" t="str">
        <f>VLOOKUP(I1243,name_list!E:K,2,FALSE)</f>
        <v>SP61</v>
      </c>
      <c r="K1243" s="17" t="s">
        <v>9</v>
      </c>
      <c r="L1243" s="8">
        <v>5</v>
      </c>
      <c r="M1243" s="8">
        <f>VLOOKUP(H1243,工作表3!G:T,7,FALSE)</f>
        <v>87</v>
      </c>
      <c r="N1243">
        <f t="shared" si="39"/>
        <v>4.3499999999999996</v>
      </c>
    </row>
    <row r="1244" spans="1:14">
      <c r="A1244" s="46">
        <v>2020</v>
      </c>
      <c r="B1244" s="8" t="str">
        <f>_xlfn.CONCAT("P", LOOKUP(A1244,{0,2010,2015},{1,2,3}))</f>
        <v>P3</v>
      </c>
      <c r="C1244" s="9" t="s">
        <v>120</v>
      </c>
      <c r="D1244" s="9" t="s">
        <v>121</v>
      </c>
      <c r="E1244" s="17" t="s">
        <v>122</v>
      </c>
      <c r="F1244" s="12" t="s">
        <v>33</v>
      </c>
      <c r="G1244" s="17" t="s">
        <v>127</v>
      </c>
      <c r="H1244" s="7" t="str">
        <f t="shared" si="38"/>
        <v>2020TWSYUDSHW10</v>
      </c>
      <c r="I1244" s="17" t="s">
        <v>10</v>
      </c>
      <c r="J1244" s="8" t="str">
        <f>VLOOKUP(I1244,name_list!E:K,2,FALSE)</f>
        <v>SP79</v>
      </c>
      <c r="K1244" s="17" t="s">
        <v>11</v>
      </c>
      <c r="L1244" s="8">
        <v>1</v>
      </c>
      <c r="M1244" s="8">
        <f>VLOOKUP(H1244,工作表3!G:T,7,FALSE)</f>
        <v>87</v>
      </c>
      <c r="N1244">
        <f t="shared" si="39"/>
        <v>0.87</v>
      </c>
    </row>
    <row r="1245" spans="1:14">
      <c r="A1245" s="46">
        <v>2020</v>
      </c>
      <c r="B1245" s="8" t="str">
        <f>_xlfn.CONCAT("P", LOOKUP(A1245,{0,2010,2015},{1,2,3}))</f>
        <v>P3</v>
      </c>
      <c r="C1245" s="9" t="s">
        <v>120</v>
      </c>
      <c r="D1245" s="9" t="s">
        <v>121</v>
      </c>
      <c r="E1245" s="17" t="s">
        <v>122</v>
      </c>
      <c r="F1245" s="12" t="s">
        <v>33</v>
      </c>
      <c r="G1245" s="17" t="s">
        <v>127</v>
      </c>
      <c r="H1245" s="7" t="str">
        <f t="shared" si="38"/>
        <v>2020TWSYUDSHW10</v>
      </c>
      <c r="I1245" s="17" t="s">
        <v>135</v>
      </c>
      <c r="J1245" s="8" t="str">
        <f>VLOOKUP(I1245,name_list!E:K,2,FALSE)</f>
        <v>SP58</v>
      </c>
      <c r="K1245" s="17" t="s">
        <v>11</v>
      </c>
      <c r="L1245" s="8">
        <v>1</v>
      </c>
      <c r="M1245" s="8">
        <f>VLOOKUP(H1245,工作表3!G:T,7,FALSE)</f>
        <v>87</v>
      </c>
      <c r="N1245">
        <f t="shared" si="39"/>
        <v>0.87</v>
      </c>
    </row>
    <row r="1246" spans="1:14">
      <c r="A1246" s="46">
        <v>2020</v>
      </c>
      <c r="B1246" s="8" t="str">
        <f>_xlfn.CONCAT("P", LOOKUP(A1246,{0,2010,2015},{1,2,3}))</f>
        <v>P3</v>
      </c>
      <c r="C1246" s="9" t="s">
        <v>120</v>
      </c>
      <c r="D1246" s="9" t="s">
        <v>121</v>
      </c>
      <c r="E1246" s="17" t="s">
        <v>122</v>
      </c>
      <c r="F1246" s="12" t="s">
        <v>33</v>
      </c>
      <c r="G1246" s="17" t="s">
        <v>127</v>
      </c>
      <c r="H1246" s="7" t="str">
        <f t="shared" si="38"/>
        <v>2020TWSYUDSHW10</v>
      </c>
      <c r="I1246" s="9" t="s">
        <v>29</v>
      </c>
      <c r="J1246" s="8" t="str">
        <f>VLOOKUP(I1246,name_list!E:K,2,FALSE)</f>
        <v>SP22</v>
      </c>
      <c r="K1246" s="9" t="s">
        <v>9</v>
      </c>
      <c r="L1246" s="8">
        <v>5</v>
      </c>
      <c r="M1246" s="8">
        <f>VLOOKUP(H1246,工作表3!G:T,7,FALSE)</f>
        <v>87</v>
      </c>
      <c r="N1246">
        <f t="shared" si="39"/>
        <v>4.3499999999999996</v>
      </c>
    </row>
    <row r="1247" spans="1:14">
      <c r="A1247" s="46">
        <v>2020</v>
      </c>
      <c r="B1247" s="8" t="str">
        <f>_xlfn.CONCAT("P", LOOKUP(A1247,{0,2010,2015},{1,2,3}))</f>
        <v>P3</v>
      </c>
      <c r="C1247" s="9" t="s">
        <v>120</v>
      </c>
      <c r="D1247" s="9" t="s">
        <v>121</v>
      </c>
      <c r="E1247" s="17" t="s">
        <v>122</v>
      </c>
      <c r="F1247" s="12" t="s">
        <v>33</v>
      </c>
      <c r="G1247" s="17" t="s">
        <v>127</v>
      </c>
      <c r="H1247" s="7" t="str">
        <f t="shared" si="38"/>
        <v>2020TWSYUDSHW10</v>
      </c>
      <c r="I1247" s="17" t="s">
        <v>22</v>
      </c>
      <c r="J1247" s="8" t="str">
        <f>VLOOKUP(I1247,name_list!E:K,2,FALSE)</f>
        <v>SP68</v>
      </c>
      <c r="K1247" s="17" t="s">
        <v>9</v>
      </c>
      <c r="L1247" s="8">
        <v>5</v>
      </c>
      <c r="M1247" s="8">
        <f>VLOOKUP(H1247,工作表3!G:T,7,FALSE)</f>
        <v>87</v>
      </c>
      <c r="N1247">
        <f t="shared" si="39"/>
        <v>4.3499999999999996</v>
      </c>
    </row>
    <row r="1248" spans="1:14">
      <c r="A1248" s="46">
        <v>2020</v>
      </c>
      <c r="B1248" s="8" t="str">
        <f>_xlfn.CONCAT("P", LOOKUP(A1248,{0,2010,2015},{1,2,3}))</f>
        <v>P3</v>
      </c>
      <c r="C1248" s="9" t="s">
        <v>120</v>
      </c>
      <c r="D1248" s="9" t="s">
        <v>121</v>
      </c>
      <c r="E1248" s="17" t="s">
        <v>122</v>
      </c>
      <c r="F1248" s="12" t="s">
        <v>33</v>
      </c>
      <c r="G1248" s="17" t="s">
        <v>127</v>
      </c>
      <c r="H1248" s="7" t="str">
        <f t="shared" si="38"/>
        <v>2020TWSYUDSHW10</v>
      </c>
      <c r="I1248" s="17" t="s">
        <v>19</v>
      </c>
      <c r="J1248" s="8" t="str">
        <f>VLOOKUP(I1248,name_list!E:K,2,FALSE)</f>
        <v>SP75</v>
      </c>
      <c r="K1248" s="17" t="s">
        <v>11</v>
      </c>
      <c r="L1248" s="8">
        <v>1</v>
      </c>
      <c r="M1248" s="8">
        <f>VLOOKUP(H1248,工作表3!G:T,7,FALSE)</f>
        <v>87</v>
      </c>
      <c r="N1248">
        <f t="shared" si="39"/>
        <v>0.87</v>
      </c>
    </row>
    <row r="1249" spans="1:14">
      <c r="A1249" s="46">
        <v>2020</v>
      </c>
      <c r="B1249" s="8" t="str">
        <f>_xlfn.CONCAT("P", LOOKUP(A1249,{0,2010,2015},{1,2,3}))</f>
        <v>P3</v>
      </c>
      <c r="C1249" s="9" t="s">
        <v>120</v>
      </c>
      <c r="D1249" s="9" t="s">
        <v>121</v>
      </c>
      <c r="E1249" s="17" t="s">
        <v>122</v>
      </c>
      <c r="F1249" s="12" t="s">
        <v>33</v>
      </c>
      <c r="G1249" s="17" t="s">
        <v>127</v>
      </c>
      <c r="H1249" s="7" t="str">
        <f t="shared" si="38"/>
        <v>2020TWSYUDSHW10</v>
      </c>
      <c r="I1249" s="17" t="s">
        <v>110</v>
      </c>
      <c r="J1249" s="8" t="str">
        <f>VLOOKUP(I1249,name_list!E:K,2,FALSE)</f>
        <v>SP62</v>
      </c>
      <c r="K1249" s="17" t="s">
        <v>11</v>
      </c>
      <c r="L1249" s="8">
        <v>1</v>
      </c>
      <c r="M1249" s="8">
        <f>VLOOKUP(H1249,工作表3!G:T,7,FALSE)</f>
        <v>87</v>
      </c>
      <c r="N1249">
        <f t="shared" si="39"/>
        <v>0.87</v>
      </c>
    </row>
    <row r="1250" spans="1:14">
      <c r="A1250" s="46">
        <v>2020</v>
      </c>
      <c r="B1250" s="8" t="str">
        <f>_xlfn.CONCAT("P", LOOKUP(A1250,{0,2010,2015},{1,2,3}))</f>
        <v>P3</v>
      </c>
      <c r="C1250" s="9" t="s">
        <v>120</v>
      </c>
      <c r="D1250" s="9" t="s">
        <v>121</v>
      </c>
      <c r="E1250" s="17" t="s">
        <v>122</v>
      </c>
      <c r="F1250" s="12" t="s">
        <v>33</v>
      </c>
      <c r="G1250" s="17" t="s">
        <v>127</v>
      </c>
      <c r="H1250" s="7" t="str">
        <f t="shared" si="38"/>
        <v>2020TWSYUDSHW10</v>
      </c>
      <c r="I1250" s="17" t="s">
        <v>20</v>
      </c>
      <c r="J1250" s="8" t="str">
        <f>VLOOKUP(I1250,name_list!E:K,2,FALSE)</f>
        <v>SP25</v>
      </c>
      <c r="K1250" s="17" t="s">
        <v>11</v>
      </c>
      <c r="L1250" s="8">
        <v>1</v>
      </c>
      <c r="M1250" s="8">
        <f>VLOOKUP(H1250,工作表3!G:T,7,FALSE)</f>
        <v>87</v>
      </c>
      <c r="N1250">
        <f t="shared" si="39"/>
        <v>0.87</v>
      </c>
    </row>
    <row r="1251" spans="1:14">
      <c r="A1251" s="46">
        <v>2020</v>
      </c>
      <c r="B1251" s="8" t="str">
        <f>_xlfn.CONCAT("P", LOOKUP(A1251,{0,2010,2015},{1,2,3}))</f>
        <v>P3</v>
      </c>
      <c r="C1251" s="9" t="s">
        <v>120</v>
      </c>
      <c r="D1251" s="9" t="s">
        <v>121</v>
      </c>
      <c r="E1251" s="17" t="s">
        <v>122</v>
      </c>
      <c r="F1251" s="12" t="s">
        <v>33</v>
      </c>
      <c r="G1251" s="17" t="s">
        <v>127</v>
      </c>
      <c r="H1251" s="7" t="str">
        <f t="shared" si="38"/>
        <v>2020TWSYUDSHW10</v>
      </c>
      <c r="I1251" s="17" t="s">
        <v>109</v>
      </c>
      <c r="J1251" s="8" t="str">
        <f>VLOOKUP(I1251,name_list!E:K,2,FALSE)</f>
        <v>SP81</v>
      </c>
      <c r="K1251" s="17" t="s">
        <v>11</v>
      </c>
      <c r="L1251" s="8">
        <v>1</v>
      </c>
      <c r="M1251" s="8">
        <f>VLOOKUP(H1251,工作表3!G:T,7,FALSE)</f>
        <v>87</v>
      </c>
      <c r="N1251">
        <f t="shared" si="39"/>
        <v>0.87</v>
      </c>
    </row>
    <row r="1252" spans="1:14">
      <c r="A1252" s="46">
        <v>2020</v>
      </c>
      <c r="B1252" s="8" t="str">
        <f>_xlfn.CONCAT("P", LOOKUP(A1252,{0,2010,2015},{1,2,3}))</f>
        <v>P3</v>
      </c>
      <c r="C1252" s="9" t="s">
        <v>120</v>
      </c>
      <c r="D1252" s="9" t="s">
        <v>121</v>
      </c>
      <c r="E1252" s="17" t="s">
        <v>122</v>
      </c>
      <c r="F1252" s="12" t="s">
        <v>33</v>
      </c>
      <c r="G1252" s="17" t="s">
        <v>127</v>
      </c>
      <c r="H1252" s="7" t="str">
        <f t="shared" si="38"/>
        <v>2020TWSYUDSHW10</v>
      </c>
      <c r="I1252" s="17" t="s">
        <v>50</v>
      </c>
      <c r="J1252" s="8" t="str">
        <f>VLOOKUP(I1252,name_list!E:K,2,FALSE)</f>
        <v>SP28</v>
      </c>
      <c r="K1252" s="17" t="s">
        <v>11</v>
      </c>
      <c r="L1252" s="8">
        <v>1</v>
      </c>
      <c r="M1252" s="8">
        <f>VLOOKUP(H1252,工作表3!G:T,7,FALSE)</f>
        <v>87</v>
      </c>
      <c r="N1252">
        <f t="shared" si="39"/>
        <v>0.87</v>
      </c>
    </row>
    <row r="1253" spans="1:14">
      <c r="A1253" s="46">
        <v>2020</v>
      </c>
      <c r="B1253" s="8" t="str">
        <f>_xlfn.CONCAT("P", LOOKUP(A1253,{0,2010,2015},{1,2,3}))</f>
        <v>P3</v>
      </c>
      <c r="C1253" s="9" t="s">
        <v>120</v>
      </c>
      <c r="D1253" s="9" t="s">
        <v>121</v>
      </c>
      <c r="E1253" s="17" t="s">
        <v>122</v>
      </c>
      <c r="F1253" s="12" t="s">
        <v>33</v>
      </c>
      <c r="G1253" s="17" t="s">
        <v>127</v>
      </c>
      <c r="H1253" s="7" t="str">
        <f t="shared" si="38"/>
        <v>2020TWSYUDSHW10</v>
      </c>
      <c r="I1253" s="17" t="s">
        <v>138</v>
      </c>
      <c r="J1253" s="8" t="str">
        <f>VLOOKUP(I1253,name_list!E:K,2,FALSE)</f>
        <v>SP73</v>
      </c>
      <c r="K1253" s="17" t="s">
        <v>11</v>
      </c>
      <c r="L1253" s="8">
        <v>1</v>
      </c>
      <c r="M1253" s="8">
        <f>VLOOKUP(H1253,工作表3!G:T,7,FALSE)</f>
        <v>87</v>
      </c>
      <c r="N1253">
        <f t="shared" si="39"/>
        <v>0.87</v>
      </c>
    </row>
    <row r="1254" spans="1:14">
      <c r="A1254" s="46">
        <v>2020</v>
      </c>
      <c r="B1254" s="8" t="str">
        <f>_xlfn.CONCAT("P", LOOKUP(A1254,{0,2010,2015},{1,2,3}))</f>
        <v>P3</v>
      </c>
      <c r="C1254" s="9" t="s">
        <v>120</v>
      </c>
      <c r="D1254" s="9" t="s">
        <v>121</v>
      </c>
      <c r="E1254" s="17" t="s">
        <v>122</v>
      </c>
      <c r="F1254" s="12" t="s">
        <v>33</v>
      </c>
      <c r="G1254" s="17" t="s">
        <v>127</v>
      </c>
      <c r="H1254" s="7" t="str">
        <f t="shared" si="38"/>
        <v>2020TWSYUDSHW10</v>
      </c>
      <c r="I1254" s="21" t="s">
        <v>61</v>
      </c>
      <c r="J1254" s="8" t="str">
        <f>VLOOKUP(I1254,name_list!E:K,2,FALSE)</f>
        <v>SP37</v>
      </c>
      <c r="K1254" s="17" t="s">
        <v>11</v>
      </c>
      <c r="L1254" s="8">
        <v>1</v>
      </c>
      <c r="M1254" s="8">
        <f>VLOOKUP(H1254,工作表3!G:T,7,FALSE)</f>
        <v>87</v>
      </c>
      <c r="N1254">
        <f t="shared" si="39"/>
        <v>0.87</v>
      </c>
    </row>
    <row r="1255" spans="1:14">
      <c r="A1255" s="46">
        <v>2020</v>
      </c>
      <c r="B1255" s="8" t="str">
        <f>_xlfn.CONCAT("P", LOOKUP(A1255,{0,2010,2015},{1,2,3}))</f>
        <v>P3</v>
      </c>
      <c r="C1255" t="s">
        <v>120</v>
      </c>
      <c r="D1255" t="s">
        <v>121</v>
      </c>
      <c r="E1255" t="s">
        <v>122</v>
      </c>
      <c r="F1255" t="s">
        <v>33</v>
      </c>
      <c r="G1255" t="s">
        <v>127</v>
      </c>
      <c r="H1255" s="7" t="str">
        <f t="shared" si="38"/>
        <v>2020TWSYUDSHW10</v>
      </c>
      <c r="I1255" t="s">
        <v>126</v>
      </c>
      <c r="J1255" s="8" t="str">
        <f>VLOOKUP(I1255,name_list!E:K,2,FALSE)</f>
        <v>SP54</v>
      </c>
      <c r="K1255" t="s">
        <v>11</v>
      </c>
      <c r="L1255" s="8">
        <v>1</v>
      </c>
      <c r="M1255" s="8">
        <f>VLOOKUP(H1255,工作表3!G:T,7,FALSE)</f>
        <v>87</v>
      </c>
      <c r="N1255">
        <f t="shared" si="39"/>
        <v>0.87</v>
      </c>
    </row>
    <row r="1256" spans="1:14">
      <c r="A1256" s="46">
        <v>2020</v>
      </c>
      <c r="B1256" s="8" t="str">
        <f>_xlfn.CONCAT("P", LOOKUP(A1256,{0,2010,2015},{1,2,3}))</f>
        <v>P3</v>
      </c>
      <c r="C1256" s="4" t="s">
        <v>120</v>
      </c>
      <c r="D1256" s="4" t="s">
        <v>121</v>
      </c>
      <c r="E1256" s="4" t="s">
        <v>122</v>
      </c>
      <c r="F1256" s="7" t="s">
        <v>33</v>
      </c>
      <c r="G1256" s="4" t="s">
        <v>127</v>
      </c>
      <c r="H1256" s="7" t="str">
        <f t="shared" si="38"/>
        <v>2020TWSYUDSHW10</v>
      </c>
      <c r="I1256" s="7" t="s">
        <v>65</v>
      </c>
      <c r="J1256" s="8" t="str">
        <f>VLOOKUP(I1256,name_list!E:K,2,FALSE)</f>
        <v>SP77</v>
      </c>
      <c r="K1256" s="4" t="s">
        <v>9</v>
      </c>
      <c r="L1256" s="8">
        <v>5</v>
      </c>
      <c r="M1256" s="8">
        <f>VLOOKUP(H1256,工作表3!G:T,7,FALSE)</f>
        <v>87</v>
      </c>
      <c r="N1256">
        <f t="shared" si="39"/>
        <v>4.3499999999999996</v>
      </c>
    </row>
    <row r="1257" spans="1:14">
      <c r="A1257" s="46">
        <v>2020</v>
      </c>
      <c r="B1257" s="8" t="str">
        <f>_xlfn.CONCAT("P", LOOKUP(A1257,{0,2010,2015},{1,2,3}))</f>
        <v>P3</v>
      </c>
      <c r="C1257" s="9" t="s">
        <v>120</v>
      </c>
      <c r="D1257" s="9" t="s">
        <v>121</v>
      </c>
      <c r="E1257" s="9" t="s">
        <v>132</v>
      </c>
      <c r="F1257" s="10" t="s">
        <v>139</v>
      </c>
      <c r="G1257" s="9" t="s">
        <v>140</v>
      </c>
      <c r="H1257" s="7" t="str">
        <f t="shared" ref="H1257:H1320" si="40">CONCATENATE(A1257,C1257,D1257,E1257,G1257)</f>
        <v>2020TWSYUTSWE05</v>
      </c>
      <c r="I1257" s="9" t="s">
        <v>0</v>
      </c>
      <c r="J1257" s="8" t="str">
        <f>VLOOKUP(I1257,name_list!E:K,2,FALSE)</f>
        <v>SP41</v>
      </c>
      <c r="K1257" s="10" t="s">
        <v>1</v>
      </c>
      <c r="L1257" s="8">
        <v>75</v>
      </c>
      <c r="M1257" s="8">
        <f>VLOOKUP(H1257,工作表3!G:T,7,FALSE)</f>
        <v>77.5</v>
      </c>
      <c r="N1257">
        <f t="shared" ref="N1257" si="41">L1257*M1257/100</f>
        <v>58.125</v>
      </c>
    </row>
    <row r="1258" spans="1:14">
      <c r="A1258" s="46">
        <v>2020</v>
      </c>
      <c r="B1258" s="8" t="str">
        <f>_xlfn.CONCAT("P", LOOKUP(A1258,{0,2010,2015},{1,2,3}))</f>
        <v>P3</v>
      </c>
      <c r="C1258" s="9" t="s">
        <v>120</v>
      </c>
      <c r="D1258" s="9" t="s">
        <v>121</v>
      </c>
      <c r="E1258" s="9" t="s">
        <v>132</v>
      </c>
      <c r="F1258" s="10" t="s">
        <v>139</v>
      </c>
      <c r="G1258" s="9" t="s">
        <v>140</v>
      </c>
      <c r="H1258" s="7" t="str">
        <f t="shared" si="40"/>
        <v>2020TWSYUTSWE05</v>
      </c>
      <c r="I1258" s="22" t="s">
        <v>4</v>
      </c>
      <c r="J1258" s="8" t="str">
        <f>VLOOKUP(I1258,name_list!E:K,2,FALSE)</f>
        <v>SP11</v>
      </c>
      <c r="K1258" s="10" t="s">
        <v>6</v>
      </c>
      <c r="L1258" s="8">
        <v>50</v>
      </c>
      <c r="M1258" s="8">
        <f>VLOOKUP(H1258,工作表3!G:T,7,FALSE)</f>
        <v>77.5</v>
      </c>
      <c r="N1258">
        <f t="shared" si="39"/>
        <v>38.75</v>
      </c>
    </row>
    <row r="1259" spans="1:14">
      <c r="A1259" s="46">
        <v>2020</v>
      </c>
      <c r="B1259" s="8" t="str">
        <f>_xlfn.CONCAT("P", LOOKUP(A1259,{0,2010,2015},{1,2,3}))</f>
        <v>P3</v>
      </c>
      <c r="C1259" s="9" t="s">
        <v>120</v>
      </c>
      <c r="D1259" s="9" t="s">
        <v>121</v>
      </c>
      <c r="E1259" s="9" t="s">
        <v>132</v>
      </c>
      <c r="F1259" s="10" t="s">
        <v>139</v>
      </c>
      <c r="G1259" s="9" t="s">
        <v>140</v>
      </c>
      <c r="H1259" s="7" t="str">
        <f t="shared" si="40"/>
        <v>2020TWSYUTSWE05</v>
      </c>
      <c r="I1259" s="9" t="s">
        <v>141</v>
      </c>
      <c r="J1259" s="8" t="str">
        <f>VLOOKUP(I1259,name_list!E:K,2,FALSE)</f>
        <v>SP35</v>
      </c>
      <c r="K1259" s="10" t="s">
        <v>6</v>
      </c>
      <c r="L1259" s="8">
        <v>50</v>
      </c>
      <c r="M1259" s="8">
        <f>VLOOKUP(H1259,工作表3!G:T,7,FALSE)</f>
        <v>77.5</v>
      </c>
      <c r="N1259">
        <f t="shared" si="39"/>
        <v>38.75</v>
      </c>
    </row>
    <row r="1260" spans="1:14">
      <c r="A1260" s="46">
        <v>2020</v>
      </c>
      <c r="B1260" s="8" t="str">
        <f>_xlfn.CONCAT("P", LOOKUP(A1260,{0,2010,2015},{1,2,3}))</f>
        <v>P3</v>
      </c>
      <c r="C1260" s="9" t="s">
        <v>120</v>
      </c>
      <c r="D1260" s="9" t="s">
        <v>121</v>
      </c>
      <c r="E1260" s="9" t="s">
        <v>132</v>
      </c>
      <c r="F1260" s="10" t="s">
        <v>139</v>
      </c>
      <c r="G1260" s="9" t="s">
        <v>140</v>
      </c>
      <c r="H1260" s="7" t="str">
        <f t="shared" si="40"/>
        <v>2020TWSYUTSWE05</v>
      </c>
      <c r="I1260" s="9" t="s">
        <v>142</v>
      </c>
      <c r="J1260" s="8" t="str">
        <f>VLOOKUP(I1260,name_list!E:K,2,FALSE)</f>
        <v>SP31</v>
      </c>
      <c r="K1260" s="10" t="s">
        <v>6</v>
      </c>
      <c r="L1260" s="8">
        <v>50</v>
      </c>
      <c r="M1260" s="8">
        <f>VLOOKUP(H1260,工作表3!G:T,7,FALSE)</f>
        <v>77.5</v>
      </c>
      <c r="N1260">
        <f t="shared" si="39"/>
        <v>38.75</v>
      </c>
    </row>
    <row r="1261" spans="1:14">
      <c r="A1261" s="46">
        <v>2020</v>
      </c>
      <c r="B1261" s="8" t="str">
        <f>_xlfn.CONCAT("P", LOOKUP(A1261,{0,2010,2015},{1,2,3}))</f>
        <v>P3</v>
      </c>
      <c r="C1261" s="9" t="s">
        <v>120</v>
      </c>
      <c r="D1261" s="9" t="s">
        <v>121</v>
      </c>
      <c r="E1261" s="9" t="s">
        <v>132</v>
      </c>
      <c r="F1261" s="10" t="s">
        <v>143</v>
      </c>
      <c r="G1261" s="9" t="s">
        <v>140</v>
      </c>
      <c r="H1261" s="7" t="str">
        <f t="shared" si="40"/>
        <v>2020TWSYUTSWE05</v>
      </c>
      <c r="I1261" s="9" t="s">
        <v>144</v>
      </c>
      <c r="J1261" s="8" t="str">
        <f>VLOOKUP(I1261,name_list!E:K,2,FALSE)</f>
        <v>SP79</v>
      </c>
      <c r="K1261" s="10" t="s">
        <v>9</v>
      </c>
      <c r="L1261" s="8">
        <v>5</v>
      </c>
      <c r="M1261" s="8">
        <f>VLOOKUP(H1261,工作表3!G:T,7,FALSE)</f>
        <v>77.5</v>
      </c>
      <c r="N1261">
        <f t="shared" si="39"/>
        <v>3.875</v>
      </c>
    </row>
    <row r="1262" spans="1:14">
      <c r="A1262" s="46">
        <v>2020</v>
      </c>
      <c r="B1262" s="8" t="str">
        <f>_xlfn.CONCAT("P", LOOKUP(A1262,{0,2010,2015},{1,2,3}))</f>
        <v>P3</v>
      </c>
      <c r="C1262" s="9" t="s">
        <v>120</v>
      </c>
      <c r="D1262" s="9" t="s">
        <v>121</v>
      </c>
      <c r="E1262" s="9" t="s">
        <v>132</v>
      </c>
      <c r="F1262" s="10" t="s">
        <v>145</v>
      </c>
      <c r="G1262" s="9" t="s">
        <v>140</v>
      </c>
      <c r="H1262" s="7" t="str">
        <f t="shared" si="40"/>
        <v>2020TWSYUTSWE05</v>
      </c>
      <c r="I1262" s="9" t="s">
        <v>146</v>
      </c>
      <c r="J1262" s="8" t="str">
        <f>VLOOKUP(I1262,name_list!E:K,2,FALSE)</f>
        <v>SP38</v>
      </c>
      <c r="K1262" s="10" t="s">
        <v>11</v>
      </c>
      <c r="L1262" s="8">
        <v>1</v>
      </c>
      <c r="M1262" s="8">
        <f>VLOOKUP(H1262,工作表3!G:T,7,FALSE)</f>
        <v>77.5</v>
      </c>
      <c r="N1262">
        <f t="shared" si="39"/>
        <v>0.77500000000000002</v>
      </c>
    </row>
    <row r="1263" spans="1:14">
      <c r="A1263" s="46">
        <v>2020</v>
      </c>
      <c r="B1263" s="8" t="str">
        <f>_xlfn.CONCAT("P", LOOKUP(A1263,{0,2010,2015},{1,2,3}))</f>
        <v>P3</v>
      </c>
      <c r="C1263" s="9" t="s">
        <v>120</v>
      </c>
      <c r="D1263" s="9" t="s">
        <v>121</v>
      </c>
      <c r="E1263" s="9" t="s">
        <v>132</v>
      </c>
      <c r="F1263" s="10" t="s">
        <v>145</v>
      </c>
      <c r="G1263" s="9" t="s">
        <v>147</v>
      </c>
      <c r="H1263" s="7" t="str">
        <f t="shared" si="40"/>
        <v>2020TWSYUTSWE05</v>
      </c>
      <c r="I1263" s="9" t="s">
        <v>148</v>
      </c>
      <c r="J1263" s="8" t="str">
        <f>VLOOKUP(I1263,name_list!E:K,2,FALSE)</f>
        <v>SP40</v>
      </c>
      <c r="K1263" s="10" t="s">
        <v>11</v>
      </c>
      <c r="L1263" s="8">
        <v>1</v>
      </c>
      <c r="M1263" s="8">
        <f>VLOOKUP(H1263,工作表3!G:T,7,FALSE)</f>
        <v>77.5</v>
      </c>
      <c r="N1263">
        <f t="shared" si="39"/>
        <v>0.77500000000000002</v>
      </c>
    </row>
    <row r="1264" spans="1:14">
      <c r="A1264" s="46">
        <v>2020</v>
      </c>
      <c r="B1264" s="8" t="str">
        <f>_xlfn.CONCAT("P", LOOKUP(A1264,{0,2010,2015},{1,2,3}))</f>
        <v>P3</v>
      </c>
      <c r="C1264" s="9" t="s">
        <v>120</v>
      </c>
      <c r="D1264" s="9" t="s">
        <v>121</v>
      </c>
      <c r="E1264" s="9" t="s">
        <v>132</v>
      </c>
      <c r="F1264" s="10" t="s">
        <v>149</v>
      </c>
      <c r="G1264" s="9" t="s">
        <v>150</v>
      </c>
      <c r="H1264" s="7" t="str">
        <f t="shared" si="40"/>
        <v>2020TWSYUTSWE05</v>
      </c>
      <c r="I1264" s="9" t="s">
        <v>151</v>
      </c>
      <c r="J1264" s="8" t="str">
        <f>VLOOKUP(I1264,name_list!E:K,2,FALSE)</f>
        <v>SP22</v>
      </c>
      <c r="K1264" s="10" t="s">
        <v>6</v>
      </c>
      <c r="L1264" s="8">
        <v>50</v>
      </c>
      <c r="M1264" s="8">
        <f>VLOOKUP(H1264,工作表3!G:T,7,FALSE)</f>
        <v>77.5</v>
      </c>
      <c r="N1264">
        <f t="shared" si="39"/>
        <v>38.75</v>
      </c>
    </row>
    <row r="1265" spans="1:14">
      <c r="A1265" s="46">
        <v>2020</v>
      </c>
      <c r="B1265" s="8" t="str">
        <f>_xlfn.CONCAT("P", LOOKUP(A1265,{0,2010,2015},{1,2,3}))</f>
        <v>P3</v>
      </c>
      <c r="C1265" s="9" t="s">
        <v>120</v>
      </c>
      <c r="D1265" s="9" t="s">
        <v>121</v>
      </c>
      <c r="E1265" s="9" t="s">
        <v>132</v>
      </c>
      <c r="F1265" s="10" t="s">
        <v>149</v>
      </c>
      <c r="G1265" s="9" t="s">
        <v>147</v>
      </c>
      <c r="H1265" s="7" t="str">
        <f t="shared" si="40"/>
        <v>2020TWSYUTSWE05</v>
      </c>
      <c r="I1265" s="9" t="s">
        <v>152</v>
      </c>
      <c r="J1265" s="8" t="str">
        <f>VLOOKUP(I1265,name_list!E:K,2,FALSE)</f>
        <v>SP21</v>
      </c>
      <c r="K1265" s="10" t="s">
        <v>9</v>
      </c>
      <c r="L1265" s="8">
        <v>5</v>
      </c>
      <c r="M1265" s="8">
        <f>VLOOKUP(H1265,工作表3!G:T,7,FALSE)</f>
        <v>77.5</v>
      </c>
      <c r="N1265">
        <f t="shared" si="39"/>
        <v>3.875</v>
      </c>
    </row>
    <row r="1266" spans="1:14">
      <c r="A1266" s="46">
        <v>2020</v>
      </c>
      <c r="B1266" s="8" t="str">
        <f>_xlfn.CONCAT("P", LOOKUP(A1266,{0,2010,2015},{1,2,3}))</f>
        <v>P3</v>
      </c>
      <c r="C1266" s="9" t="s">
        <v>120</v>
      </c>
      <c r="D1266" s="9" t="s">
        <v>121</v>
      </c>
      <c r="E1266" s="9" t="s">
        <v>132</v>
      </c>
      <c r="F1266" s="10" t="s">
        <v>143</v>
      </c>
      <c r="G1266" s="9" t="s">
        <v>150</v>
      </c>
      <c r="H1266" s="7" t="str">
        <f t="shared" si="40"/>
        <v>2020TWSYUTSWE05</v>
      </c>
      <c r="I1266" s="9" t="s">
        <v>154</v>
      </c>
      <c r="J1266" s="8" t="str">
        <f>VLOOKUP(I1266,name_list!E:K,2,FALSE)</f>
        <v>SP25</v>
      </c>
      <c r="K1266" s="10" t="s">
        <v>9</v>
      </c>
      <c r="L1266" s="8">
        <v>5</v>
      </c>
      <c r="M1266" s="8">
        <f>VLOOKUP(H1266,工作表3!G:T,7,FALSE)</f>
        <v>77.5</v>
      </c>
      <c r="N1266">
        <f t="shared" si="39"/>
        <v>3.875</v>
      </c>
    </row>
    <row r="1267" spans="1:14">
      <c r="A1267" s="46">
        <v>2020</v>
      </c>
      <c r="B1267" s="8" t="str">
        <f>_xlfn.CONCAT("P", LOOKUP(A1267,{0,2010,2015},{1,2,3}))</f>
        <v>P3</v>
      </c>
      <c r="C1267" s="9" t="s">
        <v>120</v>
      </c>
      <c r="D1267" s="9" t="s">
        <v>121</v>
      </c>
      <c r="E1267" s="9" t="s">
        <v>132</v>
      </c>
      <c r="F1267" s="10" t="s">
        <v>143</v>
      </c>
      <c r="G1267" s="9" t="s">
        <v>140</v>
      </c>
      <c r="H1267" s="7" t="str">
        <f t="shared" si="40"/>
        <v>2020TWSYUTSWE05</v>
      </c>
      <c r="I1267" s="9" t="s">
        <v>155</v>
      </c>
      <c r="J1267" s="8" t="str">
        <f>VLOOKUP(I1267,name_list!E:K,2,FALSE)</f>
        <v>SP75</v>
      </c>
      <c r="K1267" s="10" t="s">
        <v>11</v>
      </c>
      <c r="L1267" s="8">
        <v>1</v>
      </c>
      <c r="M1267" s="8">
        <f>VLOOKUP(H1267,工作表3!G:T,7,FALSE)</f>
        <v>77.5</v>
      </c>
      <c r="N1267">
        <f t="shared" si="39"/>
        <v>0.77500000000000002</v>
      </c>
    </row>
    <row r="1268" spans="1:14">
      <c r="A1268" s="46">
        <v>2020</v>
      </c>
      <c r="B1268" s="8" t="str">
        <f>_xlfn.CONCAT("P", LOOKUP(A1268,{0,2010,2015},{1,2,3}))</f>
        <v>P3</v>
      </c>
      <c r="C1268" s="9" t="s">
        <v>120</v>
      </c>
      <c r="D1268" s="9" t="s">
        <v>121</v>
      </c>
      <c r="E1268" s="9" t="s">
        <v>132</v>
      </c>
      <c r="F1268" s="10" t="s">
        <v>139</v>
      </c>
      <c r="G1268" s="9" t="s">
        <v>147</v>
      </c>
      <c r="H1268" s="7" t="str">
        <f t="shared" si="40"/>
        <v>2020TWSYUTSWE05</v>
      </c>
      <c r="I1268" s="9" t="s">
        <v>156</v>
      </c>
      <c r="J1268" s="8" t="str">
        <f>VLOOKUP(I1268,name_list!E:K,2,FALSE)</f>
        <v>SP17</v>
      </c>
      <c r="K1268" s="10" t="s">
        <v>11</v>
      </c>
      <c r="L1268" s="8">
        <v>1</v>
      </c>
      <c r="M1268" s="8">
        <f>VLOOKUP(H1268,工作表3!G:T,7,FALSE)</f>
        <v>77.5</v>
      </c>
      <c r="N1268">
        <f t="shared" si="39"/>
        <v>0.77500000000000002</v>
      </c>
    </row>
    <row r="1269" spans="1:14">
      <c r="A1269" s="46">
        <v>2020</v>
      </c>
      <c r="B1269" s="8" t="str">
        <f>_xlfn.CONCAT("P", LOOKUP(A1269,{0,2010,2015},{1,2,3}))</f>
        <v>P3</v>
      </c>
      <c r="C1269" s="9" t="s">
        <v>120</v>
      </c>
      <c r="D1269" s="9" t="s">
        <v>121</v>
      </c>
      <c r="E1269" s="9" t="s">
        <v>132</v>
      </c>
      <c r="F1269" s="10" t="s">
        <v>139</v>
      </c>
      <c r="G1269" s="9" t="s">
        <v>147</v>
      </c>
      <c r="H1269" s="7" t="str">
        <f t="shared" si="40"/>
        <v>2020TWSYUTSWE05</v>
      </c>
      <c r="I1269" s="9" t="s">
        <v>157</v>
      </c>
      <c r="J1269" s="8" t="str">
        <f>VLOOKUP(I1269,name_list!E:K,2,FALSE)</f>
        <v>SP37</v>
      </c>
      <c r="K1269" s="10" t="s">
        <v>11</v>
      </c>
      <c r="L1269" s="8">
        <v>1</v>
      </c>
      <c r="M1269" s="8">
        <f>VLOOKUP(H1269,工作表3!G:T,7,FALSE)</f>
        <v>77.5</v>
      </c>
      <c r="N1269">
        <f t="shared" si="39"/>
        <v>0.77500000000000002</v>
      </c>
    </row>
    <row r="1270" spans="1:14">
      <c r="A1270" s="46">
        <v>2020</v>
      </c>
      <c r="B1270" s="8" t="str">
        <f>_xlfn.CONCAT("P", LOOKUP(A1270,{0,2010,2015},{1,2,3}))</f>
        <v>P3</v>
      </c>
      <c r="C1270" s="9" t="s">
        <v>120</v>
      </c>
      <c r="D1270" s="9" t="s">
        <v>121</v>
      </c>
      <c r="E1270" s="9" t="s">
        <v>132</v>
      </c>
      <c r="F1270" s="10" t="s">
        <v>139</v>
      </c>
      <c r="G1270" s="9" t="s">
        <v>150</v>
      </c>
      <c r="H1270" s="7" t="str">
        <f t="shared" si="40"/>
        <v>2020TWSYUTSWE05</v>
      </c>
      <c r="I1270" s="9" t="s">
        <v>158</v>
      </c>
      <c r="J1270" s="8" t="str">
        <f>VLOOKUP(I1270,name_list!E:K,2,FALSE)</f>
        <v>SP2</v>
      </c>
      <c r="K1270" s="10" t="s">
        <v>11</v>
      </c>
      <c r="L1270" s="8">
        <v>1</v>
      </c>
      <c r="M1270" s="8">
        <f>VLOOKUP(H1270,工作表3!G:T,7,FALSE)</f>
        <v>77.5</v>
      </c>
      <c r="N1270">
        <f t="shared" si="39"/>
        <v>0.77500000000000002</v>
      </c>
    </row>
    <row r="1271" spans="1:14">
      <c r="A1271" s="46">
        <v>2020</v>
      </c>
      <c r="B1271" s="8" t="str">
        <f>_xlfn.CONCAT("P", LOOKUP(A1271,{0,2010,2015},{1,2,3}))</f>
        <v>P3</v>
      </c>
      <c r="C1271" s="9" t="s">
        <v>120</v>
      </c>
      <c r="D1271" s="9" t="s">
        <v>121</v>
      </c>
      <c r="E1271" s="9" t="s">
        <v>132</v>
      </c>
      <c r="F1271" s="10" t="s">
        <v>143</v>
      </c>
      <c r="G1271" s="9" t="s">
        <v>147</v>
      </c>
      <c r="H1271" s="7" t="str">
        <f t="shared" si="40"/>
        <v>2020TWSYUTSWE05</v>
      </c>
      <c r="I1271" s="9" t="s">
        <v>159</v>
      </c>
      <c r="J1271" s="8" t="str">
        <f>VLOOKUP(I1271,name_list!E:K,2,FALSE)</f>
        <v>SP4</v>
      </c>
      <c r="K1271" s="10" t="s">
        <v>11</v>
      </c>
      <c r="L1271" s="8">
        <v>1</v>
      </c>
      <c r="M1271" s="8">
        <f>VLOOKUP(H1271,工作表3!G:T,7,FALSE)</f>
        <v>77.5</v>
      </c>
      <c r="N1271">
        <f t="shared" si="39"/>
        <v>0.77500000000000002</v>
      </c>
    </row>
    <row r="1272" spans="1:14">
      <c r="A1272" s="46">
        <v>2020</v>
      </c>
      <c r="B1272" s="8" t="str">
        <f>_xlfn.CONCAT("P", LOOKUP(A1272,{0,2010,2015},{1,2,3}))</f>
        <v>P3</v>
      </c>
      <c r="C1272" s="9" t="s">
        <v>120</v>
      </c>
      <c r="D1272" s="9" t="s">
        <v>121</v>
      </c>
      <c r="E1272" s="9" t="s">
        <v>132</v>
      </c>
      <c r="F1272" s="10" t="s">
        <v>139</v>
      </c>
      <c r="G1272" s="9" t="s">
        <v>147</v>
      </c>
      <c r="H1272" s="7" t="str">
        <f t="shared" si="40"/>
        <v>2020TWSYUTSWE05</v>
      </c>
      <c r="I1272" s="9" t="s">
        <v>160</v>
      </c>
      <c r="J1272" s="8" t="str">
        <f>VLOOKUP(I1272,name_list!E:K,2,FALSE)</f>
        <v>SP5</v>
      </c>
      <c r="K1272" s="10" t="s">
        <v>11</v>
      </c>
      <c r="L1272" s="8">
        <v>1</v>
      </c>
      <c r="M1272" s="8">
        <f>VLOOKUP(H1272,工作表3!G:T,7,FALSE)</f>
        <v>77.5</v>
      </c>
      <c r="N1272">
        <f t="shared" si="39"/>
        <v>0.77500000000000002</v>
      </c>
    </row>
    <row r="1273" spans="1:14">
      <c r="A1273" s="46">
        <v>2020</v>
      </c>
      <c r="B1273" s="8" t="str">
        <f>_xlfn.CONCAT("P", LOOKUP(A1273,{0,2010,2015},{1,2,3}))</f>
        <v>P3</v>
      </c>
      <c r="C1273" s="9" t="s">
        <v>120</v>
      </c>
      <c r="D1273" s="15" t="s">
        <v>121</v>
      </c>
      <c r="E1273" s="10" t="s">
        <v>132</v>
      </c>
      <c r="F1273" s="16" t="s">
        <v>3</v>
      </c>
      <c r="G1273" s="10" t="s">
        <v>161</v>
      </c>
      <c r="H1273" s="7" t="str">
        <f t="shared" si="40"/>
        <v>2020TWSYUTSWE05</v>
      </c>
      <c r="I1273" s="10" t="s">
        <v>162</v>
      </c>
      <c r="J1273" s="8" t="str">
        <f>VLOOKUP(I1273,name_list!E:K,2,FALSE)</f>
        <v>SP53</v>
      </c>
      <c r="K1273" s="10" t="s">
        <v>11</v>
      </c>
      <c r="L1273" s="8">
        <v>1</v>
      </c>
      <c r="M1273" s="8">
        <f>VLOOKUP(H1273,工作表3!G:T,7,FALSE)</f>
        <v>77.5</v>
      </c>
      <c r="N1273">
        <f t="shared" si="39"/>
        <v>0.77500000000000002</v>
      </c>
    </row>
    <row r="1274" spans="1:14">
      <c r="A1274" s="46">
        <v>2020</v>
      </c>
      <c r="B1274" s="8" t="str">
        <f>_xlfn.CONCAT("P", LOOKUP(A1274,{0,2010,2015},{1,2,3}))</f>
        <v>P3</v>
      </c>
      <c r="C1274" s="9" t="s">
        <v>120</v>
      </c>
      <c r="D1274" s="9" t="s">
        <v>121</v>
      </c>
      <c r="E1274" s="9" t="s">
        <v>132</v>
      </c>
      <c r="F1274" s="10" t="s">
        <v>139</v>
      </c>
      <c r="G1274" s="9" t="s">
        <v>163</v>
      </c>
      <c r="H1274" s="7" t="str">
        <f t="shared" si="40"/>
        <v>2020TWSYUTSWE10</v>
      </c>
      <c r="I1274" s="9" t="s">
        <v>0</v>
      </c>
      <c r="J1274" s="8" t="str">
        <f>VLOOKUP(I1274,name_list!E:K,2,FALSE)</f>
        <v>SP41</v>
      </c>
      <c r="K1274" s="10" t="s">
        <v>1</v>
      </c>
      <c r="L1274" s="8">
        <v>75</v>
      </c>
      <c r="M1274" s="8">
        <f>VLOOKUP(H1274,工作表3!G:T,7,FALSE)</f>
        <v>63</v>
      </c>
      <c r="N1274">
        <f t="shared" si="39"/>
        <v>47.25</v>
      </c>
    </row>
    <row r="1275" spans="1:14">
      <c r="A1275" s="46">
        <v>2020</v>
      </c>
      <c r="B1275" s="8" t="str">
        <f>_xlfn.CONCAT("P", LOOKUP(A1275,{0,2010,2015},{1,2,3}))</f>
        <v>P3</v>
      </c>
      <c r="C1275" s="9" t="s">
        <v>120</v>
      </c>
      <c r="D1275" s="9" t="s">
        <v>121</v>
      </c>
      <c r="E1275" s="9" t="s">
        <v>132</v>
      </c>
      <c r="F1275" s="10" t="s">
        <v>139</v>
      </c>
      <c r="G1275" s="9" t="s">
        <v>163</v>
      </c>
      <c r="H1275" s="7" t="str">
        <f t="shared" si="40"/>
        <v>2020TWSYUTSWE10</v>
      </c>
      <c r="I1275" s="9" t="s">
        <v>164</v>
      </c>
      <c r="J1275" s="8" t="str">
        <f>VLOOKUP(I1275,name_list!E:K,2,FALSE)</f>
        <v>SP11</v>
      </c>
      <c r="K1275" s="10" t="s">
        <v>14</v>
      </c>
      <c r="L1275" s="8">
        <v>25</v>
      </c>
      <c r="M1275" s="8">
        <f>VLOOKUP(H1275,工作表3!G:T,7,FALSE)</f>
        <v>63</v>
      </c>
      <c r="N1275">
        <f t="shared" si="39"/>
        <v>15.75</v>
      </c>
    </row>
    <row r="1276" spans="1:14">
      <c r="A1276" s="46">
        <v>2020</v>
      </c>
      <c r="B1276" s="8" t="str">
        <f>_xlfn.CONCAT("P", LOOKUP(A1276,{0,2010,2015},{1,2,3}))</f>
        <v>P3</v>
      </c>
      <c r="C1276" s="9" t="s">
        <v>120</v>
      </c>
      <c r="D1276" s="9" t="s">
        <v>121</v>
      </c>
      <c r="E1276" s="9" t="s">
        <v>132</v>
      </c>
      <c r="F1276" s="10" t="s">
        <v>145</v>
      </c>
      <c r="G1276" s="9" t="s">
        <v>163</v>
      </c>
      <c r="H1276" s="7" t="str">
        <f t="shared" si="40"/>
        <v>2020TWSYUTSWE10</v>
      </c>
      <c r="I1276" s="9" t="s">
        <v>142</v>
      </c>
      <c r="J1276" s="8" t="str">
        <f>VLOOKUP(I1276,name_list!E:K,2,FALSE)</f>
        <v>SP31</v>
      </c>
      <c r="K1276" s="10" t="s">
        <v>6</v>
      </c>
      <c r="L1276" s="8">
        <v>50</v>
      </c>
      <c r="M1276" s="8">
        <f>VLOOKUP(H1276,工作表3!G:T,7,FALSE)</f>
        <v>63</v>
      </c>
      <c r="N1276">
        <f t="shared" si="39"/>
        <v>31.5</v>
      </c>
    </row>
    <row r="1277" spans="1:14">
      <c r="A1277" s="46">
        <v>2020</v>
      </c>
      <c r="B1277" s="8" t="str">
        <f>_xlfn.CONCAT("P", LOOKUP(A1277,{0,2010,2015},{1,2,3}))</f>
        <v>P3</v>
      </c>
      <c r="C1277" s="9" t="s">
        <v>120</v>
      </c>
      <c r="D1277" s="9" t="s">
        <v>121</v>
      </c>
      <c r="E1277" s="9" t="s">
        <v>132</v>
      </c>
      <c r="F1277" s="10" t="s">
        <v>139</v>
      </c>
      <c r="G1277" s="9" t="s">
        <v>165</v>
      </c>
      <c r="H1277" s="7" t="str">
        <f t="shared" si="40"/>
        <v>2020TWSYUTSWE10</v>
      </c>
      <c r="I1277" s="9" t="s">
        <v>155</v>
      </c>
      <c r="J1277" s="8" t="str">
        <f>VLOOKUP(I1277,name_list!E:K,2,FALSE)</f>
        <v>SP75</v>
      </c>
      <c r="K1277" s="10" t="s">
        <v>9</v>
      </c>
      <c r="L1277" s="8">
        <v>5</v>
      </c>
      <c r="M1277" s="8">
        <f>VLOOKUP(H1277,工作表3!G:T,7,FALSE)</f>
        <v>63</v>
      </c>
      <c r="N1277">
        <f t="shared" si="39"/>
        <v>3.15</v>
      </c>
    </row>
    <row r="1278" spans="1:14">
      <c r="A1278" s="46">
        <v>2020</v>
      </c>
      <c r="B1278" s="8" t="str">
        <f>_xlfn.CONCAT("P", LOOKUP(A1278,{0,2010,2015},{1,2,3}))</f>
        <v>P3</v>
      </c>
      <c r="C1278" s="9" t="s">
        <v>120</v>
      </c>
      <c r="D1278" s="9" t="s">
        <v>121</v>
      </c>
      <c r="E1278" s="9" t="s">
        <v>132</v>
      </c>
      <c r="F1278" s="10" t="s">
        <v>139</v>
      </c>
      <c r="G1278" s="9" t="s">
        <v>165</v>
      </c>
      <c r="H1278" s="7" t="str">
        <f t="shared" si="40"/>
        <v>2020TWSYUTSWE10</v>
      </c>
      <c r="I1278" s="9" t="s">
        <v>146</v>
      </c>
      <c r="J1278" s="8" t="str">
        <f>VLOOKUP(I1278,name_list!E:K,2,FALSE)</f>
        <v>SP38</v>
      </c>
      <c r="K1278" s="10" t="s">
        <v>14</v>
      </c>
      <c r="L1278" s="8">
        <v>25</v>
      </c>
      <c r="M1278" s="8">
        <f>VLOOKUP(H1278,工作表3!G:T,7,FALSE)</f>
        <v>63</v>
      </c>
      <c r="N1278">
        <f t="shared" si="39"/>
        <v>15.75</v>
      </c>
    </row>
    <row r="1279" spans="1:14">
      <c r="A1279" s="46">
        <v>2020</v>
      </c>
      <c r="B1279" s="8" t="str">
        <f>_xlfn.CONCAT("P", LOOKUP(A1279,{0,2010,2015},{1,2,3}))</f>
        <v>P3</v>
      </c>
      <c r="C1279" s="9" t="s">
        <v>120</v>
      </c>
      <c r="D1279" s="9" t="s">
        <v>121</v>
      </c>
      <c r="E1279" s="9" t="s">
        <v>132</v>
      </c>
      <c r="F1279" s="10" t="s">
        <v>139</v>
      </c>
      <c r="G1279" s="9" t="s">
        <v>163</v>
      </c>
      <c r="H1279" s="7" t="str">
        <f t="shared" si="40"/>
        <v>2020TWSYUTSWE10</v>
      </c>
      <c r="I1279" s="9" t="s">
        <v>166</v>
      </c>
      <c r="J1279" s="8" t="str">
        <f>VLOOKUP(I1279,name_list!E:K,2,FALSE)</f>
        <v>SP57</v>
      </c>
      <c r="K1279" s="10" t="s">
        <v>9</v>
      </c>
      <c r="L1279" s="8">
        <v>5</v>
      </c>
      <c r="M1279" s="8">
        <f>VLOOKUP(H1279,工作表3!G:T,7,FALSE)</f>
        <v>63</v>
      </c>
      <c r="N1279">
        <f t="shared" si="39"/>
        <v>3.15</v>
      </c>
    </row>
    <row r="1280" spans="1:14">
      <c r="A1280" s="46">
        <v>2020</v>
      </c>
      <c r="B1280" s="8" t="str">
        <f>_xlfn.CONCAT("P", LOOKUP(A1280,{0,2010,2015},{1,2,3}))</f>
        <v>P3</v>
      </c>
      <c r="C1280" s="9" t="s">
        <v>120</v>
      </c>
      <c r="D1280" s="9" t="s">
        <v>121</v>
      </c>
      <c r="E1280" s="9" t="s">
        <v>132</v>
      </c>
      <c r="F1280" s="10" t="s">
        <v>145</v>
      </c>
      <c r="G1280" s="9" t="s">
        <v>163</v>
      </c>
      <c r="H1280" s="7" t="str">
        <f t="shared" si="40"/>
        <v>2020TWSYUTSWE10</v>
      </c>
      <c r="I1280" s="9" t="s">
        <v>157</v>
      </c>
      <c r="J1280" s="8" t="str">
        <f>VLOOKUP(I1280,name_list!E:K,2,FALSE)</f>
        <v>SP37</v>
      </c>
      <c r="K1280" s="10" t="s">
        <v>11</v>
      </c>
      <c r="L1280" s="8">
        <v>1</v>
      </c>
      <c r="M1280" s="8">
        <f>VLOOKUP(H1280,工作表3!G:T,7,FALSE)</f>
        <v>63</v>
      </c>
      <c r="N1280">
        <f t="shared" si="39"/>
        <v>0.63</v>
      </c>
    </row>
    <row r="1281" spans="1:14">
      <c r="A1281" s="46">
        <v>2020</v>
      </c>
      <c r="B1281" s="8" t="str">
        <f>_xlfn.CONCAT("P", LOOKUP(A1281,{0,2010,2015},{1,2,3}))</f>
        <v>P3</v>
      </c>
      <c r="C1281" s="9" t="s">
        <v>120</v>
      </c>
      <c r="D1281" s="9" t="s">
        <v>121</v>
      </c>
      <c r="E1281" s="9" t="s">
        <v>132</v>
      </c>
      <c r="F1281" s="10" t="s">
        <v>145</v>
      </c>
      <c r="G1281" s="9" t="s">
        <v>163</v>
      </c>
      <c r="H1281" s="7" t="str">
        <f t="shared" si="40"/>
        <v>2020TWSYUTSWE10</v>
      </c>
      <c r="I1281" s="9" t="s">
        <v>167</v>
      </c>
      <c r="J1281" s="8" t="str">
        <f>VLOOKUP(I1281,name_list!E:K,2,FALSE)</f>
        <v>SP22</v>
      </c>
      <c r="K1281" s="10" t="s">
        <v>6</v>
      </c>
      <c r="L1281" s="8">
        <v>50</v>
      </c>
      <c r="M1281" s="8">
        <f>VLOOKUP(H1281,工作表3!G:T,7,FALSE)</f>
        <v>63</v>
      </c>
      <c r="N1281">
        <f t="shared" si="39"/>
        <v>31.5</v>
      </c>
    </row>
    <row r="1282" spans="1:14">
      <c r="A1282" s="46">
        <v>2020</v>
      </c>
      <c r="B1282" s="8" t="str">
        <f>_xlfn.CONCAT("P", LOOKUP(A1282,{0,2010,2015},{1,2,3}))</f>
        <v>P3</v>
      </c>
      <c r="C1282" s="9" t="s">
        <v>120</v>
      </c>
      <c r="D1282" s="9" t="s">
        <v>121</v>
      </c>
      <c r="E1282" s="9" t="s">
        <v>132</v>
      </c>
      <c r="F1282" s="10" t="s">
        <v>139</v>
      </c>
      <c r="G1282" s="9" t="s">
        <v>163</v>
      </c>
      <c r="H1282" s="7" t="str">
        <f t="shared" si="40"/>
        <v>2020TWSYUTSWE10</v>
      </c>
      <c r="I1282" s="9" t="s">
        <v>168</v>
      </c>
      <c r="J1282" s="8" t="str">
        <f>VLOOKUP(I1282,name_list!E:K,2,FALSE)</f>
        <v>SP17</v>
      </c>
      <c r="K1282" s="10" t="s">
        <v>11</v>
      </c>
      <c r="L1282" s="8">
        <v>1</v>
      </c>
      <c r="M1282" s="8">
        <f>VLOOKUP(H1282,工作表3!G:T,7,FALSE)</f>
        <v>63</v>
      </c>
      <c r="N1282">
        <f t="shared" si="39"/>
        <v>0.63</v>
      </c>
    </row>
    <row r="1283" spans="1:14">
      <c r="A1283" s="46">
        <v>2020</v>
      </c>
      <c r="B1283" s="8" t="str">
        <f>_xlfn.CONCAT("P", LOOKUP(A1283,{0,2010,2015},{1,2,3}))</f>
        <v>P3</v>
      </c>
      <c r="C1283" s="9" t="s">
        <v>120</v>
      </c>
      <c r="D1283" s="9" t="s">
        <v>121</v>
      </c>
      <c r="E1283" s="9" t="s">
        <v>132</v>
      </c>
      <c r="F1283" s="10" t="s">
        <v>139</v>
      </c>
      <c r="G1283" s="9" t="s">
        <v>165</v>
      </c>
      <c r="H1283" s="7" t="str">
        <f t="shared" si="40"/>
        <v>2020TWSYUTSWE10</v>
      </c>
      <c r="I1283" s="9" t="s">
        <v>169</v>
      </c>
      <c r="J1283" s="8" t="str">
        <f>VLOOKUP(I1283,name_list!E:K,2,FALSE)</f>
        <v>SP21</v>
      </c>
      <c r="K1283" s="10" t="s">
        <v>9</v>
      </c>
      <c r="L1283" s="8">
        <v>5</v>
      </c>
      <c r="M1283" s="8">
        <f>VLOOKUP(H1283,工作表3!G:T,7,FALSE)</f>
        <v>63</v>
      </c>
      <c r="N1283">
        <f t="shared" si="39"/>
        <v>3.15</v>
      </c>
    </row>
    <row r="1284" spans="1:14">
      <c r="A1284" s="46">
        <v>2020</v>
      </c>
      <c r="B1284" s="8" t="str">
        <f>_xlfn.CONCAT("P", LOOKUP(A1284,{0,2010,2015},{1,2,3}))</f>
        <v>P3</v>
      </c>
      <c r="C1284" s="9" t="s">
        <v>120</v>
      </c>
      <c r="D1284" s="9" t="s">
        <v>121</v>
      </c>
      <c r="E1284" s="9" t="s">
        <v>132</v>
      </c>
      <c r="F1284" s="10" t="s">
        <v>139</v>
      </c>
      <c r="G1284" s="9" t="s">
        <v>163</v>
      </c>
      <c r="H1284" s="7" t="str">
        <f t="shared" si="40"/>
        <v>2020TWSYUTSWE10</v>
      </c>
      <c r="I1284" s="9" t="s">
        <v>141</v>
      </c>
      <c r="J1284" s="8" t="str">
        <f>VLOOKUP(I1284,name_list!E:K,2,FALSE)</f>
        <v>SP35</v>
      </c>
      <c r="K1284" s="10" t="s">
        <v>9</v>
      </c>
      <c r="L1284" s="8">
        <v>5</v>
      </c>
      <c r="M1284" s="8">
        <f>VLOOKUP(H1284,工作表3!G:T,7,FALSE)</f>
        <v>63</v>
      </c>
      <c r="N1284">
        <f t="shared" ref="N1284:N1347" si="42">L1284*M1284/100</f>
        <v>3.15</v>
      </c>
    </row>
    <row r="1285" spans="1:14">
      <c r="A1285" s="46">
        <v>2020</v>
      </c>
      <c r="B1285" s="8" t="str">
        <f>_xlfn.CONCAT("P", LOOKUP(A1285,{0,2010,2015},{1,2,3}))</f>
        <v>P3</v>
      </c>
      <c r="C1285" s="9" t="s">
        <v>120</v>
      </c>
      <c r="D1285" s="9" t="s">
        <v>121</v>
      </c>
      <c r="E1285" s="9" t="s">
        <v>132</v>
      </c>
      <c r="F1285" s="10" t="s">
        <v>139</v>
      </c>
      <c r="G1285" s="9" t="s">
        <v>163</v>
      </c>
      <c r="H1285" s="7" t="str">
        <f t="shared" si="40"/>
        <v>2020TWSYUTSWE10</v>
      </c>
      <c r="I1285" s="9" t="s">
        <v>170</v>
      </c>
      <c r="J1285" s="8" t="str">
        <f>VLOOKUP(I1285,name_list!E:K,2,FALSE)</f>
        <v>SP90</v>
      </c>
      <c r="K1285" s="10" t="s">
        <v>11</v>
      </c>
      <c r="L1285" s="8">
        <v>1</v>
      </c>
      <c r="M1285" s="8">
        <f>VLOOKUP(H1285,工作表3!G:T,7,FALSE)</f>
        <v>63</v>
      </c>
      <c r="N1285">
        <f t="shared" si="42"/>
        <v>0.63</v>
      </c>
    </row>
    <row r="1286" spans="1:14">
      <c r="A1286" s="46">
        <v>2020</v>
      </c>
      <c r="B1286" s="8" t="str">
        <f>_xlfn.CONCAT("P", LOOKUP(A1286,{0,2010,2015},{1,2,3}))</f>
        <v>P3</v>
      </c>
      <c r="C1286" s="9" t="s">
        <v>120</v>
      </c>
      <c r="D1286" s="9" t="s">
        <v>121</v>
      </c>
      <c r="E1286" s="9" t="s">
        <v>132</v>
      </c>
      <c r="F1286" s="10" t="s">
        <v>143</v>
      </c>
      <c r="G1286" s="9" t="s">
        <v>163</v>
      </c>
      <c r="H1286" s="7" t="str">
        <f t="shared" si="40"/>
        <v>2020TWSYUTSWE10</v>
      </c>
      <c r="I1286" s="9" t="s">
        <v>171</v>
      </c>
      <c r="J1286" s="8" t="str">
        <f>VLOOKUP(I1286,name_list!E:K,2,FALSE)</f>
        <v>SP7</v>
      </c>
      <c r="K1286" s="10" t="s">
        <v>11</v>
      </c>
      <c r="L1286" s="8">
        <v>1</v>
      </c>
      <c r="M1286" s="8">
        <f>VLOOKUP(H1286,工作表3!G:T,7,FALSE)</f>
        <v>63</v>
      </c>
      <c r="N1286">
        <f t="shared" si="42"/>
        <v>0.63</v>
      </c>
    </row>
    <row r="1287" spans="1:14">
      <c r="A1287" s="46">
        <v>2020</v>
      </c>
      <c r="B1287" s="8" t="str">
        <f>_xlfn.CONCAT("P", LOOKUP(A1287,{0,2010,2015},{1,2,3}))</f>
        <v>P3</v>
      </c>
      <c r="C1287" s="9" t="s">
        <v>120</v>
      </c>
      <c r="D1287" s="9" t="s">
        <v>121</v>
      </c>
      <c r="E1287" s="9" t="s">
        <v>132</v>
      </c>
      <c r="F1287" s="10" t="s">
        <v>143</v>
      </c>
      <c r="G1287" s="9" t="s">
        <v>165</v>
      </c>
      <c r="H1287" s="7" t="str">
        <f t="shared" si="40"/>
        <v>2020TWSYUTSWE10</v>
      </c>
      <c r="I1287" s="9" t="s">
        <v>172</v>
      </c>
      <c r="J1287" s="8" t="str">
        <f>VLOOKUP(I1287,name_list!E:K,2,FALSE)</f>
        <v>SP45</v>
      </c>
      <c r="K1287" s="10" t="s">
        <v>11</v>
      </c>
      <c r="L1287" s="8">
        <v>1</v>
      </c>
      <c r="M1287" s="8">
        <f>VLOOKUP(H1287,工作表3!G:T,7,FALSE)</f>
        <v>63</v>
      </c>
      <c r="N1287">
        <f t="shared" si="42"/>
        <v>0.63</v>
      </c>
    </row>
    <row r="1288" spans="1:14">
      <c r="A1288" s="46">
        <v>2020</v>
      </c>
      <c r="B1288" s="8" t="str">
        <f>_xlfn.CONCAT("P", LOOKUP(A1288,{0,2010,2015},{1,2,3}))</f>
        <v>P3</v>
      </c>
      <c r="C1288" s="9" t="s">
        <v>120</v>
      </c>
      <c r="D1288" s="9" t="s">
        <v>121</v>
      </c>
      <c r="E1288" s="9" t="s">
        <v>132</v>
      </c>
      <c r="F1288" s="10" t="s">
        <v>139</v>
      </c>
      <c r="G1288" s="9" t="s">
        <v>163</v>
      </c>
      <c r="H1288" s="7" t="str">
        <f t="shared" si="40"/>
        <v>2020TWSYUTSWE10</v>
      </c>
      <c r="I1288" s="9" t="s">
        <v>173</v>
      </c>
      <c r="J1288" s="8" t="str">
        <f>VLOOKUP(I1288,name_list!E:K,2,FALSE)</f>
        <v>SP40</v>
      </c>
      <c r="K1288" s="10" t="s">
        <v>9</v>
      </c>
      <c r="L1288" s="8">
        <v>5</v>
      </c>
      <c r="M1288" s="8">
        <f>VLOOKUP(H1288,工作表3!G:T,7,FALSE)</f>
        <v>63</v>
      </c>
      <c r="N1288">
        <f t="shared" si="42"/>
        <v>3.15</v>
      </c>
    </row>
    <row r="1289" spans="1:14">
      <c r="A1289" s="46">
        <v>2020</v>
      </c>
      <c r="B1289" s="8" t="str">
        <f>_xlfn.CONCAT("P", LOOKUP(A1289,{0,2010,2015},{1,2,3}))</f>
        <v>P3</v>
      </c>
      <c r="C1289" s="9" t="s">
        <v>120</v>
      </c>
      <c r="D1289" s="9" t="s">
        <v>121</v>
      </c>
      <c r="E1289" s="9" t="s">
        <v>132</v>
      </c>
      <c r="F1289" s="10" t="s">
        <v>139</v>
      </c>
      <c r="G1289" s="9" t="s">
        <v>163</v>
      </c>
      <c r="H1289" s="7" t="str">
        <f t="shared" si="40"/>
        <v>2020TWSYUTSWE10</v>
      </c>
      <c r="I1289" s="9" t="s">
        <v>153</v>
      </c>
      <c r="J1289" s="8" t="str">
        <f>VLOOKUP(I1289,name_list!E:K,2,FALSE)</f>
        <v>SP25</v>
      </c>
      <c r="K1289" s="10" t="s">
        <v>9</v>
      </c>
      <c r="L1289" s="8">
        <v>5</v>
      </c>
      <c r="M1289" s="8">
        <f>VLOOKUP(H1289,工作表3!G:T,7,FALSE)</f>
        <v>63</v>
      </c>
      <c r="N1289">
        <f t="shared" si="42"/>
        <v>3.15</v>
      </c>
    </row>
    <row r="1290" spans="1:14">
      <c r="A1290" s="46">
        <v>2020</v>
      </c>
      <c r="B1290" s="8" t="str">
        <f>_xlfn.CONCAT("P", LOOKUP(A1290,{0,2010,2015},{1,2,3}))</f>
        <v>P3</v>
      </c>
      <c r="C1290" s="9" t="s">
        <v>174</v>
      </c>
      <c r="D1290" s="9" t="s">
        <v>121</v>
      </c>
      <c r="E1290" s="9" t="s">
        <v>132</v>
      </c>
      <c r="F1290" s="16" t="s">
        <v>175</v>
      </c>
      <c r="G1290" s="9" t="s">
        <v>176</v>
      </c>
      <c r="H1290" s="7" t="str">
        <f t="shared" si="40"/>
        <v>2020TWSYUTSWW10</v>
      </c>
      <c r="I1290" s="9" t="s">
        <v>177</v>
      </c>
      <c r="J1290" s="8" t="str">
        <f>VLOOKUP(I1290,name_list!E:K,2,FALSE)</f>
        <v>SP48</v>
      </c>
      <c r="K1290" s="10" t="s">
        <v>11</v>
      </c>
      <c r="L1290" s="8">
        <v>1</v>
      </c>
      <c r="M1290" s="8">
        <f>VLOOKUP(H1290,工作表3!G:T,7,FALSE)</f>
        <v>84</v>
      </c>
      <c r="N1290">
        <f t="shared" si="42"/>
        <v>0.84</v>
      </c>
    </row>
    <row r="1291" spans="1:14">
      <c r="A1291" s="46">
        <v>2019</v>
      </c>
      <c r="B1291" s="8" t="str">
        <f>_xlfn.CONCAT("P", LOOKUP(A1291,{0,2010,2015},{1,2,3}))</f>
        <v>P3</v>
      </c>
      <c r="C1291" s="9" t="s">
        <v>174</v>
      </c>
      <c r="D1291" s="9" t="s">
        <v>178</v>
      </c>
      <c r="E1291" t="s">
        <v>2</v>
      </c>
      <c r="F1291" t="s">
        <v>3</v>
      </c>
      <c r="G1291" t="s">
        <v>123</v>
      </c>
      <c r="H1291" s="7" t="str">
        <f t="shared" si="40"/>
        <v>2019TWDASSENE10</v>
      </c>
      <c r="I1291" t="s">
        <v>0</v>
      </c>
      <c r="J1291" s="8" t="str">
        <f>VLOOKUP(I1291,name_list!E:K,2,FALSE)</f>
        <v>SP41</v>
      </c>
      <c r="K1291" t="s">
        <v>1</v>
      </c>
      <c r="L1291" s="8">
        <v>75</v>
      </c>
      <c r="M1291" s="8" t="str">
        <f>VLOOKUP(H1291,工作表3!G:T,7,FALSE)</f>
        <v>65</v>
      </c>
      <c r="N1291">
        <f t="shared" si="42"/>
        <v>48.75</v>
      </c>
    </row>
    <row r="1292" spans="1:14">
      <c r="A1292" s="46">
        <v>2019</v>
      </c>
      <c r="B1292" s="8" t="str">
        <f>_xlfn.CONCAT("P", LOOKUP(A1292,{0,2010,2015},{1,2,3}))</f>
        <v>P3</v>
      </c>
      <c r="C1292" s="9" t="s">
        <v>174</v>
      </c>
      <c r="D1292" s="9" t="s">
        <v>178</v>
      </c>
      <c r="E1292" t="s">
        <v>2</v>
      </c>
      <c r="F1292" t="s">
        <v>3</v>
      </c>
      <c r="G1292" t="s">
        <v>123</v>
      </c>
      <c r="H1292" s="7" t="str">
        <f t="shared" si="40"/>
        <v>2019TWDASSENE10</v>
      </c>
      <c r="I1292" t="s">
        <v>4</v>
      </c>
      <c r="J1292" s="8" t="str">
        <f>VLOOKUP(I1292,name_list!E:K,2,FALSE)</f>
        <v>SP11</v>
      </c>
      <c r="K1292" t="s">
        <v>1</v>
      </c>
      <c r="L1292" s="8">
        <v>75</v>
      </c>
      <c r="M1292" s="8" t="str">
        <f>VLOOKUP(H1292,工作表3!G:T,7,FALSE)</f>
        <v>65</v>
      </c>
      <c r="N1292">
        <f t="shared" si="42"/>
        <v>48.75</v>
      </c>
    </row>
    <row r="1293" spans="1:14">
      <c r="A1293" s="46">
        <v>2019</v>
      </c>
      <c r="B1293" s="8" t="str">
        <f>_xlfn.CONCAT("P", LOOKUP(A1293,{0,2010,2015},{1,2,3}))</f>
        <v>P3</v>
      </c>
      <c r="C1293" s="9" t="s">
        <v>174</v>
      </c>
      <c r="D1293" s="9" t="s">
        <v>178</v>
      </c>
      <c r="E1293" t="s">
        <v>2</v>
      </c>
      <c r="F1293" t="s">
        <v>3</v>
      </c>
      <c r="G1293" t="s">
        <v>123</v>
      </c>
      <c r="H1293" s="7" t="str">
        <f t="shared" si="40"/>
        <v>2019TWDASSENE10</v>
      </c>
      <c r="I1293" t="s">
        <v>5</v>
      </c>
      <c r="J1293" s="8" t="str">
        <f>VLOOKUP(I1293,name_list!E:K,2,FALSE)</f>
        <v>SP35</v>
      </c>
      <c r="K1293" t="s">
        <v>6</v>
      </c>
      <c r="L1293" s="8">
        <v>50</v>
      </c>
      <c r="M1293" s="8" t="str">
        <f>VLOOKUP(H1293,工作表3!G:T,7,FALSE)</f>
        <v>65</v>
      </c>
      <c r="N1293">
        <f t="shared" si="42"/>
        <v>32.5</v>
      </c>
    </row>
    <row r="1294" spans="1:14">
      <c r="A1294" s="46">
        <v>2019</v>
      </c>
      <c r="B1294" s="8" t="str">
        <f>_xlfn.CONCAT("P", LOOKUP(A1294,{0,2010,2015},{1,2,3}))</f>
        <v>P3</v>
      </c>
      <c r="C1294" s="9" t="s">
        <v>174</v>
      </c>
      <c r="D1294" s="9" t="s">
        <v>178</v>
      </c>
      <c r="E1294" t="s">
        <v>2</v>
      </c>
      <c r="F1294" t="s">
        <v>3</v>
      </c>
      <c r="G1294" t="s">
        <v>123</v>
      </c>
      <c r="H1294" s="7" t="str">
        <f t="shared" si="40"/>
        <v>2019TWDASSENE10</v>
      </c>
      <c r="I1294" t="s">
        <v>7</v>
      </c>
      <c r="J1294" s="8" t="str">
        <f>VLOOKUP(I1294,name_list!E:K,2,FALSE)</f>
        <v>SP31</v>
      </c>
      <c r="K1294" t="s">
        <v>6</v>
      </c>
      <c r="L1294" s="8">
        <v>50</v>
      </c>
      <c r="M1294" s="8" t="str">
        <f>VLOOKUP(H1294,工作表3!G:T,7,FALSE)</f>
        <v>65</v>
      </c>
      <c r="N1294">
        <f t="shared" si="42"/>
        <v>32.5</v>
      </c>
    </row>
    <row r="1295" spans="1:14">
      <c r="A1295" s="46">
        <v>2019</v>
      </c>
      <c r="B1295" s="8" t="str">
        <f>_xlfn.CONCAT("P", LOOKUP(A1295,{0,2010,2015},{1,2,3}))</f>
        <v>P3</v>
      </c>
      <c r="C1295" s="9" t="s">
        <v>174</v>
      </c>
      <c r="D1295" s="9" t="s">
        <v>178</v>
      </c>
      <c r="E1295" t="s">
        <v>2</v>
      </c>
      <c r="F1295" t="s">
        <v>3</v>
      </c>
      <c r="G1295" t="s">
        <v>123</v>
      </c>
      <c r="H1295" s="7" t="str">
        <f t="shared" si="40"/>
        <v>2019TWDASSENE10</v>
      </c>
      <c r="I1295" t="s">
        <v>8</v>
      </c>
      <c r="J1295" s="8" t="str">
        <f>VLOOKUP(I1295,name_list!E:K,2,FALSE)</f>
        <v>SP63</v>
      </c>
      <c r="K1295" t="s">
        <v>9</v>
      </c>
      <c r="L1295" s="8">
        <v>5</v>
      </c>
      <c r="M1295" s="8" t="str">
        <f>VLOOKUP(H1295,工作表3!G:T,7,FALSE)</f>
        <v>65</v>
      </c>
      <c r="N1295">
        <f t="shared" si="42"/>
        <v>3.25</v>
      </c>
    </row>
    <row r="1296" spans="1:14">
      <c r="A1296" s="46">
        <v>2019</v>
      </c>
      <c r="B1296" s="8" t="str">
        <f>_xlfn.CONCAT("P", LOOKUP(A1296,{0,2010,2015},{1,2,3}))</f>
        <v>P3</v>
      </c>
      <c r="C1296" s="9" t="s">
        <v>174</v>
      </c>
      <c r="D1296" s="9" t="s">
        <v>178</v>
      </c>
      <c r="E1296" t="s">
        <v>2</v>
      </c>
      <c r="F1296" t="s">
        <v>3</v>
      </c>
      <c r="G1296" t="s">
        <v>123</v>
      </c>
      <c r="H1296" s="7" t="str">
        <f t="shared" si="40"/>
        <v>2019TWDASSENE10</v>
      </c>
      <c r="I1296" t="s">
        <v>10</v>
      </c>
      <c r="J1296" s="8" t="str">
        <f>VLOOKUP(I1296,name_list!E:K,2,FALSE)</f>
        <v>SP79</v>
      </c>
      <c r="K1296" t="s">
        <v>11</v>
      </c>
      <c r="L1296" s="8">
        <v>1</v>
      </c>
      <c r="M1296" s="8" t="str">
        <f>VLOOKUP(H1296,工作表3!G:T,7,FALSE)</f>
        <v>65</v>
      </c>
      <c r="N1296">
        <f t="shared" si="42"/>
        <v>0.65</v>
      </c>
    </row>
    <row r="1297" spans="1:14">
      <c r="A1297" s="46">
        <v>2019</v>
      </c>
      <c r="B1297" s="8" t="str">
        <f>_xlfn.CONCAT("P", LOOKUP(A1297,{0,2010,2015},{1,2,3}))</f>
        <v>P3</v>
      </c>
      <c r="C1297" s="9" t="s">
        <v>174</v>
      </c>
      <c r="D1297" s="9" t="s">
        <v>178</v>
      </c>
      <c r="E1297" t="s">
        <v>2</v>
      </c>
      <c r="F1297" t="s">
        <v>3</v>
      </c>
      <c r="G1297" t="s">
        <v>123</v>
      </c>
      <c r="H1297" s="7" t="str">
        <f t="shared" si="40"/>
        <v>2019TWDASSENE10</v>
      </c>
      <c r="I1297" t="s">
        <v>12</v>
      </c>
      <c r="J1297" s="8" t="str">
        <f>VLOOKUP(I1297,name_list!E:K,2,FALSE)</f>
        <v>SP70</v>
      </c>
      <c r="K1297" t="s">
        <v>11</v>
      </c>
      <c r="L1297" s="8">
        <v>1</v>
      </c>
      <c r="M1297" s="8" t="str">
        <f>VLOOKUP(H1297,工作表3!G:T,7,FALSE)</f>
        <v>65</v>
      </c>
      <c r="N1297">
        <f t="shared" si="42"/>
        <v>0.65</v>
      </c>
    </row>
    <row r="1298" spans="1:14">
      <c r="A1298" s="46">
        <v>2019</v>
      </c>
      <c r="B1298" s="8" t="str">
        <f>_xlfn.CONCAT("P", LOOKUP(A1298,{0,2010,2015},{1,2,3}))</f>
        <v>P3</v>
      </c>
      <c r="C1298" s="9" t="s">
        <v>174</v>
      </c>
      <c r="D1298" s="9" t="s">
        <v>178</v>
      </c>
      <c r="E1298" t="s">
        <v>2</v>
      </c>
      <c r="F1298" t="s">
        <v>3</v>
      </c>
      <c r="G1298" t="s">
        <v>123</v>
      </c>
      <c r="H1298" s="7" t="str">
        <f t="shared" si="40"/>
        <v>2019TWDASSENE10</v>
      </c>
      <c r="I1298" t="s">
        <v>13</v>
      </c>
      <c r="J1298" s="8" t="str">
        <f>VLOOKUP(I1298,name_list!E:K,2,FALSE)</f>
        <v>SP17</v>
      </c>
      <c r="K1298" t="s">
        <v>14</v>
      </c>
      <c r="L1298" s="8">
        <v>25</v>
      </c>
      <c r="M1298" s="8" t="str">
        <f>VLOOKUP(H1298,工作表3!G:T,7,FALSE)</f>
        <v>65</v>
      </c>
      <c r="N1298">
        <f t="shared" si="42"/>
        <v>16.25</v>
      </c>
    </row>
    <row r="1299" spans="1:14">
      <c r="A1299" s="46">
        <v>2019</v>
      </c>
      <c r="B1299" s="8" t="str">
        <f>_xlfn.CONCAT("P", LOOKUP(A1299,{0,2010,2015},{1,2,3}))</f>
        <v>P3</v>
      </c>
      <c r="C1299" s="9" t="s">
        <v>174</v>
      </c>
      <c r="D1299" s="9" t="s">
        <v>178</v>
      </c>
      <c r="E1299" t="s">
        <v>2</v>
      </c>
      <c r="F1299" t="s">
        <v>3</v>
      </c>
      <c r="G1299" t="s">
        <v>123</v>
      </c>
      <c r="H1299" s="7" t="str">
        <f t="shared" si="40"/>
        <v>2019TWDASSENE10</v>
      </c>
      <c r="I1299" t="s">
        <v>15</v>
      </c>
      <c r="J1299" s="8" t="str">
        <f>VLOOKUP(I1299,name_list!E:K,2,FALSE)</f>
        <v>SP2</v>
      </c>
      <c r="K1299" t="s">
        <v>9</v>
      </c>
      <c r="L1299" s="8">
        <v>5</v>
      </c>
      <c r="M1299" s="8" t="str">
        <f>VLOOKUP(H1299,工作表3!G:T,7,FALSE)</f>
        <v>65</v>
      </c>
      <c r="N1299">
        <f t="shared" si="42"/>
        <v>3.25</v>
      </c>
    </row>
    <row r="1300" spans="1:14">
      <c r="A1300" s="46">
        <v>2019</v>
      </c>
      <c r="B1300" s="8" t="str">
        <f>_xlfn.CONCAT("P", LOOKUP(A1300,{0,2010,2015},{1,2,3}))</f>
        <v>P3</v>
      </c>
      <c r="C1300" s="9" t="s">
        <v>174</v>
      </c>
      <c r="D1300" s="9" t="s">
        <v>178</v>
      </c>
      <c r="E1300" t="s">
        <v>2</v>
      </c>
      <c r="F1300" t="s">
        <v>3</v>
      </c>
      <c r="G1300" t="s">
        <v>123</v>
      </c>
      <c r="H1300" s="7" t="str">
        <f t="shared" si="40"/>
        <v>2019TWDASSENE10</v>
      </c>
      <c r="I1300" t="s">
        <v>16</v>
      </c>
      <c r="J1300" s="8" t="str">
        <f>VLOOKUP(I1300,name_list!E:K,2,FALSE)</f>
        <v>SP38</v>
      </c>
      <c r="K1300" t="s">
        <v>14</v>
      </c>
      <c r="L1300" s="8">
        <v>25</v>
      </c>
      <c r="M1300" s="8" t="str">
        <f>VLOOKUP(H1300,工作表3!G:T,7,FALSE)</f>
        <v>65</v>
      </c>
      <c r="N1300">
        <f t="shared" si="42"/>
        <v>16.25</v>
      </c>
    </row>
    <row r="1301" spans="1:14">
      <c r="A1301" s="46">
        <v>2019</v>
      </c>
      <c r="B1301" s="8" t="str">
        <f>_xlfn.CONCAT("P", LOOKUP(A1301,{0,2010,2015},{1,2,3}))</f>
        <v>P3</v>
      </c>
      <c r="C1301" s="9" t="s">
        <v>174</v>
      </c>
      <c r="D1301" s="9" t="s">
        <v>178</v>
      </c>
      <c r="E1301" t="s">
        <v>2</v>
      </c>
      <c r="F1301" t="s">
        <v>3</v>
      </c>
      <c r="G1301" t="s">
        <v>123</v>
      </c>
      <c r="H1301" s="7" t="str">
        <f t="shared" si="40"/>
        <v>2019TWDASSENE10</v>
      </c>
      <c r="I1301" t="s">
        <v>17</v>
      </c>
      <c r="J1301" s="8" t="str">
        <f>VLOOKUP(I1301,name_list!E:K,2,FALSE)</f>
        <v>SP23</v>
      </c>
      <c r="K1301" t="s">
        <v>9</v>
      </c>
      <c r="L1301" s="8">
        <v>5</v>
      </c>
      <c r="M1301" s="8" t="str">
        <f>VLOOKUP(H1301,工作表3!G:T,7,FALSE)</f>
        <v>65</v>
      </c>
      <c r="N1301">
        <f t="shared" si="42"/>
        <v>3.25</v>
      </c>
    </row>
    <row r="1302" spans="1:14">
      <c r="A1302" s="46">
        <v>2019</v>
      </c>
      <c r="B1302" s="8" t="str">
        <f>_xlfn.CONCAT("P", LOOKUP(A1302,{0,2010,2015},{1,2,3}))</f>
        <v>P3</v>
      </c>
      <c r="C1302" s="9" t="s">
        <v>174</v>
      </c>
      <c r="D1302" s="9" t="s">
        <v>178</v>
      </c>
      <c r="E1302" t="s">
        <v>2</v>
      </c>
      <c r="F1302" t="s">
        <v>3</v>
      </c>
      <c r="G1302" t="s">
        <v>123</v>
      </c>
      <c r="H1302" s="7" t="str">
        <f t="shared" si="40"/>
        <v>2019TWDASSENE10</v>
      </c>
      <c r="I1302" t="s">
        <v>18</v>
      </c>
      <c r="J1302" s="8" t="str">
        <f>VLOOKUP(I1302,name_list!E:K,2,FALSE)</f>
        <v>SP30</v>
      </c>
      <c r="K1302" t="s">
        <v>11</v>
      </c>
      <c r="L1302" s="8">
        <v>1</v>
      </c>
      <c r="M1302" s="8" t="str">
        <f>VLOOKUP(H1302,工作表3!G:T,7,FALSE)</f>
        <v>65</v>
      </c>
      <c r="N1302">
        <f t="shared" si="42"/>
        <v>0.65</v>
      </c>
    </row>
    <row r="1303" spans="1:14">
      <c r="A1303" s="46">
        <v>2019</v>
      </c>
      <c r="B1303" s="8" t="str">
        <f>_xlfn.CONCAT("P", LOOKUP(A1303,{0,2010,2015},{1,2,3}))</f>
        <v>P3</v>
      </c>
      <c r="C1303" s="9" t="s">
        <v>174</v>
      </c>
      <c r="D1303" s="9" t="s">
        <v>178</v>
      </c>
      <c r="E1303" t="s">
        <v>2</v>
      </c>
      <c r="F1303" t="s">
        <v>3</v>
      </c>
      <c r="G1303" t="s">
        <v>123</v>
      </c>
      <c r="H1303" s="7" t="str">
        <f t="shared" si="40"/>
        <v>2019TWDASSENE10</v>
      </c>
      <c r="I1303" t="s">
        <v>19</v>
      </c>
      <c r="J1303" s="8" t="str">
        <f>VLOOKUP(I1303,name_list!E:K,2,FALSE)</f>
        <v>SP75</v>
      </c>
      <c r="K1303" t="s">
        <v>9</v>
      </c>
      <c r="L1303" s="8">
        <v>5</v>
      </c>
      <c r="M1303" s="8" t="str">
        <f>VLOOKUP(H1303,工作表3!G:T,7,FALSE)</f>
        <v>65</v>
      </c>
      <c r="N1303">
        <f t="shared" si="42"/>
        <v>3.25</v>
      </c>
    </row>
    <row r="1304" spans="1:14">
      <c r="A1304" s="46">
        <v>2019</v>
      </c>
      <c r="B1304" s="8" t="str">
        <f>_xlfn.CONCAT("P", LOOKUP(A1304,{0,2010,2015},{1,2,3}))</f>
        <v>P3</v>
      </c>
      <c r="C1304" s="9" t="s">
        <v>174</v>
      </c>
      <c r="D1304" s="9" t="s">
        <v>178</v>
      </c>
      <c r="E1304" t="s">
        <v>2</v>
      </c>
      <c r="F1304" t="s">
        <v>3</v>
      </c>
      <c r="G1304" t="s">
        <v>123</v>
      </c>
      <c r="H1304" s="7" t="str">
        <f t="shared" si="40"/>
        <v>2019TWDASSENE10</v>
      </c>
      <c r="I1304" t="s">
        <v>20</v>
      </c>
      <c r="J1304" s="8" t="str">
        <f>VLOOKUP(I1304,name_list!E:K,2,FALSE)</f>
        <v>SP25</v>
      </c>
      <c r="K1304" t="s">
        <v>11</v>
      </c>
      <c r="L1304" s="8">
        <v>1</v>
      </c>
      <c r="M1304" s="8" t="str">
        <f>VLOOKUP(H1304,工作表3!G:T,7,FALSE)</f>
        <v>65</v>
      </c>
      <c r="N1304">
        <f t="shared" si="42"/>
        <v>0.65</v>
      </c>
    </row>
    <row r="1305" spans="1:14">
      <c r="A1305" s="46">
        <v>2019</v>
      </c>
      <c r="B1305" s="8" t="str">
        <f>_xlfn.CONCAT("P", LOOKUP(A1305,{0,2010,2015},{1,2,3}))</f>
        <v>P3</v>
      </c>
      <c r="C1305" s="9" t="s">
        <v>174</v>
      </c>
      <c r="D1305" s="9" t="s">
        <v>178</v>
      </c>
      <c r="E1305" t="s">
        <v>2</v>
      </c>
      <c r="F1305" t="s">
        <v>3</v>
      </c>
      <c r="G1305" t="s">
        <v>123</v>
      </c>
      <c r="H1305" s="7" t="str">
        <f t="shared" si="40"/>
        <v>2019TWDASSENE10</v>
      </c>
      <c r="I1305" t="s">
        <v>21</v>
      </c>
      <c r="J1305" s="8" t="str">
        <f>VLOOKUP(I1305,name_list!E:K,2,FALSE)</f>
        <v>SP55</v>
      </c>
      <c r="K1305" t="s">
        <v>9</v>
      </c>
      <c r="L1305" s="8">
        <v>5</v>
      </c>
      <c r="M1305" s="8" t="str">
        <f>VLOOKUP(H1305,工作表3!G:T,7,FALSE)</f>
        <v>65</v>
      </c>
      <c r="N1305">
        <f t="shared" si="42"/>
        <v>3.25</v>
      </c>
    </row>
    <row r="1306" spans="1:14">
      <c r="A1306" s="46">
        <v>2019</v>
      </c>
      <c r="B1306" s="8" t="str">
        <f>_xlfn.CONCAT("P", LOOKUP(A1306,{0,2010,2015},{1,2,3}))</f>
        <v>P3</v>
      </c>
      <c r="C1306" s="9" t="s">
        <v>174</v>
      </c>
      <c r="D1306" s="9" t="s">
        <v>178</v>
      </c>
      <c r="E1306" t="s">
        <v>2</v>
      </c>
      <c r="F1306" t="s">
        <v>3</v>
      </c>
      <c r="G1306" t="s">
        <v>91</v>
      </c>
      <c r="H1306" s="7" t="str">
        <f t="shared" si="40"/>
        <v>2019TWDASSENE05</v>
      </c>
      <c r="I1306" t="s">
        <v>4</v>
      </c>
      <c r="J1306" s="8" t="str">
        <f>VLOOKUP(I1306,name_list!E:K,2,FALSE)</f>
        <v>SP11</v>
      </c>
      <c r="K1306" t="s">
        <v>1</v>
      </c>
      <c r="L1306" s="8">
        <v>75</v>
      </c>
      <c r="M1306" s="8" t="str">
        <f>VLOOKUP(H1306,工作表3!G:T,7,FALSE)</f>
        <v>80</v>
      </c>
      <c r="N1306">
        <f t="shared" si="42"/>
        <v>60</v>
      </c>
    </row>
    <row r="1307" spans="1:14">
      <c r="A1307" s="46">
        <v>2019</v>
      </c>
      <c r="B1307" s="8" t="str">
        <f>_xlfn.CONCAT("P", LOOKUP(A1307,{0,2010,2015},{1,2,3}))</f>
        <v>P3</v>
      </c>
      <c r="C1307" s="9" t="s">
        <v>174</v>
      </c>
      <c r="D1307" s="9" t="s">
        <v>178</v>
      </c>
      <c r="E1307" t="s">
        <v>2</v>
      </c>
      <c r="F1307" t="s">
        <v>3</v>
      </c>
      <c r="G1307" t="s">
        <v>91</v>
      </c>
      <c r="H1307" s="7" t="str">
        <f t="shared" si="40"/>
        <v>2019TWDASSENE05</v>
      </c>
      <c r="I1307" t="s">
        <v>0</v>
      </c>
      <c r="J1307" s="8" t="str">
        <f>VLOOKUP(I1307,name_list!E:K,2,FALSE)</f>
        <v>SP41</v>
      </c>
      <c r="K1307" t="s">
        <v>1</v>
      </c>
      <c r="L1307" s="8">
        <v>75</v>
      </c>
      <c r="M1307" s="8" t="str">
        <f>VLOOKUP(H1307,工作表3!G:T,7,FALSE)</f>
        <v>80</v>
      </c>
      <c r="N1307">
        <f t="shared" si="42"/>
        <v>60</v>
      </c>
    </row>
    <row r="1308" spans="1:14">
      <c r="A1308" s="46">
        <v>2019</v>
      </c>
      <c r="B1308" s="8" t="str">
        <f>_xlfn.CONCAT("P", LOOKUP(A1308,{0,2010,2015},{1,2,3}))</f>
        <v>P3</v>
      </c>
      <c r="C1308" s="9" t="s">
        <v>174</v>
      </c>
      <c r="D1308" s="9" t="s">
        <v>178</v>
      </c>
      <c r="E1308" t="s">
        <v>2</v>
      </c>
      <c r="F1308" t="s">
        <v>3</v>
      </c>
      <c r="G1308" t="s">
        <v>91</v>
      </c>
      <c r="H1308" s="7" t="str">
        <f t="shared" si="40"/>
        <v>2019TWDASSENE05</v>
      </c>
      <c r="I1308" t="s">
        <v>22</v>
      </c>
      <c r="J1308" s="8" t="str">
        <f>VLOOKUP(I1308,name_list!E:K,2,FALSE)</f>
        <v>SP68</v>
      </c>
      <c r="K1308" t="s">
        <v>9</v>
      </c>
      <c r="L1308" s="8">
        <v>5</v>
      </c>
      <c r="M1308" s="8" t="str">
        <f>VLOOKUP(H1308,工作表3!G:T,7,FALSE)</f>
        <v>80</v>
      </c>
      <c r="N1308">
        <f t="shared" si="42"/>
        <v>4</v>
      </c>
    </row>
    <row r="1309" spans="1:14">
      <c r="A1309" s="46">
        <v>2019</v>
      </c>
      <c r="B1309" s="8" t="str">
        <f>_xlfn.CONCAT("P", LOOKUP(A1309,{0,2010,2015},{1,2,3}))</f>
        <v>P3</v>
      </c>
      <c r="C1309" s="9" t="s">
        <v>174</v>
      </c>
      <c r="D1309" s="9" t="s">
        <v>178</v>
      </c>
      <c r="E1309" t="s">
        <v>2</v>
      </c>
      <c r="F1309" t="s">
        <v>3</v>
      </c>
      <c r="G1309" t="s">
        <v>91</v>
      </c>
      <c r="H1309" s="7" t="str">
        <f t="shared" si="40"/>
        <v>2019TWDASSENE05</v>
      </c>
      <c r="I1309" t="s">
        <v>13</v>
      </c>
      <c r="J1309" s="8" t="str">
        <f>VLOOKUP(I1309,name_list!E:K,2,FALSE)</f>
        <v>SP17</v>
      </c>
      <c r="K1309" t="s">
        <v>9</v>
      </c>
      <c r="L1309" s="8">
        <v>5</v>
      </c>
      <c r="M1309" s="8" t="str">
        <f>VLOOKUP(H1309,工作表3!G:T,7,FALSE)</f>
        <v>80</v>
      </c>
      <c r="N1309">
        <f t="shared" si="42"/>
        <v>4</v>
      </c>
    </row>
    <row r="1310" spans="1:14">
      <c r="A1310" s="46">
        <v>2019</v>
      </c>
      <c r="B1310" s="8" t="str">
        <f>_xlfn.CONCAT("P", LOOKUP(A1310,{0,2010,2015},{1,2,3}))</f>
        <v>P3</v>
      </c>
      <c r="C1310" s="9" t="s">
        <v>174</v>
      </c>
      <c r="D1310" s="9" t="s">
        <v>178</v>
      </c>
      <c r="E1310" t="s">
        <v>2</v>
      </c>
      <c r="F1310" t="s">
        <v>3</v>
      </c>
      <c r="G1310" t="s">
        <v>91</v>
      </c>
      <c r="H1310" s="7" t="str">
        <f t="shared" si="40"/>
        <v>2019TWDASSENE05</v>
      </c>
      <c r="I1310" t="s">
        <v>16</v>
      </c>
      <c r="J1310" s="8" t="str">
        <f>VLOOKUP(I1310,name_list!E:K,2,FALSE)</f>
        <v>SP38</v>
      </c>
      <c r="K1310" t="s">
        <v>14</v>
      </c>
      <c r="L1310" s="8">
        <v>25</v>
      </c>
      <c r="M1310" s="8" t="str">
        <f>VLOOKUP(H1310,工作表3!G:T,7,FALSE)</f>
        <v>80</v>
      </c>
      <c r="N1310">
        <f t="shared" si="42"/>
        <v>20</v>
      </c>
    </row>
    <row r="1311" spans="1:14">
      <c r="A1311" s="46">
        <v>2019</v>
      </c>
      <c r="B1311" s="8" t="str">
        <f>_xlfn.CONCAT("P", LOOKUP(A1311,{0,2010,2015},{1,2,3}))</f>
        <v>P3</v>
      </c>
      <c r="C1311" s="9" t="s">
        <v>174</v>
      </c>
      <c r="D1311" s="9" t="s">
        <v>178</v>
      </c>
      <c r="E1311" t="s">
        <v>2</v>
      </c>
      <c r="F1311" t="s">
        <v>3</v>
      </c>
      <c r="G1311" t="s">
        <v>91</v>
      </c>
      <c r="H1311" s="7" t="str">
        <f t="shared" si="40"/>
        <v>2019TWDASSENE05</v>
      </c>
      <c r="I1311" t="s">
        <v>5</v>
      </c>
      <c r="J1311" s="8" t="str">
        <f>VLOOKUP(I1311,name_list!E:K,2,FALSE)</f>
        <v>SP35</v>
      </c>
      <c r="K1311" t="s">
        <v>14</v>
      </c>
      <c r="L1311" s="8">
        <v>25</v>
      </c>
      <c r="M1311" s="8" t="str">
        <f>VLOOKUP(H1311,工作表3!G:T,7,FALSE)</f>
        <v>80</v>
      </c>
      <c r="N1311">
        <f t="shared" si="42"/>
        <v>20</v>
      </c>
    </row>
    <row r="1312" spans="1:14">
      <c r="A1312" s="46">
        <v>2019</v>
      </c>
      <c r="B1312" s="8" t="str">
        <f>_xlfn.CONCAT("P", LOOKUP(A1312,{0,2010,2015},{1,2,3}))</f>
        <v>P3</v>
      </c>
      <c r="C1312" s="9" t="s">
        <v>174</v>
      </c>
      <c r="D1312" s="9" t="s">
        <v>178</v>
      </c>
      <c r="E1312" t="s">
        <v>2</v>
      </c>
      <c r="F1312" t="s">
        <v>3</v>
      </c>
      <c r="G1312" t="s">
        <v>91</v>
      </c>
      <c r="H1312" s="7" t="str">
        <f t="shared" si="40"/>
        <v>2019TWDASSENE05</v>
      </c>
      <c r="I1312" t="s">
        <v>23</v>
      </c>
      <c r="J1312" s="8" t="str">
        <f>VLOOKUP(I1312,name_list!E:K,2,FALSE)</f>
        <v>SP61</v>
      </c>
      <c r="K1312" t="s">
        <v>14</v>
      </c>
      <c r="L1312" s="8">
        <v>25</v>
      </c>
      <c r="M1312" s="8" t="str">
        <f>VLOOKUP(H1312,工作表3!G:T,7,FALSE)</f>
        <v>80</v>
      </c>
      <c r="N1312">
        <f t="shared" si="42"/>
        <v>20</v>
      </c>
    </row>
    <row r="1313" spans="1:14">
      <c r="A1313" s="46">
        <v>2019</v>
      </c>
      <c r="B1313" s="8" t="str">
        <f>_xlfn.CONCAT("P", LOOKUP(A1313,{0,2010,2015},{1,2,3}))</f>
        <v>P3</v>
      </c>
      <c r="C1313" s="9" t="s">
        <v>174</v>
      </c>
      <c r="D1313" s="9" t="s">
        <v>178</v>
      </c>
      <c r="E1313" t="s">
        <v>2</v>
      </c>
      <c r="F1313" t="s">
        <v>3</v>
      </c>
      <c r="G1313" t="s">
        <v>91</v>
      </c>
      <c r="H1313" s="7" t="str">
        <f t="shared" si="40"/>
        <v>2019TWDASSENE05</v>
      </c>
      <c r="I1313" t="s">
        <v>19</v>
      </c>
      <c r="J1313" s="8" t="str">
        <f>VLOOKUP(I1313,name_list!E:K,2,FALSE)</f>
        <v>SP75</v>
      </c>
      <c r="K1313" t="s">
        <v>9</v>
      </c>
      <c r="L1313" s="8">
        <v>5</v>
      </c>
      <c r="M1313" s="8" t="str">
        <f>VLOOKUP(H1313,工作表3!G:T,7,FALSE)</f>
        <v>80</v>
      </c>
      <c r="N1313">
        <f t="shared" si="42"/>
        <v>4</v>
      </c>
    </row>
    <row r="1314" spans="1:14">
      <c r="A1314" s="46">
        <v>2019</v>
      </c>
      <c r="B1314" s="8" t="str">
        <f>_xlfn.CONCAT("P", LOOKUP(A1314,{0,2010,2015},{1,2,3}))</f>
        <v>P3</v>
      </c>
      <c r="C1314" s="9" t="s">
        <v>174</v>
      </c>
      <c r="D1314" s="9" t="s">
        <v>178</v>
      </c>
      <c r="E1314" t="s">
        <v>2</v>
      </c>
      <c r="F1314" t="s">
        <v>3</v>
      </c>
      <c r="G1314" t="s">
        <v>91</v>
      </c>
      <c r="H1314" s="7" t="str">
        <f t="shared" si="40"/>
        <v>2019TWDASSENE05</v>
      </c>
      <c r="I1314" t="s">
        <v>7</v>
      </c>
      <c r="J1314" s="8" t="str">
        <f>VLOOKUP(I1314,name_list!E:K,2,FALSE)</f>
        <v>SP31</v>
      </c>
      <c r="K1314" t="s">
        <v>14</v>
      </c>
      <c r="L1314" s="8">
        <v>25</v>
      </c>
      <c r="M1314" s="8" t="str">
        <f>VLOOKUP(H1314,工作表3!G:T,7,FALSE)</f>
        <v>80</v>
      </c>
      <c r="N1314">
        <f t="shared" si="42"/>
        <v>20</v>
      </c>
    </row>
    <row r="1315" spans="1:14">
      <c r="A1315" s="46">
        <v>2019</v>
      </c>
      <c r="B1315" s="8" t="str">
        <f>_xlfn.CONCAT("P", LOOKUP(A1315,{0,2010,2015},{1,2,3}))</f>
        <v>P3</v>
      </c>
      <c r="C1315" s="9" t="s">
        <v>174</v>
      </c>
      <c r="D1315" s="9" t="s">
        <v>178</v>
      </c>
      <c r="E1315" t="s">
        <v>2</v>
      </c>
      <c r="F1315" t="s">
        <v>3</v>
      </c>
      <c r="G1315" t="s">
        <v>91</v>
      </c>
      <c r="H1315" s="7" t="str">
        <f t="shared" si="40"/>
        <v>2019TWDASSENE05</v>
      </c>
      <c r="I1315" t="s">
        <v>10</v>
      </c>
      <c r="J1315" s="8" t="str">
        <f>VLOOKUP(I1315,name_list!E:K,2,FALSE)</f>
        <v>SP79</v>
      </c>
      <c r="K1315" t="s">
        <v>9</v>
      </c>
      <c r="L1315" s="8">
        <v>5</v>
      </c>
      <c r="M1315" s="8" t="str">
        <f>VLOOKUP(H1315,工作表3!G:T,7,FALSE)</f>
        <v>80</v>
      </c>
      <c r="N1315">
        <f t="shared" si="42"/>
        <v>4</v>
      </c>
    </row>
    <row r="1316" spans="1:14">
      <c r="A1316" s="46">
        <v>2019</v>
      </c>
      <c r="B1316" s="8" t="str">
        <f>_xlfn.CONCAT("P", LOOKUP(A1316,{0,2010,2015},{1,2,3}))</f>
        <v>P3</v>
      </c>
      <c r="C1316" s="9" t="s">
        <v>174</v>
      </c>
      <c r="D1316" s="9" t="s">
        <v>178</v>
      </c>
      <c r="E1316" t="s">
        <v>2</v>
      </c>
      <c r="F1316" t="s">
        <v>3</v>
      </c>
      <c r="G1316" t="s">
        <v>91</v>
      </c>
      <c r="H1316" s="7" t="str">
        <f t="shared" si="40"/>
        <v>2019TWDASSENE05</v>
      </c>
      <c r="I1316" t="s">
        <v>17</v>
      </c>
      <c r="J1316" s="8" t="str">
        <f>VLOOKUP(I1316,name_list!E:K,2,FALSE)</f>
        <v>SP23</v>
      </c>
      <c r="K1316" t="s">
        <v>14</v>
      </c>
      <c r="L1316" s="8">
        <v>25</v>
      </c>
      <c r="M1316" s="8" t="str">
        <f>VLOOKUP(H1316,工作表3!G:T,7,FALSE)</f>
        <v>80</v>
      </c>
      <c r="N1316">
        <f t="shared" si="42"/>
        <v>20</v>
      </c>
    </row>
    <row r="1317" spans="1:14">
      <c r="A1317" s="46">
        <v>2019</v>
      </c>
      <c r="B1317" s="8" t="str">
        <f>_xlfn.CONCAT("P", LOOKUP(A1317,{0,2010,2015},{1,2,3}))</f>
        <v>P3</v>
      </c>
      <c r="C1317" s="9" t="s">
        <v>174</v>
      </c>
      <c r="D1317" s="9" t="s">
        <v>178</v>
      </c>
      <c r="E1317" t="s">
        <v>2</v>
      </c>
      <c r="F1317" t="s">
        <v>3</v>
      </c>
      <c r="G1317" t="s">
        <v>91</v>
      </c>
      <c r="H1317" s="7" t="str">
        <f t="shared" si="40"/>
        <v>2019TWDASSENE05</v>
      </c>
      <c r="I1317" t="s">
        <v>18</v>
      </c>
      <c r="J1317" s="8" t="str">
        <f>VLOOKUP(I1317,name_list!E:K,2,FALSE)</f>
        <v>SP30</v>
      </c>
      <c r="K1317" t="s">
        <v>11</v>
      </c>
      <c r="L1317" s="8">
        <v>1</v>
      </c>
      <c r="M1317" s="8" t="str">
        <f>VLOOKUP(H1317,工作表3!G:T,7,FALSE)</f>
        <v>80</v>
      </c>
      <c r="N1317">
        <f t="shared" si="42"/>
        <v>0.8</v>
      </c>
    </row>
    <row r="1318" spans="1:14">
      <c r="A1318" s="46">
        <v>2019</v>
      </c>
      <c r="B1318" s="8" t="str">
        <f>_xlfn.CONCAT("P", LOOKUP(A1318,{0,2010,2015},{1,2,3}))</f>
        <v>P3</v>
      </c>
      <c r="C1318" s="9" t="s">
        <v>174</v>
      </c>
      <c r="D1318" s="9" t="s">
        <v>178</v>
      </c>
      <c r="E1318" t="s">
        <v>2</v>
      </c>
      <c r="F1318" t="s">
        <v>3</v>
      </c>
      <c r="G1318" t="s">
        <v>91</v>
      </c>
      <c r="H1318" s="7" t="str">
        <f t="shared" si="40"/>
        <v>2019TWDASSENE05</v>
      </c>
      <c r="I1318" t="s">
        <v>15</v>
      </c>
      <c r="J1318" s="8" t="str">
        <f>VLOOKUP(I1318,name_list!E:K,2,FALSE)</f>
        <v>SP2</v>
      </c>
      <c r="K1318" t="s">
        <v>9</v>
      </c>
      <c r="L1318" s="8">
        <v>5</v>
      </c>
      <c r="M1318" s="8" t="str">
        <f>VLOOKUP(H1318,工作表3!G:T,7,FALSE)</f>
        <v>80</v>
      </c>
      <c r="N1318">
        <f t="shared" si="42"/>
        <v>4</v>
      </c>
    </row>
    <row r="1319" spans="1:14">
      <c r="A1319" s="46">
        <v>2019</v>
      </c>
      <c r="B1319" s="8" t="str">
        <f>_xlfn.CONCAT("P", LOOKUP(A1319,{0,2010,2015},{1,2,3}))</f>
        <v>P3</v>
      </c>
      <c r="C1319" s="9" t="s">
        <v>174</v>
      </c>
      <c r="D1319" s="9" t="s">
        <v>178</v>
      </c>
      <c r="E1319" t="s">
        <v>2</v>
      </c>
      <c r="F1319" t="s">
        <v>3</v>
      </c>
      <c r="G1319" t="s">
        <v>91</v>
      </c>
      <c r="H1319" s="7" t="str">
        <f t="shared" si="40"/>
        <v>2019TWDASSENE05</v>
      </c>
      <c r="I1319" t="s">
        <v>8</v>
      </c>
      <c r="J1319" s="8" t="str">
        <f>VLOOKUP(I1319,name_list!E:K,2,FALSE)</f>
        <v>SP63</v>
      </c>
      <c r="K1319" t="s">
        <v>9</v>
      </c>
      <c r="L1319" s="8">
        <v>5</v>
      </c>
      <c r="M1319" s="8" t="str">
        <f>VLOOKUP(H1319,工作表3!G:T,7,FALSE)</f>
        <v>80</v>
      </c>
      <c r="N1319">
        <f t="shared" si="42"/>
        <v>4</v>
      </c>
    </row>
    <row r="1320" spans="1:14">
      <c r="A1320" s="46">
        <v>2019</v>
      </c>
      <c r="B1320" s="8" t="str">
        <f>_xlfn.CONCAT("P", LOOKUP(A1320,{0,2010,2015},{1,2,3}))</f>
        <v>P3</v>
      </c>
      <c r="C1320" s="9" t="s">
        <v>174</v>
      </c>
      <c r="D1320" s="9" t="s">
        <v>178</v>
      </c>
      <c r="E1320" t="s">
        <v>2</v>
      </c>
      <c r="F1320" t="s">
        <v>3</v>
      </c>
      <c r="G1320" t="s">
        <v>91</v>
      </c>
      <c r="H1320" s="7" t="str">
        <f t="shared" si="40"/>
        <v>2019TWDASSENE05</v>
      </c>
      <c r="I1320" t="s">
        <v>24</v>
      </c>
      <c r="J1320" s="8" t="str">
        <f>VLOOKUP(I1320,name_list!E:K,2,FALSE)</f>
        <v>SP65</v>
      </c>
      <c r="K1320" t="s">
        <v>6</v>
      </c>
      <c r="L1320" s="8">
        <v>50</v>
      </c>
      <c r="M1320" s="8" t="str">
        <f>VLOOKUP(H1320,工作表3!G:T,7,FALSE)</f>
        <v>80</v>
      </c>
      <c r="N1320">
        <f t="shared" si="42"/>
        <v>40</v>
      </c>
    </row>
    <row r="1321" spans="1:14">
      <c r="A1321" s="46">
        <v>2019</v>
      </c>
      <c r="B1321" s="8" t="str">
        <f>_xlfn.CONCAT("P", LOOKUP(A1321,{0,2010,2015},{1,2,3}))</f>
        <v>P3</v>
      </c>
      <c r="C1321" s="9" t="s">
        <v>174</v>
      </c>
      <c r="D1321" s="9" t="s">
        <v>178</v>
      </c>
      <c r="E1321" t="s">
        <v>2</v>
      </c>
      <c r="F1321" t="s">
        <v>3</v>
      </c>
      <c r="G1321" t="s">
        <v>91</v>
      </c>
      <c r="H1321" s="7" t="str">
        <f t="shared" ref="H1321:H1384" si="43">CONCATENATE(A1321,C1321,D1321,E1321,G1321)</f>
        <v>2019TWDASSENE05</v>
      </c>
      <c r="I1321" t="s">
        <v>12</v>
      </c>
      <c r="J1321" s="8" t="str">
        <f>VLOOKUP(I1321,name_list!E:K,2,FALSE)</f>
        <v>SP70</v>
      </c>
      <c r="K1321" t="s">
        <v>9</v>
      </c>
      <c r="L1321" s="8">
        <v>5</v>
      </c>
      <c r="M1321" s="8" t="str">
        <f>VLOOKUP(H1321,工作表3!G:T,7,FALSE)</f>
        <v>80</v>
      </c>
      <c r="N1321">
        <f t="shared" si="42"/>
        <v>4</v>
      </c>
    </row>
    <row r="1322" spans="1:14">
      <c r="A1322" s="46">
        <v>2019</v>
      </c>
      <c r="B1322" s="8" t="str">
        <f>_xlfn.CONCAT("P", LOOKUP(A1322,{0,2010,2015},{1,2,3}))</f>
        <v>P3</v>
      </c>
      <c r="C1322" s="9" t="s">
        <v>174</v>
      </c>
      <c r="D1322" s="9" t="s">
        <v>178</v>
      </c>
      <c r="E1322" t="s">
        <v>2</v>
      </c>
      <c r="F1322" t="s">
        <v>3</v>
      </c>
      <c r="G1322" t="s">
        <v>91</v>
      </c>
      <c r="H1322" s="7" t="str">
        <f t="shared" si="43"/>
        <v>2019TWDASSENE05</v>
      </c>
      <c r="I1322" t="s">
        <v>25</v>
      </c>
      <c r="J1322" s="8" t="str">
        <f>VLOOKUP(I1322,name_list!E:K,2,FALSE)</f>
        <v>SP76</v>
      </c>
      <c r="K1322" t="s">
        <v>11</v>
      </c>
      <c r="L1322" s="8">
        <v>1</v>
      </c>
      <c r="M1322" s="8" t="str">
        <f>VLOOKUP(H1322,工作表3!G:T,7,FALSE)</f>
        <v>80</v>
      </c>
      <c r="N1322">
        <f t="shared" si="42"/>
        <v>0.8</v>
      </c>
    </row>
    <row r="1323" spans="1:14">
      <c r="A1323" s="46">
        <v>2019</v>
      </c>
      <c r="B1323" s="8" t="str">
        <f>_xlfn.CONCAT("P", LOOKUP(A1323,{0,2010,2015},{1,2,3}))</f>
        <v>P3</v>
      </c>
      <c r="C1323" s="9" t="s">
        <v>174</v>
      </c>
      <c r="D1323" s="9" t="s">
        <v>178</v>
      </c>
      <c r="E1323" t="s">
        <v>2</v>
      </c>
      <c r="F1323" t="s">
        <v>14</v>
      </c>
      <c r="G1323" t="s">
        <v>125</v>
      </c>
      <c r="H1323" s="7" t="str">
        <f t="shared" si="43"/>
        <v>2019TWDASSENS10</v>
      </c>
      <c r="I1323" t="s">
        <v>0</v>
      </c>
      <c r="J1323" s="8" t="str">
        <f>VLOOKUP(I1323,name_list!E:K,2,FALSE)</f>
        <v>SP41</v>
      </c>
      <c r="K1323" t="s">
        <v>1</v>
      </c>
      <c r="L1323" s="8">
        <v>75</v>
      </c>
      <c r="M1323" s="8" t="str">
        <f>VLOOKUP(H1323,工作表3!G:T,7,FALSE)</f>
        <v>40</v>
      </c>
      <c r="N1323">
        <f t="shared" si="42"/>
        <v>30</v>
      </c>
    </row>
    <row r="1324" spans="1:14">
      <c r="A1324" s="46">
        <v>2019</v>
      </c>
      <c r="B1324" s="8" t="str">
        <f>_xlfn.CONCAT("P", LOOKUP(A1324,{0,2010,2015},{1,2,3}))</f>
        <v>P3</v>
      </c>
      <c r="C1324" s="9" t="s">
        <v>174</v>
      </c>
      <c r="D1324" s="9" t="s">
        <v>178</v>
      </c>
      <c r="E1324" t="s">
        <v>2</v>
      </c>
      <c r="F1324" t="s">
        <v>14</v>
      </c>
      <c r="G1324" t="s">
        <v>125</v>
      </c>
      <c r="H1324" s="7" t="str">
        <f t="shared" si="43"/>
        <v>2019TWDASSENS10</v>
      </c>
      <c r="I1324" t="s">
        <v>4</v>
      </c>
      <c r="J1324" s="8" t="str">
        <f>VLOOKUP(I1324,name_list!E:K,2,FALSE)</f>
        <v>SP11</v>
      </c>
      <c r="K1324" t="s">
        <v>1</v>
      </c>
      <c r="L1324" s="8">
        <v>75</v>
      </c>
      <c r="M1324" s="8" t="str">
        <f>VLOOKUP(H1324,工作表3!G:T,7,FALSE)</f>
        <v>40</v>
      </c>
      <c r="N1324">
        <f t="shared" si="42"/>
        <v>30</v>
      </c>
    </row>
    <row r="1325" spans="1:14">
      <c r="A1325" s="46">
        <v>2019</v>
      </c>
      <c r="B1325" s="8" t="str">
        <f>_xlfn.CONCAT("P", LOOKUP(A1325,{0,2010,2015},{1,2,3}))</f>
        <v>P3</v>
      </c>
      <c r="C1325" s="9" t="s">
        <v>174</v>
      </c>
      <c r="D1325" s="9" t="s">
        <v>178</v>
      </c>
      <c r="E1325" t="s">
        <v>2</v>
      </c>
      <c r="F1325" t="s">
        <v>14</v>
      </c>
      <c r="G1325" t="s">
        <v>125</v>
      </c>
      <c r="H1325" s="7" t="str">
        <f t="shared" si="43"/>
        <v>2019TWDASSENS10</v>
      </c>
      <c r="I1325" t="s">
        <v>7</v>
      </c>
      <c r="J1325" s="8" t="str">
        <f>VLOOKUP(I1325,name_list!E:K,2,FALSE)</f>
        <v>SP31</v>
      </c>
      <c r="K1325" t="s">
        <v>14</v>
      </c>
      <c r="L1325" s="8">
        <v>25</v>
      </c>
      <c r="M1325" s="8" t="str">
        <f>VLOOKUP(H1325,工作表3!G:T,7,FALSE)</f>
        <v>40</v>
      </c>
      <c r="N1325">
        <f t="shared" si="42"/>
        <v>10</v>
      </c>
    </row>
    <row r="1326" spans="1:14">
      <c r="A1326" s="46">
        <v>2019</v>
      </c>
      <c r="B1326" s="8" t="str">
        <f>_xlfn.CONCAT("P", LOOKUP(A1326,{0,2010,2015},{1,2,3}))</f>
        <v>P3</v>
      </c>
      <c r="C1326" s="9" t="s">
        <v>174</v>
      </c>
      <c r="D1326" s="9" t="s">
        <v>178</v>
      </c>
      <c r="E1326" t="s">
        <v>2</v>
      </c>
      <c r="F1326" t="s">
        <v>14</v>
      </c>
      <c r="G1326" t="s">
        <v>125</v>
      </c>
      <c r="H1326" s="7" t="str">
        <f t="shared" si="43"/>
        <v>2019TWDASSENS10</v>
      </c>
      <c r="I1326" t="s">
        <v>15</v>
      </c>
      <c r="J1326" s="8" t="str">
        <f>VLOOKUP(I1326,name_list!E:K,2,FALSE)</f>
        <v>SP2</v>
      </c>
      <c r="K1326" t="s">
        <v>14</v>
      </c>
      <c r="L1326" s="8">
        <v>25</v>
      </c>
      <c r="M1326" s="8" t="str">
        <f>VLOOKUP(H1326,工作表3!G:T,7,FALSE)</f>
        <v>40</v>
      </c>
      <c r="N1326">
        <f t="shared" si="42"/>
        <v>10</v>
      </c>
    </row>
    <row r="1327" spans="1:14">
      <c r="A1327" s="46">
        <v>2019</v>
      </c>
      <c r="B1327" s="8" t="str">
        <f>_xlfn.CONCAT("P", LOOKUP(A1327,{0,2010,2015},{1,2,3}))</f>
        <v>P3</v>
      </c>
      <c r="C1327" s="9" t="s">
        <v>174</v>
      </c>
      <c r="D1327" s="9" t="s">
        <v>178</v>
      </c>
      <c r="E1327" t="s">
        <v>2</v>
      </c>
      <c r="F1327" t="s">
        <v>14</v>
      </c>
      <c r="G1327" t="s">
        <v>125</v>
      </c>
      <c r="H1327" s="7" t="str">
        <f t="shared" si="43"/>
        <v>2019TWDASSENS10</v>
      </c>
      <c r="I1327" t="s">
        <v>24</v>
      </c>
      <c r="J1327" s="8" t="str">
        <f>VLOOKUP(I1327,name_list!E:K,2,FALSE)</f>
        <v>SP65</v>
      </c>
      <c r="K1327" t="s">
        <v>6</v>
      </c>
      <c r="L1327" s="8">
        <v>50</v>
      </c>
      <c r="M1327" s="8" t="str">
        <f>VLOOKUP(H1327,工作表3!G:T,7,FALSE)</f>
        <v>40</v>
      </c>
      <c r="N1327">
        <f t="shared" si="42"/>
        <v>20</v>
      </c>
    </row>
    <row r="1328" spans="1:14">
      <c r="A1328" s="46">
        <v>2019</v>
      </c>
      <c r="B1328" s="8" t="str">
        <f>_xlfn.CONCAT("P", LOOKUP(A1328,{0,2010,2015},{1,2,3}))</f>
        <v>P3</v>
      </c>
      <c r="C1328" s="9" t="s">
        <v>174</v>
      </c>
      <c r="D1328" s="9" t="s">
        <v>178</v>
      </c>
      <c r="E1328" t="s">
        <v>2</v>
      </c>
      <c r="F1328" t="s">
        <v>14</v>
      </c>
      <c r="G1328" t="s">
        <v>125</v>
      </c>
      <c r="H1328" s="7" t="str">
        <f t="shared" si="43"/>
        <v>2019TWDASSENS10</v>
      </c>
      <c r="I1328" t="s">
        <v>22</v>
      </c>
      <c r="J1328" s="8" t="str">
        <f>VLOOKUP(I1328,name_list!E:K,2,FALSE)</f>
        <v>SP68</v>
      </c>
      <c r="K1328" t="s">
        <v>14</v>
      </c>
      <c r="L1328" s="8">
        <v>25</v>
      </c>
      <c r="M1328" s="8" t="str">
        <f>VLOOKUP(H1328,工作表3!G:T,7,FALSE)</f>
        <v>40</v>
      </c>
      <c r="N1328">
        <f t="shared" si="42"/>
        <v>10</v>
      </c>
    </row>
    <row r="1329" spans="1:14">
      <c r="A1329" s="46">
        <v>2019</v>
      </c>
      <c r="B1329" s="8" t="str">
        <f>_xlfn.CONCAT("P", LOOKUP(A1329,{0,2010,2015},{1,2,3}))</f>
        <v>P3</v>
      </c>
      <c r="C1329" s="9" t="s">
        <v>174</v>
      </c>
      <c r="D1329" s="9" t="s">
        <v>178</v>
      </c>
      <c r="E1329" t="s">
        <v>2</v>
      </c>
      <c r="F1329" t="s">
        <v>14</v>
      </c>
      <c r="G1329" t="s">
        <v>125</v>
      </c>
      <c r="H1329" s="7" t="str">
        <f t="shared" si="43"/>
        <v>2019TWDASSENS10</v>
      </c>
      <c r="I1329" t="s">
        <v>26</v>
      </c>
      <c r="J1329" s="8" t="str">
        <f>VLOOKUP(I1329,name_list!E:K,2,FALSE)</f>
        <v>SP78</v>
      </c>
      <c r="K1329" t="s">
        <v>9</v>
      </c>
      <c r="L1329" s="8">
        <v>5</v>
      </c>
      <c r="M1329" s="8" t="str">
        <f>VLOOKUP(H1329,工作表3!G:T,7,FALSE)</f>
        <v>40</v>
      </c>
      <c r="N1329">
        <f t="shared" si="42"/>
        <v>2</v>
      </c>
    </row>
    <row r="1330" spans="1:14">
      <c r="A1330" s="46">
        <v>2019</v>
      </c>
      <c r="B1330" s="8" t="str">
        <f>_xlfn.CONCAT("P", LOOKUP(A1330,{0,2010,2015},{1,2,3}))</f>
        <v>P3</v>
      </c>
      <c r="C1330" s="9" t="s">
        <v>174</v>
      </c>
      <c r="D1330" s="9" t="s">
        <v>178</v>
      </c>
      <c r="E1330" t="s">
        <v>2</v>
      </c>
      <c r="F1330" t="s">
        <v>14</v>
      </c>
      <c r="G1330" t="s">
        <v>125</v>
      </c>
      <c r="H1330" s="7" t="str">
        <f t="shared" si="43"/>
        <v>2019TWDASSENS10</v>
      </c>
      <c r="I1330" t="s">
        <v>19</v>
      </c>
      <c r="J1330" s="8" t="str">
        <f>VLOOKUP(I1330,name_list!E:K,2,FALSE)</f>
        <v>SP75</v>
      </c>
      <c r="K1330" t="s">
        <v>9</v>
      </c>
      <c r="L1330" s="8">
        <v>5</v>
      </c>
      <c r="M1330" s="8" t="str">
        <f>VLOOKUP(H1330,工作表3!G:T,7,FALSE)</f>
        <v>40</v>
      </c>
      <c r="N1330">
        <f t="shared" si="42"/>
        <v>2</v>
      </c>
    </row>
    <row r="1331" spans="1:14">
      <c r="A1331" s="46">
        <v>2019</v>
      </c>
      <c r="B1331" s="8" t="str">
        <f>_xlfn.CONCAT("P", LOOKUP(A1331,{0,2010,2015},{1,2,3}))</f>
        <v>P3</v>
      </c>
      <c r="C1331" s="9" t="s">
        <v>174</v>
      </c>
      <c r="D1331" s="9" t="s">
        <v>178</v>
      </c>
      <c r="E1331" t="s">
        <v>2</v>
      </c>
      <c r="F1331" t="s">
        <v>14</v>
      </c>
      <c r="G1331" t="s">
        <v>125</v>
      </c>
      <c r="H1331" s="7" t="str">
        <f t="shared" si="43"/>
        <v>2019TWDASSENS10</v>
      </c>
      <c r="I1331" t="s">
        <v>27</v>
      </c>
      <c r="J1331" s="8" t="str">
        <f>VLOOKUP(I1331,name_list!E:K,2,FALSE)</f>
        <v>SP67</v>
      </c>
      <c r="K1331" t="s">
        <v>11</v>
      </c>
      <c r="L1331" s="8">
        <v>1</v>
      </c>
      <c r="M1331" s="8" t="str">
        <f>VLOOKUP(H1331,工作表3!G:T,7,FALSE)</f>
        <v>40</v>
      </c>
      <c r="N1331">
        <f t="shared" si="42"/>
        <v>0.4</v>
      </c>
    </row>
    <row r="1332" spans="1:14">
      <c r="A1332" s="46">
        <v>2019</v>
      </c>
      <c r="B1332" s="8" t="str">
        <f>_xlfn.CONCAT("P", LOOKUP(A1332,{0,2010,2015},{1,2,3}))</f>
        <v>P3</v>
      </c>
      <c r="C1332" s="9" t="s">
        <v>174</v>
      </c>
      <c r="D1332" s="9" t="s">
        <v>178</v>
      </c>
      <c r="E1332" t="s">
        <v>2</v>
      </c>
      <c r="F1332" t="s">
        <v>14</v>
      </c>
      <c r="G1332" t="s">
        <v>125</v>
      </c>
      <c r="H1332" s="7" t="str">
        <f t="shared" si="43"/>
        <v>2019TWDASSENS10</v>
      </c>
      <c r="I1332" t="s">
        <v>28</v>
      </c>
      <c r="J1332" s="8" t="str">
        <f>VLOOKUP(I1332,name_list!E:K,2,FALSE)</f>
        <v>SP45</v>
      </c>
      <c r="K1332" t="s">
        <v>9</v>
      </c>
      <c r="L1332" s="8">
        <v>5</v>
      </c>
      <c r="M1332" s="8" t="str">
        <f>VLOOKUP(H1332,工作表3!G:T,7,FALSE)</f>
        <v>40</v>
      </c>
      <c r="N1332">
        <f t="shared" si="42"/>
        <v>2</v>
      </c>
    </row>
    <row r="1333" spans="1:14">
      <c r="A1333" s="46">
        <v>2019</v>
      </c>
      <c r="B1333" s="8" t="str">
        <f>_xlfn.CONCAT("P", LOOKUP(A1333,{0,2010,2015},{1,2,3}))</f>
        <v>P3</v>
      </c>
      <c r="C1333" s="9" t="s">
        <v>174</v>
      </c>
      <c r="D1333" s="9" t="s">
        <v>178</v>
      </c>
      <c r="E1333" t="s">
        <v>2</v>
      </c>
      <c r="F1333" t="s">
        <v>14</v>
      </c>
      <c r="G1333" t="s">
        <v>125</v>
      </c>
      <c r="H1333" s="7" t="str">
        <f t="shared" si="43"/>
        <v>2019TWDASSENS10</v>
      </c>
      <c r="I1333" t="s">
        <v>13</v>
      </c>
      <c r="J1333" s="8" t="str">
        <f>VLOOKUP(I1333,name_list!E:K,2,FALSE)</f>
        <v>SP17</v>
      </c>
      <c r="K1333" t="s">
        <v>14</v>
      </c>
      <c r="L1333" s="8">
        <v>25</v>
      </c>
      <c r="M1333" s="8" t="str">
        <f>VLOOKUP(H1333,工作表3!G:T,7,FALSE)</f>
        <v>40</v>
      </c>
      <c r="N1333">
        <f t="shared" si="42"/>
        <v>10</v>
      </c>
    </row>
    <row r="1334" spans="1:14">
      <c r="A1334" s="46">
        <v>2019</v>
      </c>
      <c r="B1334" s="8" t="str">
        <f>_xlfn.CONCAT("P", LOOKUP(A1334,{0,2010,2015},{1,2,3}))</f>
        <v>P3</v>
      </c>
      <c r="C1334" s="9" t="s">
        <v>174</v>
      </c>
      <c r="D1334" s="9" t="s">
        <v>178</v>
      </c>
      <c r="E1334" t="s">
        <v>2</v>
      </c>
      <c r="F1334" t="s">
        <v>14</v>
      </c>
      <c r="G1334" t="s">
        <v>125</v>
      </c>
      <c r="H1334" s="7" t="str">
        <f t="shared" si="43"/>
        <v>2019TWDASSENS10</v>
      </c>
      <c r="I1334" t="s">
        <v>18</v>
      </c>
      <c r="J1334" s="8" t="str">
        <f>VLOOKUP(I1334,name_list!E:K,2,FALSE)</f>
        <v>SP30</v>
      </c>
      <c r="K1334" t="s">
        <v>9</v>
      </c>
      <c r="L1334" s="8">
        <v>5</v>
      </c>
      <c r="M1334" s="8" t="str">
        <f>VLOOKUP(H1334,工作表3!G:T,7,FALSE)</f>
        <v>40</v>
      </c>
      <c r="N1334">
        <f t="shared" si="42"/>
        <v>2</v>
      </c>
    </row>
    <row r="1335" spans="1:14">
      <c r="A1335" s="46">
        <v>2019</v>
      </c>
      <c r="B1335" s="8" t="str">
        <f>_xlfn.CONCAT("P", LOOKUP(A1335,{0,2010,2015},{1,2,3}))</f>
        <v>P3</v>
      </c>
      <c r="C1335" s="9" t="s">
        <v>174</v>
      </c>
      <c r="D1335" s="9" t="s">
        <v>178</v>
      </c>
      <c r="E1335" t="s">
        <v>2</v>
      </c>
      <c r="F1335" t="s">
        <v>14</v>
      </c>
      <c r="G1335" t="s">
        <v>125</v>
      </c>
      <c r="H1335" s="7" t="str">
        <f t="shared" si="43"/>
        <v>2019TWDASSENS10</v>
      </c>
      <c r="I1335" t="s">
        <v>5</v>
      </c>
      <c r="J1335" s="8" t="str">
        <f>VLOOKUP(I1335,name_list!E:K,2,FALSE)</f>
        <v>SP35</v>
      </c>
      <c r="K1335" t="s">
        <v>14</v>
      </c>
      <c r="L1335" s="8">
        <v>25</v>
      </c>
      <c r="M1335" s="8" t="str">
        <f>VLOOKUP(H1335,工作表3!G:T,7,FALSE)</f>
        <v>40</v>
      </c>
      <c r="N1335">
        <f t="shared" si="42"/>
        <v>10</v>
      </c>
    </row>
    <row r="1336" spans="1:14">
      <c r="A1336" s="46">
        <v>2019</v>
      </c>
      <c r="B1336" s="8" t="str">
        <f>_xlfn.CONCAT("P", LOOKUP(A1336,{0,2010,2015},{1,2,3}))</f>
        <v>P3</v>
      </c>
      <c r="C1336" s="9" t="s">
        <v>174</v>
      </c>
      <c r="D1336" s="9" t="s">
        <v>178</v>
      </c>
      <c r="E1336" t="s">
        <v>2</v>
      </c>
      <c r="F1336" t="s">
        <v>14</v>
      </c>
      <c r="G1336" t="s">
        <v>125</v>
      </c>
      <c r="H1336" s="7" t="str">
        <f t="shared" si="43"/>
        <v>2019TWDASSENS10</v>
      </c>
      <c r="I1336" t="s">
        <v>21</v>
      </c>
      <c r="J1336" s="8" t="str">
        <f>VLOOKUP(I1336,name_list!E:K,2,FALSE)</f>
        <v>SP55</v>
      </c>
      <c r="K1336" t="s">
        <v>9</v>
      </c>
      <c r="L1336" s="8">
        <v>5</v>
      </c>
      <c r="M1336" s="8" t="str">
        <f>VLOOKUP(H1336,工作表3!G:T,7,FALSE)</f>
        <v>40</v>
      </c>
      <c r="N1336">
        <f t="shared" si="42"/>
        <v>2</v>
      </c>
    </row>
    <row r="1337" spans="1:14">
      <c r="A1337" s="46">
        <v>2019</v>
      </c>
      <c r="B1337" s="8" t="str">
        <f>_xlfn.CONCAT("P", LOOKUP(A1337,{0,2010,2015},{1,2,3}))</f>
        <v>P3</v>
      </c>
      <c r="C1337" s="9" t="s">
        <v>174</v>
      </c>
      <c r="D1337" s="9" t="s">
        <v>178</v>
      </c>
      <c r="E1337" t="s">
        <v>2</v>
      </c>
      <c r="F1337" t="s">
        <v>14</v>
      </c>
      <c r="G1337" t="s">
        <v>125</v>
      </c>
      <c r="H1337" s="7" t="str">
        <f t="shared" si="43"/>
        <v>2019TWDASSENS10</v>
      </c>
      <c r="I1337" t="s">
        <v>25</v>
      </c>
      <c r="J1337" s="8" t="str">
        <f>VLOOKUP(I1337,name_list!E:K,2,FALSE)</f>
        <v>SP76</v>
      </c>
      <c r="K1337" t="s">
        <v>11</v>
      </c>
      <c r="L1337" s="8">
        <v>1</v>
      </c>
      <c r="M1337" s="8" t="str">
        <f>VLOOKUP(H1337,工作表3!G:T,7,FALSE)</f>
        <v>40</v>
      </c>
      <c r="N1337">
        <f t="shared" si="42"/>
        <v>0.4</v>
      </c>
    </row>
    <row r="1338" spans="1:14">
      <c r="A1338" s="46">
        <v>2019</v>
      </c>
      <c r="B1338" s="8" t="str">
        <f>_xlfn.CONCAT("P", LOOKUP(A1338,{0,2010,2015},{1,2,3}))</f>
        <v>P3</v>
      </c>
      <c r="C1338" s="9" t="s">
        <v>174</v>
      </c>
      <c r="D1338" s="9" t="s">
        <v>178</v>
      </c>
      <c r="E1338" t="s">
        <v>2</v>
      </c>
      <c r="F1338" t="s">
        <v>14</v>
      </c>
      <c r="G1338" t="s">
        <v>125</v>
      </c>
      <c r="H1338" s="7" t="str">
        <f t="shared" si="43"/>
        <v>2019TWDASSENS10</v>
      </c>
      <c r="I1338" t="s">
        <v>16</v>
      </c>
      <c r="J1338" s="8" t="str">
        <f>VLOOKUP(I1338,name_list!E:K,2,FALSE)</f>
        <v>SP38</v>
      </c>
      <c r="K1338" t="s">
        <v>14</v>
      </c>
      <c r="L1338" s="8">
        <v>25</v>
      </c>
      <c r="M1338" s="8" t="str">
        <f>VLOOKUP(H1338,工作表3!G:T,7,FALSE)</f>
        <v>40</v>
      </c>
      <c r="N1338">
        <f t="shared" si="42"/>
        <v>10</v>
      </c>
    </row>
    <row r="1339" spans="1:14">
      <c r="A1339" s="46">
        <v>2019</v>
      </c>
      <c r="B1339" s="8" t="str">
        <f>_xlfn.CONCAT("P", LOOKUP(A1339,{0,2010,2015},{1,2,3}))</f>
        <v>P3</v>
      </c>
      <c r="C1339" s="9" t="s">
        <v>174</v>
      </c>
      <c r="D1339" s="9" t="s">
        <v>178</v>
      </c>
      <c r="E1339" t="s">
        <v>2</v>
      </c>
      <c r="F1339" t="s">
        <v>14</v>
      </c>
      <c r="G1339" t="s">
        <v>125</v>
      </c>
      <c r="H1339" s="7" t="str">
        <f t="shared" si="43"/>
        <v>2019TWDASSENS10</v>
      </c>
      <c r="I1339" t="s">
        <v>29</v>
      </c>
      <c r="J1339" s="8" t="str">
        <f>VLOOKUP(I1339,name_list!E:K,2,FALSE)</f>
        <v>SP22</v>
      </c>
      <c r="K1339" t="s">
        <v>9</v>
      </c>
      <c r="L1339" s="8">
        <v>5</v>
      </c>
      <c r="M1339" s="8" t="str">
        <f>VLOOKUP(H1339,工作表3!G:T,7,FALSE)</f>
        <v>40</v>
      </c>
      <c r="N1339">
        <f t="shared" si="42"/>
        <v>2</v>
      </c>
    </row>
    <row r="1340" spans="1:14">
      <c r="A1340" s="46">
        <v>2019</v>
      </c>
      <c r="B1340" s="8" t="str">
        <f>_xlfn.CONCAT("P", LOOKUP(A1340,{0,2010,2015},{1,2,3}))</f>
        <v>P3</v>
      </c>
      <c r="C1340" s="9" t="s">
        <v>174</v>
      </c>
      <c r="D1340" s="9" t="s">
        <v>178</v>
      </c>
      <c r="E1340" t="s">
        <v>2</v>
      </c>
      <c r="F1340" t="s">
        <v>14</v>
      </c>
      <c r="G1340" t="s">
        <v>125</v>
      </c>
      <c r="H1340" s="7" t="str">
        <f t="shared" si="43"/>
        <v>2019TWDASSENS10</v>
      </c>
      <c r="I1340" t="s">
        <v>10</v>
      </c>
      <c r="J1340" s="8" t="str">
        <f>VLOOKUP(I1340,name_list!E:K,2,FALSE)</f>
        <v>SP79</v>
      </c>
      <c r="K1340" t="s">
        <v>9</v>
      </c>
      <c r="L1340" s="8">
        <v>5</v>
      </c>
      <c r="M1340" s="8" t="str">
        <f>VLOOKUP(H1340,工作表3!G:T,7,FALSE)</f>
        <v>40</v>
      </c>
      <c r="N1340">
        <f t="shared" si="42"/>
        <v>2</v>
      </c>
    </row>
    <row r="1341" spans="1:14">
      <c r="A1341" s="46">
        <v>2019</v>
      </c>
      <c r="B1341" s="8" t="str">
        <f>_xlfn.CONCAT("P", LOOKUP(A1341,{0,2010,2015},{1,2,3}))</f>
        <v>P3</v>
      </c>
      <c r="C1341" s="9" t="s">
        <v>174</v>
      </c>
      <c r="D1341" s="9" t="s">
        <v>178</v>
      </c>
      <c r="E1341" t="s">
        <v>2</v>
      </c>
      <c r="F1341" t="s">
        <v>14</v>
      </c>
      <c r="G1341" t="s">
        <v>103</v>
      </c>
      <c r="H1341" s="7" t="str">
        <f t="shared" si="43"/>
        <v>2019TWDASSENS05</v>
      </c>
      <c r="I1341" t="s">
        <v>0</v>
      </c>
      <c r="J1341" s="8" t="str">
        <f>VLOOKUP(I1341,name_list!E:K,2,FALSE)</f>
        <v>SP41</v>
      </c>
      <c r="K1341" t="s">
        <v>1</v>
      </c>
      <c r="L1341" s="8">
        <v>75</v>
      </c>
      <c r="M1341" s="8" t="str">
        <f>VLOOKUP(H1341,工作表3!G:T,7,FALSE)</f>
        <v>65</v>
      </c>
      <c r="N1341">
        <f t="shared" si="42"/>
        <v>48.75</v>
      </c>
    </row>
    <row r="1342" spans="1:14">
      <c r="A1342" s="46">
        <v>2019</v>
      </c>
      <c r="B1342" s="8" t="str">
        <f>_xlfn.CONCAT("P", LOOKUP(A1342,{0,2010,2015},{1,2,3}))</f>
        <v>P3</v>
      </c>
      <c r="C1342" s="9" t="s">
        <v>174</v>
      </c>
      <c r="D1342" s="9" t="s">
        <v>178</v>
      </c>
      <c r="E1342" t="s">
        <v>2</v>
      </c>
      <c r="F1342" t="s">
        <v>14</v>
      </c>
      <c r="G1342" t="s">
        <v>103</v>
      </c>
      <c r="H1342" s="7" t="str">
        <f t="shared" si="43"/>
        <v>2019TWDASSENS05</v>
      </c>
      <c r="I1342" t="s">
        <v>4</v>
      </c>
      <c r="J1342" s="8" t="str">
        <f>VLOOKUP(I1342,name_list!E:K,2,FALSE)</f>
        <v>SP11</v>
      </c>
      <c r="K1342" t="s">
        <v>6</v>
      </c>
      <c r="L1342" s="8">
        <v>50</v>
      </c>
      <c r="M1342" s="8" t="str">
        <f>VLOOKUP(H1342,工作表3!G:T,7,FALSE)</f>
        <v>65</v>
      </c>
      <c r="N1342">
        <f t="shared" si="42"/>
        <v>32.5</v>
      </c>
    </row>
    <row r="1343" spans="1:14">
      <c r="A1343" s="46">
        <v>2019</v>
      </c>
      <c r="B1343" s="8" t="str">
        <f>_xlfn.CONCAT("P", LOOKUP(A1343,{0,2010,2015},{1,2,3}))</f>
        <v>P3</v>
      </c>
      <c r="C1343" s="9" t="s">
        <v>174</v>
      </c>
      <c r="D1343" s="9" t="s">
        <v>178</v>
      </c>
      <c r="E1343" t="s">
        <v>2</v>
      </c>
      <c r="F1343" t="s">
        <v>14</v>
      </c>
      <c r="G1343" t="s">
        <v>103</v>
      </c>
      <c r="H1343" s="7" t="str">
        <f t="shared" si="43"/>
        <v>2019TWDASSENS05</v>
      </c>
      <c r="I1343" t="s">
        <v>30</v>
      </c>
      <c r="J1343" s="8" t="str">
        <f>VLOOKUP(I1343,name_list!E:K,2,FALSE)</f>
        <v>SP14</v>
      </c>
      <c r="K1343" t="s">
        <v>9</v>
      </c>
      <c r="L1343" s="8">
        <v>5</v>
      </c>
      <c r="M1343" s="8" t="str">
        <f>VLOOKUP(H1343,工作表3!G:T,7,FALSE)</f>
        <v>65</v>
      </c>
      <c r="N1343">
        <f t="shared" si="42"/>
        <v>3.25</v>
      </c>
    </row>
    <row r="1344" spans="1:14">
      <c r="A1344" s="46">
        <v>2019</v>
      </c>
      <c r="B1344" s="8" t="str">
        <f>_xlfn.CONCAT("P", LOOKUP(A1344,{0,2010,2015},{1,2,3}))</f>
        <v>P3</v>
      </c>
      <c r="C1344" s="9" t="s">
        <v>174</v>
      </c>
      <c r="D1344" s="9" t="s">
        <v>178</v>
      </c>
      <c r="E1344" t="s">
        <v>2</v>
      </c>
      <c r="F1344" t="s">
        <v>14</v>
      </c>
      <c r="G1344" t="s">
        <v>103</v>
      </c>
      <c r="H1344" s="7" t="str">
        <f t="shared" si="43"/>
        <v>2019TWDASSENS05</v>
      </c>
      <c r="I1344" t="s">
        <v>19</v>
      </c>
      <c r="J1344" s="8" t="str">
        <f>VLOOKUP(I1344,name_list!E:K,2,FALSE)</f>
        <v>SP75</v>
      </c>
      <c r="K1344" t="s">
        <v>9</v>
      </c>
      <c r="L1344" s="8">
        <v>5</v>
      </c>
      <c r="M1344" s="8" t="str">
        <f>VLOOKUP(H1344,工作表3!G:T,7,FALSE)</f>
        <v>65</v>
      </c>
      <c r="N1344">
        <f t="shared" si="42"/>
        <v>3.25</v>
      </c>
    </row>
    <row r="1345" spans="1:14">
      <c r="A1345" s="46">
        <v>2019</v>
      </c>
      <c r="B1345" s="8" t="str">
        <f>_xlfn.CONCAT("P", LOOKUP(A1345,{0,2010,2015},{1,2,3}))</f>
        <v>P3</v>
      </c>
      <c r="C1345" s="9" t="s">
        <v>174</v>
      </c>
      <c r="D1345" s="9" t="s">
        <v>178</v>
      </c>
      <c r="E1345" t="s">
        <v>2</v>
      </c>
      <c r="F1345" t="s">
        <v>14</v>
      </c>
      <c r="G1345" t="s">
        <v>103</v>
      </c>
      <c r="H1345" s="7" t="str">
        <f t="shared" si="43"/>
        <v>2019TWDASSENS05</v>
      </c>
      <c r="I1345" t="s">
        <v>15</v>
      </c>
      <c r="J1345" s="8" t="str">
        <f>VLOOKUP(I1345,name_list!E:K,2,FALSE)</f>
        <v>SP2</v>
      </c>
      <c r="K1345" t="s">
        <v>14</v>
      </c>
      <c r="L1345" s="8">
        <v>25</v>
      </c>
      <c r="M1345" s="8" t="str">
        <f>VLOOKUP(H1345,工作表3!G:T,7,FALSE)</f>
        <v>65</v>
      </c>
      <c r="N1345">
        <f t="shared" si="42"/>
        <v>16.25</v>
      </c>
    </row>
    <row r="1346" spans="1:14">
      <c r="A1346" s="46">
        <v>2019</v>
      </c>
      <c r="B1346" s="8" t="str">
        <f>_xlfn.CONCAT("P", LOOKUP(A1346,{0,2010,2015},{1,2,3}))</f>
        <v>P3</v>
      </c>
      <c r="C1346" s="9" t="s">
        <v>174</v>
      </c>
      <c r="D1346" s="9" t="s">
        <v>178</v>
      </c>
      <c r="E1346" t="s">
        <v>2</v>
      </c>
      <c r="F1346" t="s">
        <v>14</v>
      </c>
      <c r="G1346" t="s">
        <v>103</v>
      </c>
      <c r="H1346" s="7" t="str">
        <f t="shared" si="43"/>
        <v>2019TWDASSENS05</v>
      </c>
      <c r="I1346" t="s">
        <v>13</v>
      </c>
      <c r="J1346" s="8" t="str">
        <f>VLOOKUP(I1346,name_list!E:K,2,FALSE)</f>
        <v>SP17</v>
      </c>
      <c r="K1346" t="s">
        <v>14</v>
      </c>
      <c r="L1346" s="8">
        <v>25</v>
      </c>
      <c r="M1346" s="8" t="str">
        <f>VLOOKUP(H1346,工作表3!G:T,7,FALSE)</f>
        <v>65</v>
      </c>
      <c r="N1346">
        <f t="shared" si="42"/>
        <v>16.25</v>
      </c>
    </row>
    <row r="1347" spans="1:14">
      <c r="A1347" s="46">
        <v>2019</v>
      </c>
      <c r="B1347" s="8" t="str">
        <f>_xlfn.CONCAT("P", LOOKUP(A1347,{0,2010,2015},{1,2,3}))</f>
        <v>P3</v>
      </c>
      <c r="C1347" s="9" t="s">
        <v>174</v>
      </c>
      <c r="D1347" s="9" t="s">
        <v>178</v>
      </c>
      <c r="E1347" t="s">
        <v>2</v>
      </c>
      <c r="F1347" t="s">
        <v>14</v>
      </c>
      <c r="G1347" t="s">
        <v>103</v>
      </c>
      <c r="H1347" s="7" t="str">
        <f t="shared" si="43"/>
        <v>2019TWDASSENS05</v>
      </c>
      <c r="I1347" t="s">
        <v>7</v>
      </c>
      <c r="J1347" s="8" t="str">
        <f>VLOOKUP(I1347,name_list!E:K,2,FALSE)</f>
        <v>SP31</v>
      </c>
      <c r="K1347" t="s">
        <v>14</v>
      </c>
      <c r="L1347" s="8">
        <v>25</v>
      </c>
      <c r="M1347" s="8" t="str">
        <f>VLOOKUP(H1347,工作表3!G:T,7,FALSE)</f>
        <v>65</v>
      </c>
      <c r="N1347">
        <f t="shared" si="42"/>
        <v>16.25</v>
      </c>
    </row>
    <row r="1348" spans="1:14">
      <c r="A1348" s="46">
        <v>2019</v>
      </c>
      <c r="B1348" s="8" t="str">
        <f>_xlfn.CONCAT("P", LOOKUP(A1348,{0,2010,2015},{1,2,3}))</f>
        <v>P3</v>
      </c>
      <c r="C1348" s="9" t="s">
        <v>174</v>
      </c>
      <c r="D1348" s="9" t="s">
        <v>178</v>
      </c>
      <c r="E1348" t="s">
        <v>2</v>
      </c>
      <c r="F1348" t="s">
        <v>14</v>
      </c>
      <c r="G1348" t="s">
        <v>103</v>
      </c>
      <c r="H1348" s="7" t="str">
        <f t="shared" si="43"/>
        <v>2019TWDASSENS05</v>
      </c>
      <c r="I1348" t="s">
        <v>31</v>
      </c>
      <c r="J1348" s="8" t="str">
        <f>VLOOKUP(I1348,name_list!E:K,2,FALSE)</f>
        <v>SP66</v>
      </c>
      <c r="K1348" t="s">
        <v>9</v>
      </c>
      <c r="L1348" s="8">
        <v>5</v>
      </c>
      <c r="M1348" s="8" t="str">
        <f>VLOOKUP(H1348,工作表3!G:T,7,FALSE)</f>
        <v>65</v>
      </c>
      <c r="N1348">
        <f t="shared" ref="N1348:N1411" si="44">L1348*M1348/100</f>
        <v>3.25</v>
      </c>
    </row>
    <row r="1349" spans="1:14">
      <c r="A1349" s="46">
        <v>2019</v>
      </c>
      <c r="B1349" s="8" t="str">
        <f>_xlfn.CONCAT("P", LOOKUP(A1349,{0,2010,2015},{1,2,3}))</f>
        <v>P3</v>
      </c>
      <c r="C1349" s="9" t="s">
        <v>174</v>
      </c>
      <c r="D1349" s="9" t="s">
        <v>178</v>
      </c>
      <c r="E1349" t="s">
        <v>2</v>
      </c>
      <c r="F1349" t="s">
        <v>14</v>
      </c>
      <c r="G1349" t="s">
        <v>103</v>
      </c>
      <c r="H1349" s="7" t="str">
        <f t="shared" si="43"/>
        <v>2019TWDASSENS05</v>
      </c>
      <c r="I1349" t="s">
        <v>24</v>
      </c>
      <c r="J1349" s="8" t="str">
        <f>VLOOKUP(I1349,name_list!E:K,2,FALSE)</f>
        <v>SP65</v>
      </c>
      <c r="K1349" t="s">
        <v>14</v>
      </c>
      <c r="L1349" s="8">
        <v>25</v>
      </c>
      <c r="M1349" s="8" t="str">
        <f>VLOOKUP(H1349,工作表3!G:T,7,FALSE)</f>
        <v>65</v>
      </c>
      <c r="N1349">
        <f t="shared" si="44"/>
        <v>16.25</v>
      </c>
    </row>
    <row r="1350" spans="1:14">
      <c r="A1350" s="46">
        <v>2019</v>
      </c>
      <c r="B1350" s="8" t="str">
        <f>_xlfn.CONCAT("P", LOOKUP(A1350,{0,2010,2015},{1,2,3}))</f>
        <v>P3</v>
      </c>
      <c r="C1350" s="9" t="s">
        <v>174</v>
      </c>
      <c r="D1350" s="9" t="s">
        <v>178</v>
      </c>
      <c r="E1350" t="s">
        <v>2</v>
      </c>
      <c r="F1350" t="s">
        <v>14</v>
      </c>
      <c r="G1350" t="s">
        <v>103</v>
      </c>
      <c r="H1350" s="7" t="str">
        <f t="shared" si="43"/>
        <v>2019TWDASSENS05</v>
      </c>
      <c r="I1350" t="s">
        <v>27</v>
      </c>
      <c r="J1350" s="8" t="str">
        <f>VLOOKUP(I1350,name_list!E:K,2,FALSE)</f>
        <v>SP67</v>
      </c>
      <c r="K1350" t="s">
        <v>9</v>
      </c>
      <c r="L1350" s="8">
        <v>5</v>
      </c>
      <c r="M1350" s="8" t="str">
        <f>VLOOKUP(H1350,工作表3!G:T,7,FALSE)</f>
        <v>65</v>
      </c>
      <c r="N1350">
        <f t="shared" si="44"/>
        <v>3.25</v>
      </c>
    </row>
    <row r="1351" spans="1:14">
      <c r="A1351" s="46">
        <v>2019</v>
      </c>
      <c r="B1351" s="8" t="str">
        <f>_xlfn.CONCAT("P", LOOKUP(A1351,{0,2010,2015},{1,2,3}))</f>
        <v>P3</v>
      </c>
      <c r="C1351" s="9" t="s">
        <v>174</v>
      </c>
      <c r="D1351" s="9" t="s">
        <v>178</v>
      </c>
      <c r="E1351" t="s">
        <v>2</v>
      </c>
      <c r="F1351" t="s">
        <v>14</v>
      </c>
      <c r="G1351" t="s">
        <v>103</v>
      </c>
      <c r="H1351" s="7" t="str">
        <f t="shared" si="43"/>
        <v>2019TWDASSENS05</v>
      </c>
      <c r="I1351" t="s">
        <v>22</v>
      </c>
      <c r="J1351" s="8" t="str">
        <f>VLOOKUP(I1351,name_list!E:K,2,FALSE)</f>
        <v>SP68</v>
      </c>
      <c r="K1351" t="s">
        <v>14</v>
      </c>
      <c r="L1351" s="8">
        <v>25</v>
      </c>
      <c r="M1351" s="8" t="str">
        <f>VLOOKUP(H1351,工作表3!G:T,7,FALSE)</f>
        <v>65</v>
      </c>
      <c r="N1351">
        <f t="shared" si="44"/>
        <v>16.25</v>
      </c>
    </row>
    <row r="1352" spans="1:14">
      <c r="A1352" s="46">
        <v>2019</v>
      </c>
      <c r="B1352" s="8" t="str">
        <f>_xlfn.CONCAT("P", LOOKUP(A1352,{0,2010,2015},{1,2,3}))</f>
        <v>P3</v>
      </c>
      <c r="C1352" s="9" t="s">
        <v>174</v>
      </c>
      <c r="D1352" s="9" t="s">
        <v>178</v>
      </c>
      <c r="E1352" t="s">
        <v>2</v>
      </c>
      <c r="F1352" t="s">
        <v>14</v>
      </c>
      <c r="G1352" t="s">
        <v>103</v>
      </c>
      <c r="H1352" s="7" t="str">
        <f t="shared" si="43"/>
        <v>2019TWDASSENS05</v>
      </c>
      <c r="I1352" t="s">
        <v>8</v>
      </c>
      <c r="J1352" s="8" t="str">
        <f>VLOOKUP(I1352,name_list!E:K,2,FALSE)</f>
        <v>SP63</v>
      </c>
      <c r="K1352" t="s">
        <v>9</v>
      </c>
      <c r="L1352" s="8">
        <v>5</v>
      </c>
      <c r="M1352" s="8" t="str">
        <f>VLOOKUP(H1352,工作表3!G:T,7,FALSE)</f>
        <v>65</v>
      </c>
      <c r="N1352">
        <f t="shared" si="44"/>
        <v>3.25</v>
      </c>
    </row>
    <row r="1353" spans="1:14">
      <c r="A1353" s="46">
        <v>2019</v>
      </c>
      <c r="B1353" s="8" t="str">
        <f>_xlfn.CONCAT("P", LOOKUP(A1353,{0,2010,2015},{1,2,3}))</f>
        <v>P3</v>
      </c>
      <c r="C1353" s="9" t="s">
        <v>174</v>
      </c>
      <c r="D1353" s="9" t="s">
        <v>178</v>
      </c>
      <c r="E1353" t="s">
        <v>2</v>
      </c>
      <c r="F1353" t="s">
        <v>14</v>
      </c>
      <c r="G1353" t="s">
        <v>103</v>
      </c>
      <c r="H1353" s="7" t="str">
        <f t="shared" si="43"/>
        <v>2019TWDASSENS05</v>
      </c>
      <c r="I1353" t="s">
        <v>26</v>
      </c>
      <c r="J1353" s="8" t="str">
        <f>VLOOKUP(I1353,name_list!E:K,2,FALSE)</f>
        <v>SP78</v>
      </c>
      <c r="K1353" t="s">
        <v>9</v>
      </c>
      <c r="L1353" s="8">
        <v>5</v>
      </c>
      <c r="M1353" s="8" t="str">
        <f>VLOOKUP(H1353,工作表3!G:T,7,FALSE)</f>
        <v>65</v>
      </c>
      <c r="N1353">
        <f t="shared" si="44"/>
        <v>3.25</v>
      </c>
    </row>
    <row r="1354" spans="1:14">
      <c r="A1354" s="46">
        <v>2019</v>
      </c>
      <c r="B1354" s="8" t="str">
        <f>_xlfn.CONCAT("P", LOOKUP(A1354,{0,2010,2015},{1,2,3}))</f>
        <v>P3</v>
      </c>
      <c r="C1354" s="9" t="s">
        <v>174</v>
      </c>
      <c r="D1354" s="9" t="s">
        <v>178</v>
      </c>
      <c r="E1354" t="s">
        <v>2</v>
      </c>
      <c r="F1354" t="s">
        <v>14</v>
      </c>
      <c r="G1354" t="s">
        <v>103</v>
      </c>
      <c r="H1354" s="7" t="str">
        <f t="shared" si="43"/>
        <v>2019TWDASSENS05</v>
      </c>
      <c r="I1354" t="s">
        <v>20</v>
      </c>
      <c r="J1354" s="8" t="str">
        <f>VLOOKUP(I1354,name_list!E:K,2,FALSE)</f>
        <v>SP25</v>
      </c>
      <c r="K1354" t="s">
        <v>11</v>
      </c>
      <c r="L1354" s="8">
        <v>1</v>
      </c>
      <c r="M1354" s="8" t="str">
        <f>VLOOKUP(H1354,工作表3!G:T,7,FALSE)</f>
        <v>65</v>
      </c>
      <c r="N1354">
        <f t="shared" si="44"/>
        <v>0.65</v>
      </c>
    </row>
    <row r="1355" spans="1:14">
      <c r="A1355" s="46">
        <v>2019</v>
      </c>
      <c r="B1355" s="8" t="str">
        <f>_xlfn.CONCAT("P", LOOKUP(A1355,{0,2010,2015},{1,2,3}))</f>
        <v>P3</v>
      </c>
      <c r="C1355" s="9" t="s">
        <v>174</v>
      </c>
      <c r="D1355" s="9" t="s">
        <v>178</v>
      </c>
      <c r="E1355" t="s">
        <v>2</v>
      </c>
      <c r="F1355" t="s">
        <v>14</v>
      </c>
      <c r="G1355" t="s">
        <v>103</v>
      </c>
      <c r="H1355" s="7" t="str">
        <f t="shared" si="43"/>
        <v>2019TWDASSENS05</v>
      </c>
      <c r="I1355" t="s">
        <v>16</v>
      </c>
      <c r="J1355" s="8" t="str">
        <f>VLOOKUP(I1355,name_list!E:K,2,FALSE)</f>
        <v>SP38</v>
      </c>
      <c r="K1355" t="s">
        <v>14</v>
      </c>
      <c r="L1355" s="8">
        <v>25</v>
      </c>
      <c r="M1355" s="8" t="str">
        <f>VLOOKUP(H1355,工作表3!G:T,7,FALSE)</f>
        <v>65</v>
      </c>
      <c r="N1355">
        <f t="shared" si="44"/>
        <v>16.25</v>
      </c>
    </row>
    <row r="1356" spans="1:14">
      <c r="A1356" s="46">
        <v>2019</v>
      </c>
      <c r="B1356" s="8" t="str">
        <f>_xlfn.CONCAT("P", LOOKUP(A1356,{0,2010,2015},{1,2,3}))</f>
        <v>P3</v>
      </c>
      <c r="C1356" s="9" t="s">
        <v>174</v>
      </c>
      <c r="D1356" s="9" t="s">
        <v>178</v>
      </c>
      <c r="E1356" t="s">
        <v>2</v>
      </c>
      <c r="F1356" t="s">
        <v>14</v>
      </c>
      <c r="G1356" t="s">
        <v>103</v>
      </c>
      <c r="H1356" s="7" t="str">
        <f t="shared" si="43"/>
        <v>2019TWDASSENS05</v>
      </c>
      <c r="I1356" t="s">
        <v>5</v>
      </c>
      <c r="J1356" s="8" t="str">
        <f>VLOOKUP(I1356,name_list!E:K,2,FALSE)</f>
        <v>SP35</v>
      </c>
      <c r="K1356" t="s">
        <v>14</v>
      </c>
      <c r="L1356" s="8">
        <v>25</v>
      </c>
      <c r="M1356" s="8" t="str">
        <f>VLOOKUP(H1356,工作表3!G:T,7,FALSE)</f>
        <v>65</v>
      </c>
      <c r="N1356">
        <f t="shared" si="44"/>
        <v>16.25</v>
      </c>
    </row>
    <row r="1357" spans="1:14">
      <c r="A1357" s="46">
        <v>2019</v>
      </c>
      <c r="B1357" s="8" t="str">
        <f>_xlfn.CONCAT("P", LOOKUP(A1357,{0,2010,2015},{1,2,3}))</f>
        <v>P3</v>
      </c>
      <c r="C1357" s="9" t="s">
        <v>174</v>
      </c>
      <c r="D1357" s="9" t="s">
        <v>178</v>
      </c>
      <c r="E1357" t="s">
        <v>2</v>
      </c>
      <c r="F1357" t="s">
        <v>14</v>
      </c>
      <c r="G1357" t="s">
        <v>103</v>
      </c>
      <c r="H1357" s="7" t="str">
        <f t="shared" si="43"/>
        <v>2019TWDASSENS05</v>
      </c>
      <c r="I1357" t="s">
        <v>28</v>
      </c>
      <c r="J1357" s="8" t="str">
        <f>VLOOKUP(I1357,name_list!E:K,2,FALSE)</f>
        <v>SP45</v>
      </c>
      <c r="K1357" t="s">
        <v>11</v>
      </c>
      <c r="L1357" s="8">
        <v>1</v>
      </c>
      <c r="M1357" s="8" t="str">
        <f>VLOOKUP(H1357,工作表3!G:T,7,FALSE)</f>
        <v>65</v>
      </c>
      <c r="N1357">
        <f t="shared" si="44"/>
        <v>0.65</v>
      </c>
    </row>
    <row r="1358" spans="1:14">
      <c r="A1358" s="46">
        <v>2019</v>
      </c>
      <c r="B1358" s="8" t="str">
        <f>_xlfn.CONCAT("P", LOOKUP(A1358,{0,2010,2015},{1,2,3}))</f>
        <v>P3</v>
      </c>
      <c r="C1358" s="9" t="s">
        <v>174</v>
      </c>
      <c r="D1358" s="9" t="s">
        <v>178</v>
      </c>
      <c r="E1358" t="s">
        <v>2</v>
      </c>
      <c r="F1358" t="s">
        <v>32</v>
      </c>
      <c r="G1358" t="s">
        <v>124</v>
      </c>
      <c r="H1358" s="7" t="str">
        <f t="shared" si="43"/>
        <v>2019TWDASSENN10</v>
      </c>
      <c r="I1358" t="s">
        <v>4</v>
      </c>
      <c r="J1358" s="8" t="str">
        <f>VLOOKUP(I1358,name_list!E:K,2,FALSE)</f>
        <v>SP11</v>
      </c>
      <c r="K1358" t="s">
        <v>1</v>
      </c>
      <c r="L1358" s="8">
        <v>75</v>
      </c>
      <c r="M1358" s="8" t="str">
        <f>VLOOKUP(H1358,工作表3!G:T,7,FALSE)</f>
        <v>75</v>
      </c>
      <c r="N1358">
        <f t="shared" si="44"/>
        <v>56.25</v>
      </c>
    </row>
    <row r="1359" spans="1:14">
      <c r="A1359" s="46">
        <v>2019</v>
      </c>
      <c r="B1359" s="8" t="str">
        <f>_xlfn.CONCAT("P", LOOKUP(A1359,{0,2010,2015},{1,2,3}))</f>
        <v>P3</v>
      </c>
      <c r="C1359" s="9" t="s">
        <v>174</v>
      </c>
      <c r="D1359" s="9" t="s">
        <v>178</v>
      </c>
      <c r="E1359" t="s">
        <v>2</v>
      </c>
      <c r="F1359" t="s">
        <v>32</v>
      </c>
      <c r="G1359" t="s">
        <v>124</v>
      </c>
      <c r="H1359" s="7" t="str">
        <f t="shared" si="43"/>
        <v>2019TWDASSENN10</v>
      </c>
      <c r="I1359" t="s">
        <v>24</v>
      </c>
      <c r="J1359" s="8" t="str">
        <f>VLOOKUP(I1359,name_list!E:K,2,FALSE)</f>
        <v>SP65</v>
      </c>
      <c r="K1359" t="s">
        <v>14</v>
      </c>
      <c r="L1359" s="8">
        <v>25</v>
      </c>
      <c r="M1359" s="8" t="str">
        <f>VLOOKUP(H1359,工作表3!G:T,7,FALSE)</f>
        <v>75</v>
      </c>
      <c r="N1359">
        <f t="shared" si="44"/>
        <v>18.75</v>
      </c>
    </row>
    <row r="1360" spans="1:14">
      <c r="A1360" s="46">
        <v>2019</v>
      </c>
      <c r="B1360" s="8" t="str">
        <f>_xlfn.CONCAT("P", LOOKUP(A1360,{0,2010,2015},{1,2,3}))</f>
        <v>P3</v>
      </c>
      <c r="C1360" s="9" t="s">
        <v>174</v>
      </c>
      <c r="D1360" s="9" t="s">
        <v>178</v>
      </c>
      <c r="E1360" t="s">
        <v>2</v>
      </c>
      <c r="F1360" t="s">
        <v>32</v>
      </c>
      <c r="G1360" t="s">
        <v>124</v>
      </c>
      <c r="H1360" s="7" t="str">
        <f t="shared" si="43"/>
        <v>2019TWDASSENN10</v>
      </c>
      <c r="I1360" t="s">
        <v>0</v>
      </c>
      <c r="J1360" s="8" t="str">
        <f>VLOOKUP(I1360,name_list!E:K,2,FALSE)</f>
        <v>SP41</v>
      </c>
      <c r="K1360" t="s">
        <v>1</v>
      </c>
      <c r="L1360" s="8">
        <v>75</v>
      </c>
      <c r="M1360" s="8" t="str">
        <f>VLOOKUP(H1360,工作表3!G:T,7,FALSE)</f>
        <v>75</v>
      </c>
      <c r="N1360">
        <f t="shared" si="44"/>
        <v>56.25</v>
      </c>
    </row>
    <row r="1361" spans="1:14">
      <c r="A1361" s="46">
        <v>2019</v>
      </c>
      <c r="B1361" s="8" t="str">
        <f>_xlfn.CONCAT("P", LOOKUP(A1361,{0,2010,2015},{1,2,3}))</f>
        <v>P3</v>
      </c>
      <c r="C1361" s="9" t="s">
        <v>174</v>
      </c>
      <c r="D1361" s="9" t="s">
        <v>178</v>
      </c>
      <c r="E1361" t="s">
        <v>2</v>
      </c>
      <c r="F1361" t="s">
        <v>32</v>
      </c>
      <c r="G1361" t="s">
        <v>124</v>
      </c>
      <c r="H1361" s="7" t="str">
        <f t="shared" si="43"/>
        <v>2019TWDASSENN10</v>
      </c>
      <c r="I1361" t="s">
        <v>7</v>
      </c>
      <c r="J1361" s="8" t="str">
        <f>VLOOKUP(I1361,name_list!E:K,2,FALSE)</f>
        <v>SP31</v>
      </c>
      <c r="K1361" t="s">
        <v>6</v>
      </c>
      <c r="L1361" s="8">
        <v>50</v>
      </c>
      <c r="M1361" s="8" t="str">
        <f>VLOOKUP(H1361,工作表3!G:T,7,FALSE)</f>
        <v>75</v>
      </c>
      <c r="N1361">
        <f t="shared" si="44"/>
        <v>37.5</v>
      </c>
    </row>
    <row r="1362" spans="1:14">
      <c r="A1362" s="46">
        <v>2019</v>
      </c>
      <c r="B1362" s="8" t="str">
        <f>_xlfn.CONCAT("P", LOOKUP(A1362,{0,2010,2015},{1,2,3}))</f>
        <v>P3</v>
      </c>
      <c r="C1362" s="9" t="s">
        <v>174</v>
      </c>
      <c r="D1362" s="9" t="s">
        <v>178</v>
      </c>
      <c r="E1362" t="s">
        <v>2</v>
      </c>
      <c r="F1362" t="s">
        <v>32</v>
      </c>
      <c r="G1362" t="s">
        <v>124</v>
      </c>
      <c r="H1362" s="7" t="str">
        <f t="shared" si="43"/>
        <v>2019TWDASSENN10</v>
      </c>
      <c r="I1362" t="s">
        <v>18</v>
      </c>
      <c r="J1362" s="8" t="str">
        <f>VLOOKUP(I1362,name_list!E:K,2,FALSE)</f>
        <v>SP30</v>
      </c>
      <c r="K1362" t="s">
        <v>11</v>
      </c>
      <c r="L1362" s="8">
        <v>1</v>
      </c>
      <c r="M1362" s="8" t="str">
        <f>VLOOKUP(H1362,工作表3!G:T,7,FALSE)</f>
        <v>75</v>
      </c>
      <c r="N1362">
        <f t="shared" si="44"/>
        <v>0.75</v>
      </c>
    </row>
    <row r="1363" spans="1:14">
      <c r="A1363" s="46">
        <v>2019</v>
      </c>
      <c r="B1363" s="8" t="str">
        <f>_xlfn.CONCAT("P", LOOKUP(A1363,{0,2010,2015},{1,2,3}))</f>
        <v>P3</v>
      </c>
      <c r="C1363" s="9" t="s">
        <v>174</v>
      </c>
      <c r="D1363" s="9" t="s">
        <v>178</v>
      </c>
      <c r="E1363" t="s">
        <v>2</v>
      </c>
      <c r="F1363" t="s">
        <v>32</v>
      </c>
      <c r="G1363" t="s">
        <v>124</v>
      </c>
      <c r="H1363" s="7" t="str">
        <f t="shared" si="43"/>
        <v>2019TWDASSENN10</v>
      </c>
      <c r="I1363" t="s">
        <v>15</v>
      </c>
      <c r="J1363" s="8" t="str">
        <f>VLOOKUP(I1363,name_list!E:K,2,FALSE)</f>
        <v>SP2</v>
      </c>
      <c r="K1363" t="s">
        <v>14</v>
      </c>
      <c r="L1363" s="8">
        <v>25</v>
      </c>
      <c r="M1363" s="8" t="str">
        <f>VLOOKUP(H1363,工作表3!G:T,7,FALSE)</f>
        <v>75</v>
      </c>
      <c r="N1363">
        <f t="shared" si="44"/>
        <v>18.75</v>
      </c>
    </row>
    <row r="1364" spans="1:14">
      <c r="A1364" s="46">
        <v>2019</v>
      </c>
      <c r="B1364" s="8" t="str">
        <f>_xlfn.CONCAT("P", LOOKUP(A1364,{0,2010,2015},{1,2,3}))</f>
        <v>P3</v>
      </c>
      <c r="C1364" s="9" t="s">
        <v>174</v>
      </c>
      <c r="D1364" s="9" t="s">
        <v>178</v>
      </c>
      <c r="E1364" t="s">
        <v>2</v>
      </c>
      <c r="F1364" t="s">
        <v>32</v>
      </c>
      <c r="G1364" t="s">
        <v>124</v>
      </c>
      <c r="H1364" s="7" t="str">
        <f t="shared" si="43"/>
        <v>2019TWDASSENN10</v>
      </c>
      <c r="I1364" t="s">
        <v>5</v>
      </c>
      <c r="J1364" s="8" t="str">
        <f>VLOOKUP(I1364,name_list!E:K,2,FALSE)</f>
        <v>SP35</v>
      </c>
      <c r="K1364" t="s">
        <v>6</v>
      </c>
      <c r="L1364" s="8">
        <v>50</v>
      </c>
      <c r="M1364" s="8" t="str">
        <f>VLOOKUP(H1364,工作表3!G:T,7,FALSE)</f>
        <v>75</v>
      </c>
      <c r="N1364">
        <f t="shared" si="44"/>
        <v>37.5</v>
      </c>
    </row>
    <row r="1365" spans="1:14">
      <c r="A1365" s="46">
        <v>2019</v>
      </c>
      <c r="B1365" s="8" t="str">
        <f>_xlfn.CONCAT("P", LOOKUP(A1365,{0,2010,2015},{1,2,3}))</f>
        <v>P3</v>
      </c>
      <c r="C1365" s="9" t="s">
        <v>174</v>
      </c>
      <c r="D1365" s="9" t="s">
        <v>178</v>
      </c>
      <c r="E1365" t="s">
        <v>2</v>
      </c>
      <c r="F1365" t="s">
        <v>32</v>
      </c>
      <c r="G1365" t="s">
        <v>124</v>
      </c>
      <c r="H1365" s="7" t="str">
        <f t="shared" si="43"/>
        <v>2019TWDASSENN10</v>
      </c>
      <c r="I1365" t="s">
        <v>17</v>
      </c>
      <c r="J1365" s="8" t="str">
        <f>VLOOKUP(I1365,name_list!E:K,2,FALSE)</f>
        <v>SP23</v>
      </c>
      <c r="K1365" t="s">
        <v>14</v>
      </c>
      <c r="L1365" s="8">
        <v>25</v>
      </c>
      <c r="M1365" s="8" t="str">
        <f>VLOOKUP(H1365,工作表3!G:T,7,FALSE)</f>
        <v>75</v>
      </c>
      <c r="N1365">
        <f t="shared" si="44"/>
        <v>18.75</v>
      </c>
    </row>
    <row r="1366" spans="1:14">
      <c r="A1366" s="46">
        <v>2019</v>
      </c>
      <c r="B1366" s="8" t="str">
        <f>_xlfn.CONCAT("P", LOOKUP(A1366,{0,2010,2015},{1,2,3}))</f>
        <v>P3</v>
      </c>
      <c r="C1366" s="9" t="s">
        <v>174</v>
      </c>
      <c r="D1366" s="9" t="s">
        <v>178</v>
      </c>
      <c r="E1366" t="s">
        <v>2</v>
      </c>
      <c r="F1366" t="s">
        <v>32</v>
      </c>
      <c r="G1366" t="s">
        <v>124</v>
      </c>
      <c r="H1366" s="7" t="str">
        <f t="shared" si="43"/>
        <v>2019TWDASSENN10</v>
      </c>
      <c r="I1366" t="s">
        <v>8</v>
      </c>
      <c r="J1366" s="8" t="str">
        <f>VLOOKUP(I1366,name_list!E:K,2,FALSE)</f>
        <v>SP63</v>
      </c>
      <c r="K1366" t="s">
        <v>14</v>
      </c>
      <c r="L1366" s="8">
        <v>25</v>
      </c>
      <c r="M1366" s="8" t="str">
        <f>VLOOKUP(H1366,工作表3!G:T,7,FALSE)</f>
        <v>75</v>
      </c>
      <c r="N1366">
        <f t="shared" si="44"/>
        <v>18.75</v>
      </c>
    </row>
    <row r="1367" spans="1:14">
      <c r="A1367" s="46">
        <v>2019</v>
      </c>
      <c r="B1367" s="8" t="str">
        <f>_xlfn.CONCAT("P", LOOKUP(A1367,{0,2010,2015},{1,2,3}))</f>
        <v>P3</v>
      </c>
      <c r="C1367" s="9" t="s">
        <v>174</v>
      </c>
      <c r="D1367" s="9" t="s">
        <v>178</v>
      </c>
      <c r="E1367" t="s">
        <v>2</v>
      </c>
      <c r="F1367" t="s">
        <v>32</v>
      </c>
      <c r="G1367" t="s">
        <v>124</v>
      </c>
      <c r="H1367" s="7" t="str">
        <f t="shared" si="43"/>
        <v>2019TWDASSENN10</v>
      </c>
      <c r="I1367" t="s">
        <v>30</v>
      </c>
      <c r="J1367" s="8" t="str">
        <f>VLOOKUP(I1367,name_list!E:K,2,FALSE)</f>
        <v>SP14</v>
      </c>
      <c r="K1367" t="s">
        <v>11</v>
      </c>
      <c r="L1367" s="8">
        <v>1</v>
      </c>
      <c r="M1367" s="8" t="str">
        <f>VLOOKUP(H1367,工作表3!G:T,7,FALSE)</f>
        <v>75</v>
      </c>
      <c r="N1367">
        <f t="shared" si="44"/>
        <v>0.75</v>
      </c>
    </row>
    <row r="1368" spans="1:14">
      <c r="A1368" s="46">
        <v>2019</v>
      </c>
      <c r="B1368" s="8" t="str">
        <f>_xlfn.CONCAT("P", LOOKUP(A1368,{0,2010,2015},{1,2,3}))</f>
        <v>P3</v>
      </c>
      <c r="C1368" s="9" t="s">
        <v>174</v>
      </c>
      <c r="D1368" s="9" t="s">
        <v>178</v>
      </c>
      <c r="E1368" t="s">
        <v>2</v>
      </c>
      <c r="F1368" t="s">
        <v>32</v>
      </c>
      <c r="G1368" t="s">
        <v>124</v>
      </c>
      <c r="H1368" s="7" t="str">
        <f t="shared" si="43"/>
        <v>2019TWDASSENN10</v>
      </c>
      <c r="I1368" t="s">
        <v>16</v>
      </c>
      <c r="J1368" s="8" t="str">
        <f>VLOOKUP(I1368,name_list!E:K,2,FALSE)</f>
        <v>SP38</v>
      </c>
      <c r="K1368" t="s">
        <v>11</v>
      </c>
      <c r="L1368" s="8">
        <v>1</v>
      </c>
      <c r="M1368" s="8" t="str">
        <f>VLOOKUP(H1368,工作表3!G:T,7,FALSE)</f>
        <v>75</v>
      </c>
      <c r="N1368">
        <f t="shared" si="44"/>
        <v>0.75</v>
      </c>
    </row>
    <row r="1369" spans="1:14">
      <c r="A1369" s="46">
        <v>2019</v>
      </c>
      <c r="B1369" s="8" t="str">
        <f>_xlfn.CONCAT("P", LOOKUP(A1369,{0,2010,2015},{1,2,3}))</f>
        <v>P3</v>
      </c>
      <c r="C1369" s="9" t="s">
        <v>174</v>
      </c>
      <c r="D1369" s="9" t="s">
        <v>178</v>
      </c>
      <c r="E1369" t="s">
        <v>2</v>
      </c>
      <c r="F1369" t="s">
        <v>32</v>
      </c>
      <c r="G1369" t="s">
        <v>100</v>
      </c>
      <c r="H1369" s="7" t="str">
        <f t="shared" si="43"/>
        <v>2019TWDASSENN05</v>
      </c>
      <c r="I1369" t="s">
        <v>0</v>
      </c>
      <c r="J1369" s="8" t="str">
        <f>VLOOKUP(I1369,name_list!E:K,2,FALSE)</f>
        <v>SP41</v>
      </c>
      <c r="K1369" t="s">
        <v>1</v>
      </c>
      <c r="L1369" s="8">
        <v>75</v>
      </c>
      <c r="M1369" s="8" t="str">
        <f>VLOOKUP(H1369,工作表3!G:T,7,FALSE)</f>
        <v>65</v>
      </c>
      <c r="N1369">
        <f t="shared" si="44"/>
        <v>48.75</v>
      </c>
    </row>
    <row r="1370" spans="1:14">
      <c r="A1370" s="46">
        <v>2019</v>
      </c>
      <c r="B1370" s="8" t="str">
        <f>_xlfn.CONCAT("P", LOOKUP(A1370,{0,2010,2015},{1,2,3}))</f>
        <v>P3</v>
      </c>
      <c r="C1370" s="9" t="s">
        <v>174</v>
      </c>
      <c r="D1370" s="9" t="s">
        <v>178</v>
      </c>
      <c r="E1370" t="s">
        <v>2</v>
      </c>
      <c r="F1370" t="s">
        <v>32</v>
      </c>
      <c r="G1370" t="s">
        <v>100</v>
      </c>
      <c r="H1370" s="7" t="str">
        <f t="shared" si="43"/>
        <v>2019TWDASSENN05</v>
      </c>
      <c r="I1370" t="s">
        <v>4</v>
      </c>
      <c r="J1370" s="8" t="str">
        <f>VLOOKUP(I1370,name_list!E:K,2,FALSE)</f>
        <v>SP11</v>
      </c>
      <c r="K1370" t="s">
        <v>1</v>
      </c>
      <c r="L1370" s="8">
        <v>75</v>
      </c>
      <c r="M1370" s="8" t="str">
        <f>VLOOKUP(H1370,工作表3!G:T,7,FALSE)</f>
        <v>65</v>
      </c>
      <c r="N1370">
        <f t="shared" si="44"/>
        <v>48.75</v>
      </c>
    </row>
    <row r="1371" spans="1:14">
      <c r="A1371" s="46">
        <v>2019</v>
      </c>
      <c r="B1371" s="8" t="str">
        <f>_xlfn.CONCAT("P", LOOKUP(A1371,{0,2010,2015},{1,2,3}))</f>
        <v>P3</v>
      </c>
      <c r="C1371" s="9" t="s">
        <v>174</v>
      </c>
      <c r="D1371" s="9" t="s">
        <v>178</v>
      </c>
      <c r="E1371" t="s">
        <v>2</v>
      </c>
      <c r="F1371" t="s">
        <v>32</v>
      </c>
      <c r="G1371" t="s">
        <v>100</v>
      </c>
      <c r="H1371" s="7" t="str">
        <f t="shared" si="43"/>
        <v>2019TWDASSENN05</v>
      </c>
      <c r="I1371" t="s">
        <v>24</v>
      </c>
      <c r="J1371" s="8" t="str">
        <f>VLOOKUP(I1371,name_list!E:K,2,FALSE)</f>
        <v>SP65</v>
      </c>
      <c r="K1371" t="s">
        <v>6</v>
      </c>
      <c r="L1371" s="8">
        <v>50</v>
      </c>
      <c r="M1371" s="8" t="str">
        <f>VLOOKUP(H1371,工作表3!G:T,7,FALSE)</f>
        <v>65</v>
      </c>
      <c r="N1371">
        <f t="shared" si="44"/>
        <v>32.5</v>
      </c>
    </row>
    <row r="1372" spans="1:14">
      <c r="A1372" s="46">
        <v>2019</v>
      </c>
      <c r="B1372" s="8" t="str">
        <f>_xlfn.CONCAT("P", LOOKUP(A1372,{0,2010,2015},{1,2,3}))</f>
        <v>P3</v>
      </c>
      <c r="C1372" s="9" t="s">
        <v>174</v>
      </c>
      <c r="D1372" s="9" t="s">
        <v>178</v>
      </c>
      <c r="E1372" t="s">
        <v>2</v>
      </c>
      <c r="F1372" t="s">
        <v>32</v>
      </c>
      <c r="G1372" t="s">
        <v>100</v>
      </c>
      <c r="H1372" s="7" t="str">
        <f t="shared" si="43"/>
        <v>2019TWDASSENN05</v>
      </c>
      <c r="I1372" t="s">
        <v>17</v>
      </c>
      <c r="J1372" s="8" t="str">
        <f>VLOOKUP(I1372,name_list!E:K,2,FALSE)</f>
        <v>SP23</v>
      </c>
      <c r="K1372" t="s">
        <v>14</v>
      </c>
      <c r="L1372" s="8">
        <v>25</v>
      </c>
      <c r="M1372" s="8" t="str">
        <f>VLOOKUP(H1372,工作表3!G:T,7,FALSE)</f>
        <v>65</v>
      </c>
      <c r="N1372">
        <f t="shared" si="44"/>
        <v>16.25</v>
      </c>
    </row>
    <row r="1373" spans="1:14">
      <c r="A1373" s="46">
        <v>2019</v>
      </c>
      <c r="B1373" s="8" t="str">
        <f>_xlfn.CONCAT("P", LOOKUP(A1373,{0,2010,2015},{1,2,3}))</f>
        <v>P3</v>
      </c>
      <c r="C1373" s="9" t="s">
        <v>174</v>
      </c>
      <c r="D1373" s="9" t="s">
        <v>178</v>
      </c>
      <c r="E1373" t="s">
        <v>2</v>
      </c>
      <c r="F1373" t="s">
        <v>32</v>
      </c>
      <c r="G1373" t="s">
        <v>100</v>
      </c>
      <c r="H1373" s="7" t="str">
        <f t="shared" si="43"/>
        <v>2019TWDASSENN05</v>
      </c>
      <c r="I1373" t="s">
        <v>15</v>
      </c>
      <c r="J1373" s="8" t="str">
        <f>VLOOKUP(I1373,name_list!E:K,2,FALSE)</f>
        <v>SP2</v>
      </c>
      <c r="K1373" t="s">
        <v>14</v>
      </c>
      <c r="L1373" s="8">
        <v>25</v>
      </c>
      <c r="M1373" s="8" t="str">
        <f>VLOOKUP(H1373,工作表3!G:T,7,FALSE)</f>
        <v>65</v>
      </c>
      <c r="N1373">
        <f t="shared" si="44"/>
        <v>16.25</v>
      </c>
    </row>
    <row r="1374" spans="1:14">
      <c r="A1374" s="46">
        <v>2019</v>
      </c>
      <c r="B1374" s="8" t="str">
        <f>_xlfn.CONCAT("P", LOOKUP(A1374,{0,2010,2015},{1,2,3}))</f>
        <v>P3</v>
      </c>
      <c r="C1374" s="9" t="s">
        <v>174</v>
      </c>
      <c r="D1374" s="9" t="s">
        <v>178</v>
      </c>
      <c r="E1374" t="s">
        <v>2</v>
      </c>
      <c r="F1374" t="s">
        <v>32</v>
      </c>
      <c r="G1374" t="s">
        <v>100</v>
      </c>
      <c r="H1374" s="7" t="str">
        <f t="shared" si="43"/>
        <v>2019TWDASSENN05</v>
      </c>
      <c r="I1374" t="s">
        <v>22</v>
      </c>
      <c r="J1374" s="8" t="str">
        <f>VLOOKUP(I1374,name_list!E:K,2,FALSE)</f>
        <v>SP68</v>
      </c>
      <c r="K1374" t="s">
        <v>11</v>
      </c>
      <c r="L1374" s="8">
        <v>1</v>
      </c>
      <c r="M1374" s="8" t="str">
        <f>VLOOKUP(H1374,工作表3!G:T,7,FALSE)</f>
        <v>65</v>
      </c>
      <c r="N1374">
        <f t="shared" si="44"/>
        <v>0.65</v>
      </c>
    </row>
    <row r="1375" spans="1:14">
      <c r="A1375" s="46">
        <v>2019</v>
      </c>
      <c r="B1375" s="8" t="str">
        <f>_xlfn.CONCAT("P", LOOKUP(A1375,{0,2010,2015},{1,2,3}))</f>
        <v>P3</v>
      </c>
      <c r="C1375" s="9" t="s">
        <v>174</v>
      </c>
      <c r="D1375" s="9" t="s">
        <v>178</v>
      </c>
      <c r="E1375" t="s">
        <v>2</v>
      </c>
      <c r="F1375" t="s">
        <v>32</v>
      </c>
      <c r="G1375" t="s">
        <v>100</v>
      </c>
      <c r="H1375" s="7" t="str">
        <f t="shared" si="43"/>
        <v>2019TWDASSENN05</v>
      </c>
      <c r="I1375" t="s">
        <v>7</v>
      </c>
      <c r="J1375" s="8" t="str">
        <f>VLOOKUP(I1375,name_list!E:K,2,FALSE)</f>
        <v>SP31</v>
      </c>
      <c r="K1375" t="s">
        <v>9</v>
      </c>
      <c r="L1375" s="8">
        <v>5</v>
      </c>
      <c r="M1375" s="8" t="str">
        <f>VLOOKUP(H1375,工作表3!G:T,7,FALSE)</f>
        <v>65</v>
      </c>
      <c r="N1375">
        <f t="shared" si="44"/>
        <v>3.25</v>
      </c>
    </row>
    <row r="1376" spans="1:14">
      <c r="A1376" s="46">
        <v>2019</v>
      </c>
      <c r="B1376" s="8" t="str">
        <f>_xlfn.CONCAT("P", LOOKUP(A1376,{0,2010,2015},{1,2,3}))</f>
        <v>P3</v>
      </c>
      <c r="C1376" s="9" t="s">
        <v>174</v>
      </c>
      <c r="D1376" s="9" t="s">
        <v>178</v>
      </c>
      <c r="E1376" t="s">
        <v>2</v>
      </c>
      <c r="F1376" t="s">
        <v>32</v>
      </c>
      <c r="G1376" t="s">
        <v>100</v>
      </c>
      <c r="H1376" s="7" t="str">
        <f t="shared" si="43"/>
        <v>2019TWDASSENN05</v>
      </c>
      <c r="I1376" t="s">
        <v>8</v>
      </c>
      <c r="J1376" s="8" t="str">
        <f>VLOOKUP(I1376,name_list!E:K,2,FALSE)</f>
        <v>SP63</v>
      </c>
      <c r="K1376" t="s">
        <v>9</v>
      </c>
      <c r="L1376" s="8">
        <v>5</v>
      </c>
      <c r="M1376" s="8" t="str">
        <f>VLOOKUP(H1376,工作表3!G:T,7,FALSE)</f>
        <v>65</v>
      </c>
      <c r="N1376">
        <f t="shared" si="44"/>
        <v>3.25</v>
      </c>
    </row>
    <row r="1377" spans="1:14">
      <c r="A1377" s="46">
        <v>2019</v>
      </c>
      <c r="B1377" s="8" t="str">
        <f>_xlfn.CONCAT("P", LOOKUP(A1377,{0,2010,2015},{1,2,3}))</f>
        <v>P3</v>
      </c>
      <c r="C1377" s="9" t="s">
        <v>174</v>
      </c>
      <c r="D1377" s="9" t="s">
        <v>178</v>
      </c>
      <c r="E1377" t="s">
        <v>2</v>
      </c>
      <c r="F1377" t="s">
        <v>32</v>
      </c>
      <c r="G1377" t="s">
        <v>100</v>
      </c>
      <c r="H1377" s="7" t="str">
        <f t="shared" si="43"/>
        <v>2019TWDASSENN05</v>
      </c>
      <c r="I1377" t="s">
        <v>19</v>
      </c>
      <c r="J1377" s="8" t="str">
        <f>VLOOKUP(I1377,name_list!E:K,2,FALSE)</f>
        <v>SP75</v>
      </c>
      <c r="K1377" t="s">
        <v>11</v>
      </c>
      <c r="L1377" s="8">
        <v>1</v>
      </c>
      <c r="M1377" s="8" t="str">
        <f>VLOOKUP(H1377,工作表3!G:T,7,FALSE)</f>
        <v>65</v>
      </c>
      <c r="N1377">
        <f t="shared" si="44"/>
        <v>0.65</v>
      </c>
    </row>
    <row r="1378" spans="1:14">
      <c r="A1378" s="46">
        <v>2019</v>
      </c>
      <c r="B1378" s="8" t="str">
        <f>_xlfn.CONCAT("P", LOOKUP(A1378,{0,2010,2015},{1,2,3}))</f>
        <v>P3</v>
      </c>
      <c r="C1378" s="9" t="s">
        <v>174</v>
      </c>
      <c r="D1378" s="9" t="s">
        <v>178</v>
      </c>
      <c r="E1378" t="s">
        <v>2</v>
      </c>
      <c r="F1378" t="s">
        <v>32</v>
      </c>
      <c r="G1378" t="s">
        <v>100</v>
      </c>
      <c r="H1378" s="7" t="str">
        <f t="shared" si="43"/>
        <v>2019TWDASSENN05</v>
      </c>
      <c r="I1378" t="s">
        <v>18</v>
      </c>
      <c r="J1378" s="8" t="str">
        <f>VLOOKUP(I1378,name_list!E:K,2,FALSE)</f>
        <v>SP30</v>
      </c>
      <c r="K1378" t="s">
        <v>11</v>
      </c>
      <c r="L1378" s="8">
        <v>1</v>
      </c>
      <c r="M1378" s="8" t="str">
        <f>VLOOKUP(H1378,工作表3!G:T,7,FALSE)</f>
        <v>65</v>
      </c>
      <c r="N1378">
        <f t="shared" si="44"/>
        <v>0.65</v>
      </c>
    </row>
    <row r="1379" spans="1:14">
      <c r="A1379" s="46">
        <v>2019</v>
      </c>
      <c r="B1379" s="8" t="str">
        <f>_xlfn.CONCAT("P", LOOKUP(A1379,{0,2010,2015},{1,2,3}))</f>
        <v>P3</v>
      </c>
      <c r="C1379" s="9" t="s">
        <v>174</v>
      </c>
      <c r="D1379" s="9" t="s">
        <v>178</v>
      </c>
      <c r="E1379" t="s">
        <v>2</v>
      </c>
      <c r="F1379" t="s">
        <v>33</v>
      </c>
      <c r="G1379" t="s">
        <v>127</v>
      </c>
      <c r="H1379" s="7" t="str">
        <f t="shared" si="43"/>
        <v>2019TWDASSENW10</v>
      </c>
      <c r="I1379" t="s">
        <v>0</v>
      </c>
      <c r="J1379" s="8" t="str">
        <f>VLOOKUP(I1379,name_list!E:K,2,FALSE)</f>
        <v>SP41</v>
      </c>
      <c r="K1379" t="s">
        <v>1</v>
      </c>
      <c r="L1379" s="8">
        <v>75</v>
      </c>
      <c r="M1379" s="8" t="str">
        <f>VLOOKUP(H1379,工作表3!G:T,7,FALSE)</f>
        <v>45</v>
      </c>
      <c r="N1379">
        <f t="shared" si="44"/>
        <v>33.75</v>
      </c>
    </row>
    <row r="1380" spans="1:14">
      <c r="A1380" s="46">
        <v>2019</v>
      </c>
      <c r="B1380" s="8" t="str">
        <f>_xlfn.CONCAT("P", LOOKUP(A1380,{0,2010,2015},{1,2,3}))</f>
        <v>P3</v>
      </c>
      <c r="C1380" s="9" t="s">
        <v>174</v>
      </c>
      <c r="D1380" s="9" t="s">
        <v>178</v>
      </c>
      <c r="E1380" t="s">
        <v>2</v>
      </c>
      <c r="F1380" t="s">
        <v>33</v>
      </c>
      <c r="G1380" t="s">
        <v>127</v>
      </c>
      <c r="H1380" s="7" t="str">
        <f t="shared" si="43"/>
        <v>2019TWDASSENW10</v>
      </c>
      <c r="I1380" t="s">
        <v>24</v>
      </c>
      <c r="J1380" s="8" t="str">
        <f>VLOOKUP(I1380,name_list!E:K,2,FALSE)</f>
        <v>SP65</v>
      </c>
      <c r="K1380" t="s">
        <v>1</v>
      </c>
      <c r="L1380" s="8">
        <v>75</v>
      </c>
      <c r="M1380" s="8" t="str">
        <f>VLOOKUP(H1380,工作表3!G:T,7,FALSE)</f>
        <v>45</v>
      </c>
      <c r="N1380">
        <f t="shared" si="44"/>
        <v>33.75</v>
      </c>
    </row>
    <row r="1381" spans="1:14">
      <c r="A1381" s="46">
        <v>2019</v>
      </c>
      <c r="B1381" s="8" t="str">
        <f>_xlfn.CONCAT("P", LOOKUP(A1381,{0,2010,2015},{1,2,3}))</f>
        <v>P3</v>
      </c>
      <c r="C1381" s="9" t="s">
        <v>174</v>
      </c>
      <c r="D1381" s="9" t="s">
        <v>178</v>
      </c>
      <c r="E1381" t="s">
        <v>2</v>
      </c>
      <c r="F1381" t="s">
        <v>33</v>
      </c>
      <c r="G1381" t="s">
        <v>127</v>
      </c>
      <c r="H1381" s="7" t="str">
        <f t="shared" si="43"/>
        <v>2019TWDASSENW10</v>
      </c>
      <c r="I1381" t="s">
        <v>4</v>
      </c>
      <c r="J1381" s="8" t="str">
        <f>VLOOKUP(I1381,name_list!E:K,2,FALSE)</f>
        <v>SP11</v>
      </c>
      <c r="K1381" t="s">
        <v>6</v>
      </c>
      <c r="L1381" s="8">
        <v>50</v>
      </c>
      <c r="M1381" s="8" t="str">
        <f>VLOOKUP(H1381,工作表3!G:T,7,FALSE)</f>
        <v>45</v>
      </c>
      <c r="N1381">
        <f t="shared" si="44"/>
        <v>22.5</v>
      </c>
    </row>
    <row r="1382" spans="1:14">
      <c r="A1382" s="46">
        <v>2019</v>
      </c>
      <c r="B1382" s="8" t="str">
        <f>_xlfn.CONCAT("P", LOOKUP(A1382,{0,2010,2015},{1,2,3}))</f>
        <v>P3</v>
      </c>
      <c r="C1382" s="9" t="s">
        <v>174</v>
      </c>
      <c r="D1382" s="9" t="s">
        <v>178</v>
      </c>
      <c r="E1382" t="s">
        <v>2</v>
      </c>
      <c r="F1382" t="s">
        <v>33</v>
      </c>
      <c r="G1382" t="s">
        <v>127</v>
      </c>
      <c r="H1382" s="7" t="str">
        <f t="shared" si="43"/>
        <v>2019TWDASSENW10</v>
      </c>
      <c r="I1382" t="s">
        <v>7</v>
      </c>
      <c r="J1382" s="8" t="str">
        <f>VLOOKUP(I1382,name_list!E:K,2,FALSE)</f>
        <v>SP31</v>
      </c>
      <c r="K1382" t="s">
        <v>14</v>
      </c>
      <c r="L1382" s="8">
        <v>25</v>
      </c>
      <c r="M1382" s="8" t="str">
        <f>VLOOKUP(H1382,工作表3!G:T,7,FALSE)</f>
        <v>45</v>
      </c>
      <c r="N1382">
        <f t="shared" si="44"/>
        <v>11.25</v>
      </c>
    </row>
    <row r="1383" spans="1:14">
      <c r="A1383" s="46">
        <v>2019</v>
      </c>
      <c r="B1383" s="8" t="str">
        <f>_xlfn.CONCAT("P", LOOKUP(A1383,{0,2010,2015},{1,2,3}))</f>
        <v>P3</v>
      </c>
      <c r="C1383" s="9" t="s">
        <v>174</v>
      </c>
      <c r="D1383" s="9" t="s">
        <v>178</v>
      </c>
      <c r="E1383" t="s">
        <v>2</v>
      </c>
      <c r="F1383" t="s">
        <v>33</v>
      </c>
      <c r="G1383" t="s">
        <v>127</v>
      </c>
      <c r="H1383" s="7" t="str">
        <f t="shared" si="43"/>
        <v>2019TWDASSENW10</v>
      </c>
      <c r="I1383" t="s">
        <v>5</v>
      </c>
      <c r="J1383" s="8" t="str">
        <f>VLOOKUP(I1383,name_list!E:K,2,FALSE)</f>
        <v>SP35</v>
      </c>
      <c r="K1383" t="s">
        <v>14</v>
      </c>
      <c r="L1383" s="8">
        <v>25</v>
      </c>
      <c r="M1383" s="8" t="str">
        <f>VLOOKUP(H1383,工作表3!G:T,7,FALSE)</f>
        <v>45</v>
      </c>
      <c r="N1383">
        <f t="shared" si="44"/>
        <v>11.25</v>
      </c>
    </row>
    <row r="1384" spans="1:14">
      <c r="A1384" s="46">
        <v>2019</v>
      </c>
      <c r="B1384" s="8" t="str">
        <f>_xlfn.CONCAT("P", LOOKUP(A1384,{0,2010,2015},{1,2,3}))</f>
        <v>P3</v>
      </c>
      <c r="C1384" s="9" t="s">
        <v>174</v>
      </c>
      <c r="D1384" s="9" t="s">
        <v>178</v>
      </c>
      <c r="E1384" t="s">
        <v>2</v>
      </c>
      <c r="F1384" t="s">
        <v>33</v>
      </c>
      <c r="G1384" t="s">
        <v>127</v>
      </c>
      <c r="H1384" s="7" t="str">
        <f t="shared" si="43"/>
        <v>2019TWDASSENW10</v>
      </c>
      <c r="I1384" t="s">
        <v>15</v>
      </c>
      <c r="J1384" s="8" t="str">
        <f>VLOOKUP(I1384,name_list!E:K,2,FALSE)</f>
        <v>SP2</v>
      </c>
      <c r="K1384" t="s">
        <v>9</v>
      </c>
      <c r="L1384" s="8">
        <v>5</v>
      </c>
      <c r="M1384" s="8" t="str">
        <f>VLOOKUP(H1384,工作表3!G:T,7,FALSE)</f>
        <v>45</v>
      </c>
      <c r="N1384">
        <f t="shared" si="44"/>
        <v>2.25</v>
      </c>
    </row>
    <row r="1385" spans="1:14">
      <c r="A1385" s="46">
        <v>2019</v>
      </c>
      <c r="B1385" s="8" t="str">
        <f>_xlfn.CONCAT("P", LOOKUP(A1385,{0,2010,2015},{1,2,3}))</f>
        <v>P3</v>
      </c>
      <c r="C1385" s="9" t="s">
        <v>174</v>
      </c>
      <c r="D1385" s="9" t="s">
        <v>178</v>
      </c>
      <c r="E1385" t="s">
        <v>2</v>
      </c>
      <c r="F1385" t="s">
        <v>33</v>
      </c>
      <c r="G1385" t="s">
        <v>127</v>
      </c>
      <c r="H1385" s="7" t="str">
        <f t="shared" ref="H1385:H1448" si="45">CONCATENATE(A1385,C1385,D1385,E1385,G1385)</f>
        <v>2019TWDASSENW10</v>
      </c>
      <c r="I1385" t="s">
        <v>34</v>
      </c>
      <c r="J1385" s="8" t="str">
        <f>VLOOKUP(I1385,name_list!E:K,2,FALSE)</f>
        <v>SP83</v>
      </c>
      <c r="K1385" t="s">
        <v>11</v>
      </c>
      <c r="L1385" s="8">
        <v>1</v>
      </c>
      <c r="M1385" s="8" t="str">
        <f>VLOOKUP(H1385,工作表3!G:T,7,FALSE)</f>
        <v>45</v>
      </c>
      <c r="N1385">
        <f t="shared" si="44"/>
        <v>0.45</v>
      </c>
    </row>
    <row r="1386" spans="1:14">
      <c r="A1386" s="46">
        <v>2019</v>
      </c>
      <c r="B1386" s="8" t="str">
        <f>_xlfn.CONCAT("P", LOOKUP(A1386,{0,2010,2015},{1,2,3}))</f>
        <v>P3</v>
      </c>
      <c r="C1386" s="9" t="s">
        <v>174</v>
      </c>
      <c r="D1386" s="9" t="s">
        <v>178</v>
      </c>
      <c r="E1386" t="s">
        <v>2</v>
      </c>
      <c r="F1386" t="s">
        <v>33</v>
      </c>
      <c r="G1386" t="s">
        <v>127</v>
      </c>
      <c r="H1386" s="7" t="str">
        <f t="shared" si="45"/>
        <v>2019TWDASSENW10</v>
      </c>
      <c r="I1386" t="s">
        <v>22</v>
      </c>
      <c r="J1386" s="8" t="str">
        <f>VLOOKUP(I1386,name_list!E:K,2,FALSE)</f>
        <v>SP68</v>
      </c>
      <c r="K1386" t="s">
        <v>9</v>
      </c>
      <c r="L1386" s="8">
        <v>5</v>
      </c>
      <c r="M1386" s="8" t="str">
        <f>VLOOKUP(H1386,工作表3!G:T,7,FALSE)</f>
        <v>45</v>
      </c>
      <c r="N1386">
        <f t="shared" si="44"/>
        <v>2.25</v>
      </c>
    </row>
    <row r="1387" spans="1:14">
      <c r="A1387" s="46">
        <v>2019</v>
      </c>
      <c r="B1387" s="8" t="str">
        <f>_xlfn.CONCAT("P", LOOKUP(A1387,{0,2010,2015},{1,2,3}))</f>
        <v>P3</v>
      </c>
      <c r="C1387" s="9" t="s">
        <v>174</v>
      </c>
      <c r="D1387" s="9" t="s">
        <v>178</v>
      </c>
      <c r="E1387" t="s">
        <v>2</v>
      </c>
      <c r="F1387" t="s">
        <v>33</v>
      </c>
      <c r="G1387" t="s">
        <v>127</v>
      </c>
      <c r="H1387" s="7" t="str">
        <f t="shared" si="45"/>
        <v>2019TWDASSENW10</v>
      </c>
      <c r="I1387" t="s">
        <v>17</v>
      </c>
      <c r="J1387" s="8" t="str">
        <f>VLOOKUP(I1387,name_list!E:K,2,FALSE)</f>
        <v>SP23</v>
      </c>
      <c r="K1387" t="s">
        <v>11</v>
      </c>
      <c r="L1387" s="8">
        <v>1</v>
      </c>
      <c r="M1387" s="8" t="str">
        <f>VLOOKUP(H1387,工作表3!G:T,7,FALSE)</f>
        <v>45</v>
      </c>
      <c r="N1387">
        <f t="shared" si="44"/>
        <v>0.45</v>
      </c>
    </row>
    <row r="1388" spans="1:14">
      <c r="A1388" s="46">
        <v>2019</v>
      </c>
      <c r="B1388" s="8" t="str">
        <f>_xlfn.CONCAT("P", LOOKUP(A1388,{0,2010,2015},{1,2,3}))</f>
        <v>P3</v>
      </c>
      <c r="C1388" s="9" t="s">
        <v>174</v>
      </c>
      <c r="D1388" s="9" t="s">
        <v>178</v>
      </c>
      <c r="E1388" t="s">
        <v>2</v>
      </c>
      <c r="F1388" t="s">
        <v>33</v>
      </c>
      <c r="G1388" t="s">
        <v>106</v>
      </c>
      <c r="H1388" s="7" t="str">
        <f t="shared" si="45"/>
        <v>2019TWDASSENW05</v>
      </c>
      <c r="I1388" t="s">
        <v>0</v>
      </c>
      <c r="J1388" s="8" t="str">
        <f>VLOOKUP(I1388,name_list!E:K,2,FALSE)</f>
        <v>SP41</v>
      </c>
      <c r="K1388" t="s">
        <v>1</v>
      </c>
      <c r="L1388" s="8">
        <v>75</v>
      </c>
      <c r="M1388" s="8" t="str">
        <f>VLOOKUP(H1388,工作表3!G:T,7,FALSE)</f>
        <v>50</v>
      </c>
      <c r="N1388">
        <f t="shared" si="44"/>
        <v>37.5</v>
      </c>
    </row>
    <row r="1389" spans="1:14">
      <c r="A1389" s="46">
        <v>2019</v>
      </c>
      <c r="B1389" s="8" t="str">
        <f>_xlfn.CONCAT("P", LOOKUP(A1389,{0,2010,2015},{1,2,3}))</f>
        <v>P3</v>
      </c>
      <c r="C1389" s="9" t="s">
        <v>174</v>
      </c>
      <c r="D1389" s="9" t="s">
        <v>178</v>
      </c>
      <c r="E1389" t="s">
        <v>2</v>
      </c>
      <c r="F1389" t="s">
        <v>33</v>
      </c>
      <c r="G1389" t="s">
        <v>106</v>
      </c>
      <c r="H1389" s="7" t="str">
        <f t="shared" si="45"/>
        <v>2019TWDASSENW05</v>
      </c>
      <c r="I1389" t="s">
        <v>8</v>
      </c>
      <c r="J1389" s="8" t="str">
        <f>VLOOKUP(I1389,name_list!E:K,2,FALSE)</f>
        <v>SP63</v>
      </c>
      <c r="K1389" t="s">
        <v>9</v>
      </c>
      <c r="L1389" s="8">
        <v>5</v>
      </c>
      <c r="M1389" s="8" t="str">
        <f>VLOOKUP(H1389,工作表3!G:T,7,FALSE)</f>
        <v>50</v>
      </c>
      <c r="N1389">
        <f t="shared" si="44"/>
        <v>2.5</v>
      </c>
    </row>
    <row r="1390" spans="1:14">
      <c r="A1390" s="46">
        <v>2019</v>
      </c>
      <c r="B1390" s="8" t="str">
        <f>_xlfn.CONCAT("P", LOOKUP(A1390,{0,2010,2015},{1,2,3}))</f>
        <v>P3</v>
      </c>
      <c r="C1390" s="9" t="s">
        <v>174</v>
      </c>
      <c r="D1390" s="9" t="s">
        <v>178</v>
      </c>
      <c r="E1390" t="s">
        <v>2</v>
      </c>
      <c r="F1390" t="s">
        <v>33</v>
      </c>
      <c r="G1390" t="s">
        <v>106</v>
      </c>
      <c r="H1390" s="7" t="str">
        <f t="shared" si="45"/>
        <v>2019TWDASSENW05</v>
      </c>
      <c r="I1390" t="s">
        <v>4</v>
      </c>
      <c r="J1390" s="8" t="str">
        <f>VLOOKUP(I1390,name_list!E:K,2,FALSE)</f>
        <v>SP11</v>
      </c>
      <c r="K1390" t="s">
        <v>14</v>
      </c>
      <c r="L1390" s="8">
        <v>25</v>
      </c>
      <c r="M1390" s="8" t="str">
        <f>VLOOKUP(H1390,工作表3!G:T,7,FALSE)</f>
        <v>50</v>
      </c>
      <c r="N1390">
        <f t="shared" si="44"/>
        <v>12.5</v>
      </c>
    </row>
    <row r="1391" spans="1:14">
      <c r="A1391" s="46">
        <v>2019</v>
      </c>
      <c r="B1391" s="8" t="str">
        <f>_xlfn.CONCAT("P", LOOKUP(A1391,{0,2010,2015},{1,2,3}))</f>
        <v>P3</v>
      </c>
      <c r="C1391" s="9" t="s">
        <v>174</v>
      </c>
      <c r="D1391" s="9" t="s">
        <v>178</v>
      </c>
      <c r="E1391" t="s">
        <v>2</v>
      </c>
      <c r="F1391" t="s">
        <v>33</v>
      </c>
      <c r="G1391" t="s">
        <v>106</v>
      </c>
      <c r="H1391" s="7" t="str">
        <f t="shared" si="45"/>
        <v>2019TWDASSENW05</v>
      </c>
      <c r="I1391" t="s">
        <v>22</v>
      </c>
      <c r="J1391" s="8" t="str">
        <f>VLOOKUP(I1391,name_list!E:K,2,FALSE)</f>
        <v>SP68</v>
      </c>
      <c r="K1391" t="s">
        <v>6</v>
      </c>
      <c r="L1391" s="8">
        <v>50</v>
      </c>
      <c r="M1391" s="8" t="str">
        <f>VLOOKUP(H1391,工作表3!G:T,7,FALSE)</f>
        <v>50</v>
      </c>
      <c r="N1391">
        <f t="shared" si="44"/>
        <v>25</v>
      </c>
    </row>
    <row r="1392" spans="1:14">
      <c r="A1392" s="46">
        <v>2019</v>
      </c>
      <c r="B1392" s="8" t="str">
        <f>_xlfn.CONCAT("P", LOOKUP(A1392,{0,2010,2015},{1,2,3}))</f>
        <v>P3</v>
      </c>
      <c r="C1392" s="9" t="s">
        <v>174</v>
      </c>
      <c r="D1392" s="9" t="s">
        <v>178</v>
      </c>
      <c r="E1392" t="s">
        <v>2</v>
      </c>
      <c r="F1392" t="s">
        <v>33</v>
      </c>
      <c r="G1392" t="s">
        <v>106</v>
      </c>
      <c r="H1392" s="7" t="str">
        <f t="shared" si="45"/>
        <v>2019TWDASSENW05</v>
      </c>
      <c r="I1392" t="s">
        <v>15</v>
      </c>
      <c r="J1392" s="8" t="str">
        <f>VLOOKUP(I1392,name_list!E:K,2,FALSE)</f>
        <v>SP2</v>
      </c>
      <c r="K1392" t="s">
        <v>14</v>
      </c>
      <c r="L1392" s="8">
        <v>25</v>
      </c>
      <c r="M1392" s="8" t="str">
        <f>VLOOKUP(H1392,工作表3!G:T,7,FALSE)</f>
        <v>50</v>
      </c>
      <c r="N1392">
        <f t="shared" si="44"/>
        <v>12.5</v>
      </c>
    </row>
    <row r="1393" spans="1:14">
      <c r="A1393" s="46">
        <v>2019</v>
      </c>
      <c r="B1393" s="8" t="str">
        <f>_xlfn.CONCAT("P", LOOKUP(A1393,{0,2010,2015},{1,2,3}))</f>
        <v>P3</v>
      </c>
      <c r="C1393" s="9" t="s">
        <v>174</v>
      </c>
      <c r="D1393" s="9" t="s">
        <v>178</v>
      </c>
      <c r="E1393" t="s">
        <v>2</v>
      </c>
      <c r="F1393" t="s">
        <v>33</v>
      </c>
      <c r="G1393" t="s">
        <v>106</v>
      </c>
      <c r="H1393" s="7" t="str">
        <f t="shared" si="45"/>
        <v>2019TWDASSENW05</v>
      </c>
      <c r="I1393" t="s">
        <v>16</v>
      </c>
      <c r="J1393" s="8" t="str">
        <f>VLOOKUP(I1393,name_list!E:K,2,FALSE)</f>
        <v>SP38</v>
      </c>
      <c r="K1393" t="s">
        <v>11</v>
      </c>
      <c r="L1393" s="8">
        <v>1</v>
      </c>
      <c r="M1393" s="8" t="str">
        <f>VLOOKUP(H1393,工作表3!G:T,7,FALSE)</f>
        <v>50</v>
      </c>
      <c r="N1393">
        <f t="shared" si="44"/>
        <v>0.5</v>
      </c>
    </row>
    <row r="1394" spans="1:14">
      <c r="A1394" s="46">
        <v>2019</v>
      </c>
      <c r="B1394" s="8" t="str">
        <f>_xlfn.CONCAT("P", LOOKUP(A1394,{0,2010,2015},{1,2,3}))</f>
        <v>P3</v>
      </c>
      <c r="C1394" s="9" t="s">
        <v>174</v>
      </c>
      <c r="D1394" s="9" t="s">
        <v>178</v>
      </c>
      <c r="E1394" t="s">
        <v>2</v>
      </c>
      <c r="F1394" t="s">
        <v>33</v>
      </c>
      <c r="G1394" t="s">
        <v>106</v>
      </c>
      <c r="H1394" s="7" t="str">
        <f t="shared" si="45"/>
        <v>2019TWDASSENW05</v>
      </c>
      <c r="I1394" t="s">
        <v>5</v>
      </c>
      <c r="J1394" s="8" t="str">
        <f>VLOOKUP(I1394,name_list!E:K,2,FALSE)</f>
        <v>SP35</v>
      </c>
      <c r="K1394" t="s">
        <v>6</v>
      </c>
      <c r="L1394" s="8">
        <v>50</v>
      </c>
      <c r="M1394" s="8" t="str">
        <f>VLOOKUP(H1394,工作表3!G:T,7,FALSE)</f>
        <v>50</v>
      </c>
      <c r="N1394">
        <f t="shared" si="44"/>
        <v>25</v>
      </c>
    </row>
    <row r="1395" spans="1:14">
      <c r="A1395" s="46">
        <v>2019</v>
      </c>
      <c r="B1395" s="8" t="str">
        <f>_xlfn.CONCAT("P", LOOKUP(A1395,{0,2010,2015},{1,2,3}))</f>
        <v>P3</v>
      </c>
      <c r="C1395" s="9" t="s">
        <v>174</v>
      </c>
      <c r="D1395" s="9" t="s">
        <v>178</v>
      </c>
      <c r="E1395" t="s">
        <v>2</v>
      </c>
      <c r="F1395" t="s">
        <v>33</v>
      </c>
      <c r="G1395" t="s">
        <v>106</v>
      </c>
      <c r="H1395" s="7" t="str">
        <f t="shared" si="45"/>
        <v>2019TWDASSENW05</v>
      </c>
      <c r="I1395" t="s">
        <v>31</v>
      </c>
      <c r="J1395" s="8" t="str">
        <f>VLOOKUP(I1395,name_list!E:K,2,FALSE)</f>
        <v>SP66</v>
      </c>
      <c r="K1395" t="s">
        <v>11</v>
      </c>
      <c r="L1395" s="8">
        <v>1</v>
      </c>
      <c r="M1395" s="8" t="str">
        <f>VLOOKUP(H1395,工作表3!G:T,7,FALSE)</f>
        <v>50</v>
      </c>
      <c r="N1395">
        <f t="shared" si="44"/>
        <v>0.5</v>
      </c>
    </row>
    <row r="1396" spans="1:14">
      <c r="A1396" s="46">
        <v>2019</v>
      </c>
      <c r="B1396" s="8" t="str">
        <f>_xlfn.CONCAT("P", LOOKUP(A1396,{0,2010,2015},{1,2,3}))</f>
        <v>P3</v>
      </c>
      <c r="C1396" s="9" t="s">
        <v>174</v>
      </c>
      <c r="D1396" s="9" t="s">
        <v>178</v>
      </c>
      <c r="E1396" t="s">
        <v>2</v>
      </c>
      <c r="F1396" t="s">
        <v>33</v>
      </c>
      <c r="G1396" t="s">
        <v>106</v>
      </c>
      <c r="H1396" s="7" t="str">
        <f t="shared" si="45"/>
        <v>2019TWDASSENW05</v>
      </c>
      <c r="I1396" t="s">
        <v>24</v>
      </c>
      <c r="J1396" s="8" t="str">
        <f>VLOOKUP(I1396,name_list!E:K,2,FALSE)</f>
        <v>SP65</v>
      </c>
      <c r="K1396" t="s">
        <v>6</v>
      </c>
      <c r="L1396" s="8">
        <v>50</v>
      </c>
      <c r="M1396" s="8" t="str">
        <f>VLOOKUP(H1396,工作表3!G:T,7,FALSE)</f>
        <v>50</v>
      </c>
      <c r="N1396">
        <f t="shared" si="44"/>
        <v>25</v>
      </c>
    </row>
    <row r="1397" spans="1:14">
      <c r="A1397" s="46">
        <v>2019</v>
      </c>
      <c r="B1397" s="8" t="str">
        <f>_xlfn.CONCAT("P", LOOKUP(A1397,{0,2010,2015},{1,2,3}))</f>
        <v>P3</v>
      </c>
      <c r="C1397" s="9" t="s">
        <v>174</v>
      </c>
      <c r="D1397" s="9" t="s">
        <v>178</v>
      </c>
      <c r="E1397" t="s">
        <v>2</v>
      </c>
      <c r="F1397" t="s">
        <v>33</v>
      </c>
      <c r="G1397" t="s">
        <v>106</v>
      </c>
      <c r="H1397" s="7" t="str">
        <f t="shared" si="45"/>
        <v>2019TWDASSENW05</v>
      </c>
      <c r="I1397" t="s">
        <v>7</v>
      </c>
      <c r="J1397" s="8" t="str">
        <f>VLOOKUP(I1397,name_list!E:K,2,FALSE)</f>
        <v>SP31</v>
      </c>
      <c r="K1397" t="s">
        <v>6</v>
      </c>
      <c r="L1397" s="8">
        <v>50</v>
      </c>
      <c r="M1397" s="8" t="str">
        <f>VLOOKUP(H1397,工作表3!G:T,7,FALSE)</f>
        <v>50</v>
      </c>
      <c r="N1397">
        <f t="shared" si="44"/>
        <v>25</v>
      </c>
    </row>
    <row r="1398" spans="1:14">
      <c r="A1398" s="46">
        <v>2019</v>
      </c>
      <c r="B1398" s="8" t="str">
        <f>_xlfn.CONCAT("P", LOOKUP(A1398,{0,2010,2015},{1,2,3}))</f>
        <v>P3</v>
      </c>
      <c r="C1398" s="9" t="s">
        <v>174</v>
      </c>
      <c r="D1398" s="9" t="s">
        <v>178</v>
      </c>
      <c r="E1398" t="s">
        <v>35</v>
      </c>
      <c r="F1398" t="s">
        <v>3</v>
      </c>
      <c r="G1398" t="s">
        <v>123</v>
      </c>
      <c r="H1398" s="7" t="str">
        <f t="shared" si="45"/>
        <v>2019TWDASSUNE10</v>
      </c>
      <c r="I1398" t="s">
        <v>0</v>
      </c>
      <c r="J1398" s="8" t="str">
        <f>VLOOKUP(I1398,name_list!E:K,2,FALSE)</f>
        <v>SP41</v>
      </c>
      <c r="K1398" t="s">
        <v>1</v>
      </c>
      <c r="L1398" s="8">
        <v>75</v>
      </c>
      <c r="M1398" s="8" t="str">
        <f>VLOOKUP(H1398,工作表3!G:T,7,FALSE)</f>
        <v>65</v>
      </c>
      <c r="N1398">
        <f t="shared" si="44"/>
        <v>48.75</v>
      </c>
    </row>
    <row r="1399" spans="1:14">
      <c r="A1399" s="46">
        <v>2019</v>
      </c>
      <c r="B1399" s="8" t="str">
        <f>_xlfn.CONCAT("P", LOOKUP(A1399,{0,2010,2015},{1,2,3}))</f>
        <v>P3</v>
      </c>
      <c r="C1399" s="9" t="s">
        <v>174</v>
      </c>
      <c r="D1399" s="9" t="s">
        <v>178</v>
      </c>
      <c r="E1399" t="s">
        <v>35</v>
      </c>
      <c r="F1399" t="s">
        <v>3</v>
      </c>
      <c r="G1399" t="s">
        <v>123</v>
      </c>
      <c r="H1399" s="7" t="str">
        <f t="shared" si="45"/>
        <v>2019TWDASSUNE10</v>
      </c>
      <c r="I1399" t="s">
        <v>7</v>
      </c>
      <c r="J1399" s="8" t="str">
        <f>VLOOKUP(I1399,name_list!E:K,2,FALSE)</f>
        <v>SP31</v>
      </c>
      <c r="K1399" t="s">
        <v>6</v>
      </c>
      <c r="L1399" s="8">
        <v>50</v>
      </c>
      <c r="M1399" s="8" t="str">
        <f>VLOOKUP(H1399,工作表3!G:T,7,FALSE)</f>
        <v>65</v>
      </c>
      <c r="N1399">
        <f t="shared" si="44"/>
        <v>32.5</v>
      </c>
    </row>
    <row r="1400" spans="1:14">
      <c r="A1400" s="46">
        <v>2019</v>
      </c>
      <c r="B1400" s="8" t="str">
        <f>_xlfn.CONCAT("P", LOOKUP(A1400,{0,2010,2015},{1,2,3}))</f>
        <v>P3</v>
      </c>
      <c r="C1400" s="9" t="s">
        <v>174</v>
      </c>
      <c r="D1400" s="9" t="s">
        <v>178</v>
      </c>
      <c r="E1400" t="s">
        <v>35</v>
      </c>
      <c r="F1400" t="s">
        <v>3</v>
      </c>
      <c r="G1400" t="s">
        <v>123</v>
      </c>
      <c r="H1400" s="7" t="str">
        <f t="shared" si="45"/>
        <v>2019TWDASSUNE10</v>
      </c>
      <c r="I1400" t="s">
        <v>12</v>
      </c>
      <c r="J1400" s="8" t="str">
        <f>VLOOKUP(I1400,name_list!E:K,2,FALSE)</f>
        <v>SP70</v>
      </c>
      <c r="K1400" t="s">
        <v>14</v>
      </c>
      <c r="L1400" s="8">
        <v>25</v>
      </c>
      <c r="M1400" s="8" t="str">
        <f>VLOOKUP(H1400,工作表3!G:T,7,FALSE)</f>
        <v>65</v>
      </c>
      <c r="N1400">
        <f t="shared" si="44"/>
        <v>16.25</v>
      </c>
    </row>
    <row r="1401" spans="1:14">
      <c r="A1401" s="46">
        <v>2019</v>
      </c>
      <c r="B1401" s="8" t="str">
        <f>_xlfn.CONCAT("P", LOOKUP(A1401,{0,2010,2015},{1,2,3}))</f>
        <v>P3</v>
      </c>
      <c r="C1401" s="9" t="s">
        <v>174</v>
      </c>
      <c r="D1401" s="9" t="s">
        <v>178</v>
      </c>
      <c r="E1401" t="s">
        <v>35</v>
      </c>
      <c r="F1401" t="s">
        <v>3</v>
      </c>
      <c r="G1401" t="s">
        <v>123</v>
      </c>
      <c r="H1401" s="7" t="str">
        <f t="shared" si="45"/>
        <v>2019TWDASSUNE10</v>
      </c>
      <c r="I1401" t="s">
        <v>26</v>
      </c>
      <c r="J1401" s="8" t="str">
        <f>VLOOKUP(I1401,name_list!E:K,2,FALSE)</f>
        <v>SP78</v>
      </c>
      <c r="K1401" t="s">
        <v>9</v>
      </c>
      <c r="L1401" s="8">
        <v>5</v>
      </c>
      <c r="M1401" s="8" t="str">
        <f>VLOOKUP(H1401,工作表3!G:T,7,FALSE)</f>
        <v>65</v>
      </c>
      <c r="N1401">
        <f t="shared" si="44"/>
        <v>3.25</v>
      </c>
    </row>
    <row r="1402" spans="1:14">
      <c r="A1402" s="46">
        <v>2019</v>
      </c>
      <c r="B1402" s="8" t="str">
        <f>_xlfn.CONCAT("P", LOOKUP(A1402,{0,2010,2015},{1,2,3}))</f>
        <v>P3</v>
      </c>
      <c r="C1402" s="9" t="s">
        <v>174</v>
      </c>
      <c r="D1402" s="9" t="s">
        <v>178</v>
      </c>
      <c r="E1402" t="s">
        <v>35</v>
      </c>
      <c r="F1402" t="s">
        <v>3</v>
      </c>
      <c r="G1402" t="s">
        <v>123</v>
      </c>
      <c r="H1402" s="7" t="str">
        <f t="shared" si="45"/>
        <v>2019TWDASSUNE10</v>
      </c>
      <c r="I1402" t="s">
        <v>36</v>
      </c>
      <c r="J1402" s="8" t="str">
        <f>VLOOKUP(I1402,name_list!E:K,2,FALSE)</f>
        <v>SP64</v>
      </c>
      <c r="K1402" t="s">
        <v>6</v>
      </c>
      <c r="L1402" s="8">
        <v>50</v>
      </c>
      <c r="M1402" s="8" t="str">
        <f>VLOOKUP(H1402,工作表3!G:T,7,FALSE)</f>
        <v>65</v>
      </c>
      <c r="N1402">
        <f t="shared" si="44"/>
        <v>32.5</v>
      </c>
    </row>
    <row r="1403" spans="1:14">
      <c r="A1403" s="46">
        <v>2019</v>
      </c>
      <c r="B1403" s="8" t="str">
        <f>_xlfn.CONCAT("P", LOOKUP(A1403,{0,2010,2015},{1,2,3}))</f>
        <v>P3</v>
      </c>
      <c r="C1403" s="9" t="s">
        <v>174</v>
      </c>
      <c r="D1403" s="9" t="s">
        <v>178</v>
      </c>
      <c r="E1403" t="s">
        <v>35</v>
      </c>
      <c r="F1403" t="s">
        <v>3</v>
      </c>
      <c r="G1403" t="s">
        <v>123</v>
      </c>
      <c r="H1403" s="7" t="str">
        <f t="shared" si="45"/>
        <v>2019TWDASSUNE10</v>
      </c>
      <c r="I1403" t="s">
        <v>37</v>
      </c>
      <c r="J1403" s="8" t="str">
        <f>VLOOKUP(I1403,name_list!E:K,2,FALSE)</f>
        <v>SP85</v>
      </c>
      <c r="K1403" t="s">
        <v>9</v>
      </c>
      <c r="L1403" s="8">
        <v>5</v>
      </c>
      <c r="M1403" s="8" t="str">
        <f>VLOOKUP(H1403,工作表3!G:T,7,FALSE)</f>
        <v>65</v>
      </c>
      <c r="N1403">
        <f t="shared" si="44"/>
        <v>3.25</v>
      </c>
    </row>
    <row r="1404" spans="1:14">
      <c r="A1404" s="46">
        <v>2019</v>
      </c>
      <c r="B1404" s="8" t="str">
        <f>_xlfn.CONCAT("P", LOOKUP(A1404,{0,2010,2015},{1,2,3}))</f>
        <v>P3</v>
      </c>
      <c r="C1404" s="9" t="s">
        <v>174</v>
      </c>
      <c r="D1404" s="9" t="s">
        <v>178</v>
      </c>
      <c r="E1404" t="s">
        <v>35</v>
      </c>
      <c r="F1404" t="s">
        <v>3</v>
      </c>
      <c r="G1404" t="s">
        <v>123</v>
      </c>
      <c r="H1404" s="7" t="str">
        <f t="shared" si="45"/>
        <v>2019TWDASSUNE10</v>
      </c>
      <c r="I1404" t="s">
        <v>13</v>
      </c>
      <c r="J1404" s="8" t="str">
        <f>VLOOKUP(I1404,name_list!E:K,2,FALSE)</f>
        <v>SP17</v>
      </c>
      <c r="K1404" t="s">
        <v>6</v>
      </c>
      <c r="L1404" s="8">
        <v>50</v>
      </c>
      <c r="M1404" s="8" t="str">
        <f>VLOOKUP(H1404,工作表3!G:T,7,FALSE)</f>
        <v>65</v>
      </c>
      <c r="N1404">
        <f t="shared" si="44"/>
        <v>32.5</v>
      </c>
    </row>
    <row r="1405" spans="1:14">
      <c r="A1405" s="46">
        <v>2019</v>
      </c>
      <c r="B1405" s="8" t="str">
        <f>_xlfn.CONCAT("P", LOOKUP(A1405,{0,2010,2015},{1,2,3}))</f>
        <v>P3</v>
      </c>
      <c r="C1405" s="9" t="s">
        <v>174</v>
      </c>
      <c r="D1405" s="9" t="s">
        <v>178</v>
      </c>
      <c r="E1405" t="s">
        <v>35</v>
      </c>
      <c r="F1405" t="s">
        <v>3</v>
      </c>
      <c r="G1405" t="s">
        <v>123</v>
      </c>
      <c r="H1405" s="7" t="str">
        <f t="shared" si="45"/>
        <v>2019TWDASSUNE10</v>
      </c>
      <c r="I1405" t="s">
        <v>15</v>
      </c>
      <c r="J1405" s="8" t="str">
        <f>VLOOKUP(I1405,name_list!E:K,2,FALSE)</f>
        <v>SP2</v>
      </c>
      <c r="K1405" t="s">
        <v>9</v>
      </c>
      <c r="L1405" s="8">
        <v>5</v>
      </c>
      <c r="M1405" s="8" t="str">
        <f>VLOOKUP(H1405,工作表3!G:T,7,FALSE)</f>
        <v>65</v>
      </c>
      <c r="N1405">
        <f t="shared" si="44"/>
        <v>3.25</v>
      </c>
    </row>
    <row r="1406" spans="1:14">
      <c r="A1406" s="46">
        <v>2019</v>
      </c>
      <c r="B1406" s="8" t="str">
        <f>_xlfn.CONCAT("P", LOOKUP(A1406,{0,2010,2015},{1,2,3}))</f>
        <v>P3</v>
      </c>
      <c r="C1406" s="9" t="s">
        <v>174</v>
      </c>
      <c r="D1406" s="9" t="s">
        <v>178</v>
      </c>
      <c r="E1406" t="s">
        <v>35</v>
      </c>
      <c r="F1406" t="s">
        <v>3</v>
      </c>
      <c r="G1406" t="s">
        <v>123</v>
      </c>
      <c r="H1406" s="7" t="str">
        <f t="shared" si="45"/>
        <v>2019TWDASSUNE10</v>
      </c>
      <c r="I1406" t="s">
        <v>38</v>
      </c>
      <c r="J1406" s="8" t="str">
        <f>VLOOKUP(I1406,name_list!E:K,2,FALSE)</f>
        <v>SP10</v>
      </c>
      <c r="K1406" t="s">
        <v>6</v>
      </c>
      <c r="L1406" s="8">
        <v>50</v>
      </c>
      <c r="M1406" s="8" t="str">
        <f>VLOOKUP(H1406,工作表3!G:T,7,FALSE)</f>
        <v>65</v>
      </c>
      <c r="N1406">
        <f t="shared" si="44"/>
        <v>32.5</v>
      </c>
    </row>
    <row r="1407" spans="1:14">
      <c r="A1407" s="46">
        <v>2019</v>
      </c>
      <c r="B1407" s="8" t="str">
        <f>_xlfn.CONCAT("P", LOOKUP(A1407,{0,2010,2015},{1,2,3}))</f>
        <v>P3</v>
      </c>
      <c r="C1407" s="9" t="s">
        <v>174</v>
      </c>
      <c r="D1407" s="9" t="s">
        <v>178</v>
      </c>
      <c r="E1407" t="s">
        <v>35</v>
      </c>
      <c r="F1407" t="s">
        <v>3</v>
      </c>
      <c r="G1407" t="s">
        <v>123</v>
      </c>
      <c r="H1407" s="7" t="str">
        <f t="shared" si="45"/>
        <v>2019TWDASSUNE10</v>
      </c>
      <c r="I1407" t="s">
        <v>30</v>
      </c>
      <c r="J1407" s="8" t="str">
        <f>VLOOKUP(I1407,name_list!E:K,2,FALSE)</f>
        <v>SP14</v>
      </c>
      <c r="K1407" t="s">
        <v>9</v>
      </c>
      <c r="L1407" s="8">
        <v>5</v>
      </c>
      <c r="M1407" s="8" t="str">
        <f>VLOOKUP(H1407,工作表3!G:T,7,FALSE)</f>
        <v>65</v>
      </c>
      <c r="N1407">
        <f t="shared" si="44"/>
        <v>3.25</v>
      </c>
    </row>
    <row r="1408" spans="1:14">
      <c r="A1408" s="46">
        <v>2019</v>
      </c>
      <c r="B1408" s="8" t="str">
        <f>_xlfn.CONCAT("P", LOOKUP(A1408,{0,2010,2015},{1,2,3}))</f>
        <v>P3</v>
      </c>
      <c r="C1408" s="9" t="s">
        <v>174</v>
      </c>
      <c r="D1408" s="9" t="s">
        <v>178</v>
      </c>
      <c r="E1408" t="s">
        <v>35</v>
      </c>
      <c r="F1408" t="s">
        <v>3</v>
      </c>
      <c r="G1408" t="s">
        <v>123</v>
      </c>
      <c r="H1408" s="7" t="str">
        <f t="shared" si="45"/>
        <v>2019TWDASSUNE10</v>
      </c>
      <c r="I1408" t="s">
        <v>19</v>
      </c>
      <c r="J1408" s="8" t="str">
        <f>VLOOKUP(I1408,name_list!E:K,2,FALSE)</f>
        <v>SP75</v>
      </c>
      <c r="K1408" t="s">
        <v>11</v>
      </c>
      <c r="L1408" s="8">
        <v>1</v>
      </c>
      <c r="M1408" s="8" t="str">
        <f>VLOOKUP(H1408,工作表3!G:T,7,FALSE)</f>
        <v>65</v>
      </c>
      <c r="N1408">
        <f t="shared" si="44"/>
        <v>0.65</v>
      </c>
    </row>
    <row r="1409" spans="1:14">
      <c r="A1409" s="46">
        <v>2019</v>
      </c>
      <c r="B1409" s="8" t="str">
        <f>_xlfn.CONCAT("P", LOOKUP(A1409,{0,2010,2015},{1,2,3}))</f>
        <v>P3</v>
      </c>
      <c r="C1409" s="9" t="s">
        <v>174</v>
      </c>
      <c r="D1409" s="9" t="s">
        <v>178</v>
      </c>
      <c r="E1409" t="s">
        <v>35</v>
      </c>
      <c r="F1409" t="s">
        <v>3</v>
      </c>
      <c r="G1409" t="s">
        <v>123</v>
      </c>
      <c r="H1409" s="7" t="str">
        <f t="shared" si="45"/>
        <v>2019TWDASSUNE10</v>
      </c>
      <c r="I1409" t="s">
        <v>31</v>
      </c>
      <c r="J1409" s="8" t="str">
        <f>VLOOKUP(I1409,name_list!E:K,2,FALSE)</f>
        <v>SP66</v>
      </c>
      <c r="K1409" t="s">
        <v>14</v>
      </c>
      <c r="L1409" s="8">
        <v>25</v>
      </c>
      <c r="M1409" s="8" t="str">
        <f>VLOOKUP(H1409,工作表3!G:T,7,FALSE)</f>
        <v>65</v>
      </c>
      <c r="N1409">
        <f t="shared" si="44"/>
        <v>16.25</v>
      </c>
    </row>
    <row r="1410" spans="1:14">
      <c r="A1410" s="46">
        <v>2019</v>
      </c>
      <c r="B1410" s="8" t="str">
        <f>_xlfn.CONCAT("P", LOOKUP(A1410,{0,2010,2015},{1,2,3}))</f>
        <v>P3</v>
      </c>
      <c r="C1410" s="9" t="s">
        <v>174</v>
      </c>
      <c r="D1410" s="9" t="s">
        <v>178</v>
      </c>
      <c r="E1410" t="s">
        <v>35</v>
      </c>
      <c r="F1410" t="s">
        <v>3</v>
      </c>
      <c r="G1410" t="s">
        <v>123</v>
      </c>
      <c r="H1410" s="7" t="str">
        <f t="shared" si="45"/>
        <v>2019TWDASSUNE10</v>
      </c>
      <c r="I1410" t="s">
        <v>16</v>
      </c>
      <c r="J1410" s="8" t="str">
        <f>VLOOKUP(I1410,name_list!E:K,2,FALSE)</f>
        <v>SP38</v>
      </c>
      <c r="K1410" t="s">
        <v>6</v>
      </c>
      <c r="L1410" s="8">
        <v>50</v>
      </c>
      <c r="M1410" s="8" t="str">
        <f>VLOOKUP(H1410,工作表3!G:T,7,FALSE)</f>
        <v>65</v>
      </c>
      <c r="N1410">
        <f t="shared" si="44"/>
        <v>32.5</v>
      </c>
    </row>
    <row r="1411" spans="1:14">
      <c r="A1411" s="46">
        <v>2019</v>
      </c>
      <c r="B1411" s="8" t="str">
        <f>_xlfn.CONCAT("P", LOOKUP(A1411,{0,2010,2015},{1,2,3}))</f>
        <v>P3</v>
      </c>
      <c r="C1411" s="9" t="s">
        <v>174</v>
      </c>
      <c r="D1411" s="9" t="s">
        <v>178</v>
      </c>
      <c r="E1411" t="s">
        <v>35</v>
      </c>
      <c r="F1411" t="s">
        <v>3</v>
      </c>
      <c r="G1411" t="s">
        <v>123</v>
      </c>
      <c r="H1411" s="7" t="str">
        <f t="shared" si="45"/>
        <v>2019TWDASSUNE10</v>
      </c>
      <c r="I1411" t="s">
        <v>8</v>
      </c>
      <c r="J1411" s="8" t="str">
        <f>VLOOKUP(I1411,name_list!E:K,2,FALSE)</f>
        <v>SP63</v>
      </c>
      <c r="K1411" t="s">
        <v>6</v>
      </c>
      <c r="L1411" s="8">
        <v>50</v>
      </c>
      <c r="M1411" s="8" t="str">
        <f>VLOOKUP(H1411,工作表3!G:T,7,FALSE)</f>
        <v>65</v>
      </c>
      <c r="N1411">
        <f t="shared" si="44"/>
        <v>32.5</v>
      </c>
    </row>
    <row r="1412" spans="1:14">
      <c r="A1412" s="46">
        <v>2019</v>
      </c>
      <c r="B1412" s="8" t="str">
        <f>_xlfn.CONCAT("P", LOOKUP(A1412,{0,2010,2015},{1,2,3}))</f>
        <v>P3</v>
      </c>
      <c r="C1412" s="9" t="s">
        <v>174</v>
      </c>
      <c r="D1412" s="9" t="s">
        <v>178</v>
      </c>
      <c r="E1412" t="s">
        <v>35</v>
      </c>
      <c r="F1412" t="s">
        <v>3</v>
      </c>
      <c r="G1412" t="s">
        <v>123</v>
      </c>
      <c r="H1412" s="7" t="str">
        <f t="shared" si="45"/>
        <v>2019TWDASSUNE10</v>
      </c>
      <c r="I1412" t="s">
        <v>5</v>
      </c>
      <c r="J1412" s="8" t="str">
        <f>VLOOKUP(I1412,name_list!E:K,2,FALSE)</f>
        <v>SP35</v>
      </c>
      <c r="K1412" t="s">
        <v>14</v>
      </c>
      <c r="L1412" s="8">
        <v>25</v>
      </c>
      <c r="M1412" s="8" t="str">
        <f>VLOOKUP(H1412,工作表3!G:T,7,FALSE)</f>
        <v>65</v>
      </c>
      <c r="N1412">
        <f t="shared" ref="N1412:N1475" si="46">L1412*M1412/100</f>
        <v>16.25</v>
      </c>
    </row>
    <row r="1413" spans="1:14">
      <c r="A1413" s="46">
        <v>2019</v>
      </c>
      <c r="B1413" s="8" t="str">
        <f>_xlfn.CONCAT("P", LOOKUP(A1413,{0,2010,2015},{1,2,3}))</f>
        <v>P3</v>
      </c>
      <c r="C1413" s="9" t="s">
        <v>174</v>
      </c>
      <c r="D1413" s="9" t="s">
        <v>178</v>
      </c>
      <c r="E1413" t="s">
        <v>35</v>
      </c>
      <c r="F1413" t="s">
        <v>3</v>
      </c>
      <c r="G1413" t="s">
        <v>123</v>
      </c>
      <c r="H1413" s="7" t="str">
        <f t="shared" si="45"/>
        <v>2019TWDASSUNE10</v>
      </c>
      <c r="I1413" t="s">
        <v>22</v>
      </c>
      <c r="J1413" s="8" t="str">
        <f>VLOOKUP(I1413,name_list!E:K,2,FALSE)</f>
        <v>SP68</v>
      </c>
      <c r="K1413" t="s">
        <v>9</v>
      </c>
      <c r="L1413" s="8">
        <v>5</v>
      </c>
      <c r="M1413" s="8" t="str">
        <f>VLOOKUP(H1413,工作表3!G:T,7,FALSE)</f>
        <v>65</v>
      </c>
      <c r="N1413">
        <f t="shared" si="46"/>
        <v>3.25</v>
      </c>
    </row>
    <row r="1414" spans="1:14">
      <c r="A1414" s="46">
        <v>2019</v>
      </c>
      <c r="B1414" s="8" t="str">
        <f>_xlfn.CONCAT("P", LOOKUP(A1414,{0,2010,2015},{1,2,3}))</f>
        <v>P3</v>
      </c>
      <c r="C1414" s="9" t="s">
        <v>174</v>
      </c>
      <c r="D1414" s="9" t="s">
        <v>178</v>
      </c>
      <c r="E1414" t="s">
        <v>35</v>
      </c>
      <c r="F1414" t="s">
        <v>3</v>
      </c>
      <c r="G1414" t="s">
        <v>123</v>
      </c>
      <c r="H1414" s="7" t="str">
        <f t="shared" si="45"/>
        <v>2019TWDASSUNE10</v>
      </c>
      <c r="I1414" t="s">
        <v>23</v>
      </c>
      <c r="J1414" s="8" t="str">
        <f>VLOOKUP(I1414,name_list!E:K,2,FALSE)</f>
        <v>SP61</v>
      </c>
      <c r="K1414" t="s">
        <v>11</v>
      </c>
      <c r="L1414" s="8">
        <v>1</v>
      </c>
      <c r="M1414" s="8" t="str">
        <f>VLOOKUP(H1414,工作表3!G:T,7,FALSE)</f>
        <v>65</v>
      </c>
      <c r="N1414">
        <f t="shared" si="46"/>
        <v>0.65</v>
      </c>
    </row>
    <row r="1415" spans="1:14">
      <c r="A1415" s="46">
        <v>2019</v>
      </c>
      <c r="B1415" s="8" t="str">
        <f>_xlfn.CONCAT("P", LOOKUP(A1415,{0,2010,2015},{1,2,3}))</f>
        <v>P3</v>
      </c>
      <c r="C1415" s="9" t="s">
        <v>174</v>
      </c>
      <c r="D1415" s="9" t="s">
        <v>178</v>
      </c>
      <c r="E1415" t="s">
        <v>35</v>
      </c>
      <c r="F1415" t="s">
        <v>3</v>
      </c>
      <c r="G1415" t="s">
        <v>123</v>
      </c>
      <c r="H1415" s="7" t="str">
        <f t="shared" si="45"/>
        <v>2019TWDASSUNE10</v>
      </c>
      <c r="I1415" t="s">
        <v>39</v>
      </c>
      <c r="J1415" s="8" t="str">
        <f>VLOOKUP(I1415,name_list!E:K,2,FALSE)</f>
        <v>SP72</v>
      </c>
      <c r="K1415" t="s">
        <v>11</v>
      </c>
      <c r="L1415" s="8">
        <v>1</v>
      </c>
      <c r="M1415" s="8" t="str">
        <f>VLOOKUP(H1415,工作表3!G:T,7,FALSE)</f>
        <v>65</v>
      </c>
      <c r="N1415">
        <f t="shared" si="46"/>
        <v>0.65</v>
      </c>
    </row>
    <row r="1416" spans="1:14">
      <c r="A1416" s="46">
        <v>2019</v>
      </c>
      <c r="B1416" s="8" t="str">
        <f>_xlfn.CONCAT("P", LOOKUP(A1416,{0,2010,2015},{1,2,3}))</f>
        <v>P3</v>
      </c>
      <c r="C1416" s="9" t="s">
        <v>174</v>
      </c>
      <c r="D1416" s="9" t="s">
        <v>178</v>
      </c>
      <c r="E1416" t="s">
        <v>35</v>
      </c>
      <c r="F1416" t="s">
        <v>3</v>
      </c>
      <c r="G1416" t="s">
        <v>123</v>
      </c>
      <c r="H1416" s="7" t="str">
        <f t="shared" si="45"/>
        <v>2019TWDASSUNE10</v>
      </c>
      <c r="I1416" t="s">
        <v>40</v>
      </c>
      <c r="J1416" s="8" t="str">
        <f>VLOOKUP(I1416,name_list!E:K,2,FALSE)</f>
        <v>SP44</v>
      </c>
      <c r="K1416" t="s">
        <v>11</v>
      </c>
      <c r="L1416" s="8">
        <v>1</v>
      </c>
      <c r="M1416" s="8" t="str">
        <f>VLOOKUP(H1416,工作表3!G:T,7,FALSE)</f>
        <v>65</v>
      </c>
      <c r="N1416">
        <f t="shared" si="46"/>
        <v>0.65</v>
      </c>
    </row>
    <row r="1417" spans="1:14">
      <c r="A1417" s="46">
        <v>2019</v>
      </c>
      <c r="B1417" s="8" t="str">
        <f>_xlfn.CONCAT("P", LOOKUP(A1417,{0,2010,2015},{1,2,3}))</f>
        <v>P3</v>
      </c>
      <c r="C1417" s="9" t="s">
        <v>174</v>
      </c>
      <c r="D1417" s="9" t="s">
        <v>178</v>
      </c>
      <c r="E1417" t="s">
        <v>35</v>
      </c>
      <c r="F1417" t="s">
        <v>3</v>
      </c>
      <c r="G1417" t="s">
        <v>123</v>
      </c>
      <c r="H1417" s="7" t="str">
        <f t="shared" si="45"/>
        <v>2019TWDASSUNE10</v>
      </c>
      <c r="I1417" t="s">
        <v>10</v>
      </c>
      <c r="J1417" s="8" t="str">
        <f>VLOOKUP(I1417,name_list!E:K,2,FALSE)</f>
        <v>SP79</v>
      </c>
      <c r="K1417" t="s">
        <v>9</v>
      </c>
      <c r="L1417" s="8">
        <v>5</v>
      </c>
      <c r="M1417" s="8" t="str">
        <f>VLOOKUP(H1417,工作表3!G:T,7,FALSE)</f>
        <v>65</v>
      </c>
      <c r="N1417">
        <f t="shared" si="46"/>
        <v>3.25</v>
      </c>
    </row>
    <row r="1418" spans="1:14">
      <c r="A1418" s="46">
        <v>2019</v>
      </c>
      <c r="B1418" s="8" t="str">
        <f>_xlfn.CONCAT("P", LOOKUP(A1418,{0,2010,2015},{1,2,3}))</f>
        <v>P3</v>
      </c>
      <c r="C1418" s="9" t="s">
        <v>174</v>
      </c>
      <c r="D1418" s="9" t="s">
        <v>178</v>
      </c>
      <c r="E1418" t="s">
        <v>35</v>
      </c>
      <c r="F1418" t="s">
        <v>3</v>
      </c>
      <c r="G1418" t="s">
        <v>123</v>
      </c>
      <c r="H1418" s="7" t="str">
        <f t="shared" si="45"/>
        <v>2019TWDASSUNE10</v>
      </c>
      <c r="I1418" t="s">
        <v>41</v>
      </c>
      <c r="J1418" s="8" t="str">
        <f>VLOOKUP(I1418,name_list!E:K,2,FALSE)</f>
        <v>SP49</v>
      </c>
      <c r="K1418" t="s">
        <v>11</v>
      </c>
      <c r="L1418" s="8">
        <v>1</v>
      </c>
      <c r="M1418" s="8" t="str">
        <f>VLOOKUP(H1418,工作表3!G:T,7,FALSE)</f>
        <v>65</v>
      </c>
      <c r="N1418">
        <f t="shared" si="46"/>
        <v>0.65</v>
      </c>
    </row>
    <row r="1419" spans="1:14">
      <c r="A1419" s="46">
        <v>2019</v>
      </c>
      <c r="B1419" s="8" t="str">
        <f>_xlfn.CONCAT("P", LOOKUP(A1419,{0,2010,2015},{1,2,3}))</f>
        <v>P3</v>
      </c>
      <c r="C1419" s="9" t="s">
        <v>174</v>
      </c>
      <c r="D1419" s="9" t="s">
        <v>178</v>
      </c>
      <c r="E1419" t="s">
        <v>35</v>
      </c>
      <c r="F1419" t="s">
        <v>3</v>
      </c>
      <c r="G1419" t="s">
        <v>123</v>
      </c>
      <c r="H1419" s="7" t="str">
        <f t="shared" si="45"/>
        <v>2019TWDASSUNE10</v>
      </c>
      <c r="I1419" t="s">
        <v>42</v>
      </c>
      <c r="J1419" s="8" t="str">
        <f>VLOOKUP(I1419,name_list!E:K,2,FALSE)</f>
        <v>SP40</v>
      </c>
      <c r="K1419" t="s">
        <v>11</v>
      </c>
      <c r="L1419" s="8">
        <v>1</v>
      </c>
      <c r="M1419" s="8" t="str">
        <f>VLOOKUP(H1419,工作表3!G:T,7,FALSE)</f>
        <v>65</v>
      </c>
      <c r="N1419">
        <f t="shared" si="46"/>
        <v>0.65</v>
      </c>
    </row>
    <row r="1420" spans="1:14">
      <c r="A1420" s="46">
        <v>2019</v>
      </c>
      <c r="B1420" s="8" t="str">
        <f>_xlfn.CONCAT("P", LOOKUP(A1420,{0,2010,2015},{1,2,3}))</f>
        <v>P3</v>
      </c>
      <c r="C1420" s="9" t="s">
        <v>174</v>
      </c>
      <c r="D1420" s="9" t="s">
        <v>178</v>
      </c>
      <c r="E1420" t="s">
        <v>35</v>
      </c>
      <c r="F1420" t="s">
        <v>3</v>
      </c>
      <c r="G1420" t="s">
        <v>123</v>
      </c>
      <c r="H1420" s="7" t="str">
        <f t="shared" si="45"/>
        <v>2019TWDASSUNE10</v>
      </c>
      <c r="I1420" t="s">
        <v>43</v>
      </c>
      <c r="J1420" s="8" t="str">
        <f>VLOOKUP(I1420,name_list!E:K,2,FALSE)</f>
        <v>SP48</v>
      </c>
      <c r="K1420" t="s">
        <v>11</v>
      </c>
      <c r="L1420" s="8">
        <v>1</v>
      </c>
      <c r="M1420" s="8" t="str">
        <f>VLOOKUP(H1420,工作表3!G:T,7,FALSE)</f>
        <v>65</v>
      </c>
      <c r="N1420">
        <f t="shared" si="46"/>
        <v>0.65</v>
      </c>
    </row>
    <row r="1421" spans="1:14">
      <c r="A1421" s="46">
        <v>2019</v>
      </c>
      <c r="B1421" s="8" t="str">
        <f>_xlfn.CONCAT("P", LOOKUP(A1421,{0,2010,2015},{1,2,3}))</f>
        <v>P3</v>
      </c>
      <c r="C1421" s="9" t="s">
        <v>174</v>
      </c>
      <c r="D1421" s="9" t="s">
        <v>178</v>
      </c>
      <c r="E1421" t="s">
        <v>35</v>
      </c>
      <c r="F1421" t="s">
        <v>3</v>
      </c>
      <c r="G1421" t="s">
        <v>123</v>
      </c>
      <c r="H1421" s="7" t="str">
        <f t="shared" si="45"/>
        <v>2019TWDASSUNE10</v>
      </c>
      <c r="I1421" t="s">
        <v>44</v>
      </c>
      <c r="J1421" s="8" t="str">
        <f>VLOOKUP(I1421,name_list!E:K,2,FALSE)</f>
        <v>SP57</v>
      </c>
      <c r="K1421" t="s">
        <v>11</v>
      </c>
      <c r="L1421" s="8">
        <v>1</v>
      </c>
      <c r="M1421" s="8" t="str">
        <f>VLOOKUP(H1421,工作表3!G:T,7,FALSE)</f>
        <v>65</v>
      </c>
      <c r="N1421">
        <f t="shared" si="46"/>
        <v>0.65</v>
      </c>
    </row>
    <row r="1422" spans="1:14">
      <c r="A1422" s="46">
        <v>2019</v>
      </c>
      <c r="B1422" s="8" t="str">
        <f>_xlfn.CONCAT("P", LOOKUP(A1422,{0,2010,2015},{1,2,3}))</f>
        <v>P3</v>
      </c>
      <c r="C1422" s="9" t="s">
        <v>174</v>
      </c>
      <c r="D1422" s="9" t="s">
        <v>178</v>
      </c>
      <c r="E1422" t="s">
        <v>35</v>
      </c>
      <c r="F1422" t="s">
        <v>3</v>
      </c>
      <c r="G1422" t="s">
        <v>91</v>
      </c>
      <c r="H1422" s="7" t="str">
        <f t="shared" si="45"/>
        <v>2019TWDASSUNE05</v>
      </c>
      <c r="I1422" t="s">
        <v>0</v>
      </c>
      <c r="J1422" s="8" t="str">
        <f>VLOOKUP(I1422,name_list!E:K,2,FALSE)</f>
        <v>SP41</v>
      </c>
      <c r="K1422" t="s">
        <v>1</v>
      </c>
      <c r="L1422" s="8">
        <v>75</v>
      </c>
      <c r="M1422" s="8" t="str">
        <f>VLOOKUP(H1422,工作表3!G:T,7,FALSE)</f>
        <v>75</v>
      </c>
      <c r="N1422">
        <f t="shared" si="46"/>
        <v>56.25</v>
      </c>
    </row>
    <row r="1423" spans="1:14">
      <c r="A1423" s="46">
        <v>2019</v>
      </c>
      <c r="B1423" s="8" t="str">
        <f>_xlfn.CONCAT("P", LOOKUP(A1423,{0,2010,2015},{1,2,3}))</f>
        <v>P3</v>
      </c>
      <c r="C1423" s="9" t="s">
        <v>174</v>
      </c>
      <c r="D1423" s="9" t="s">
        <v>178</v>
      </c>
      <c r="E1423" t="s">
        <v>35</v>
      </c>
      <c r="F1423" t="s">
        <v>3</v>
      </c>
      <c r="G1423" t="s">
        <v>91</v>
      </c>
      <c r="H1423" s="7" t="str">
        <f t="shared" si="45"/>
        <v>2019TWDASSUNE05</v>
      </c>
      <c r="I1423" t="s">
        <v>38</v>
      </c>
      <c r="J1423" s="8" t="str">
        <f>VLOOKUP(I1423,name_list!E:K,2,FALSE)</f>
        <v>SP10</v>
      </c>
      <c r="K1423" t="s">
        <v>6</v>
      </c>
      <c r="L1423" s="8">
        <v>50</v>
      </c>
      <c r="M1423" s="8" t="str">
        <f>VLOOKUP(H1423,工作表3!G:T,7,FALSE)</f>
        <v>75</v>
      </c>
      <c r="N1423">
        <f t="shared" si="46"/>
        <v>37.5</v>
      </c>
    </row>
    <row r="1424" spans="1:14">
      <c r="A1424" s="46">
        <v>2019</v>
      </c>
      <c r="B1424" s="8" t="str">
        <f>_xlfn.CONCAT("P", LOOKUP(A1424,{0,2010,2015},{1,2,3}))</f>
        <v>P3</v>
      </c>
      <c r="C1424" s="9" t="s">
        <v>174</v>
      </c>
      <c r="D1424" s="9" t="s">
        <v>178</v>
      </c>
      <c r="E1424" t="s">
        <v>35</v>
      </c>
      <c r="F1424" t="s">
        <v>3</v>
      </c>
      <c r="G1424" t="s">
        <v>91</v>
      </c>
      <c r="H1424" s="7" t="str">
        <f t="shared" si="45"/>
        <v>2019TWDASSUNE05</v>
      </c>
      <c r="I1424" t="s">
        <v>8</v>
      </c>
      <c r="J1424" s="8" t="str">
        <f>VLOOKUP(I1424,name_list!E:K,2,FALSE)</f>
        <v>SP63</v>
      </c>
      <c r="K1424" t="s">
        <v>6</v>
      </c>
      <c r="L1424" s="8">
        <v>50</v>
      </c>
      <c r="M1424" s="8" t="str">
        <f>VLOOKUP(H1424,工作表3!G:T,7,FALSE)</f>
        <v>75</v>
      </c>
      <c r="N1424">
        <f t="shared" si="46"/>
        <v>37.5</v>
      </c>
    </row>
    <row r="1425" spans="1:14">
      <c r="A1425" s="46">
        <v>2019</v>
      </c>
      <c r="B1425" s="8" t="str">
        <f>_xlfn.CONCAT("P", LOOKUP(A1425,{0,2010,2015},{1,2,3}))</f>
        <v>P3</v>
      </c>
      <c r="C1425" s="9" t="s">
        <v>174</v>
      </c>
      <c r="D1425" s="9" t="s">
        <v>178</v>
      </c>
      <c r="E1425" t="s">
        <v>35</v>
      </c>
      <c r="F1425" t="s">
        <v>3</v>
      </c>
      <c r="G1425" t="s">
        <v>91</v>
      </c>
      <c r="H1425" s="7" t="str">
        <f t="shared" si="45"/>
        <v>2019TWDASSUNE05</v>
      </c>
      <c r="I1425" t="s">
        <v>36</v>
      </c>
      <c r="J1425" s="8" t="str">
        <f>VLOOKUP(I1425,name_list!E:K,2,FALSE)</f>
        <v>SP64</v>
      </c>
      <c r="K1425" t="s">
        <v>9</v>
      </c>
      <c r="L1425" s="8">
        <v>5</v>
      </c>
      <c r="M1425" s="8" t="str">
        <f>VLOOKUP(H1425,工作表3!G:T,7,FALSE)</f>
        <v>75</v>
      </c>
      <c r="N1425">
        <f t="shared" si="46"/>
        <v>3.75</v>
      </c>
    </row>
    <row r="1426" spans="1:14">
      <c r="A1426" s="46">
        <v>2019</v>
      </c>
      <c r="B1426" s="8" t="str">
        <f>_xlfn.CONCAT("P", LOOKUP(A1426,{0,2010,2015},{1,2,3}))</f>
        <v>P3</v>
      </c>
      <c r="C1426" s="9" t="s">
        <v>174</v>
      </c>
      <c r="D1426" s="9" t="s">
        <v>178</v>
      </c>
      <c r="E1426" t="s">
        <v>35</v>
      </c>
      <c r="F1426" t="s">
        <v>3</v>
      </c>
      <c r="G1426" t="s">
        <v>91</v>
      </c>
      <c r="H1426" s="7" t="str">
        <f t="shared" si="45"/>
        <v>2019TWDASSUNE05</v>
      </c>
      <c r="I1426" t="s">
        <v>7</v>
      </c>
      <c r="J1426" s="8" t="str">
        <f>VLOOKUP(I1426,name_list!E:K,2,FALSE)</f>
        <v>SP31</v>
      </c>
      <c r="K1426" t="s">
        <v>6</v>
      </c>
      <c r="L1426" s="8">
        <v>50</v>
      </c>
      <c r="M1426" s="8" t="str">
        <f>VLOOKUP(H1426,工作表3!G:T,7,FALSE)</f>
        <v>75</v>
      </c>
      <c r="N1426">
        <f t="shared" si="46"/>
        <v>37.5</v>
      </c>
    </row>
    <row r="1427" spans="1:14">
      <c r="A1427" s="46">
        <v>2019</v>
      </c>
      <c r="B1427" s="8" t="str">
        <f>_xlfn.CONCAT("P", LOOKUP(A1427,{0,2010,2015},{1,2,3}))</f>
        <v>P3</v>
      </c>
      <c r="C1427" s="9" t="s">
        <v>174</v>
      </c>
      <c r="D1427" s="9" t="s">
        <v>178</v>
      </c>
      <c r="E1427" t="s">
        <v>35</v>
      </c>
      <c r="F1427" t="s">
        <v>3</v>
      </c>
      <c r="G1427" t="s">
        <v>91</v>
      </c>
      <c r="H1427" s="7" t="str">
        <f t="shared" si="45"/>
        <v>2019TWDASSUNE05</v>
      </c>
      <c r="I1427" t="s">
        <v>16</v>
      </c>
      <c r="J1427" s="8" t="str">
        <f>VLOOKUP(I1427,name_list!E:K,2,FALSE)</f>
        <v>SP38</v>
      </c>
      <c r="K1427" t="s">
        <v>6</v>
      </c>
      <c r="L1427" s="8">
        <v>50</v>
      </c>
      <c r="M1427" s="8" t="str">
        <f>VLOOKUP(H1427,工作表3!G:T,7,FALSE)</f>
        <v>75</v>
      </c>
      <c r="N1427">
        <f t="shared" si="46"/>
        <v>37.5</v>
      </c>
    </row>
    <row r="1428" spans="1:14">
      <c r="A1428" s="46">
        <v>2019</v>
      </c>
      <c r="B1428" s="8" t="str">
        <f>_xlfn.CONCAT("P", LOOKUP(A1428,{0,2010,2015},{1,2,3}))</f>
        <v>P3</v>
      </c>
      <c r="C1428" s="9" t="s">
        <v>174</v>
      </c>
      <c r="D1428" s="9" t="s">
        <v>178</v>
      </c>
      <c r="E1428" t="s">
        <v>35</v>
      </c>
      <c r="F1428" t="s">
        <v>3</v>
      </c>
      <c r="G1428" t="s">
        <v>91</v>
      </c>
      <c r="H1428" s="7" t="str">
        <f t="shared" si="45"/>
        <v>2019TWDASSUNE05</v>
      </c>
      <c r="I1428" t="s">
        <v>15</v>
      </c>
      <c r="J1428" s="8" t="str">
        <f>VLOOKUP(I1428,name_list!E:K,2,FALSE)</f>
        <v>SP2</v>
      </c>
      <c r="K1428" t="s">
        <v>14</v>
      </c>
      <c r="L1428" s="8">
        <v>25</v>
      </c>
      <c r="M1428" s="8" t="str">
        <f>VLOOKUP(H1428,工作表3!G:T,7,FALSE)</f>
        <v>75</v>
      </c>
      <c r="N1428">
        <f t="shared" si="46"/>
        <v>18.75</v>
      </c>
    </row>
    <row r="1429" spans="1:14">
      <c r="A1429" s="46">
        <v>2019</v>
      </c>
      <c r="B1429" s="8" t="str">
        <f>_xlfn.CONCAT("P", LOOKUP(A1429,{0,2010,2015},{1,2,3}))</f>
        <v>P3</v>
      </c>
      <c r="C1429" s="9" t="s">
        <v>174</v>
      </c>
      <c r="D1429" s="9" t="s">
        <v>178</v>
      </c>
      <c r="E1429" t="s">
        <v>35</v>
      </c>
      <c r="F1429" t="s">
        <v>3</v>
      </c>
      <c r="G1429" t="s">
        <v>91</v>
      </c>
      <c r="H1429" s="7" t="str">
        <f t="shared" si="45"/>
        <v>2019TWDASSUNE05</v>
      </c>
      <c r="I1429" t="s">
        <v>30</v>
      </c>
      <c r="J1429" s="8" t="str">
        <f>VLOOKUP(I1429,name_list!E:K,2,FALSE)</f>
        <v>SP14</v>
      </c>
      <c r="K1429" t="s">
        <v>9</v>
      </c>
      <c r="L1429" s="8">
        <v>5</v>
      </c>
      <c r="M1429" s="8" t="str">
        <f>VLOOKUP(H1429,工作表3!G:T,7,FALSE)</f>
        <v>75</v>
      </c>
      <c r="N1429">
        <f t="shared" si="46"/>
        <v>3.75</v>
      </c>
    </row>
    <row r="1430" spans="1:14">
      <c r="A1430" s="46">
        <v>2019</v>
      </c>
      <c r="B1430" s="8" t="str">
        <f>_xlfn.CONCAT("P", LOOKUP(A1430,{0,2010,2015},{1,2,3}))</f>
        <v>P3</v>
      </c>
      <c r="C1430" s="9" t="s">
        <v>174</v>
      </c>
      <c r="D1430" s="9" t="s">
        <v>178</v>
      </c>
      <c r="E1430" t="s">
        <v>35</v>
      </c>
      <c r="F1430" t="s">
        <v>3</v>
      </c>
      <c r="G1430" t="s">
        <v>91</v>
      </c>
      <c r="H1430" s="7" t="str">
        <f t="shared" si="45"/>
        <v>2019TWDASSUNE05</v>
      </c>
      <c r="I1430" t="s">
        <v>31</v>
      </c>
      <c r="J1430" s="8" t="str">
        <f>VLOOKUP(I1430,name_list!E:K,2,FALSE)</f>
        <v>SP66</v>
      </c>
      <c r="K1430" t="s">
        <v>14</v>
      </c>
      <c r="L1430" s="8">
        <v>25</v>
      </c>
      <c r="M1430" s="8" t="str">
        <f>VLOOKUP(H1430,工作表3!G:T,7,FALSE)</f>
        <v>75</v>
      </c>
      <c r="N1430">
        <f t="shared" si="46"/>
        <v>18.75</v>
      </c>
    </row>
    <row r="1431" spans="1:14">
      <c r="A1431" s="46">
        <v>2019</v>
      </c>
      <c r="B1431" s="8" t="str">
        <f>_xlfn.CONCAT("P", LOOKUP(A1431,{0,2010,2015},{1,2,3}))</f>
        <v>P3</v>
      </c>
      <c r="C1431" s="9" t="s">
        <v>174</v>
      </c>
      <c r="D1431" s="9" t="s">
        <v>178</v>
      </c>
      <c r="E1431" t="s">
        <v>35</v>
      </c>
      <c r="F1431" t="s">
        <v>3</v>
      </c>
      <c r="G1431" t="s">
        <v>91</v>
      </c>
      <c r="H1431" s="7" t="str">
        <f t="shared" si="45"/>
        <v>2019TWDASSUNE05</v>
      </c>
      <c r="I1431" t="s">
        <v>12</v>
      </c>
      <c r="J1431" s="8" t="str">
        <f>VLOOKUP(I1431,name_list!E:K,2,FALSE)</f>
        <v>SP70</v>
      </c>
      <c r="K1431" t="s">
        <v>14</v>
      </c>
      <c r="L1431" s="8">
        <v>25</v>
      </c>
      <c r="M1431" s="8" t="str">
        <f>VLOOKUP(H1431,工作表3!G:T,7,FALSE)</f>
        <v>75</v>
      </c>
      <c r="N1431">
        <f t="shared" si="46"/>
        <v>18.75</v>
      </c>
    </row>
    <row r="1432" spans="1:14">
      <c r="A1432" s="46">
        <v>2019</v>
      </c>
      <c r="B1432" s="8" t="str">
        <f>_xlfn.CONCAT("P", LOOKUP(A1432,{0,2010,2015},{1,2,3}))</f>
        <v>P3</v>
      </c>
      <c r="C1432" s="9" t="s">
        <v>174</v>
      </c>
      <c r="D1432" s="9" t="s">
        <v>178</v>
      </c>
      <c r="E1432" t="s">
        <v>35</v>
      </c>
      <c r="F1432" t="s">
        <v>3</v>
      </c>
      <c r="G1432" t="s">
        <v>91</v>
      </c>
      <c r="H1432" s="7" t="str">
        <f t="shared" si="45"/>
        <v>2019TWDASSUNE05</v>
      </c>
      <c r="I1432" t="s">
        <v>22</v>
      </c>
      <c r="J1432" s="8" t="str">
        <f>VLOOKUP(I1432,name_list!E:K,2,FALSE)</f>
        <v>SP68</v>
      </c>
      <c r="K1432" t="s">
        <v>9</v>
      </c>
      <c r="L1432" s="8">
        <v>5</v>
      </c>
      <c r="M1432" s="8" t="str">
        <f>VLOOKUP(H1432,工作表3!G:T,7,FALSE)</f>
        <v>75</v>
      </c>
      <c r="N1432">
        <f t="shared" si="46"/>
        <v>3.75</v>
      </c>
    </row>
    <row r="1433" spans="1:14">
      <c r="A1433" s="46">
        <v>2019</v>
      </c>
      <c r="B1433" s="8" t="str">
        <f>_xlfn.CONCAT("P", LOOKUP(A1433,{0,2010,2015},{1,2,3}))</f>
        <v>P3</v>
      </c>
      <c r="C1433" s="9" t="s">
        <v>174</v>
      </c>
      <c r="D1433" s="9" t="s">
        <v>178</v>
      </c>
      <c r="E1433" t="s">
        <v>35</v>
      </c>
      <c r="F1433" t="s">
        <v>3</v>
      </c>
      <c r="G1433" t="s">
        <v>91</v>
      </c>
      <c r="H1433" s="7" t="str">
        <f t="shared" si="45"/>
        <v>2019TWDASSUNE05</v>
      </c>
      <c r="I1433" t="s">
        <v>39</v>
      </c>
      <c r="J1433" s="8" t="str">
        <f>VLOOKUP(I1433,name_list!E:K,2,FALSE)</f>
        <v>SP72</v>
      </c>
      <c r="K1433" t="s">
        <v>11</v>
      </c>
      <c r="L1433" s="8">
        <v>1</v>
      </c>
      <c r="M1433" s="8" t="str">
        <f>VLOOKUP(H1433,工作表3!G:T,7,FALSE)</f>
        <v>75</v>
      </c>
      <c r="N1433">
        <f t="shared" si="46"/>
        <v>0.75</v>
      </c>
    </row>
    <row r="1434" spans="1:14">
      <c r="A1434" s="46">
        <v>2019</v>
      </c>
      <c r="B1434" s="8" t="str">
        <f>_xlfn.CONCAT("P", LOOKUP(A1434,{0,2010,2015},{1,2,3}))</f>
        <v>P3</v>
      </c>
      <c r="C1434" s="9" t="s">
        <v>174</v>
      </c>
      <c r="D1434" s="9" t="s">
        <v>178</v>
      </c>
      <c r="E1434" t="s">
        <v>35</v>
      </c>
      <c r="F1434" t="s">
        <v>3</v>
      </c>
      <c r="G1434" t="s">
        <v>91</v>
      </c>
      <c r="H1434" s="7" t="str">
        <f t="shared" si="45"/>
        <v>2019TWDASSUNE05</v>
      </c>
      <c r="I1434" t="s">
        <v>5</v>
      </c>
      <c r="J1434" s="8" t="str">
        <f>VLOOKUP(I1434,name_list!E:K,2,FALSE)</f>
        <v>SP35</v>
      </c>
      <c r="K1434" t="s">
        <v>14</v>
      </c>
      <c r="L1434" s="8">
        <v>25</v>
      </c>
      <c r="M1434" s="8" t="str">
        <f>VLOOKUP(H1434,工作表3!G:T,7,FALSE)</f>
        <v>75</v>
      </c>
      <c r="N1434">
        <f t="shared" si="46"/>
        <v>18.75</v>
      </c>
    </row>
    <row r="1435" spans="1:14">
      <c r="A1435" s="46">
        <v>2019</v>
      </c>
      <c r="B1435" s="8" t="str">
        <f>_xlfn.CONCAT("P", LOOKUP(A1435,{0,2010,2015},{1,2,3}))</f>
        <v>P3</v>
      </c>
      <c r="C1435" s="9" t="s">
        <v>174</v>
      </c>
      <c r="D1435" s="9" t="s">
        <v>178</v>
      </c>
      <c r="E1435" t="s">
        <v>35</v>
      </c>
      <c r="F1435" t="s">
        <v>3</v>
      </c>
      <c r="G1435" t="s">
        <v>91</v>
      </c>
      <c r="H1435" s="7" t="str">
        <f t="shared" si="45"/>
        <v>2019TWDASSUNE05</v>
      </c>
      <c r="I1435" t="s">
        <v>26</v>
      </c>
      <c r="J1435" s="8" t="str">
        <f>VLOOKUP(I1435,name_list!E:K,2,FALSE)</f>
        <v>SP78</v>
      </c>
      <c r="K1435" t="s">
        <v>11</v>
      </c>
      <c r="L1435" s="8">
        <v>1</v>
      </c>
      <c r="M1435" s="8" t="str">
        <f>VLOOKUP(H1435,工作表3!G:T,7,FALSE)</f>
        <v>75</v>
      </c>
      <c r="N1435">
        <f t="shared" si="46"/>
        <v>0.75</v>
      </c>
    </row>
    <row r="1436" spans="1:14">
      <c r="A1436" s="46">
        <v>2019</v>
      </c>
      <c r="B1436" s="8" t="str">
        <f>_xlfn.CONCAT("P", LOOKUP(A1436,{0,2010,2015},{1,2,3}))</f>
        <v>P3</v>
      </c>
      <c r="C1436" s="9" t="s">
        <v>174</v>
      </c>
      <c r="D1436" s="9" t="s">
        <v>178</v>
      </c>
      <c r="E1436" t="s">
        <v>35</v>
      </c>
      <c r="F1436" t="s">
        <v>3</v>
      </c>
      <c r="G1436" t="s">
        <v>91</v>
      </c>
      <c r="H1436" s="7" t="str">
        <f t="shared" si="45"/>
        <v>2019TWDASSUNE05</v>
      </c>
      <c r="I1436" t="s">
        <v>21</v>
      </c>
      <c r="J1436" s="8" t="str">
        <f>VLOOKUP(I1436,name_list!E:K,2,FALSE)</f>
        <v>SP55</v>
      </c>
      <c r="K1436" t="s">
        <v>9</v>
      </c>
      <c r="L1436" s="8">
        <v>5</v>
      </c>
      <c r="M1436" s="8" t="str">
        <f>VLOOKUP(H1436,工作表3!G:T,7,FALSE)</f>
        <v>75</v>
      </c>
      <c r="N1436">
        <f t="shared" si="46"/>
        <v>3.75</v>
      </c>
    </row>
    <row r="1437" spans="1:14">
      <c r="A1437" s="46">
        <v>2019</v>
      </c>
      <c r="B1437" s="8" t="str">
        <f>_xlfn.CONCAT("P", LOOKUP(A1437,{0,2010,2015},{1,2,3}))</f>
        <v>P3</v>
      </c>
      <c r="C1437" s="9" t="s">
        <v>174</v>
      </c>
      <c r="D1437" s="9" t="s">
        <v>178</v>
      </c>
      <c r="E1437" t="s">
        <v>35</v>
      </c>
      <c r="F1437" t="s">
        <v>3</v>
      </c>
      <c r="G1437" t="s">
        <v>91</v>
      </c>
      <c r="H1437" s="7" t="str">
        <f t="shared" si="45"/>
        <v>2019TWDASSUNE05</v>
      </c>
      <c r="I1437" t="s">
        <v>19</v>
      </c>
      <c r="J1437" s="8" t="str">
        <f>VLOOKUP(I1437,name_list!E:K,2,FALSE)</f>
        <v>SP75</v>
      </c>
      <c r="K1437" t="s">
        <v>11</v>
      </c>
      <c r="L1437" s="8">
        <v>1</v>
      </c>
      <c r="M1437" s="8" t="str">
        <f>VLOOKUP(H1437,工作表3!G:T,7,FALSE)</f>
        <v>75</v>
      </c>
      <c r="N1437">
        <f t="shared" si="46"/>
        <v>0.75</v>
      </c>
    </row>
    <row r="1438" spans="1:14">
      <c r="A1438" s="46">
        <v>2019</v>
      </c>
      <c r="B1438" s="8" t="str">
        <f>_xlfn.CONCAT("P", LOOKUP(A1438,{0,2010,2015},{1,2,3}))</f>
        <v>P3</v>
      </c>
      <c r="C1438" s="9" t="s">
        <v>174</v>
      </c>
      <c r="D1438" s="9" t="s">
        <v>178</v>
      </c>
      <c r="E1438" t="s">
        <v>35</v>
      </c>
      <c r="F1438" t="s">
        <v>3</v>
      </c>
      <c r="G1438" t="s">
        <v>91</v>
      </c>
      <c r="H1438" s="7" t="str">
        <f t="shared" si="45"/>
        <v>2019TWDASSUNE05</v>
      </c>
      <c r="I1438" t="s">
        <v>13</v>
      </c>
      <c r="J1438" s="8" t="str">
        <f>VLOOKUP(I1438,name_list!E:K,2,FALSE)</f>
        <v>SP17</v>
      </c>
      <c r="K1438" t="s">
        <v>9</v>
      </c>
      <c r="L1438" s="8">
        <v>5</v>
      </c>
      <c r="M1438" s="8" t="str">
        <f>VLOOKUP(H1438,工作表3!G:T,7,FALSE)</f>
        <v>75</v>
      </c>
      <c r="N1438">
        <f t="shared" si="46"/>
        <v>3.75</v>
      </c>
    </row>
    <row r="1439" spans="1:14">
      <c r="A1439" s="46">
        <v>2019</v>
      </c>
      <c r="B1439" s="8" t="str">
        <f>_xlfn.CONCAT("P", LOOKUP(A1439,{0,2010,2015},{1,2,3}))</f>
        <v>P3</v>
      </c>
      <c r="C1439" s="9" t="s">
        <v>174</v>
      </c>
      <c r="D1439" s="9" t="s">
        <v>178</v>
      </c>
      <c r="E1439" t="s">
        <v>35</v>
      </c>
      <c r="F1439" t="s">
        <v>3</v>
      </c>
      <c r="G1439" t="s">
        <v>91</v>
      </c>
      <c r="H1439" s="7" t="str">
        <f t="shared" si="45"/>
        <v>2019TWDASSUNE05</v>
      </c>
      <c r="I1439" t="s">
        <v>45</v>
      </c>
      <c r="J1439" s="8" t="str">
        <f>VLOOKUP(I1439,name_list!E:K,2,FALSE)</f>
        <v>SP59</v>
      </c>
      <c r="K1439" t="s">
        <v>11</v>
      </c>
      <c r="L1439" s="8">
        <v>1</v>
      </c>
      <c r="M1439" s="8" t="str">
        <f>VLOOKUP(H1439,工作表3!G:T,7,FALSE)</f>
        <v>75</v>
      </c>
      <c r="N1439">
        <f t="shared" si="46"/>
        <v>0.75</v>
      </c>
    </row>
    <row r="1440" spans="1:14">
      <c r="A1440" s="46">
        <v>2019</v>
      </c>
      <c r="B1440" s="8" t="str">
        <f>_xlfn.CONCAT("P", LOOKUP(A1440,{0,2010,2015},{1,2,3}))</f>
        <v>P3</v>
      </c>
      <c r="C1440" s="9" t="s">
        <v>174</v>
      </c>
      <c r="D1440" s="9" t="s">
        <v>178</v>
      </c>
      <c r="E1440" t="s">
        <v>35</v>
      </c>
      <c r="F1440" t="s">
        <v>14</v>
      </c>
      <c r="G1440" t="s">
        <v>125</v>
      </c>
      <c r="H1440" s="7" t="str">
        <f t="shared" si="45"/>
        <v>2019TWDASSUNS10</v>
      </c>
      <c r="I1440" t="s">
        <v>0</v>
      </c>
      <c r="J1440" s="8" t="str">
        <f>VLOOKUP(I1440,name_list!E:K,2,FALSE)</f>
        <v>SP41</v>
      </c>
      <c r="K1440" t="s">
        <v>1</v>
      </c>
      <c r="L1440" s="8">
        <v>75</v>
      </c>
      <c r="M1440" s="8" t="str">
        <f>VLOOKUP(H1440,工作表3!G:T,7,FALSE)</f>
        <v>50</v>
      </c>
      <c r="N1440">
        <f t="shared" si="46"/>
        <v>37.5</v>
      </c>
    </row>
    <row r="1441" spans="1:14">
      <c r="A1441" s="46">
        <v>2019</v>
      </c>
      <c r="B1441" s="8" t="str">
        <f>_xlfn.CONCAT("P", LOOKUP(A1441,{0,2010,2015},{1,2,3}))</f>
        <v>P3</v>
      </c>
      <c r="C1441" s="9" t="s">
        <v>174</v>
      </c>
      <c r="D1441" s="9" t="s">
        <v>178</v>
      </c>
      <c r="E1441" t="s">
        <v>35</v>
      </c>
      <c r="F1441" t="s">
        <v>14</v>
      </c>
      <c r="G1441" t="s">
        <v>125</v>
      </c>
      <c r="H1441" s="7" t="str">
        <f t="shared" si="45"/>
        <v>2019TWDASSUNS10</v>
      </c>
      <c r="I1441" t="s">
        <v>31</v>
      </c>
      <c r="J1441" s="8" t="str">
        <f>VLOOKUP(I1441,name_list!E:K,2,FALSE)</f>
        <v>SP66</v>
      </c>
      <c r="K1441" t="s">
        <v>6</v>
      </c>
      <c r="L1441" s="8">
        <v>50</v>
      </c>
      <c r="M1441" s="8" t="str">
        <f>VLOOKUP(H1441,工作表3!G:T,7,FALSE)</f>
        <v>50</v>
      </c>
      <c r="N1441">
        <f t="shared" si="46"/>
        <v>25</v>
      </c>
    </row>
    <row r="1442" spans="1:14">
      <c r="A1442" s="46">
        <v>2019</v>
      </c>
      <c r="B1442" s="8" t="str">
        <f>_xlfn.CONCAT("P", LOOKUP(A1442,{0,2010,2015},{1,2,3}))</f>
        <v>P3</v>
      </c>
      <c r="C1442" s="9" t="s">
        <v>174</v>
      </c>
      <c r="D1442" s="9" t="s">
        <v>178</v>
      </c>
      <c r="E1442" t="s">
        <v>35</v>
      </c>
      <c r="F1442" t="s">
        <v>14</v>
      </c>
      <c r="G1442" t="s">
        <v>125</v>
      </c>
      <c r="H1442" s="7" t="str">
        <f t="shared" si="45"/>
        <v>2019TWDASSUNS10</v>
      </c>
      <c r="I1442" t="s">
        <v>0</v>
      </c>
      <c r="J1442" s="8" t="str">
        <f>VLOOKUP(I1442,name_list!E:K,2,FALSE)</f>
        <v>SP41</v>
      </c>
      <c r="K1442" t="s">
        <v>6</v>
      </c>
      <c r="L1442" s="8">
        <v>50</v>
      </c>
      <c r="M1442" s="8" t="str">
        <f>VLOOKUP(H1442,工作表3!G:T,7,FALSE)</f>
        <v>50</v>
      </c>
      <c r="N1442">
        <f t="shared" si="46"/>
        <v>25</v>
      </c>
    </row>
    <row r="1443" spans="1:14">
      <c r="A1443" s="46">
        <v>2019</v>
      </c>
      <c r="B1443" s="8" t="str">
        <f>_xlfn.CONCAT("P", LOOKUP(A1443,{0,2010,2015},{1,2,3}))</f>
        <v>P3</v>
      </c>
      <c r="C1443" s="9" t="s">
        <v>174</v>
      </c>
      <c r="D1443" s="9" t="s">
        <v>178</v>
      </c>
      <c r="E1443" t="s">
        <v>35</v>
      </c>
      <c r="F1443" t="s">
        <v>14</v>
      </c>
      <c r="G1443" t="s">
        <v>125</v>
      </c>
      <c r="H1443" s="7" t="str">
        <f t="shared" si="45"/>
        <v>2019TWDASSUNS10</v>
      </c>
      <c r="I1443" t="s">
        <v>22</v>
      </c>
      <c r="J1443" s="8" t="str">
        <f>VLOOKUP(I1443,name_list!E:K,2,FALSE)</f>
        <v>SP68</v>
      </c>
      <c r="K1443" t="s">
        <v>9</v>
      </c>
      <c r="L1443" s="8">
        <v>5</v>
      </c>
      <c r="M1443" s="8" t="str">
        <f>VLOOKUP(H1443,工作表3!G:T,7,FALSE)</f>
        <v>50</v>
      </c>
      <c r="N1443">
        <f t="shared" si="46"/>
        <v>2.5</v>
      </c>
    </row>
    <row r="1444" spans="1:14">
      <c r="A1444" s="46">
        <v>2019</v>
      </c>
      <c r="B1444" s="8" t="str">
        <f>_xlfn.CONCAT("P", LOOKUP(A1444,{0,2010,2015},{1,2,3}))</f>
        <v>P3</v>
      </c>
      <c r="C1444" s="9" t="s">
        <v>174</v>
      </c>
      <c r="D1444" s="9" t="s">
        <v>178</v>
      </c>
      <c r="E1444" t="s">
        <v>35</v>
      </c>
      <c r="F1444" t="s">
        <v>14</v>
      </c>
      <c r="G1444" t="s">
        <v>125</v>
      </c>
      <c r="H1444" s="7" t="str">
        <f t="shared" si="45"/>
        <v>2019TWDASSUNS10</v>
      </c>
      <c r="I1444" t="s">
        <v>15</v>
      </c>
      <c r="J1444" s="8" t="str">
        <f>VLOOKUP(I1444,name_list!E:K,2,FALSE)</f>
        <v>SP2</v>
      </c>
      <c r="K1444" t="s">
        <v>14</v>
      </c>
      <c r="L1444" s="8">
        <v>25</v>
      </c>
      <c r="M1444" s="8" t="str">
        <f>VLOOKUP(H1444,工作表3!G:T,7,FALSE)</f>
        <v>50</v>
      </c>
      <c r="N1444">
        <f t="shared" si="46"/>
        <v>12.5</v>
      </c>
    </row>
    <row r="1445" spans="1:14">
      <c r="A1445" s="46">
        <v>2019</v>
      </c>
      <c r="B1445" s="8" t="str">
        <f>_xlfn.CONCAT("P", LOOKUP(A1445,{0,2010,2015},{1,2,3}))</f>
        <v>P3</v>
      </c>
      <c r="C1445" s="9" t="s">
        <v>174</v>
      </c>
      <c r="D1445" s="9" t="s">
        <v>178</v>
      </c>
      <c r="E1445" t="s">
        <v>35</v>
      </c>
      <c r="F1445" t="s">
        <v>14</v>
      </c>
      <c r="G1445" t="s">
        <v>125</v>
      </c>
      <c r="H1445" s="7" t="str">
        <f t="shared" si="45"/>
        <v>2019TWDASSUNS10</v>
      </c>
      <c r="I1445" t="s">
        <v>8</v>
      </c>
      <c r="J1445" s="8" t="str">
        <f>VLOOKUP(I1445,name_list!E:K,2,FALSE)</f>
        <v>SP63</v>
      </c>
      <c r="K1445" t="s">
        <v>14</v>
      </c>
      <c r="L1445" s="8">
        <v>25</v>
      </c>
      <c r="M1445" s="8" t="str">
        <f>VLOOKUP(H1445,工作表3!G:T,7,FALSE)</f>
        <v>50</v>
      </c>
      <c r="N1445">
        <f t="shared" si="46"/>
        <v>12.5</v>
      </c>
    </row>
    <row r="1446" spans="1:14">
      <c r="A1446" s="46">
        <v>2019</v>
      </c>
      <c r="B1446" s="8" t="str">
        <f>_xlfn.CONCAT("P", LOOKUP(A1446,{0,2010,2015},{1,2,3}))</f>
        <v>P3</v>
      </c>
      <c r="C1446" s="9" t="s">
        <v>174</v>
      </c>
      <c r="D1446" s="9" t="s">
        <v>178</v>
      </c>
      <c r="E1446" t="s">
        <v>35</v>
      </c>
      <c r="F1446" t="s">
        <v>14</v>
      </c>
      <c r="G1446" t="s">
        <v>125</v>
      </c>
      <c r="H1446" s="7" t="str">
        <f t="shared" si="45"/>
        <v>2019TWDASSUNS10</v>
      </c>
      <c r="I1446" t="s">
        <v>16</v>
      </c>
      <c r="J1446" s="8" t="str">
        <f>VLOOKUP(I1446,name_list!E:K,2,FALSE)</f>
        <v>SP38</v>
      </c>
      <c r="K1446" t="s">
        <v>14</v>
      </c>
      <c r="L1446" s="8">
        <v>25</v>
      </c>
      <c r="M1446" s="8" t="str">
        <f>VLOOKUP(H1446,工作表3!G:T,7,FALSE)</f>
        <v>50</v>
      </c>
      <c r="N1446">
        <f t="shared" si="46"/>
        <v>12.5</v>
      </c>
    </row>
    <row r="1447" spans="1:14">
      <c r="A1447" s="46">
        <v>2019</v>
      </c>
      <c r="B1447" s="8" t="str">
        <f>_xlfn.CONCAT("P", LOOKUP(A1447,{0,2010,2015},{1,2,3}))</f>
        <v>P3</v>
      </c>
      <c r="C1447" s="9" t="s">
        <v>174</v>
      </c>
      <c r="D1447" s="9" t="s">
        <v>178</v>
      </c>
      <c r="E1447" t="s">
        <v>35</v>
      </c>
      <c r="F1447" t="s">
        <v>14</v>
      </c>
      <c r="G1447" t="s">
        <v>125</v>
      </c>
      <c r="H1447" s="7" t="str">
        <f t="shared" si="45"/>
        <v>2019TWDASSUNS10</v>
      </c>
      <c r="I1447" t="s">
        <v>7</v>
      </c>
      <c r="J1447" s="8" t="str">
        <f>VLOOKUP(I1447,name_list!E:K,2,FALSE)</f>
        <v>SP31</v>
      </c>
      <c r="K1447" t="s">
        <v>14</v>
      </c>
      <c r="L1447" s="8">
        <v>25</v>
      </c>
      <c r="M1447" s="8" t="str">
        <f>VLOOKUP(H1447,工作表3!G:T,7,FALSE)</f>
        <v>50</v>
      </c>
      <c r="N1447">
        <f t="shared" si="46"/>
        <v>12.5</v>
      </c>
    </row>
    <row r="1448" spans="1:14">
      <c r="A1448" s="46">
        <v>2019</v>
      </c>
      <c r="B1448" s="8" t="str">
        <f>_xlfn.CONCAT("P", LOOKUP(A1448,{0,2010,2015},{1,2,3}))</f>
        <v>P3</v>
      </c>
      <c r="C1448" s="9" t="s">
        <v>174</v>
      </c>
      <c r="D1448" s="9" t="s">
        <v>178</v>
      </c>
      <c r="E1448" t="s">
        <v>35</v>
      </c>
      <c r="F1448" t="s">
        <v>14</v>
      </c>
      <c r="G1448" t="s">
        <v>125</v>
      </c>
      <c r="H1448" s="7" t="str">
        <f t="shared" si="45"/>
        <v>2019TWDASSUNS10</v>
      </c>
      <c r="I1448" t="s">
        <v>19</v>
      </c>
      <c r="J1448" s="8" t="str">
        <f>VLOOKUP(I1448,name_list!E:K,2,FALSE)</f>
        <v>SP75</v>
      </c>
      <c r="K1448" t="s">
        <v>9</v>
      </c>
      <c r="L1448" s="8">
        <v>5</v>
      </c>
      <c r="M1448" s="8" t="str">
        <f>VLOOKUP(H1448,工作表3!G:T,7,FALSE)</f>
        <v>50</v>
      </c>
      <c r="N1448">
        <f t="shared" si="46"/>
        <v>2.5</v>
      </c>
    </row>
    <row r="1449" spans="1:14">
      <c r="A1449" s="46">
        <v>2019</v>
      </c>
      <c r="B1449" s="8" t="str">
        <f>_xlfn.CONCAT("P", LOOKUP(A1449,{0,2010,2015},{1,2,3}))</f>
        <v>P3</v>
      </c>
      <c r="C1449" s="9" t="s">
        <v>174</v>
      </c>
      <c r="D1449" s="9" t="s">
        <v>178</v>
      </c>
      <c r="E1449" t="s">
        <v>35</v>
      </c>
      <c r="F1449" t="s">
        <v>14</v>
      </c>
      <c r="G1449" t="s">
        <v>125</v>
      </c>
      <c r="H1449" s="7" t="str">
        <f t="shared" ref="H1449:H1512" si="47">CONCATENATE(A1449,C1449,D1449,E1449,G1449)</f>
        <v>2019TWDASSUNS10</v>
      </c>
      <c r="I1449" t="s">
        <v>5</v>
      </c>
      <c r="J1449" s="8" t="str">
        <f>VLOOKUP(I1449,name_list!E:K,2,FALSE)</f>
        <v>SP35</v>
      </c>
      <c r="K1449" t="s">
        <v>14</v>
      </c>
      <c r="L1449" s="8">
        <v>25</v>
      </c>
      <c r="M1449" s="8" t="str">
        <f>VLOOKUP(H1449,工作表3!G:T,7,FALSE)</f>
        <v>50</v>
      </c>
      <c r="N1449">
        <f t="shared" si="46"/>
        <v>12.5</v>
      </c>
    </row>
    <row r="1450" spans="1:14">
      <c r="A1450" s="46">
        <v>2019</v>
      </c>
      <c r="B1450" s="8" t="str">
        <f>_xlfn.CONCAT("P", LOOKUP(A1450,{0,2010,2015},{1,2,3}))</f>
        <v>P3</v>
      </c>
      <c r="C1450" s="9" t="s">
        <v>174</v>
      </c>
      <c r="D1450" s="9" t="s">
        <v>178</v>
      </c>
      <c r="E1450" t="s">
        <v>35</v>
      </c>
      <c r="F1450" t="s">
        <v>14</v>
      </c>
      <c r="G1450" t="s">
        <v>125</v>
      </c>
      <c r="H1450" s="7" t="str">
        <f t="shared" si="47"/>
        <v>2019TWDASSUNS10</v>
      </c>
      <c r="I1450" t="s">
        <v>23</v>
      </c>
      <c r="J1450" s="8" t="str">
        <f>VLOOKUP(I1450,name_list!E:K,2,FALSE)</f>
        <v>SP61</v>
      </c>
      <c r="K1450" t="s">
        <v>11</v>
      </c>
      <c r="L1450" s="8">
        <v>1</v>
      </c>
      <c r="M1450" s="8" t="str">
        <f>VLOOKUP(H1450,工作表3!G:T,7,FALSE)</f>
        <v>50</v>
      </c>
      <c r="N1450">
        <f t="shared" si="46"/>
        <v>0.5</v>
      </c>
    </row>
    <row r="1451" spans="1:14">
      <c r="A1451" s="46">
        <v>2019</v>
      </c>
      <c r="B1451" s="8" t="str">
        <f>_xlfn.CONCAT("P", LOOKUP(A1451,{0,2010,2015},{1,2,3}))</f>
        <v>P3</v>
      </c>
      <c r="C1451" s="9" t="s">
        <v>174</v>
      </c>
      <c r="D1451" s="9" t="s">
        <v>178</v>
      </c>
      <c r="E1451" t="s">
        <v>35</v>
      </c>
      <c r="F1451" t="s">
        <v>14</v>
      </c>
      <c r="G1451" t="s">
        <v>125</v>
      </c>
      <c r="H1451" s="7" t="str">
        <f t="shared" si="47"/>
        <v>2019TWDASSUNS10</v>
      </c>
      <c r="I1451" t="s">
        <v>13</v>
      </c>
      <c r="J1451" s="8" t="str">
        <f>VLOOKUP(I1451,name_list!E:K,2,FALSE)</f>
        <v>SP17</v>
      </c>
      <c r="K1451" t="s">
        <v>9</v>
      </c>
      <c r="L1451" s="8">
        <v>5</v>
      </c>
      <c r="M1451" s="8" t="str">
        <f>VLOOKUP(H1451,工作表3!G:T,7,FALSE)</f>
        <v>50</v>
      </c>
      <c r="N1451">
        <f t="shared" si="46"/>
        <v>2.5</v>
      </c>
    </row>
    <row r="1452" spans="1:14">
      <c r="A1452" s="46">
        <v>2019</v>
      </c>
      <c r="B1452" s="8" t="str">
        <f>_xlfn.CONCAT("P", LOOKUP(A1452,{0,2010,2015},{1,2,3}))</f>
        <v>P3</v>
      </c>
      <c r="C1452" s="9" t="s">
        <v>174</v>
      </c>
      <c r="D1452" s="9" t="s">
        <v>178</v>
      </c>
      <c r="E1452" t="s">
        <v>35</v>
      </c>
      <c r="F1452" t="s">
        <v>14</v>
      </c>
      <c r="G1452" t="s">
        <v>125</v>
      </c>
      <c r="H1452" s="7" t="str">
        <f t="shared" si="47"/>
        <v>2019TWDASSUNS10</v>
      </c>
      <c r="I1452" t="s">
        <v>30</v>
      </c>
      <c r="J1452" s="8" t="str">
        <f>VLOOKUP(I1452,name_list!E:K,2,FALSE)</f>
        <v>SP14</v>
      </c>
      <c r="K1452" t="s">
        <v>9</v>
      </c>
      <c r="L1452" s="8">
        <v>5</v>
      </c>
      <c r="M1452" s="8" t="str">
        <f>VLOOKUP(H1452,工作表3!G:T,7,FALSE)</f>
        <v>50</v>
      </c>
      <c r="N1452">
        <f t="shared" si="46"/>
        <v>2.5</v>
      </c>
    </row>
    <row r="1453" spans="1:14">
      <c r="A1453" s="46">
        <v>2019</v>
      </c>
      <c r="B1453" s="8" t="str">
        <f>_xlfn.CONCAT("P", LOOKUP(A1453,{0,2010,2015},{1,2,3}))</f>
        <v>P3</v>
      </c>
      <c r="C1453" s="9" t="s">
        <v>174</v>
      </c>
      <c r="D1453" s="9" t="s">
        <v>178</v>
      </c>
      <c r="E1453" t="s">
        <v>35</v>
      </c>
      <c r="F1453" t="s">
        <v>14</v>
      </c>
      <c r="G1453" t="s">
        <v>125</v>
      </c>
      <c r="H1453" s="7" t="str">
        <f t="shared" si="47"/>
        <v>2019TWDASSUNS10</v>
      </c>
      <c r="I1453" t="s">
        <v>10</v>
      </c>
      <c r="J1453" s="8" t="str">
        <f>VLOOKUP(I1453,name_list!E:K,2,FALSE)</f>
        <v>SP79</v>
      </c>
      <c r="K1453" t="s">
        <v>9</v>
      </c>
      <c r="L1453" s="8">
        <v>5</v>
      </c>
      <c r="M1453" s="8" t="str">
        <f>VLOOKUP(H1453,工作表3!G:T,7,FALSE)</f>
        <v>50</v>
      </c>
      <c r="N1453">
        <f t="shared" si="46"/>
        <v>2.5</v>
      </c>
    </row>
    <row r="1454" spans="1:14">
      <c r="A1454" s="46">
        <v>2019</v>
      </c>
      <c r="B1454" s="8" t="str">
        <f>_xlfn.CONCAT("P", LOOKUP(A1454,{0,2010,2015},{1,2,3}))</f>
        <v>P3</v>
      </c>
      <c r="C1454" s="9" t="s">
        <v>174</v>
      </c>
      <c r="D1454" s="9" t="s">
        <v>178</v>
      </c>
      <c r="E1454" t="s">
        <v>35</v>
      </c>
      <c r="F1454" t="s">
        <v>14</v>
      </c>
      <c r="G1454" t="s">
        <v>125</v>
      </c>
      <c r="H1454" s="7" t="str">
        <f t="shared" si="47"/>
        <v>2019TWDASSUNS10</v>
      </c>
      <c r="I1454" t="s">
        <v>12</v>
      </c>
      <c r="J1454" s="8" t="str">
        <f>VLOOKUP(I1454,name_list!E:K,2,FALSE)</f>
        <v>SP70</v>
      </c>
      <c r="K1454" t="s">
        <v>9</v>
      </c>
      <c r="L1454" s="8">
        <v>5</v>
      </c>
      <c r="M1454" s="8" t="str">
        <f>VLOOKUP(H1454,工作表3!G:T,7,FALSE)</f>
        <v>50</v>
      </c>
      <c r="N1454">
        <f t="shared" si="46"/>
        <v>2.5</v>
      </c>
    </row>
    <row r="1455" spans="1:14">
      <c r="A1455" s="46">
        <v>2019</v>
      </c>
      <c r="B1455" s="8" t="str">
        <f>_xlfn.CONCAT("P", LOOKUP(A1455,{0,2010,2015},{1,2,3}))</f>
        <v>P3</v>
      </c>
      <c r="C1455" s="9" t="s">
        <v>174</v>
      </c>
      <c r="D1455" s="9" t="s">
        <v>178</v>
      </c>
      <c r="E1455" t="s">
        <v>35</v>
      </c>
      <c r="F1455" t="s">
        <v>14</v>
      </c>
      <c r="G1455" t="s">
        <v>125</v>
      </c>
      <c r="H1455" s="7" t="str">
        <f t="shared" si="47"/>
        <v>2019TWDASSUNS10</v>
      </c>
      <c r="I1455" t="s">
        <v>29</v>
      </c>
      <c r="J1455" s="8" t="str">
        <f>VLOOKUP(I1455,name_list!E:K,2,FALSE)</f>
        <v>SP22</v>
      </c>
      <c r="K1455" t="s">
        <v>11</v>
      </c>
      <c r="L1455" s="8">
        <v>1</v>
      </c>
      <c r="M1455" s="8" t="str">
        <f>VLOOKUP(H1455,工作表3!G:T,7,FALSE)</f>
        <v>50</v>
      </c>
      <c r="N1455">
        <f t="shared" si="46"/>
        <v>0.5</v>
      </c>
    </row>
    <row r="1456" spans="1:14">
      <c r="A1456" s="46">
        <v>2019</v>
      </c>
      <c r="B1456" s="8" t="str">
        <f>_xlfn.CONCAT("P", LOOKUP(A1456,{0,2010,2015},{1,2,3}))</f>
        <v>P3</v>
      </c>
      <c r="C1456" s="9" t="s">
        <v>174</v>
      </c>
      <c r="D1456" s="9" t="s">
        <v>178</v>
      </c>
      <c r="E1456" t="s">
        <v>35</v>
      </c>
      <c r="F1456" t="s">
        <v>14</v>
      </c>
      <c r="G1456" t="s">
        <v>125</v>
      </c>
      <c r="H1456" s="7" t="str">
        <f t="shared" si="47"/>
        <v>2019TWDASSUNS10</v>
      </c>
      <c r="I1456" t="s">
        <v>46</v>
      </c>
      <c r="J1456" s="8" t="str">
        <f>VLOOKUP(I1456,name_list!E:K,2,FALSE)</f>
        <v>SP3</v>
      </c>
      <c r="K1456" t="s">
        <v>11</v>
      </c>
      <c r="L1456" s="8">
        <v>1</v>
      </c>
      <c r="M1456" s="8" t="str">
        <f>VLOOKUP(H1456,工作表3!G:T,7,FALSE)</f>
        <v>50</v>
      </c>
      <c r="N1456">
        <f t="shared" si="46"/>
        <v>0.5</v>
      </c>
    </row>
    <row r="1457" spans="1:14">
      <c r="A1457" s="46">
        <v>2019</v>
      </c>
      <c r="B1457" s="8" t="str">
        <f>_xlfn.CONCAT("P", LOOKUP(A1457,{0,2010,2015},{1,2,3}))</f>
        <v>P3</v>
      </c>
      <c r="C1457" s="9" t="s">
        <v>174</v>
      </c>
      <c r="D1457" s="9" t="s">
        <v>178</v>
      </c>
      <c r="E1457" t="s">
        <v>35</v>
      </c>
      <c r="F1457" t="s">
        <v>14</v>
      </c>
      <c r="G1457" t="s">
        <v>125</v>
      </c>
      <c r="H1457" s="7" t="str">
        <f t="shared" si="47"/>
        <v>2019TWDASSUNS10</v>
      </c>
      <c r="I1457" t="s">
        <v>20</v>
      </c>
      <c r="J1457" s="8" t="str">
        <f>VLOOKUP(I1457,name_list!E:K,2,FALSE)</f>
        <v>SP25</v>
      </c>
      <c r="K1457" t="s">
        <v>9</v>
      </c>
      <c r="L1457" s="8">
        <v>5</v>
      </c>
      <c r="M1457" s="8" t="str">
        <f>VLOOKUP(H1457,工作表3!G:T,7,FALSE)</f>
        <v>50</v>
      </c>
      <c r="N1457">
        <f t="shared" si="46"/>
        <v>2.5</v>
      </c>
    </row>
    <row r="1458" spans="1:14">
      <c r="A1458" s="46">
        <v>2019</v>
      </c>
      <c r="B1458" s="8" t="str">
        <f>_xlfn.CONCAT("P", LOOKUP(A1458,{0,2010,2015},{1,2,3}))</f>
        <v>P3</v>
      </c>
      <c r="C1458" s="9" t="s">
        <v>174</v>
      </c>
      <c r="D1458" s="9" t="s">
        <v>178</v>
      </c>
      <c r="E1458" t="s">
        <v>35</v>
      </c>
      <c r="F1458" t="s">
        <v>14</v>
      </c>
      <c r="G1458" t="s">
        <v>125</v>
      </c>
      <c r="H1458" s="7" t="str">
        <f t="shared" si="47"/>
        <v>2019TWDASSUNS10</v>
      </c>
      <c r="I1458" t="s">
        <v>36</v>
      </c>
      <c r="J1458" s="8" t="str">
        <f>VLOOKUP(I1458,name_list!E:K,2,FALSE)</f>
        <v>SP64</v>
      </c>
      <c r="K1458" t="s">
        <v>9</v>
      </c>
      <c r="L1458" s="8">
        <v>5</v>
      </c>
      <c r="M1458" s="8" t="str">
        <f>VLOOKUP(H1458,工作表3!G:T,7,FALSE)</f>
        <v>50</v>
      </c>
      <c r="N1458">
        <f t="shared" si="46"/>
        <v>2.5</v>
      </c>
    </row>
    <row r="1459" spans="1:14">
      <c r="A1459" s="46">
        <v>2019</v>
      </c>
      <c r="B1459" s="8" t="str">
        <f>_xlfn.CONCAT("P", LOOKUP(A1459,{0,2010,2015},{1,2,3}))</f>
        <v>P3</v>
      </c>
      <c r="C1459" s="9" t="s">
        <v>174</v>
      </c>
      <c r="D1459" s="9" t="s">
        <v>178</v>
      </c>
      <c r="E1459" t="s">
        <v>35</v>
      </c>
      <c r="F1459" t="s">
        <v>14</v>
      </c>
      <c r="G1459" t="s">
        <v>125</v>
      </c>
      <c r="H1459" s="7" t="str">
        <f t="shared" si="47"/>
        <v>2019TWDASSUNS10</v>
      </c>
      <c r="I1459" t="s">
        <v>39</v>
      </c>
      <c r="J1459" s="8" t="str">
        <f>VLOOKUP(I1459,name_list!E:K,2,FALSE)</f>
        <v>SP72</v>
      </c>
      <c r="K1459" t="s">
        <v>11</v>
      </c>
      <c r="L1459" s="8">
        <v>1</v>
      </c>
      <c r="M1459" s="8" t="str">
        <f>VLOOKUP(H1459,工作表3!G:T,7,FALSE)</f>
        <v>50</v>
      </c>
      <c r="N1459">
        <f t="shared" si="46"/>
        <v>0.5</v>
      </c>
    </row>
    <row r="1460" spans="1:14">
      <c r="A1460" s="46">
        <v>2019</v>
      </c>
      <c r="B1460" s="8" t="str">
        <f>_xlfn.CONCAT("P", LOOKUP(A1460,{0,2010,2015},{1,2,3}))</f>
        <v>P3</v>
      </c>
      <c r="C1460" s="9" t="s">
        <v>174</v>
      </c>
      <c r="D1460" s="9" t="s">
        <v>178</v>
      </c>
      <c r="E1460" t="s">
        <v>35</v>
      </c>
      <c r="F1460" t="s">
        <v>14</v>
      </c>
      <c r="G1460" t="s">
        <v>103</v>
      </c>
      <c r="H1460" s="7" t="str">
        <f t="shared" si="47"/>
        <v>2019TWDASSUNS05</v>
      </c>
      <c r="I1460" t="s">
        <v>0</v>
      </c>
      <c r="J1460" s="8" t="str">
        <f>VLOOKUP(I1460,name_list!E:K,2,FALSE)</f>
        <v>SP41</v>
      </c>
      <c r="K1460" t="s">
        <v>1</v>
      </c>
      <c r="L1460" s="8">
        <v>75</v>
      </c>
      <c r="M1460" s="8" t="str">
        <f>VLOOKUP(H1460,工作表3!G:T,7,FALSE)</f>
        <v>40</v>
      </c>
      <c r="N1460">
        <f t="shared" si="46"/>
        <v>30</v>
      </c>
    </row>
    <row r="1461" spans="1:14">
      <c r="A1461" s="46">
        <v>2019</v>
      </c>
      <c r="B1461" s="8" t="str">
        <f>_xlfn.CONCAT("P", LOOKUP(A1461,{0,2010,2015},{1,2,3}))</f>
        <v>P3</v>
      </c>
      <c r="C1461" s="9" t="s">
        <v>174</v>
      </c>
      <c r="D1461" s="9" t="s">
        <v>178</v>
      </c>
      <c r="E1461" t="s">
        <v>35</v>
      </c>
      <c r="F1461" t="s">
        <v>14</v>
      </c>
      <c r="G1461" t="s">
        <v>103</v>
      </c>
      <c r="H1461" s="7" t="str">
        <f t="shared" si="47"/>
        <v>2019TWDASSUNS05</v>
      </c>
      <c r="I1461" t="s">
        <v>31</v>
      </c>
      <c r="J1461" s="8" t="str">
        <f>VLOOKUP(I1461,name_list!E:K,2,FALSE)</f>
        <v>SP66</v>
      </c>
      <c r="K1461" t="s">
        <v>6</v>
      </c>
      <c r="L1461" s="8">
        <v>50</v>
      </c>
      <c r="M1461" s="8" t="str">
        <f>VLOOKUP(H1461,工作表3!G:T,7,FALSE)</f>
        <v>40</v>
      </c>
      <c r="N1461">
        <f t="shared" si="46"/>
        <v>20</v>
      </c>
    </row>
    <row r="1462" spans="1:14">
      <c r="A1462" s="46">
        <v>2019</v>
      </c>
      <c r="B1462" s="8" t="str">
        <f>_xlfn.CONCAT("P", LOOKUP(A1462,{0,2010,2015},{1,2,3}))</f>
        <v>P3</v>
      </c>
      <c r="C1462" s="9" t="s">
        <v>174</v>
      </c>
      <c r="D1462" s="9" t="s">
        <v>178</v>
      </c>
      <c r="E1462" t="s">
        <v>35</v>
      </c>
      <c r="F1462" t="s">
        <v>14</v>
      </c>
      <c r="G1462" t="s">
        <v>103</v>
      </c>
      <c r="H1462" s="7" t="str">
        <f t="shared" si="47"/>
        <v>2019TWDASSUNS05</v>
      </c>
      <c r="I1462" t="s">
        <v>38</v>
      </c>
      <c r="J1462" s="8" t="str">
        <f>VLOOKUP(I1462,name_list!E:K,2,FALSE)</f>
        <v>SP10</v>
      </c>
      <c r="K1462" t="s">
        <v>6</v>
      </c>
      <c r="L1462" s="8">
        <v>50</v>
      </c>
      <c r="M1462" s="8" t="str">
        <f>VLOOKUP(H1462,工作表3!G:T,7,FALSE)</f>
        <v>40</v>
      </c>
      <c r="N1462">
        <f t="shared" si="46"/>
        <v>20</v>
      </c>
    </row>
    <row r="1463" spans="1:14">
      <c r="A1463" s="46">
        <v>2019</v>
      </c>
      <c r="B1463" s="8" t="str">
        <f>_xlfn.CONCAT("P", LOOKUP(A1463,{0,2010,2015},{1,2,3}))</f>
        <v>P3</v>
      </c>
      <c r="C1463" s="9" t="s">
        <v>174</v>
      </c>
      <c r="D1463" s="9" t="s">
        <v>178</v>
      </c>
      <c r="E1463" t="s">
        <v>35</v>
      </c>
      <c r="F1463" t="s">
        <v>14</v>
      </c>
      <c r="G1463" t="s">
        <v>103</v>
      </c>
      <c r="H1463" s="7" t="str">
        <f t="shared" si="47"/>
        <v>2019TWDASSUNS05</v>
      </c>
      <c r="I1463" t="s">
        <v>30</v>
      </c>
      <c r="J1463" s="8" t="str">
        <f>VLOOKUP(I1463,name_list!E:K,2,FALSE)</f>
        <v>SP14</v>
      </c>
      <c r="K1463" t="s">
        <v>14</v>
      </c>
      <c r="L1463" s="8">
        <v>25</v>
      </c>
      <c r="M1463" s="8" t="str">
        <f>VLOOKUP(H1463,工作表3!G:T,7,FALSE)</f>
        <v>40</v>
      </c>
      <c r="N1463">
        <f t="shared" si="46"/>
        <v>10</v>
      </c>
    </row>
    <row r="1464" spans="1:14">
      <c r="A1464" s="46">
        <v>2019</v>
      </c>
      <c r="B1464" s="8" t="str">
        <f>_xlfn.CONCAT("P", LOOKUP(A1464,{0,2010,2015},{1,2,3}))</f>
        <v>P3</v>
      </c>
      <c r="C1464" s="9" t="s">
        <v>174</v>
      </c>
      <c r="D1464" s="9" t="s">
        <v>178</v>
      </c>
      <c r="E1464" t="s">
        <v>35</v>
      </c>
      <c r="F1464" t="s">
        <v>14</v>
      </c>
      <c r="G1464" t="s">
        <v>103</v>
      </c>
      <c r="H1464" s="7" t="str">
        <f t="shared" si="47"/>
        <v>2019TWDASSUNS05</v>
      </c>
      <c r="I1464" t="s">
        <v>8</v>
      </c>
      <c r="J1464" s="8" t="str">
        <f>VLOOKUP(I1464,name_list!E:K,2,FALSE)</f>
        <v>SP63</v>
      </c>
      <c r="K1464" t="s">
        <v>6</v>
      </c>
      <c r="L1464" s="8">
        <v>50</v>
      </c>
      <c r="M1464" s="8" t="str">
        <f>VLOOKUP(H1464,工作表3!G:T,7,FALSE)</f>
        <v>40</v>
      </c>
      <c r="N1464">
        <f t="shared" si="46"/>
        <v>20</v>
      </c>
    </row>
    <row r="1465" spans="1:14">
      <c r="A1465" s="46">
        <v>2019</v>
      </c>
      <c r="B1465" s="8" t="str">
        <f>_xlfn.CONCAT("P", LOOKUP(A1465,{0,2010,2015},{1,2,3}))</f>
        <v>P3</v>
      </c>
      <c r="C1465" s="9" t="s">
        <v>174</v>
      </c>
      <c r="D1465" s="9" t="s">
        <v>178</v>
      </c>
      <c r="E1465" t="s">
        <v>35</v>
      </c>
      <c r="F1465" t="s">
        <v>14</v>
      </c>
      <c r="G1465" t="s">
        <v>103</v>
      </c>
      <c r="H1465" s="7" t="str">
        <f t="shared" si="47"/>
        <v>2019TWDASSUNS05</v>
      </c>
      <c r="I1465" t="s">
        <v>7</v>
      </c>
      <c r="J1465" s="8" t="str">
        <f>VLOOKUP(I1465,name_list!E:K,2,FALSE)</f>
        <v>SP31</v>
      </c>
      <c r="K1465" t="s">
        <v>6</v>
      </c>
      <c r="L1465" s="8">
        <v>50</v>
      </c>
      <c r="M1465" s="8" t="str">
        <f>VLOOKUP(H1465,工作表3!G:T,7,FALSE)</f>
        <v>40</v>
      </c>
      <c r="N1465">
        <f t="shared" si="46"/>
        <v>20</v>
      </c>
    </row>
    <row r="1466" spans="1:14">
      <c r="A1466" s="46">
        <v>2019</v>
      </c>
      <c r="B1466" s="8" t="str">
        <f>_xlfn.CONCAT("P", LOOKUP(A1466,{0,2010,2015},{1,2,3}))</f>
        <v>P3</v>
      </c>
      <c r="C1466" s="9" t="s">
        <v>174</v>
      </c>
      <c r="D1466" s="9" t="s">
        <v>178</v>
      </c>
      <c r="E1466" t="s">
        <v>35</v>
      </c>
      <c r="F1466" t="s">
        <v>14</v>
      </c>
      <c r="G1466" t="s">
        <v>103</v>
      </c>
      <c r="H1466" s="7" t="str">
        <f t="shared" si="47"/>
        <v>2019TWDASSUNS05</v>
      </c>
      <c r="I1466" t="s">
        <v>22</v>
      </c>
      <c r="J1466" s="8" t="str">
        <f>VLOOKUP(I1466,name_list!E:K,2,FALSE)</f>
        <v>SP68</v>
      </c>
      <c r="K1466" t="s">
        <v>9</v>
      </c>
      <c r="L1466" s="8">
        <v>5</v>
      </c>
      <c r="M1466" s="8" t="str">
        <f>VLOOKUP(H1466,工作表3!G:T,7,FALSE)</f>
        <v>40</v>
      </c>
      <c r="N1466">
        <f t="shared" si="46"/>
        <v>2</v>
      </c>
    </row>
    <row r="1467" spans="1:14">
      <c r="A1467" s="46">
        <v>2019</v>
      </c>
      <c r="B1467" s="8" t="str">
        <f>_xlfn.CONCAT("P", LOOKUP(A1467,{0,2010,2015},{1,2,3}))</f>
        <v>P3</v>
      </c>
      <c r="C1467" s="9" t="s">
        <v>174</v>
      </c>
      <c r="D1467" s="9" t="s">
        <v>178</v>
      </c>
      <c r="E1467" t="s">
        <v>35</v>
      </c>
      <c r="F1467" t="s">
        <v>14</v>
      </c>
      <c r="G1467" t="s">
        <v>103</v>
      </c>
      <c r="H1467" s="7" t="str">
        <f t="shared" si="47"/>
        <v>2019TWDASSUNS05</v>
      </c>
      <c r="I1467" t="s">
        <v>16</v>
      </c>
      <c r="J1467" s="8" t="str">
        <f>VLOOKUP(I1467,name_list!E:K,2,FALSE)</f>
        <v>SP38</v>
      </c>
      <c r="K1467" t="s">
        <v>9</v>
      </c>
      <c r="L1467" s="8">
        <v>5</v>
      </c>
      <c r="M1467" s="8" t="str">
        <f>VLOOKUP(H1467,工作表3!G:T,7,FALSE)</f>
        <v>40</v>
      </c>
      <c r="N1467">
        <f t="shared" si="46"/>
        <v>2</v>
      </c>
    </row>
    <row r="1468" spans="1:14">
      <c r="A1468" s="46">
        <v>2019</v>
      </c>
      <c r="B1468" s="8" t="str">
        <f>_xlfn.CONCAT("P", LOOKUP(A1468,{0,2010,2015},{1,2,3}))</f>
        <v>P3</v>
      </c>
      <c r="C1468" s="9" t="s">
        <v>174</v>
      </c>
      <c r="D1468" s="9" t="s">
        <v>178</v>
      </c>
      <c r="E1468" t="s">
        <v>35</v>
      </c>
      <c r="F1468" t="s">
        <v>14</v>
      </c>
      <c r="G1468" t="s">
        <v>103</v>
      </c>
      <c r="H1468" s="7" t="str">
        <f t="shared" si="47"/>
        <v>2019TWDASSUNS05</v>
      </c>
      <c r="I1468" t="s">
        <v>15</v>
      </c>
      <c r="J1468" s="8" t="str">
        <f>VLOOKUP(I1468,name_list!E:K,2,FALSE)</f>
        <v>SP2</v>
      </c>
      <c r="K1468" t="s">
        <v>14</v>
      </c>
      <c r="L1468" s="8">
        <v>25</v>
      </c>
      <c r="M1468" s="8" t="str">
        <f>VLOOKUP(H1468,工作表3!G:T,7,FALSE)</f>
        <v>40</v>
      </c>
      <c r="N1468">
        <f t="shared" si="46"/>
        <v>10</v>
      </c>
    </row>
    <row r="1469" spans="1:14">
      <c r="A1469" s="46">
        <v>2019</v>
      </c>
      <c r="B1469" s="8" t="str">
        <f>_xlfn.CONCAT("P", LOOKUP(A1469,{0,2010,2015},{1,2,3}))</f>
        <v>P3</v>
      </c>
      <c r="C1469" s="9" t="s">
        <v>174</v>
      </c>
      <c r="D1469" s="9" t="s">
        <v>178</v>
      </c>
      <c r="E1469" t="s">
        <v>35</v>
      </c>
      <c r="F1469" t="s">
        <v>14</v>
      </c>
      <c r="G1469" t="s">
        <v>103</v>
      </c>
      <c r="H1469" s="7" t="str">
        <f t="shared" si="47"/>
        <v>2019TWDASSUNS05</v>
      </c>
      <c r="I1469" t="s">
        <v>12</v>
      </c>
      <c r="J1469" s="8" t="str">
        <f>VLOOKUP(I1469,name_list!E:K,2,FALSE)</f>
        <v>SP70</v>
      </c>
      <c r="K1469" t="s">
        <v>9</v>
      </c>
      <c r="L1469" s="8">
        <v>5</v>
      </c>
      <c r="M1469" s="8" t="str">
        <f>VLOOKUP(H1469,工作表3!G:T,7,FALSE)</f>
        <v>40</v>
      </c>
      <c r="N1469">
        <f t="shared" si="46"/>
        <v>2</v>
      </c>
    </row>
    <row r="1470" spans="1:14">
      <c r="A1470" s="46">
        <v>2019</v>
      </c>
      <c r="B1470" s="8" t="str">
        <f>_xlfn.CONCAT("P", LOOKUP(A1470,{0,2010,2015},{1,2,3}))</f>
        <v>P3</v>
      </c>
      <c r="C1470" s="9" t="s">
        <v>174</v>
      </c>
      <c r="D1470" s="9" t="s">
        <v>178</v>
      </c>
      <c r="E1470" t="s">
        <v>35</v>
      </c>
      <c r="F1470" t="s">
        <v>14</v>
      </c>
      <c r="G1470" t="s">
        <v>103</v>
      </c>
      <c r="H1470" s="7" t="str">
        <f t="shared" si="47"/>
        <v>2019TWDASSUNS05</v>
      </c>
      <c r="I1470" t="s">
        <v>36</v>
      </c>
      <c r="J1470" s="8" t="str">
        <f>VLOOKUP(I1470,name_list!E:K,2,FALSE)</f>
        <v>SP64</v>
      </c>
      <c r="K1470" t="s">
        <v>14</v>
      </c>
      <c r="L1470" s="8">
        <v>25</v>
      </c>
      <c r="M1470" s="8" t="str">
        <f>VLOOKUP(H1470,工作表3!G:T,7,FALSE)</f>
        <v>40</v>
      </c>
      <c r="N1470">
        <f t="shared" si="46"/>
        <v>10</v>
      </c>
    </row>
    <row r="1471" spans="1:14">
      <c r="A1471" s="46">
        <v>2019</v>
      </c>
      <c r="B1471" s="8" t="str">
        <f>_xlfn.CONCAT("P", LOOKUP(A1471,{0,2010,2015},{1,2,3}))</f>
        <v>P3</v>
      </c>
      <c r="C1471" s="9" t="s">
        <v>174</v>
      </c>
      <c r="D1471" s="9" t="s">
        <v>178</v>
      </c>
      <c r="E1471" t="s">
        <v>35</v>
      </c>
      <c r="F1471" t="s">
        <v>14</v>
      </c>
      <c r="G1471" t="s">
        <v>103</v>
      </c>
      <c r="H1471" s="7" t="str">
        <f t="shared" si="47"/>
        <v>2019TWDASSUNS05</v>
      </c>
      <c r="I1471" t="s">
        <v>10</v>
      </c>
      <c r="J1471" s="8" t="str">
        <f>VLOOKUP(I1471,name_list!E:K,2,FALSE)</f>
        <v>SP79</v>
      </c>
      <c r="K1471" t="s">
        <v>9</v>
      </c>
      <c r="L1471" s="8">
        <v>5</v>
      </c>
      <c r="M1471" s="8" t="str">
        <f>VLOOKUP(H1471,工作表3!G:T,7,FALSE)</f>
        <v>40</v>
      </c>
      <c r="N1471">
        <f t="shared" si="46"/>
        <v>2</v>
      </c>
    </row>
    <row r="1472" spans="1:14">
      <c r="A1472" s="46">
        <v>2019</v>
      </c>
      <c r="B1472" s="8" t="str">
        <f>_xlfn.CONCAT("P", LOOKUP(A1472,{0,2010,2015},{1,2,3}))</f>
        <v>P3</v>
      </c>
      <c r="C1472" s="9" t="s">
        <v>174</v>
      </c>
      <c r="D1472" s="9" t="s">
        <v>178</v>
      </c>
      <c r="E1472" t="s">
        <v>35</v>
      </c>
      <c r="F1472" t="s">
        <v>14</v>
      </c>
      <c r="G1472" t="s">
        <v>103</v>
      </c>
      <c r="H1472" s="7" t="str">
        <f t="shared" si="47"/>
        <v>2019TWDASSUNS05</v>
      </c>
      <c r="I1472" t="s">
        <v>45</v>
      </c>
      <c r="J1472" s="8" t="str">
        <f>VLOOKUP(I1472,name_list!E:K,2,FALSE)</f>
        <v>SP59</v>
      </c>
      <c r="K1472" t="s">
        <v>9</v>
      </c>
      <c r="L1472" s="8">
        <v>5</v>
      </c>
      <c r="M1472" s="8" t="str">
        <f>VLOOKUP(H1472,工作表3!G:T,7,FALSE)</f>
        <v>40</v>
      </c>
      <c r="N1472">
        <f t="shared" si="46"/>
        <v>2</v>
      </c>
    </row>
    <row r="1473" spans="1:14">
      <c r="A1473" s="46">
        <v>2019</v>
      </c>
      <c r="B1473" s="8" t="str">
        <f>_xlfn.CONCAT("P", LOOKUP(A1473,{0,2010,2015},{1,2,3}))</f>
        <v>P3</v>
      </c>
      <c r="C1473" s="9" t="s">
        <v>174</v>
      </c>
      <c r="D1473" s="9" t="s">
        <v>178</v>
      </c>
      <c r="E1473" t="s">
        <v>35</v>
      </c>
      <c r="F1473" t="s">
        <v>14</v>
      </c>
      <c r="G1473" t="s">
        <v>103</v>
      </c>
      <c r="H1473" s="7" t="str">
        <f t="shared" si="47"/>
        <v>2019TWDASSUNS05</v>
      </c>
      <c r="I1473" t="s">
        <v>37</v>
      </c>
      <c r="J1473" s="8" t="str">
        <f>VLOOKUP(I1473,name_list!E:K,2,FALSE)</f>
        <v>SP85</v>
      </c>
      <c r="K1473" t="s">
        <v>11</v>
      </c>
      <c r="L1473" s="8">
        <v>1</v>
      </c>
      <c r="M1473" s="8" t="str">
        <f>VLOOKUP(H1473,工作表3!G:T,7,FALSE)</f>
        <v>40</v>
      </c>
      <c r="N1473">
        <f t="shared" si="46"/>
        <v>0.4</v>
      </c>
    </row>
    <row r="1474" spans="1:14">
      <c r="A1474" s="46">
        <v>2019</v>
      </c>
      <c r="B1474" s="8" t="str">
        <f>_xlfn.CONCAT("P", LOOKUP(A1474,{0,2010,2015},{1,2,3}))</f>
        <v>P3</v>
      </c>
      <c r="C1474" s="9" t="s">
        <v>174</v>
      </c>
      <c r="D1474" s="9" t="s">
        <v>178</v>
      </c>
      <c r="E1474" t="s">
        <v>35</v>
      </c>
      <c r="F1474" t="s">
        <v>14</v>
      </c>
      <c r="G1474" t="s">
        <v>103</v>
      </c>
      <c r="H1474" s="7" t="str">
        <f t="shared" si="47"/>
        <v>2019TWDASSUNS05</v>
      </c>
      <c r="I1474" t="s">
        <v>26</v>
      </c>
      <c r="J1474" s="8" t="str">
        <f>VLOOKUP(I1474,name_list!E:K,2,FALSE)</f>
        <v>SP78</v>
      </c>
      <c r="K1474" t="s">
        <v>11</v>
      </c>
      <c r="L1474" s="8">
        <v>1</v>
      </c>
      <c r="M1474" s="8" t="str">
        <f>VLOOKUP(H1474,工作表3!G:T,7,FALSE)</f>
        <v>40</v>
      </c>
      <c r="N1474">
        <f t="shared" si="46"/>
        <v>0.4</v>
      </c>
    </row>
    <row r="1475" spans="1:14">
      <c r="A1475" s="46">
        <v>2019</v>
      </c>
      <c r="B1475" s="8" t="str">
        <f>_xlfn.CONCAT("P", LOOKUP(A1475,{0,2010,2015},{1,2,3}))</f>
        <v>P3</v>
      </c>
      <c r="C1475" s="9" t="s">
        <v>174</v>
      </c>
      <c r="D1475" s="9" t="s">
        <v>178</v>
      </c>
      <c r="E1475" t="s">
        <v>35</v>
      </c>
      <c r="F1475" t="s">
        <v>14</v>
      </c>
      <c r="G1475" t="s">
        <v>103</v>
      </c>
      <c r="H1475" s="7" t="str">
        <f t="shared" si="47"/>
        <v>2019TWDASSUNS05</v>
      </c>
      <c r="I1475" t="s">
        <v>13</v>
      </c>
      <c r="J1475" s="8" t="str">
        <f>VLOOKUP(I1475,name_list!E:K,2,FALSE)</f>
        <v>SP17</v>
      </c>
      <c r="K1475" t="s">
        <v>14</v>
      </c>
      <c r="L1475" s="8">
        <v>25</v>
      </c>
      <c r="M1475" s="8" t="str">
        <f>VLOOKUP(H1475,工作表3!G:T,7,FALSE)</f>
        <v>40</v>
      </c>
      <c r="N1475">
        <f t="shared" si="46"/>
        <v>10</v>
      </c>
    </row>
    <row r="1476" spans="1:14">
      <c r="A1476" s="46">
        <v>2019</v>
      </c>
      <c r="B1476" s="8" t="str">
        <f>_xlfn.CONCAT("P", LOOKUP(A1476,{0,2010,2015},{1,2,3}))</f>
        <v>P3</v>
      </c>
      <c r="C1476" s="9" t="s">
        <v>174</v>
      </c>
      <c r="D1476" s="9" t="s">
        <v>178</v>
      </c>
      <c r="E1476" t="s">
        <v>35</v>
      </c>
      <c r="F1476" t="s">
        <v>14</v>
      </c>
      <c r="G1476" t="s">
        <v>103</v>
      </c>
      <c r="H1476" s="7" t="str">
        <f t="shared" si="47"/>
        <v>2019TWDASSUNS05</v>
      </c>
      <c r="I1476" t="s">
        <v>19</v>
      </c>
      <c r="J1476" s="8" t="str">
        <f>VLOOKUP(I1476,name_list!E:K,2,FALSE)</f>
        <v>SP75</v>
      </c>
      <c r="K1476" t="s">
        <v>9</v>
      </c>
      <c r="L1476" s="8">
        <v>5</v>
      </c>
      <c r="M1476" s="8" t="str">
        <f>VLOOKUP(H1476,工作表3!G:T,7,FALSE)</f>
        <v>40</v>
      </c>
      <c r="N1476">
        <f t="shared" ref="N1476:N1539" si="48">L1476*M1476/100</f>
        <v>2</v>
      </c>
    </row>
    <row r="1477" spans="1:14">
      <c r="A1477" s="46">
        <v>2019</v>
      </c>
      <c r="B1477" s="8" t="str">
        <f>_xlfn.CONCAT("P", LOOKUP(A1477,{0,2010,2015},{1,2,3}))</f>
        <v>P3</v>
      </c>
      <c r="C1477" s="9" t="s">
        <v>174</v>
      </c>
      <c r="D1477" s="9" t="s">
        <v>178</v>
      </c>
      <c r="E1477" t="s">
        <v>35</v>
      </c>
      <c r="F1477" t="s">
        <v>14</v>
      </c>
      <c r="G1477" t="s">
        <v>103</v>
      </c>
      <c r="H1477" s="7" t="str">
        <f t="shared" si="47"/>
        <v>2019TWDASSUNS05</v>
      </c>
      <c r="I1477" t="s">
        <v>47</v>
      </c>
      <c r="J1477" s="8" t="str">
        <f>VLOOKUP(I1477,name_list!E:K,2,FALSE)</f>
        <v>SP50</v>
      </c>
      <c r="K1477" t="s">
        <v>11</v>
      </c>
      <c r="L1477" s="8">
        <v>1</v>
      </c>
      <c r="M1477" s="8" t="str">
        <f>VLOOKUP(H1477,工作表3!G:T,7,FALSE)</f>
        <v>40</v>
      </c>
      <c r="N1477">
        <f t="shared" si="48"/>
        <v>0.4</v>
      </c>
    </row>
    <row r="1478" spans="1:14">
      <c r="A1478" s="46">
        <v>2019</v>
      </c>
      <c r="B1478" s="8" t="str">
        <f>_xlfn.CONCAT("P", LOOKUP(A1478,{0,2010,2015},{1,2,3}))</f>
        <v>P3</v>
      </c>
      <c r="C1478" s="9" t="s">
        <v>174</v>
      </c>
      <c r="D1478" s="9" t="s">
        <v>178</v>
      </c>
      <c r="E1478" t="s">
        <v>35</v>
      </c>
      <c r="F1478" t="s">
        <v>14</v>
      </c>
      <c r="G1478" t="s">
        <v>103</v>
      </c>
      <c r="H1478" s="7" t="str">
        <f t="shared" si="47"/>
        <v>2019TWDASSUNS05</v>
      </c>
      <c r="I1478" t="s">
        <v>23</v>
      </c>
      <c r="J1478" s="8" t="str">
        <f>VLOOKUP(I1478,name_list!E:K,2,FALSE)</f>
        <v>SP61</v>
      </c>
      <c r="K1478" t="s">
        <v>11</v>
      </c>
      <c r="L1478" s="8">
        <v>1</v>
      </c>
      <c r="M1478" s="8" t="str">
        <f>VLOOKUP(H1478,工作表3!G:T,7,FALSE)</f>
        <v>40</v>
      </c>
      <c r="N1478">
        <f t="shared" si="48"/>
        <v>0.4</v>
      </c>
    </row>
    <row r="1479" spans="1:14">
      <c r="A1479" s="46">
        <v>2019</v>
      </c>
      <c r="B1479" s="8" t="str">
        <f>_xlfn.CONCAT("P", LOOKUP(A1479,{0,2010,2015},{1,2,3}))</f>
        <v>P3</v>
      </c>
      <c r="C1479" s="9" t="s">
        <v>174</v>
      </c>
      <c r="D1479" s="9" t="s">
        <v>178</v>
      </c>
      <c r="E1479" t="s">
        <v>35</v>
      </c>
      <c r="F1479" t="s">
        <v>14</v>
      </c>
      <c r="G1479" t="s">
        <v>103</v>
      </c>
      <c r="H1479" s="7" t="str">
        <f t="shared" si="47"/>
        <v>2019TWDASSUNS05</v>
      </c>
      <c r="I1479" t="s">
        <v>48</v>
      </c>
      <c r="J1479" s="8" t="str">
        <f>VLOOKUP(I1479,name_list!E:K,2,FALSE)</f>
        <v>SP53</v>
      </c>
      <c r="K1479" t="s">
        <v>11</v>
      </c>
      <c r="L1479" s="8">
        <v>1</v>
      </c>
      <c r="M1479" s="8" t="str">
        <f>VLOOKUP(H1479,工作表3!G:T,7,FALSE)</f>
        <v>40</v>
      </c>
      <c r="N1479">
        <f t="shared" si="48"/>
        <v>0.4</v>
      </c>
    </row>
    <row r="1480" spans="1:14">
      <c r="A1480" s="46">
        <v>2019</v>
      </c>
      <c r="B1480" s="8" t="str">
        <f>_xlfn.CONCAT("P", LOOKUP(A1480,{0,2010,2015},{1,2,3}))</f>
        <v>P3</v>
      </c>
      <c r="C1480" s="9" t="s">
        <v>174</v>
      </c>
      <c r="D1480" s="9" t="s">
        <v>178</v>
      </c>
      <c r="E1480" t="s">
        <v>35</v>
      </c>
      <c r="F1480" t="s">
        <v>32</v>
      </c>
      <c r="G1480" t="s">
        <v>124</v>
      </c>
      <c r="H1480" s="7" t="str">
        <f t="shared" si="47"/>
        <v>2019TWDASSUNN10</v>
      </c>
      <c r="I1480" t="s">
        <v>0</v>
      </c>
      <c r="J1480" s="8" t="str">
        <f>VLOOKUP(I1480,name_list!E:K,2,FALSE)</f>
        <v>SP41</v>
      </c>
      <c r="K1480" t="s">
        <v>1</v>
      </c>
      <c r="L1480" s="8">
        <v>75</v>
      </c>
      <c r="M1480" s="8" t="str">
        <f>VLOOKUP(H1480,工作表3!G:T,7,FALSE)</f>
        <v>70</v>
      </c>
      <c r="N1480">
        <f t="shared" si="48"/>
        <v>52.5</v>
      </c>
    </row>
    <row r="1481" spans="1:14">
      <c r="A1481" s="46">
        <v>2019</v>
      </c>
      <c r="B1481" s="8" t="str">
        <f>_xlfn.CONCAT("P", LOOKUP(A1481,{0,2010,2015},{1,2,3}))</f>
        <v>P3</v>
      </c>
      <c r="C1481" s="9" t="s">
        <v>174</v>
      </c>
      <c r="D1481" s="9" t="s">
        <v>178</v>
      </c>
      <c r="E1481" t="s">
        <v>35</v>
      </c>
      <c r="F1481" t="s">
        <v>32</v>
      </c>
      <c r="G1481" t="s">
        <v>124</v>
      </c>
      <c r="H1481" s="7" t="str">
        <f t="shared" si="47"/>
        <v>2019TWDASSUNN10</v>
      </c>
      <c r="I1481" t="s">
        <v>15</v>
      </c>
      <c r="J1481" s="8" t="str">
        <f>VLOOKUP(I1481,name_list!E:K,2,FALSE)</f>
        <v>SP2</v>
      </c>
      <c r="K1481" t="s">
        <v>14</v>
      </c>
      <c r="L1481" s="8">
        <v>25</v>
      </c>
      <c r="M1481" s="8" t="str">
        <f>VLOOKUP(H1481,工作表3!G:T,7,FALSE)</f>
        <v>70</v>
      </c>
      <c r="N1481">
        <f t="shared" si="48"/>
        <v>17.5</v>
      </c>
    </row>
    <row r="1482" spans="1:14">
      <c r="A1482" s="46">
        <v>2019</v>
      </c>
      <c r="B1482" s="8" t="str">
        <f>_xlfn.CONCAT("P", LOOKUP(A1482,{0,2010,2015},{1,2,3}))</f>
        <v>P3</v>
      </c>
      <c r="C1482" s="9" t="s">
        <v>174</v>
      </c>
      <c r="D1482" s="9" t="s">
        <v>178</v>
      </c>
      <c r="E1482" t="s">
        <v>35</v>
      </c>
      <c r="F1482" t="s">
        <v>32</v>
      </c>
      <c r="G1482" t="s">
        <v>124</v>
      </c>
      <c r="H1482" s="7" t="str">
        <f t="shared" si="47"/>
        <v>2019TWDASSUNN10</v>
      </c>
      <c r="I1482" t="s">
        <v>21</v>
      </c>
      <c r="J1482" s="8" t="str">
        <f>VLOOKUP(I1482,name_list!E:K,2,FALSE)</f>
        <v>SP55</v>
      </c>
      <c r="K1482" t="s">
        <v>14</v>
      </c>
      <c r="L1482" s="8">
        <v>25</v>
      </c>
      <c r="M1482" s="8" t="str">
        <f>VLOOKUP(H1482,工作表3!G:T,7,FALSE)</f>
        <v>70</v>
      </c>
      <c r="N1482">
        <f t="shared" si="48"/>
        <v>17.5</v>
      </c>
    </row>
    <row r="1483" spans="1:14">
      <c r="A1483" s="46">
        <v>2019</v>
      </c>
      <c r="B1483" s="8" t="str">
        <f>_xlfn.CONCAT("P", LOOKUP(A1483,{0,2010,2015},{1,2,3}))</f>
        <v>P3</v>
      </c>
      <c r="C1483" s="9" t="s">
        <v>174</v>
      </c>
      <c r="D1483" s="9" t="s">
        <v>178</v>
      </c>
      <c r="E1483" t="s">
        <v>35</v>
      </c>
      <c r="F1483" t="s">
        <v>32</v>
      </c>
      <c r="G1483" t="s">
        <v>124</v>
      </c>
      <c r="H1483" s="7" t="str">
        <f t="shared" si="47"/>
        <v>2019TWDASSUNN10</v>
      </c>
      <c r="I1483" t="s">
        <v>16</v>
      </c>
      <c r="J1483" s="8" t="str">
        <f>VLOOKUP(I1483,name_list!E:K,2,FALSE)</f>
        <v>SP38</v>
      </c>
      <c r="K1483" t="s">
        <v>6</v>
      </c>
      <c r="L1483" s="8">
        <v>50</v>
      </c>
      <c r="M1483" s="8" t="str">
        <f>VLOOKUP(H1483,工作表3!G:T,7,FALSE)</f>
        <v>70</v>
      </c>
      <c r="N1483">
        <f t="shared" si="48"/>
        <v>35</v>
      </c>
    </row>
    <row r="1484" spans="1:14">
      <c r="A1484" s="46">
        <v>2019</v>
      </c>
      <c r="B1484" s="8" t="str">
        <f>_xlfn.CONCAT("P", LOOKUP(A1484,{0,2010,2015},{1,2,3}))</f>
        <v>P3</v>
      </c>
      <c r="C1484" s="9" t="s">
        <v>174</v>
      </c>
      <c r="D1484" s="9" t="s">
        <v>178</v>
      </c>
      <c r="E1484" t="s">
        <v>35</v>
      </c>
      <c r="F1484" t="s">
        <v>32</v>
      </c>
      <c r="G1484" t="s">
        <v>124</v>
      </c>
      <c r="H1484" s="7" t="str">
        <f t="shared" si="47"/>
        <v>2019TWDASSUNN10</v>
      </c>
      <c r="I1484" t="s">
        <v>26</v>
      </c>
      <c r="J1484" s="8" t="str">
        <f>VLOOKUP(I1484,name_list!E:K,2,FALSE)</f>
        <v>SP78</v>
      </c>
      <c r="K1484" t="s">
        <v>9</v>
      </c>
      <c r="L1484" s="8">
        <v>5</v>
      </c>
      <c r="M1484" s="8" t="str">
        <f>VLOOKUP(H1484,工作表3!G:T,7,FALSE)</f>
        <v>70</v>
      </c>
      <c r="N1484">
        <f t="shared" si="48"/>
        <v>3.5</v>
      </c>
    </row>
    <row r="1485" spans="1:14">
      <c r="A1485" s="46">
        <v>2019</v>
      </c>
      <c r="B1485" s="8" t="str">
        <f>_xlfn.CONCAT("P", LOOKUP(A1485,{0,2010,2015},{1,2,3}))</f>
        <v>P3</v>
      </c>
      <c r="C1485" s="9" t="s">
        <v>174</v>
      </c>
      <c r="D1485" s="9" t="s">
        <v>178</v>
      </c>
      <c r="E1485" t="s">
        <v>35</v>
      </c>
      <c r="F1485" t="s">
        <v>32</v>
      </c>
      <c r="G1485" t="s">
        <v>124</v>
      </c>
      <c r="H1485" s="7" t="str">
        <f t="shared" si="47"/>
        <v>2019TWDASSUNN10</v>
      </c>
      <c r="I1485" t="s">
        <v>12</v>
      </c>
      <c r="J1485" s="8" t="str">
        <f>VLOOKUP(I1485,name_list!E:K,2,FALSE)</f>
        <v>SP70</v>
      </c>
      <c r="K1485" t="s">
        <v>11</v>
      </c>
      <c r="L1485" s="8">
        <v>1</v>
      </c>
      <c r="M1485" s="8" t="str">
        <f>VLOOKUP(H1485,工作表3!G:T,7,FALSE)</f>
        <v>70</v>
      </c>
      <c r="N1485">
        <f t="shared" si="48"/>
        <v>0.7</v>
      </c>
    </row>
    <row r="1486" spans="1:14">
      <c r="A1486" s="46">
        <v>2019</v>
      </c>
      <c r="B1486" s="8" t="str">
        <f>_xlfn.CONCAT("P", LOOKUP(A1486,{0,2010,2015},{1,2,3}))</f>
        <v>P3</v>
      </c>
      <c r="C1486" s="9" t="s">
        <v>174</v>
      </c>
      <c r="D1486" s="9" t="s">
        <v>178</v>
      </c>
      <c r="E1486" t="s">
        <v>35</v>
      </c>
      <c r="F1486" t="s">
        <v>32</v>
      </c>
      <c r="G1486" t="s">
        <v>124</v>
      </c>
      <c r="H1486" s="7" t="str">
        <f t="shared" si="47"/>
        <v>2019TWDASSUNN10</v>
      </c>
      <c r="I1486" t="s">
        <v>7</v>
      </c>
      <c r="J1486" s="8" t="str">
        <f>VLOOKUP(I1486,name_list!E:K,2,FALSE)</f>
        <v>SP31</v>
      </c>
      <c r="K1486" t="s">
        <v>6</v>
      </c>
      <c r="L1486" s="8">
        <v>50</v>
      </c>
      <c r="M1486" s="8" t="str">
        <f>VLOOKUP(H1486,工作表3!G:T,7,FALSE)</f>
        <v>70</v>
      </c>
      <c r="N1486">
        <f t="shared" si="48"/>
        <v>35</v>
      </c>
    </row>
    <row r="1487" spans="1:14">
      <c r="A1487" s="46">
        <v>2019</v>
      </c>
      <c r="B1487" s="8" t="str">
        <f>_xlfn.CONCAT("P", LOOKUP(A1487,{0,2010,2015},{1,2,3}))</f>
        <v>P3</v>
      </c>
      <c r="C1487" s="9" t="s">
        <v>174</v>
      </c>
      <c r="D1487" s="9" t="s">
        <v>178</v>
      </c>
      <c r="E1487" t="s">
        <v>35</v>
      </c>
      <c r="F1487" t="s">
        <v>32</v>
      </c>
      <c r="G1487" t="s">
        <v>124</v>
      </c>
      <c r="H1487" s="7" t="str">
        <f t="shared" si="47"/>
        <v>2019TWDASSUNN10</v>
      </c>
      <c r="I1487" t="s">
        <v>5</v>
      </c>
      <c r="J1487" s="8" t="str">
        <f>VLOOKUP(I1487,name_list!E:K,2,FALSE)</f>
        <v>SP35</v>
      </c>
      <c r="K1487" t="s">
        <v>6</v>
      </c>
      <c r="L1487" s="8">
        <v>50</v>
      </c>
      <c r="M1487" s="8" t="str">
        <f>VLOOKUP(H1487,工作表3!G:T,7,FALSE)</f>
        <v>70</v>
      </c>
      <c r="N1487">
        <f t="shared" si="48"/>
        <v>35</v>
      </c>
    </row>
    <row r="1488" spans="1:14">
      <c r="A1488" s="46">
        <v>2019</v>
      </c>
      <c r="B1488" s="8" t="str">
        <f>_xlfn.CONCAT("P", LOOKUP(A1488,{0,2010,2015},{1,2,3}))</f>
        <v>P3</v>
      </c>
      <c r="C1488" s="9" t="s">
        <v>174</v>
      </c>
      <c r="D1488" s="9" t="s">
        <v>178</v>
      </c>
      <c r="E1488" t="s">
        <v>35</v>
      </c>
      <c r="F1488" t="s">
        <v>32</v>
      </c>
      <c r="G1488" t="s">
        <v>124</v>
      </c>
      <c r="H1488" s="7" t="str">
        <f t="shared" si="47"/>
        <v>2019TWDASSUNN10</v>
      </c>
      <c r="I1488" t="s">
        <v>13</v>
      </c>
      <c r="J1488" s="8" t="str">
        <f>VLOOKUP(I1488,name_list!E:K,2,FALSE)</f>
        <v>SP17</v>
      </c>
      <c r="K1488" t="s">
        <v>14</v>
      </c>
      <c r="L1488" s="8">
        <v>25</v>
      </c>
      <c r="M1488" s="8" t="str">
        <f>VLOOKUP(H1488,工作表3!G:T,7,FALSE)</f>
        <v>70</v>
      </c>
      <c r="N1488">
        <f t="shared" si="48"/>
        <v>17.5</v>
      </c>
    </row>
    <row r="1489" spans="1:14">
      <c r="A1489" s="46">
        <v>2019</v>
      </c>
      <c r="B1489" s="8" t="str">
        <f>_xlfn.CONCAT("P", LOOKUP(A1489,{0,2010,2015},{1,2,3}))</f>
        <v>P3</v>
      </c>
      <c r="C1489" s="9" t="s">
        <v>174</v>
      </c>
      <c r="D1489" s="9" t="s">
        <v>178</v>
      </c>
      <c r="E1489" t="s">
        <v>35</v>
      </c>
      <c r="F1489" t="s">
        <v>32</v>
      </c>
      <c r="G1489" t="s">
        <v>124</v>
      </c>
      <c r="H1489" s="7" t="str">
        <f t="shared" si="47"/>
        <v>2019TWDASSUNN10</v>
      </c>
      <c r="I1489" t="s">
        <v>10</v>
      </c>
      <c r="J1489" s="8" t="str">
        <f>VLOOKUP(I1489,name_list!E:K,2,FALSE)</f>
        <v>SP79</v>
      </c>
      <c r="K1489" t="s">
        <v>9</v>
      </c>
      <c r="L1489" s="8">
        <v>5</v>
      </c>
      <c r="M1489" s="8" t="str">
        <f>VLOOKUP(H1489,工作表3!G:T,7,FALSE)</f>
        <v>70</v>
      </c>
      <c r="N1489">
        <f t="shared" si="48"/>
        <v>3.5</v>
      </c>
    </row>
    <row r="1490" spans="1:14">
      <c r="A1490" s="46">
        <v>2019</v>
      </c>
      <c r="B1490" s="8" t="str">
        <f>_xlfn.CONCAT("P", LOOKUP(A1490,{0,2010,2015},{1,2,3}))</f>
        <v>P3</v>
      </c>
      <c r="C1490" s="9" t="s">
        <v>174</v>
      </c>
      <c r="D1490" s="9" t="s">
        <v>178</v>
      </c>
      <c r="E1490" t="s">
        <v>35</v>
      </c>
      <c r="F1490" t="s">
        <v>32</v>
      </c>
      <c r="G1490" t="s">
        <v>124</v>
      </c>
      <c r="H1490" s="7" t="str">
        <f t="shared" si="47"/>
        <v>2019TWDASSUNN10</v>
      </c>
      <c r="I1490" t="s">
        <v>31</v>
      </c>
      <c r="J1490" s="8" t="str">
        <f>VLOOKUP(I1490,name_list!E:K,2,FALSE)</f>
        <v>SP66</v>
      </c>
      <c r="K1490" t="s">
        <v>11</v>
      </c>
      <c r="L1490" s="8">
        <v>1</v>
      </c>
      <c r="M1490" s="8" t="str">
        <f>VLOOKUP(H1490,工作表3!G:T,7,FALSE)</f>
        <v>70</v>
      </c>
      <c r="N1490">
        <f t="shared" si="48"/>
        <v>0.7</v>
      </c>
    </row>
    <row r="1491" spans="1:14">
      <c r="A1491" s="46">
        <v>2019</v>
      </c>
      <c r="B1491" s="8" t="str">
        <f>_xlfn.CONCAT("P", LOOKUP(A1491,{0,2010,2015},{1,2,3}))</f>
        <v>P3</v>
      </c>
      <c r="C1491" s="9" t="s">
        <v>174</v>
      </c>
      <c r="D1491" s="9" t="s">
        <v>178</v>
      </c>
      <c r="E1491" t="s">
        <v>35</v>
      </c>
      <c r="F1491" t="s">
        <v>32</v>
      </c>
      <c r="G1491" t="s">
        <v>124</v>
      </c>
      <c r="H1491" s="7" t="str">
        <f t="shared" si="47"/>
        <v>2019TWDASSUNN10</v>
      </c>
      <c r="I1491" t="s">
        <v>17</v>
      </c>
      <c r="J1491" s="8" t="str">
        <f>VLOOKUP(I1491,name_list!E:K,2,FALSE)</f>
        <v>SP23</v>
      </c>
      <c r="K1491" t="s">
        <v>11</v>
      </c>
      <c r="L1491" s="8">
        <v>1</v>
      </c>
      <c r="M1491" s="8" t="str">
        <f>VLOOKUP(H1491,工作表3!G:T,7,FALSE)</f>
        <v>70</v>
      </c>
      <c r="N1491">
        <f t="shared" si="48"/>
        <v>0.7</v>
      </c>
    </row>
    <row r="1492" spans="1:14">
      <c r="A1492" s="46">
        <v>2019</v>
      </c>
      <c r="B1492" s="8" t="str">
        <f>_xlfn.CONCAT("P", LOOKUP(A1492,{0,2010,2015},{1,2,3}))</f>
        <v>P3</v>
      </c>
      <c r="C1492" s="9" t="s">
        <v>174</v>
      </c>
      <c r="D1492" s="9" t="s">
        <v>178</v>
      </c>
      <c r="E1492" t="s">
        <v>35</v>
      </c>
      <c r="F1492" t="s">
        <v>32</v>
      </c>
      <c r="G1492" t="s">
        <v>124</v>
      </c>
      <c r="H1492" s="7" t="str">
        <f t="shared" si="47"/>
        <v>2019TWDASSUNN10</v>
      </c>
      <c r="I1492" t="s">
        <v>38</v>
      </c>
      <c r="J1492" s="8" t="str">
        <f>VLOOKUP(I1492,name_list!E:K,2,FALSE)</f>
        <v>SP10</v>
      </c>
      <c r="K1492" t="s">
        <v>11</v>
      </c>
      <c r="L1492" s="8">
        <v>1</v>
      </c>
      <c r="M1492" s="8" t="str">
        <f>VLOOKUP(H1492,工作表3!G:T,7,FALSE)</f>
        <v>70</v>
      </c>
      <c r="N1492">
        <f t="shared" si="48"/>
        <v>0.7</v>
      </c>
    </row>
    <row r="1493" spans="1:14">
      <c r="A1493" s="46">
        <v>2019</v>
      </c>
      <c r="B1493" s="8" t="str">
        <f>_xlfn.CONCAT("P", LOOKUP(A1493,{0,2010,2015},{1,2,3}))</f>
        <v>P3</v>
      </c>
      <c r="C1493" s="9" t="s">
        <v>174</v>
      </c>
      <c r="D1493" s="9" t="s">
        <v>178</v>
      </c>
      <c r="E1493" t="s">
        <v>35</v>
      </c>
      <c r="F1493" t="s">
        <v>32</v>
      </c>
      <c r="G1493" t="s">
        <v>124</v>
      </c>
      <c r="H1493" s="7" t="str">
        <f t="shared" si="47"/>
        <v>2019TWDASSUNN10</v>
      </c>
      <c r="I1493" t="s">
        <v>37</v>
      </c>
      <c r="J1493" s="8" t="str">
        <f>VLOOKUP(I1493,name_list!E:K,2,FALSE)</f>
        <v>SP85</v>
      </c>
      <c r="K1493" t="s">
        <v>11</v>
      </c>
      <c r="L1493" s="8">
        <v>1</v>
      </c>
      <c r="M1493" s="8" t="str">
        <f>VLOOKUP(H1493,工作表3!G:T,7,FALSE)</f>
        <v>70</v>
      </c>
      <c r="N1493">
        <f t="shared" si="48"/>
        <v>0.7</v>
      </c>
    </row>
    <row r="1494" spans="1:14">
      <c r="A1494" s="46">
        <v>2019</v>
      </c>
      <c r="B1494" s="8" t="str">
        <f>_xlfn.CONCAT("P", LOOKUP(A1494,{0,2010,2015},{1,2,3}))</f>
        <v>P3</v>
      </c>
      <c r="C1494" s="9" t="s">
        <v>174</v>
      </c>
      <c r="D1494" s="9" t="s">
        <v>178</v>
      </c>
      <c r="E1494" t="s">
        <v>35</v>
      </c>
      <c r="F1494" t="s">
        <v>32</v>
      </c>
      <c r="G1494" t="s">
        <v>124</v>
      </c>
      <c r="H1494" s="7" t="str">
        <f t="shared" si="47"/>
        <v>2019TWDASSUNN10</v>
      </c>
      <c r="I1494" t="s">
        <v>49</v>
      </c>
      <c r="J1494" s="8" t="str">
        <f>VLOOKUP(I1494,name_list!E:K,2,FALSE)</f>
        <v>SP32</v>
      </c>
      <c r="K1494" t="s">
        <v>11</v>
      </c>
      <c r="L1494" s="8">
        <v>1</v>
      </c>
      <c r="M1494" s="8" t="str">
        <f>VLOOKUP(H1494,工作表3!G:T,7,FALSE)</f>
        <v>70</v>
      </c>
      <c r="N1494">
        <f t="shared" si="48"/>
        <v>0.7</v>
      </c>
    </row>
    <row r="1495" spans="1:14">
      <c r="A1495" s="46">
        <v>2019</v>
      </c>
      <c r="B1495" s="8" t="str">
        <f>_xlfn.CONCAT("P", LOOKUP(A1495,{0,2010,2015},{1,2,3}))</f>
        <v>P3</v>
      </c>
      <c r="C1495" s="9" t="s">
        <v>174</v>
      </c>
      <c r="D1495" s="9" t="s">
        <v>178</v>
      </c>
      <c r="E1495" t="s">
        <v>35</v>
      </c>
      <c r="F1495" t="s">
        <v>32</v>
      </c>
      <c r="G1495" t="s">
        <v>124</v>
      </c>
      <c r="H1495" s="7" t="str">
        <f t="shared" si="47"/>
        <v>2019TWDASSUNN10</v>
      </c>
      <c r="I1495" t="s">
        <v>20</v>
      </c>
      <c r="J1495" s="8" t="str">
        <f>VLOOKUP(I1495,name_list!E:K,2,FALSE)</f>
        <v>SP25</v>
      </c>
      <c r="K1495" t="s">
        <v>9</v>
      </c>
      <c r="L1495" s="8">
        <v>5</v>
      </c>
      <c r="M1495" s="8" t="str">
        <f>VLOOKUP(H1495,工作表3!G:T,7,FALSE)</f>
        <v>70</v>
      </c>
      <c r="N1495">
        <f t="shared" si="48"/>
        <v>3.5</v>
      </c>
    </row>
    <row r="1496" spans="1:14">
      <c r="A1496" s="46">
        <v>2019</v>
      </c>
      <c r="B1496" s="8" t="str">
        <f>_xlfn.CONCAT("P", LOOKUP(A1496,{0,2010,2015},{1,2,3}))</f>
        <v>P3</v>
      </c>
      <c r="C1496" s="9" t="s">
        <v>174</v>
      </c>
      <c r="D1496" s="9" t="s">
        <v>178</v>
      </c>
      <c r="E1496" t="s">
        <v>35</v>
      </c>
      <c r="F1496" t="s">
        <v>32</v>
      </c>
      <c r="G1496" t="s">
        <v>124</v>
      </c>
      <c r="H1496" s="7" t="str">
        <f t="shared" si="47"/>
        <v>2019TWDASSUNN10</v>
      </c>
      <c r="I1496" t="s">
        <v>26</v>
      </c>
      <c r="J1496" s="8" t="str">
        <f>VLOOKUP(I1496,name_list!E:K,2,FALSE)</f>
        <v>SP78</v>
      </c>
      <c r="K1496" t="s">
        <v>9</v>
      </c>
      <c r="L1496" s="8">
        <v>5</v>
      </c>
      <c r="M1496" s="8" t="str">
        <f>VLOOKUP(H1496,工作表3!G:T,7,FALSE)</f>
        <v>70</v>
      </c>
      <c r="N1496">
        <f t="shared" si="48"/>
        <v>3.5</v>
      </c>
    </row>
    <row r="1497" spans="1:14">
      <c r="A1497" s="46">
        <v>2019</v>
      </c>
      <c r="B1497" s="8" t="str">
        <f>_xlfn.CONCAT("P", LOOKUP(A1497,{0,2010,2015},{1,2,3}))</f>
        <v>P3</v>
      </c>
      <c r="C1497" s="9" t="s">
        <v>174</v>
      </c>
      <c r="D1497" s="9" t="s">
        <v>178</v>
      </c>
      <c r="E1497" t="s">
        <v>35</v>
      </c>
      <c r="F1497" t="s">
        <v>32</v>
      </c>
      <c r="G1497" t="s">
        <v>124</v>
      </c>
      <c r="H1497" s="7" t="str">
        <f t="shared" si="47"/>
        <v>2019TWDASSUNN10</v>
      </c>
      <c r="I1497" t="s">
        <v>50</v>
      </c>
      <c r="J1497" s="8" t="str">
        <f>VLOOKUP(I1497,name_list!E:K,2,FALSE)</f>
        <v>SP28</v>
      </c>
      <c r="K1497" t="s">
        <v>11</v>
      </c>
      <c r="L1497" s="8">
        <v>1</v>
      </c>
      <c r="M1497" s="8" t="str">
        <f>VLOOKUP(H1497,工作表3!G:T,7,FALSE)</f>
        <v>70</v>
      </c>
      <c r="N1497">
        <f t="shared" si="48"/>
        <v>0.7</v>
      </c>
    </row>
    <row r="1498" spans="1:14">
      <c r="A1498" s="46">
        <v>2019</v>
      </c>
      <c r="B1498" s="8" t="str">
        <f>_xlfn.CONCAT("P", LOOKUP(A1498,{0,2010,2015},{1,2,3}))</f>
        <v>P3</v>
      </c>
      <c r="C1498" s="9" t="s">
        <v>174</v>
      </c>
      <c r="D1498" s="9" t="s">
        <v>178</v>
      </c>
      <c r="E1498" t="s">
        <v>35</v>
      </c>
      <c r="F1498" t="s">
        <v>32</v>
      </c>
      <c r="G1498" t="s">
        <v>124</v>
      </c>
      <c r="H1498" s="7" t="str">
        <f t="shared" si="47"/>
        <v>2019TWDASSUNN10</v>
      </c>
      <c r="I1498" t="s">
        <v>39</v>
      </c>
      <c r="J1498" s="8" t="str">
        <f>VLOOKUP(I1498,name_list!E:K,2,FALSE)</f>
        <v>SP72</v>
      </c>
      <c r="K1498" t="s">
        <v>9</v>
      </c>
      <c r="L1498" s="8">
        <v>5</v>
      </c>
      <c r="M1498" s="8" t="str">
        <f>VLOOKUP(H1498,工作表3!G:T,7,FALSE)</f>
        <v>70</v>
      </c>
      <c r="N1498">
        <f t="shared" si="48"/>
        <v>3.5</v>
      </c>
    </row>
    <row r="1499" spans="1:14">
      <c r="A1499" s="46">
        <v>2019</v>
      </c>
      <c r="B1499" s="8" t="str">
        <f>_xlfn.CONCAT("P", LOOKUP(A1499,{0,2010,2015},{1,2,3}))</f>
        <v>P3</v>
      </c>
      <c r="C1499" s="9" t="s">
        <v>174</v>
      </c>
      <c r="D1499" s="9" t="s">
        <v>178</v>
      </c>
      <c r="E1499" t="s">
        <v>35</v>
      </c>
      <c r="F1499" t="s">
        <v>32</v>
      </c>
      <c r="G1499" t="s">
        <v>124</v>
      </c>
      <c r="H1499" s="7" t="str">
        <f t="shared" si="47"/>
        <v>2019TWDASSUNN10</v>
      </c>
      <c r="I1499" t="s">
        <v>8</v>
      </c>
      <c r="J1499" s="8" t="str">
        <f>VLOOKUP(I1499,name_list!E:K,2,FALSE)</f>
        <v>SP63</v>
      </c>
      <c r="K1499" t="s">
        <v>9</v>
      </c>
      <c r="L1499" s="8">
        <v>5</v>
      </c>
      <c r="M1499" s="8" t="str">
        <f>VLOOKUP(H1499,工作表3!G:T,7,FALSE)</f>
        <v>70</v>
      </c>
      <c r="N1499">
        <f t="shared" si="48"/>
        <v>3.5</v>
      </c>
    </row>
    <row r="1500" spans="1:14">
      <c r="A1500" s="46">
        <v>2019</v>
      </c>
      <c r="B1500" s="8" t="str">
        <f>_xlfn.CONCAT("P", LOOKUP(A1500,{0,2010,2015},{1,2,3}))</f>
        <v>P3</v>
      </c>
      <c r="C1500" s="9" t="s">
        <v>174</v>
      </c>
      <c r="D1500" s="9" t="s">
        <v>178</v>
      </c>
      <c r="E1500" t="s">
        <v>35</v>
      </c>
      <c r="F1500" t="s">
        <v>32</v>
      </c>
      <c r="G1500" t="s">
        <v>124</v>
      </c>
      <c r="H1500" s="7" t="str">
        <f t="shared" si="47"/>
        <v>2019TWDASSUNN10</v>
      </c>
      <c r="I1500" t="s">
        <v>23</v>
      </c>
      <c r="J1500" s="8" t="str">
        <f>VLOOKUP(I1500,name_list!E:K,2,FALSE)</f>
        <v>SP61</v>
      </c>
      <c r="K1500" t="s">
        <v>11</v>
      </c>
      <c r="L1500" s="8">
        <v>1</v>
      </c>
      <c r="M1500" s="8" t="str">
        <f>VLOOKUP(H1500,工作表3!G:T,7,FALSE)</f>
        <v>70</v>
      </c>
      <c r="N1500">
        <f t="shared" si="48"/>
        <v>0.7</v>
      </c>
    </row>
    <row r="1501" spans="1:14">
      <c r="A1501" s="46">
        <v>2019</v>
      </c>
      <c r="B1501" s="8" t="str">
        <f>_xlfn.CONCAT("P", LOOKUP(A1501,{0,2010,2015},{1,2,3}))</f>
        <v>P3</v>
      </c>
      <c r="C1501" s="9" t="s">
        <v>174</v>
      </c>
      <c r="D1501" s="9" t="s">
        <v>178</v>
      </c>
      <c r="E1501" t="s">
        <v>35</v>
      </c>
      <c r="F1501" t="s">
        <v>32</v>
      </c>
      <c r="G1501" t="s">
        <v>124</v>
      </c>
      <c r="H1501" s="7" t="str">
        <f t="shared" si="47"/>
        <v>2019TWDASSUNN10</v>
      </c>
      <c r="I1501" t="s">
        <v>29</v>
      </c>
      <c r="J1501" s="8" t="str">
        <f>VLOOKUP(I1501,name_list!E:K,2,FALSE)</f>
        <v>SP22</v>
      </c>
      <c r="K1501" t="s">
        <v>11</v>
      </c>
      <c r="L1501" s="8">
        <v>1</v>
      </c>
      <c r="M1501" s="8" t="str">
        <f>VLOOKUP(H1501,工作表3!G:T,7,FALSE)</f>
        <v>70</v>
      </c>
      <c r="N1501">
        <f t="shared" si="48"/>
        <v>0.7</v>
      </c>
    </row>
    <row r="1502" spans="1:14">
      <c r="A1502" s="46">
        <v>2019</v>
      </c>
      <c r="B1502" s="8" t="str">
        <f>_xlfn.CONCAT("P", LOOKUP(A1502,{0,2010,2015},{1,2,3}))</f>
        <v>P3</v>
      </c>
      <c r="C1502" s="9" t="s">
        <v>174</v>
      </c>
      <c r="D1502" s="9" t="s">
        <v>178</v>
      </c>
      <c r="E1502" t="s">
        <v>35</v>
      </c>
      <c r="F1502" t="s">
        <v>32</v>
      </c>
      <c r="G1502" t="s">
        <v>124</v>
      </c>
      <c r="H1502" s="7" t="str">
        <f t="shared" si="47"/>
        <v>2019TWDASSUNN10</v>
      </c>
      <c r="I1502" t="s">
        <v>51</v>
      </c>
      <c r="J1502" s="8" t="str">
        <f>VLOOKUP(I1502,name_list!E:K,2,FALSE)</f>
        <v>SP90</v>
      </c>
      <c r="K1502" t="s">
        <v>9</v>
      </c>
      <c r="L1502" s="8">
        <v>5</v>
      </c>
      <c r="M1502" s="8" t="str">
        <f>VLOOKUP(H1502,工作表3!G:T,7,FALSE)</f>
        <v>70</v>
      </c>
      <c r="N1502">
        <f t="shared" si="48"/>
        <v>3.5</v>
      </c>
    </row>
    <row r="1503" spans="1:14">
      <c r="A1503" s="46">
        <v>2019</v>
      </c>
      <c r="B1503" s="8" t="str">
        <f>_xlfn.CONCAT("P", LOOKUP(A1503,{0,2010,2015},{1,2,3}))</f>
        <v>P3</v>
      </c>
      <c r="C1503" s="9" t="s">
        <v>174</v>
      </c>
      <c r="D1503" s="9" t="s">
        <v>178</v>
      </c>
      <c r="E1503" t="s">
        <v>35</v>
      </c>
      <c r="F1503" t="s">
        <v>32</v>
      </c>
      <c r="G1503" t="s">
        <v>124</v>
      </c>
      <c r="H1503" s="7" t="str">
        <f t="shared" si="47"/>
        <v>2019TWDASSUNN10</v>
      </c>
      <c r="I1503" t="s">
        <v>43</v>
      </c>
      <c r="J1503" s="8" t="str">
        <f>VLOOKUP(I1503,name_list!E:K,2,FALSE)</f>
        <v>SP48</v>
      </c>
      <c r="K1503" t="s">
        <v>11</v>
      </c>
      <c r="L1503" s="8">
        <v>1</v>
      </c>
      <c r="M1503" s="8" t="str">
        <f>VLOOKUP(H1503,工作表3!G:T,7,FALSE)</f>
        <v>70</v>
      </c>
      <c r="N1503">
        <f t="shared" si="48"/>
        <v>0.7</v>
      </c>
    </row>
    <row r="1504" spans="1:14">
      <c r="A1504" s="46">
        <v>2019</v>
      </c>
      <c r="B1504" s="8" t="str">
        <f>_xlfn.CONCAT("P", LOOKUP(A1504,{0,2010,2015},{1,2,3}))</f>
        <v>P3</v>
      </c>
      <c r="C1504" s="9" t="s">
        <v>174</v>
      </c>
      <c r="D1504" s="9" t="s">
        <v>178</v>
      </c>
      <c r="E1504" t="s">
        <v>35</v>
      </c>
      <c r="F1504" t="s">
        <v>32</v>
      </c>
      <c r="G1504" t="s">
        <v>124</v>
      </c>
      <c r="H1504" s="7" t="str">
        <f t="shared" si="47"/>
        <v>2019TWDASSUNN10</v>
      </c>
      <c r="I1504" t="s">
        <v>47</v>
      </c>
      <c r="J1504" s="8" t="str">
        <f>VLOOKUP(I1504,name_list!E:K,2,FALSE)</f>
        <v>SP50</v>
      </c>
      <c r="K1504" t="s">
        <v>11</v>
      </c>
      <c r="L1504" s="8">
        <v>1</v>
      </c>
      <c r="M1504" s="8" t="str">
        <f>VLOOKUP(H1504,工作表3!G:T,7,FALSE)</f>
        <v>70</v>
      </c>
      <c r="N1504">
        <f t="shared" si="48"/>
        <v>0.7</v>
      </c>
    </row>
    <row r="1505" spans="1:14">
      <c r="A1505" s="46">
        <v>2019</v>
      </c>
      <c r="B1505" s="8" t="str">
        <f>_xlfn.CONCAT("P", LOOKUP(A1505,{0,2010,2015},{1,2,3}))</f>
        <v>P3</v>
      </c>
      <c r="C1505" s="9" t="s">
        <v>174</v>
      </c>
      <c r="D1505" s="9" t="s">
        <v>178</v>
      </c>
      <c r="E1505" t="s">
        <v>35</v>
      </c>
      <c r="F1505" t="s">
        <v>32</v>
      </c>
      <c r="G1505" t="s">
        <v>124</v>
      </c>
      <c r="H1505" s="7" t="str">
        <f t="shared" si="47"/>
        <v>2019TWDASSUNN10</v>
      </c>
      <c r="I1505" t="s">
        <v>42</v>
      </c>
      <c r="J1505" s="8" t="str">
        <f>VLOOKUP(I1505,name_list!E:K,2,FALSE)</f>
        <v>SP40</v>
      </c>
      <c r="K1505" t="s">
        <v>11</v>
      </c>
      <c r="L1505" s="8">
        <v>1</v>
      </c>
      <c r="M1505" s="8" t="str">
        <f>VLOOKUP(H1505,工作表3!G:T,7,FALSE)</f>
        <v>70</v>
      </c>
      <c r="N1505">
        <f t="shared" si="48"/>
        <v>0.7</v>
      </c>
    </row>
    <row r="1506" spans="1:14">
      <c r="A1506" s="46">
        <v>2019</v>
      </c>
      <c r="B1506" s="8" t="str">
        <f>_xlfn.CONCAT("P", LOOKUP(A1506,{0,2010,2015},{1,2,3}))</f>
        <v>P3</v>
      </c>
      <c r="C1506" s="9" t="s">
        <v>174</v>
      </c>
      <c r="D1506" s="9" t="s">
        <v>178</v>
      </c>
      <c r="E1506" t="s">
        <v>35</v>
      </c>
      <c r="F1506" t="s">
        <v>32</v>
      </c>
      <c r="G1506" t="s">
        <v>100</v>
      </c>
      <c r="H1506" s="7" t="str">
        <f t="shared" si="47"/>
        <v>2019TWDASSUNN05</v>
      </c>
      <c r="I1506" t="s">
        <v>0</v>
      </c>
      <c r="J1506" s="8" t="str">
        <f>VLOOKUP(I1506,name_list!E:K,2,FALSE)</f>
        <v>SP41</v>
      </c>
      <c r="K1506" t="s">
        <v>1</v>
      </c>
      <c r="L1506" s="8">
        <v>75</v>
      </c>
      <c r="M1506" s="8" t="str">
        <f>VLOOKUP(H1506,工作表3!G:T,7,FALSE)</f>
        <v>50</v>
      </c>
      <c r="N1506">
        <f t="shared" si="48"/>
        <v>37.5</v>
      </c>
    </row>
    <row r="1507" spans="1:14">
      <c r="A1507" s="46">
        <v>2019</v>
      </c>
      <c r="B1507" s="8" t="str">
        <f>_xlfn.CONCAT("P", LOOKUP(A1507,{0,2010,2015},{1,2,3}))</f>
        <v>P3</v>
      </c>
      <c r="C1507" s="9" t="s">
        <v>174</v>
      </c>
      <c r="D1507" s="9" t="s">
        <v>178</v>
      </c>
      <c r="E1507" t="s">
        <v>35</v>
      </c>
      <c r="F1507" t="s">
        <v>32</v>
      </c>
      <c r="G1507" t="s">
        <v>100</v>
      </c>
      <c r="H1507" s="7" t="str">
        <f t="shared" si="47"/>
        <v>2019TWDASSUNN05</v>
      </c>
      <c r="I1507" t="s">
        <v>38</v>
      </c>
      <c r="J1507" s="8" t="str">
        <f>VLOOKUP(I1507,name_list!E:K,2,FALSE)</f>
        <v>SP10</v>
      </c>
      <c r="K1507" t="s">
        <v>6</v>
      </c>
      <c r="L1507" s="8">
        <v>50</v>
      </c>
      <c r="M1507" s="8" t="str">
        <f>VLOOKUP(H1507,工作表3!G:T,7,FALSE)</f>
        <v>50</v>
      </c>
      <c r="N1507">
        <f t="shared" si="48"/>
        <v>25</v>
      </c>
    </row>
    <row r="1508" spans="1:14">
      <c r="A1508" s="46">
        <v>2019</v>
      </c>
      <c r="B1508" s="8" t="str">
        <f>_xlfn.CONCAT("P", LOOKUP(A1508,{0,2010,2015},{1,2,3}))</f>
        <v>P3</v>
      </c>
      <c r="C1508" s="9" t="s">
        <v>174</v>
      </c>
      <c r="D1508" s="9" t="s">
        <v>178</v>
      </c>
      <c r="E1508" t="s">
        <v>35</v>
      </c>
      <c r="F1508" t="s">
        <v>32</v>
      </c>
      <c r="G1508" t="s">
        <v>100</v>
      </c>
      <c r="H1508" s="7" t="str">
        <f t="shared" si="47"/>
        <v>2019TWDASSUNN05</v>
      </c>
      <c r="I1508" t="s">
        <v>8</v>
      </c>
      <c r="J1508" s="8" t="str">
        <f>VLOOKUP(I1508,name_list!E:K,2,FALSE)</f>
        <v>SP63</v>
      </c>
      <c r="K1508" t="s">
        <v>6</v>
      </c>
      <c r="L1508" s="8">
        <v>50</v>
      </c>
      <c r="M1508" s="8" t="str">
        <f>VLOOKUP(H1508,工作表3!G:T,7,FALSE)</f>
        <v>50</v>
      </c>
      <c r="N1508">
        <f t="shared" si="48"/>
        <v>25</v>
      </c>
    </row>
    <row r="1509" spans="1:14">
      <c r="A1509" s="46">
        <v>2019</v>
      </c>
      <c r="B1509" s="8" t="str">
        <f>_xlfn.CONCAT("P", LOOKUP(A1509,{0,2010,2015},{1,2,3}))</f>
        <v>P3</v>
      </c>
      <c r="C1509" s="9" t="s">
        <v>174</v>
      </c>
      <c r="D1509" s="9" t="s">
        <v>178</v>
      </c>
      <c r="E1509" t="s">
        <v>35</v>
      </c>
      <c r="F1509" t="s">
        <v>32</v>
      </c>
      <c r="G1509" t="s">
        <v>100</v>
      </c>
      <c r="H1509" s="7" t="str">
        <f t="shared" si="47"/>
        <v>2019TWDASSUNN05</v>
      </c>
      <c r="I1509" t="s">
        <v>15</v>
      </c>
      <c r="J1509" s="8" t="str">
        <f>VLOOKUP(I1509,name_list!E:K,2,FALSE)</f>
        <v>SP2</v>
      </c>
      <c r="K1509" t="s">
        <v>14</v>
      </c>
      <c r="L1509" s="8">
        <v>25</v>
      </c>
      <c r="M1509" s="8" t="str">
        <f>VLOOKUP(H1509,工作表3!G:T,7,FALSE)</f>
        <v>50</v>
      </c>
      <c r="N1509">
        <f t="shared" si="48"/>
        <v>12.5</v>
      </c>
    </row>
    <row r="1510" spans="1:14">
      <c r="A1510" s="46">
        <v>2019</v>
      </c>
      <c r="B1510" s="8" t="str">
        <f>_xlfn.CONCAT("P", LOOKUP(A1510,{0,2010,2015},{1,2,3}))</f>
        <v>P3</v>
      </c>
      <c r="C1510" s="9" t="s">
        <v>174</v>
      </c>
      <c r="D1510" s="9" t="s">
        <v>178</v>
      </c>
      <c r="E1510" t="s">
        <v>35</v>
      </c>
      <c r="F1510" t="s">
        <v>32</v>
      </c>
      <c r="G1510" t="s">
        <v>100</v>
      </c>
      <c r="H1510" s="7" t="str">
        <f t="shared" si="47"/>
        <v>2019TWDASSUNN05</v>
      </c>
      <c r="I1510" t="s">
        <v>7</v>
      </c>
      <c r="J1510" s="8" t="str">
        <f>VLOOKUP(I1510,name_list!E:K,2,FALSE)</f>
        <v>SP31</v>
      </c>
      <c r="K1510" t="s">
        <v>14</v>
      </c>
      <c r="L1510" s="8">
        <v>25</v>
      </c>
      <c r="M1510" s="8" t="str">
        <f>VLOOKUP(H1510,工作表3!G:T,7,FALSE)</f>
        <v>50</v>
      </c>
      <c r="N1510">
        <f t="shared" si="48"/>
        <v>12.5</v>
      </c>
    </row>
    <row r="1511" spans="1:14">
      <c r="A1511" s="46">
        <v>2019</v>
      </c>
      <c r="B1511" s="8" t="str">
        <f>_xlfn.CONCAT("P", LOOKUP(A1511,{0,2010,2015},{1,2,3}))</f>
        <v>P3</v>
      </c>
      <c r="C1511" s="9" t="s">
        <v>174</v>
      </c>
      <c r="D1511" s="9" t="s">
        <v>178</v>
      </c>
      <c r="E1511" t="s">
        <v>35</v>
      </c>
      <c r="F1511" t="s">
        <v>32</v>
      </c>
      <c r="G1511" t="s">
        <v>100</v>
      </c>
      <c r="H1511" s="7" t="str">
        <f t="shared" si="47"/>
        <v>2019TWDASSUNN05</v>
      </c>
      <c r="I1511" t="s">
        <v>5</v>
      </c>
      <c r="J1511" s="8" t="str">
        <f>VLOOKUP(I1511,name_list!E:K,2,FALSE)</f>
        <v>SP35</v>
      </c>
      <c r="K1511" t="s">
        <v>14</v>
      </c>
      <c r="L1511" s="8">
        <v>25</v>
      </c>
      <c r="M1511" s="8" t="str">
        <f>VLOOKUP(H1511,工作表3!G:T,7,FALSE)</f>
        <v>50</v>
      </c>
      <c r="N1511">
        <f t="shared" si="48"/>
        <v>12.5</v>
      </c>
    </row>
    <row r="1512" spans="1:14">
      <c r="A1512" s="46">
        <v>2019</v>
      </c>
      <c r="B1512" s="8" t="str">
        <f>_xlfn.CONCAT("P", LOOKUP(A1512,{0,2010,2015},{1,2,3}))</f>
        <v>P3</v>
      </c>
      <c r="C1512" s="9" t="s">
        <v>174</v>
      </c>
      <c r="D1512" s="9" t="s">
        <v>178</v>
      </c>
      <c r="E1512" t="s">
        <v>35</v>
      </c>
      <c r="F1512" t="s">
        <v>32</v>
      </c>
      <c r="G1512" t="s">
        <v>100</v>
      </c>
      <c r="H1512" s="7" t="str">
        <f t="shared" si="47"/>
        <v>2019TWDASSUNN05</v>
      </c>
      <c r="I1512" t="s">
        <v>21</v>
      </c>
      <c r="J1512" s="8" t="str">
        <f>VLOOKUP(I1512,name_list!E:K,2,FALSE)</f>
        <v>SP55</v>
      </c>
      <c r="K1512" t="s">
        <v>9</v>
      </c>
      <c r="L1512" s="8">
        <v>5</v>
      </c>
      <c r="M1512" s="8" t="str">
        <f>VLOOKUP(H1512,工作表3!G:T,7,FALSE)</f>
        <v>50</v>
      </c>
      <c r="N1512">
        <f t="shared" si="48"/>
        <v>2.5</v>
      </c>
    </row>
    <row r="1513" spans="1:14">
      <c r="A1513" s="46">
        <v>2019</v>
      </c>
      <c r="B1513" s="8" t="str">
        <f>_xlfn.CONCAT("P", LOOKUP(A1513,{0,2010,2015},{1,2,3}))</f>
        <v>P3</v>
      </c>
      <c r="C1513" s="9" t="s">
        <v>174</v>
      </c>
      <c r="D1513" s="9" t="s">
        <v>178</v>
      </c>
      <c r="E1513" t="s">
        <v>35</v>
      </c>
      <c r="F1513" t="s">
        <v>32</v>
      </c>
      <c r="G1513" t="s">
        <v>100</v>
      </c>
      <c r="H1513" s="7" t="str">
        <f t="shared" ref="H1513:H1576" si="49">CONCATENATE(A1513,C1513,D1513,E1513,G1513)</f>
        <v>2019TWDASSUNN05</v>
      </c>
      <c r="I1513" t="s">
        <v>43</v>
      </c>
      <c r="J1513" s="8" t="str">
        <f>VLOOKUP(I1513,name_list!E:K,2,FALSE)</f>
        <v>SP48</v>
      </c>
      <c r="K1513" t="s">
        <v>11</v>
      </c>
      <c r="L1513" s="8">
        <v>1</v>
      </c>
      <c r="M1513" s="8" t="str">
        <f>VLOOKUP(H1513,工作表3!G:T,7,FALSE)</f>
        <v>50</v>
      </c>
      <c r="N1513">
        <f t="shared" si="48"/>
        <v>0.5</v>
      </c>
    </row>
    <row r="1514" spans="1:14">
      <c r="A1514" s="46">
        <v>2019</v>
      </c>
      <c r="B1514" s="8" t="str">
        <f>_xlfn.CONCAT("P", LOOKUP(A1514,{0,2010,2015},{1,2,3}))</f>
        <v>P3</v>
      </c>
      <c r="C1514" s="9" t="s">
        <v>174</v>
      </c>
      <c r="D1514" s="9" t="s">
        <v>178</v>
      </c>
      <c r="E1514" t="s">
        <v>35</v>
      </c>
      <c r="F1514" t="s">
        <v>32</v>
      </c>
      <c r="G1514" t="s">
        <v>100</v>
      </c>
      <c r="H1514" s="7" t="str">
        <f t="shared" si="49"/>
        <v>2019TWDASSUNN05</v>
      </c>
      <c r="I1514" t="s">
        <v>30</v>
      </c>
      <c r="J1514" s="8" t="str">
        <f>VLOOKUP(I1514,name_list!E:K,2,FALSE)</f>
        <v>SP14</v>
      </c>
      <c r="K1514" t="s">
        <v>11</v>
      </c>
      <c r="L1514" s="8">
        <v>1</v>
      </c>
      <c r="M1514" s="8" t="str">
        <f>VLOOKUP(H1514,工作表3!G:T,7,FALSE)</f>
        <v>50</v>
      </c>
      <c r="N1514">
        <f t="shared" si="48"/>
        <v>0.5</v>
      </c>
    </row>
    <row r="1515" spans="1:14">
      <c r="A1515" s="46">
        <v>2019</v>
      </c>
      <c r="B1515" s="8" t="str">
        <f>_xlfn.CONCAT("P", LOOKUP(A1515,{0,2010,2015},{1,2,3}))</f>
        <v>P3</v>
      </c>
      <c r="C1515" s="9" t="s">
        <v>174</v>
      </c>
      <c r="D1515" s="9" t="s">
        <v>178</v>
      </c>
      <c r="E1515" t="s">
        <v>35</v>
      </c>
      <c r="F1515" t="s">
        <v>32</v>
      </c>
      <c r="G1515" t="s">
        <v>100</v>
      </c>
      <c r="H1515" s="7" t="str">
        <f t="shared" si="49"/>
        <v>2019TWDASSUNN05</v>
      </c>
      <c r="I1515" t="s">
        <v>12</v>
      </c>
      <c r="J1515" s="8" t="str">
        <f>VLOOKUP(I1515,name_list!E:K,2,FALSE)</f>
        <v>SP70</v>
      </c>
      <c r="K1515" t="s">
        <v>9</v>
      </c>
      <c r="L1515" s="8">
        <v>5</v>
      </c>
      <c r="M1515" s="8" t="str">
        <f>VLOOKUP(H1515,工作表3!G:T,7,FALSE)</f>
        <v>50</v>
      </c>
      <c r="N1515">
        <f t="shared" si="48"/>
        <v>2.5</v>
      </c>
    </row>
    <row r="1516" spans="1:14">
      <c r="A1516" s="46">
        <v>2019</v>
      </c>
      <c r="B1516" s="8" t="str">
        <f>_xlfn.CONCAT("P", LOOKUP(A1516,{0,2010,2015},{1,2,3}))</f>
        <v>P3</v>
      </c>
      <c r="C1516" s="9" t="s">
        <v>174</v>
      </c>
      <c r="D1516" s="9" t="s">
        <v>178</v>
      </c>
      <c r="E1516" t="s">
        <v>35</v>
      </c>
      <c r="F1516" t="s">
        <v>32</v>
      </c>
      <c r="G1516" t="s">
        <v>100</v>
      </c>
      <c r="H1516" s="7" t="str">
        <f t="shared" si="49"/>
        <v>2019TWDASSUNN05</v>
      </c>
      <c r="I1516" t="s">
        <v>52</v>
      </c>
      <c r="J1516" s="8" t="str">
        <f>VLOOKUP(I1516,name_list!E:K,2,FALSE)</f>
        <v>SP80</v>
      </c>
      <c r="K1516" t="s">
        <v>11</v>
      </c>
      <c r="L1516" s="8">
        <v>1</v>
      </c>
      <c r="M1516" s="8" t="str">
        <f>VLOOKUP(H1516,工作表3!G:T,7,FALSE)</f>
        <v>50</v>
      </c>
      <c r="N1516">
        <f t="shared" si="48"/>
        <v>0.5</v>
      </c>
    </row>
    <row r="1517" spans="1:14">
      <c r="A1517" s="46">
        <v>2019</v>
      </c>
      <c r="B1517" s="8" t="str">
        <f>_xlfn.CONCAT("P", LOOKUP(A1517,{0,2010,2015},{1,2,3}))</f>
        <v>P3</v>
      </c>
      <c r="C1517" s="9" t="s">
        <v>174</v>
      </c>
      <c r="D1517" s="9" t="s">
        <v>178</v>
      </c>
      <c r="E1517" t="s">
        <v>35</v>
      </c>
      <c r="F1517" t="s">
        <v>32</v>
      </c>
      <c r="G1517" t="s">
        <v>100</v>
      </c>
      <c r="H1517" s="7" t="str">
        <f t="shared" si="49"/>
        <v>2019TWDASSUNN05</v>
      </c>
      <c r="I1517" t="s">
        <v>26</v>
      </c>
      <c r="J1517" s="8" t="str">
        <f>VLOOKUP(I1517,name_list!E:K,2,FALSE)</f>
        <v>SP78</v>
      </c>
      <c r="K1517" t="s">
        <v>14</v>
      </c>
      <c r="L1517" s="8">
        <v>25</v>
      </c>
      <c r="M1517" s="8" t="str">
        <f>VLOOKUP(H1517,工作表3!G:T,7,FALSE)</f>
        <v>50</v>
      </c>
      <c r="N1517">
        <f t="shared" si="48"/>
        <v>12.5</v>
      </c>
    </row>
    <row r="1518" spans="1:14">
      <c r="A1518" s="46">
        <v>2019</v>
      </c>
      <c r="B1518" s="8" t="str">
        <f>_xlfn.CONCAT("P", LOOKUP(A1518,{0,2010,2015},{1,2,3}))</f>
        <v>P3</v>
      </c>
      <c r="C1518" s="9" t="s">
        <v>174</v>
      </c>
      <c r="D1518" s="9" t="s">
        <v>178</v>
      </c>
      <c r="E1518" t="s">
        <v>35</v>
      </c>
      <c r="F1518" t="s">
        <v>32</v>
      </c>
      <c r="G1518" t="s">
        <v>100</v>
      </c>
      <c r="H1518" s="7" t="str">
        <f t="shared" si="49"/>
        <v>2019TWDASSUNN05</v>
      </c>
      <c r="I1518" t="s">
        <v>19</v>
      </c>
      <c r="J1518" s="8" t="str">
        <f>VLOOKUP(I1518,name_list!E:K,2,FALSE)</f>
        <v>SP75</v>
      </c>
      <c r="K1518" t="s">
        <v>11</v>
      </c>
      <c r="L1518" s="8">
        <v>1</v>
      </c>
      <c r="M1518" s="8" t="str">
        <f>VLOOKUP(H1518,工作表3!G:T,7,FALSE)</f>
        <v>50</v>
      </c>
      <c r="N1518">
        <f t="shared" si="48"/>
        <v>0.5</v>
      </c>
    </row>
    <row r="1519" spans="1:14">
      <c r="A1519" s="46">
        <v>2019</v>
      </c>
      <c r="B1519" s="8" t="str">
        <f>_xlfn.CONCAT("P", LOOKUP(A1519,{0,2010,2015},{1,2,3}))</f>
        <v>P3</v>
      </c>
      <c r="C1519" s="9" t="s">
        <v>174</v>
      </c>
      <c r="D1519" s="9" t="s">
        <v>178</v>
      </c>
      <c r="E1519" t="s">
        <v>35</v>
      </c>
      <c r="F1519" t="s">
        <v>32</v>
      </c>
      <c r="G1519" t="s">
        <v>100</v>
      </c>
      <c r="H1519" s="7" t="str">
        <f t="shared" si="49"/>
        <v>2019TWDASSUNN05</v>
      </c>
      <c r="I1519" t="s">
        <v>31</v>
      </c>
      <c r="J1519" s="8" t="str">
        <f>VLOOKUP(I1519,name_list!E:K,2,FALSE)</f>
        <v>SP66</v>
      </c>
      <c r="K1519" t="s">
        <v>11</v>
      </c>
      <c r="L1519" s="8">
        <v>1</v>
      </c>
      <c r="M1519" s="8" t="str">
        <f>VLOOKUP(H1519,工作表3!G:T,7,FALSE)</f>
        <v>50</v>
      </c>
      <c r="N1519">
        <f t="shared" si="48"/>
        <v>0.5</v>
      </c>
    </row>
    <row r="1520" spans="1:14">
      <c r="A1520" s="46">
        <v>2019</v>
      </c>
      <c r="B1520" s="8" t="str">
        <f>_xlfn.CONCAT("P", LOOKUP(A1520,{0,2010,2015},{1,2,3}))</f>
        <v>P3</v>
      </c>
      <c r="C1520" s="9" t="s">
        <v>174</v>
      </c>
      <c r="D1520" s="9" t="s">
        <v>178</v>
      </c>
      <c r="E1520" t="s">
        <v>35</v>
      </c>
      <c r="F1520" t="s">
        <v>32</v>
      </c>
      <c r="G1520" t="s">
        <v>100</v>
      </c>
      <c r="H1520" s="7" t="str">
        <f t="shared" si="49"/>
        <v>2019TWDASSUNN05</v>
      </c>
      <c r="I1520" t="s">
        <v>53</v>
      </c>
      <c r="J1520" s="8" t="str">
        <f>VLOOKUP(I1520,name_list!E:K,2,FALSE)</f>
        <v>SP84</v>
      </c>
      <c r="K1520" t="s">
        <v>11</v>
      </c>
      <c r="L1520" s="8">
        <v>1</v>
      </c>
      <c r="M1520" s="8" t="str">
        <f>VLOOKUP(H1520,工作表3!G:T,7,FALSE)</f>
        <v>50</v>
      </c>
      <c r="N1520">
        <f t="shared" si="48"/>
        <v>0.5</v>
      </c>
    </row>
    <row r="1521" spans="1:14">
      <c r="A1521" s="46">
        <v>2019</v>
      </c>
      <c r="B1521" s="8" t="str">
        <f>_xlfn.CONCAT("P", LOOKUP(A1521,{0,2010,2015},{1,2,3}))</f>
        <v>P3</v>
      </c>
      <c r="C1521" s="9" t="s">
        <v>174</v>
      </c>
      <c r="D1521" s="9" t="s">
        <v>178</v>
      </c>
      <c r="E1521" t="s">
        <v>35</v>
      </c>
      <c r="F1521" t="s">
        <v>32</v>
      </c>
      <c r="G1521" t="s">
        <v>100</v>
      </c>
      <c r="H1521" s="7" t="str">
        <f t="shared" si="49"/>
        <v>2019TWDASSUNN05</v>
      </c>
      <c r="I1521" t="s">
        <v>51</v>
      </c>
      <c r="J1521" s="8" t="str">
        <f>VLOOKUP(I1521,name_list!E:K,2,FALSE)</f>
        <v>SP90</v>
      </c>
      <c r="K1521" t="s">
        <v>11</v>
      </c>
      <c r="L1521" s="8">
        <v>1</v>
      </c>
      <c r="M1521" s="8" t="str">
        <f>VLOOKUP(H1521,工作表3!G:T,7,FALSE)</f>
        <v>50</v>
      </c>
      <c r="N1521">
        <f t="shared" si="48"/>
        <v>0.5</v>
      </c>
    </row>
    <row r="1522" spans="1:14">
      <c r="A1522" s="46">
        <v>2019</v>
      </c>
      <c r="B1522" s="8" t="str">
        <f>_xlfn.CONCAT("P", LOOKUP(A1522,{0,2010,2015},{1,2,3}))</f>
        <v>P3</v>
      </c>
      <c r="C1522" s="9" t="s">
        <v>174</v>
      </c>
      <c r="D1522" s="9" t="s">
        <v>178</v>
      </c>
      <c r="E1522" t="s">
        <v>35</v>
      </c>
      <c r="F1522" t="s">
        <v>32</v>
      </c>
      <c r="G1522" t="s">
        <v>100</v>
      </c>
      <c r="H1522" s="7" t="str">
        <f t="shared" si="49"/>
        <v>2019TWDASSUNN05</v>
      </c>
      <c r="I1522" t="s">
        <v>16</v>
      </c>
      <c r="J1522" s="8" t="str">
        <f>VLOOKUP(I1522,name_list!E:K,2,FALSE)</f>
        <v>SP38</v>
      </c>
      <c r="K1522" t="s">
        <v>6</v>
      </c>
      <c r="L1522" s="8">
        <v>50</v>
      </c>
      <c r="M1522" s="8" t="str">
        <f>VLOOKUP(H1522,工作表3!G:T,7,FALSE)</f>
        <v>50</v>
      </c>
      <c r="N1522">
        <f t="shared" si="48"/>
        <v>25</v>
      </c>
    </row>
    <row r="1523" spans="1:14">
      <c r="A1523" s="46">
        <v>2019</v>
      </c>
      <c r="B1523" s="8" t="str">
        <f>_xlfn.CONCAT("P", LOOKUP(A1523,{0,2010,2015},{1,2,3}))</f>
        <v>P3</v>
      </c>
      <c r="C1523" s="9" t="s">
        <v>174</v>
      </c>
      <c r="D1523" s="9" t="s">
        <v>178</v>
      </c>
      <c r="E1523" t="s">
        <v>35</v>
      </c>
      <c r="F1523" t="s">
        <v>32</v>
      </c>
      <c r="G1523" t="s">
        <v>100</v>
      </c>
      <c r="H1523" s="7" t="str">
        <f t="shared" si="49"/>
        <v>2019TWDASSUNN05</v>
      </c>
      <c r="I1523" t="s">
        <v>45</v>
      </c>
      <c r="J1523" s="8" t="str">
        <f>VLOOKUP(I1523,name_list!E:K,2,FALSE)</f>
        <v>SP59</v>
      </c>
      <c r="K1523" t="s">
        <v>11</v>
      </c>
      <c r="L1523" s="8">
        <v>1</v>
      </c>
      <c r="M1523" s="8" t="str">
        <f>VLOOKUP(H1523,工作表3!G:T,7,FALSE)</f>
        <v>50</v>
      </c>
      <c r="N1523">
        <f t="shared" si="48"/>
        <v>0.5</v>
      </c>
    </row>
    <row r="1524" spans="1:14">
      <c r="A1524" s="46">
        <v>2019</v>
      </c>
      <c r="B1524" s="8" t="str">
        <f>_xlfn.CONCAT("P", LOOKUP(A1524,{0,2010,2015},{1,2,3}))</f>
        <v>P3</v>
      </c>
      <c r="C1524" s="9" t="s">
        <v>174</v>
      </c>
      <c r="D1524" s="9" t="s">
        <v>178</v>
      </c>
      <c r="E1524" t="s">
        <v>35</v>
      </c>
      <c r="F1524" t="s">
        <v>32</v>
      </c>
      <c r="G1524" t="s">
        <v>100</v>
      </c>
      <c r="H1524" s="7" t="str">
        <f t="shared" si="49"/>
        <v>2019TWDASSUNN05</v>
      </c>
      <c r="I1524" t="s">
        <v>17</v>
      </c>
      <c r="J1524" s="8" t="str">
        <f>VLOOKUP(I1524,name_list!E:K,2,FALSE)</f>
        <v>SP23</v>
      </c>
      <c r="K1524" t="s">
        <v>9</v>
      </c>
      <c r="L1524" s="8">
        <v>5</v>
      </c>
      <c r="M1524" s="8" t="str">
        <f>VLOOKUP(H1524,工作表3!G:T,7,FALSE)</f>
        <v>50</v>
      </c>
      <c r="N1524">
        <f t="shared" si="48"/>
        <v>2.5</v>
      </c>
    </row>
    <row r="1525" spans="1:14">
      <c r="A1525" s="46">
        <v>2019</v>
      </c>
      <c r="B1525" s="8" t="str">
        <f>_xlfn.CONCAT("P", LOOKUP(A1525,{0,2010,2015},{1,2,3}))</f>
        <v>P3</v>
      </c>
      <c r="C1525" s="9" t="s">
        <v>174</v>
      </c>
      <c r="D1525" s="9" t="s">
        <v>178</v>
      </c>
      <c r="E1525" t="s">
        <v>35</v>
      </c>
      <c r="F1525" t="s">
        <v>32</v>
      </c>
      <c r="G1525" t="s">
        <v>100</v>
      </c>
      <c r="H1525" s="7" t="str">
        <f t="shared" si="49"/>
        <v>2019TWDASSUNN05</v>
      </c>
      <c r="I1525" t="s">
        <v>20</v>
      </c>
      <c r="J1525" s="8" t="str">
        <f>VLOOKUP(I1525,name_list!E:K,2,FALSE)</f>
        <v>SP25</v>
      </c>
      <c r="K1525" t="s">
        <v>9</v>
      </c>
      <c r="L1525" s="8">
        <v>5</v>
      </c>
      <c r="M1525" s="8" t="str">
        <f>VLOOKUP(H1525,工作表3!G:T,7,FALSE)</f>
        <v>50</v>
      </c>
      <c r="N1525">
        <f t="shared" si="48"/>
        <v>2.5</v>
      </c>
    </row>
    <row r="1526" spans="1:14">
      <c r="A1526" s="46">
        <v>2019</v>
      </c>
      <c r="B1526" s="8" t="str">
        <f>_xlfn.CONCAT("P", LOOKUP(A1526,{0,2010,2015},{1,2,3}))</f>
        <v>P3</v>
      </c>
      <c r="C1526" s="9" t="s">
        <v>174</v>
      </c>
      <c r="D1526" s="9" t="s">
        <v>178</v>
      </c>
      <c r="E1526" t="s">
        <v>35</v>
      </c>
      <c r="F1526" t="s">
        <v>32</v>
      </c>
      <c r="G1526" t="s">
        <v>100</v>
      </c>
      <c r="H1526" s="7" t="str">
        <f t="shared" si="49"/>
        <v>2019TWDASSUNN05</v>
      </c>
      <c r="I1526" t="s">
        <v>37</v>
      </c>
      <c r="J1526" s="8" t="str">
        <f>VLOOKUP(I1526,name_list!E:K,2,FALSE)</f>
        <v>SP85</v>
      </c>
      <c r="K1526" t="s">
        <v>11</v>
      </c>
      <c r="L1526" s="8">
        <v>1</v>
      </c>
      <c r="M1526" s="8" t="str">
        <f>VLOOKUP(H1526,工作表3!G:T,7,FALSE)</f>
        <v>50</v>
      </c>
      <c r="N1526">
        <f t="shared" si="48"/>
        <v>0.5</v>
      </c>
    </row>
    <row r="1527" spans="1:14">
      <c r="A1527" s="46">
        <v>2019</v>
      </c>
      <c r="B1527" s="8" t="str">
        <f>_xlfn.CONCAT("P", LOOKUP(A1527,{0,2010,2015},{1,2,3}))</f>
        <v>P3</v>
      </c>
      <c r="C1527" s="9" t="s">
        <v>174</v>
      </c>
      <c r="D1527" s="9" t="s">
        <v>178</v>
      </c>
      <c r="E1527" t="s">
        <v>35</v>
      </c>
      <c r="F1527" t="s">
        <v>32</v>
      </c>
      <c r="G1527" t="s">
        <v>100</v>
      </c>
      <c r="H1527" s="7" t="str">
        <f t="shared" si="49"/>
        <v>2019TWDASSUNN05</v>
      </c>
      <c r="I1527" t="s">
        <v>10</v>
      </c>
      <c r="J1527" s="8" t="str">
        <f>VLOOKUP(I1527,name_list!E:K,2,FALSE)</f>
        <v>SP79</v>
      </c>
      <c r="K1527" t="s">
        <v>9</v>
      </c>
      <c r="L1527" s="8">
        <v>5</v>
      </c>
      <c r="M1527" s="8" t="str">
        <f>VLOOKUP(H1527,工作表3!G:T,7,FALSE)</f>
        <v>50</v>
      </c>
      <c r="N1527">
        <f t="shared" si="48"/>
        <v>2.5</v>
      </c>
    </row>
    <row r="1528" spans="1:14">
      <c r="A1528" s="46">
        <v>2019</v>
      </c>
      <c r="B1528" s="8" t="str">
        <f>_xlfn.CONCAT("P", LOOKUP(A1528,{0,2010,2015},{1,2,3}))</f>
        <v>P3</v>
      </c>
      <c r="C1528" s="9" t="s">
        <v>174</v>
      </c>
      <c r="D1528" s="9" t="s">
        <v>178</v>
      </c>
      <c r="E1528" t="s">
        <v>35</v>
      </c>
      <c r="F1528" t="s">
        <v>32</v>
      </c>
      <c r="G1528" t="s">
        <v>100</v>
      </c>
      <c r="H1528" s="7" t="str">
        <f t="shared" si="49"/>
        <v>2019TWDASSUNN05</v>
      </c>
      <c r="I1528" t="s">
        <v>42</v>
      </c>
      <c r="J1528" s="8" t="str">
        <f>VLOOKUP(I1528,name_list!E:K,2,FALSE)</f>
        <v>SP40</v>
      </c>
      <c r="K1528" t="s">
        <v>11</v>
      </c>
      <c r="L1528" s="8">
        <v>1</v>
      </c>
      <c r="M1528" s="8" t="str">
        <f>VLOOKUP(H1528,工作表3!G:T,7,FALSE)</f>
        <v>50</v>
      </c>
      <c r="N1528">
        <f t="shared" si="48"/>
        <v>0.5</v>
      </c>
    </row>
    <row r="1529" spans="1:14">
      <c r="A1529" s="46">
        <v>2019</v>
      </c>
      <c r="B1529" s="8" t="str">
        <f>_xlfn.CONCAT("P", LOOKUP(A1529,{0,2010,2015},{1,2,3}))</f>
        <v>P3</v>
      </c>
      <c r="C1529" s="9" t="s">
        <v>174</v>
      </c>
      <c r="D1529" s="9" t="s">
        <v>178</v>
      </c>
      <c r="E1529" t="s">
        <v>35</v>
      </c>
      <c r="F1529" t="s">
        <v>32</v>
      </c>
      <c r="G1529" t="s">
        <v>100</v>
      </c>
      <c r="H1529" s="7" t="str">
        <f t="shared" si="49"/>
        <v>2019TWDASSUNN05</v>
      </c>
      <c r="I1529" t="s">
        <v>23</v>
      </c>
      <c r="J1529" s="8" t="str">
        <f>VLOOKUP(I1529,name_list!E:K,2,FALSE)</f>
        <v>SP61</v>
      </c>
      <c r="K1529" t="s">
        <v>11</v>
      </c>
      <c r="L1529" s="8">
        <v>1</v>
      </c>
      <c r="M1529" s="8" t="str">
        <f>VLOOKUP(H1529,工作表3!G:T,7,FALSE)</f>
        <v>50</v>
      </c>
      <c r="N1529">
        <f t="shared" si="48"/>
        <v>0.5</v>
      </c>
    </row>
    <row r="1530" spans="1:14">
      <c r="A1530" s="46">
        <v>2019</v>
      </c>
      <c r="B1530" s="8" t="str">
        <f>_xlfn.CONCAT("P", LOOKUP(A1530,{0,2010,2015},{1,2,3}))</f>
        <v>P3</v>
      </c>
      <c r="C1530" s="9" t="s">
        <v>174</v>
      </c>
      <c r="D1530" s="9" t="s">
        <v>178</v>
      </c>
      <c r="E1530" t="s">
        <v>35</v>
      </c>
      <c r="F1530" t="s">
        <v>32</v>
      </c>
      <c r="G1530" t="s">
        <v>100</v>
      </c>
      <c r="H1530" s="7" t="str">
        <f t="shared" si="49"/>
        <v>2019TWDASSUNN05</v>
      </c>
      <c r="I1530" t="s">
        <v>54</v>
      </c>
      <c r="J1530" s="8" t="str">
        <f>VLOOKUP(I1530,name_list!E:K,2,FALSE)</f>
        <v>SP39</v>
      </c>
      <c r="K1530" t="s">
        <v>11</v>
      </c>
      <c r="L1530" s="8">
        <v>1</v>
      </c>
      <c r="M1530" s="8" t="str">
        <f>VLOOKUP(H1530,工作表3!G:T,7,FALSE)</f>
        <v>50</v>
      </c>
      <c r="N1530">
        <f t="shared" si="48"/>
        <v>0.5</v>
      </c>
    </row>
    <row r="1531" spans="1:14">
      <c r="A1531" s="46">
        <v>2019</v>
      </c>
      <c r="B1531" s="8" t="str">
        <f>_xlfn.CONCAT("P", LOOKUP(A1531,{0,2010,2015},{1,2,3}))</f>
        <v>P3</v>
      </c>
      <c r="C1531" s="9" t="s">
        <v>174</v>
      </c>
      <c r="D1531" s="9" t="s">
        <v>178</v>
      </c>
      <c r="E1531" t="s">
        <v>35</v>
      </c>
      <c r="F1531" t="s">
        <v>32</v>
      </c>
      <c r="G1531" t="s">
        <v>100</v>
      </c>
      <c r="H1531" s="7" t="str">
        <f t="shared" si="49"/>
        <v>2019TWDASSUNN05</v>
      </c>
      <c r="I1531" t="s">
        <v>55</v>
      </c>
      <c r="J1531" s="8" t="str">
        <f>VLOOKUP(I1531,name_list!E:K,2,FALSE)</f>
        <v>SP33</v>
      </c>
      <c r="K1531" t="s">
        <v>11</v>
      </c>
      <c r="L1531" s="8">
        <v>1</v>
      </c>
      <c r="M1531" s="8" t="str">
        <f>VLOOKUP(H1531,工作表3!G:T,7,FALSE)</f>
        <v>50</v>
      </c>
      <c r="N1531">
        <f t="shared" si="48"/>
        <v>0.5</v>
      </c>
    </row>
    <row r="1532" spans="1:14">
      <c r="A1532" s="46">
        <v>2019</v>
      </c>
      <c r="B1532" s="8" t="str">
        <f>_xlfn.CONCAT("P", LOOKUP(A1532,{0,2010,2015},{1,2,3}))</f>
        <v>P3</v>
      </c>
      <c r="C1532" s="9" t="s">
        <v>174</v>
      </c>
      <c r="D1532" s="9" t="s">
        <v>178</v>
      </c>
      <c r="E1532" t="s">
        <v>35</v>
      </c>
      <c r="F1532" t="s">
        <v>33</v>
      </c>
      <c r="G1532" t="s">
        <v>127</v>
      </c>
      <c r="H1532" s="7" t="str">
        <f t="shared" si="49"/>
        <v>2019TWDASSUNW10</v>
      </c>
      <c r="I1532" t="s">
        <v>0</v>
      </c>
      <c r="J1532" s="8" t="str">
        <f>VLOOKUP(I1532,name_list!E:K,2,FALSE)</f>
        <v>SP41</v>
      </c>
      <c r="K1532" t="s">
        <v>1</v>
      </c>
      <c r="L1532" s="8">
        <v>75</v>
      </c>
      <c r="M1532" s="8" t="str">
        <f>VLOOKUP(H1532,工作表3!G:T,7,FALSE)</f>
        <v>64</v>
      </c>
      <c r="N1532">
        <f t="shared" si="48"/>
        <v>48</v>
      </c>
    </row>
    <row r="1533" spans="1:14">
      <c r="A1533" s="46">
        <v>2019</v>
      </c>
      <c r="B1533" s="8" t="str">
        <f>_xlfn.CONCAT("P", LOOKUP(A1533,{0,2010,2015},{1,2,3}))</f>
        <v>P3</v>
      </c>
      <c r="C1533" s="9" t="s">
        <v>174</v>
      </c>
      <c r="D1533" s="9" t="s">
        <v>178</v>
      </c>
      <c r="E1533" t="s">
        <v>35</v>
      </c>
      <c r="F1533" t="s">
        <v>33</v>
      </c>
      <c r="G1533" t="s">
        <v>127</v>
      </c>
      <c r="H1533" s="7" t="str">
        <f t="shared" si="49"/>
        <v>2019TWDASSUNW10</v>
      </c>
      <c r="I1533" t="s">
        <v>12</v>
      </c>
      <c r="J1533" s="8" t="str">
        <f>VLOOKUP(I1533,name_list!E:K,2,FALSE)</f>
        <v>SP70</v>
      </c>
      <c r="K1533" t="s">
        <v>14</v>
      </c>
      <c r="L1533" s="8">
        <v>25</v>
      </c>
      <c r="M1533" s="8" t="str">
        <f>VLOOKUP(H1533,工作表3!G:T,7,FALSE)</f>
        <v>64</v>
      </c>
      <c r="N1533">
        <f t="shared" si="48"/>
        <v>16</v>
      </c>
    </row>
    <row r="1534" spans="1:14">
      <c r="A1534" s="46">
        <v>2019</v>
      </c>
      <c r="B1534" s="8" t="str">
        <f>_xlfn.CONCAT("P", LOOKUP(A1534,{0,2010,2015},{1,2,3}))</f>
        <v>P3</v>
      </c>
      <c r="C1534" s="9" t="s">
        <v>174</v>
      </c>
      <c r="D1534" s="9" t="s">
        <v>178</v>
      </c>
      <c r="E1534" t="s">
        <v>35</v>
      </c>
      <c r="F1534" t="s">
        <v>33</v>
      </c>
      <c r="G1534" t="s">
        <v>127</v>
      </c>
      <c r="H1534" s="7" t="str">
        <f t="shared" si="49"/>
        <v>2019TWDASSUNW10</v>
      </c>
      <c r="I1534" t="s">
        <v>39</v>
      </c>
      <c r="J1534" s="8" t="str">
        <f>VLOOKUP(I1534,name_list!E:K,2,FALSE)</f>
        <v>SP72</v>
      </c>
      <c r="K1534" t="s">
        <v>9</v>
      </c>
      <c r="L1534" s="8">
        <v>5</v>
      </c>
      <c r="M1534" s="8" t="str">
        <f>VLOOKUP(H1534,工作表3!G:T,7,FALSE)</f>
        <v>64</v>
      </c>
      <c r="N1534">
        <f t="shared" si="48"/>
        <v>3.2</v>
      </c>
    </row>
    <row r="1535" spans="1:14">
      <c r="A1535" s="46">
        <v>2019</v>
      </c>
      <c r="B1535" s="8" t="str">
        <f>_xlfn.CONCAT("P", LOOKUP(A1535,{0,2010,2015},{1,2,3}))</f>
        <v>P3</v>
      </c>
      <c r="C1535" s="9" t="s">
        <v>174</v>
      </c>
      <c r="D1535" s="9" t="s">
        <v>178</v>
      </c>
      <c r="E1535" t="s">
        <v>35</v>
      </c>
      <c r="F1535" t="s">
        <v>33</v>
      </c>
      <c r="G1535" t="s">
        <v>127</v>
      </c>
      <c r="H1535" s="7" t="str">
        <f t="shared" si="49"/>
        <v>2019TWDASSUNW10</v>
      </c>
      <c r="I1535" t="s">
        <v>15</v>
      </c>
      <c r="J1535" s="8" t="str">
        <f>VLOOKUP(I1535,name_list!E:K,2,FALSE)</f>
        <v>SP2</v>
      </c>
      <c r="K1535" t="s">
        <v>14</v>
      </c>
      <c r="L1535" s="8">
        <v>25</v>
      </c>
      <c r="M1535" s="8" t="str">
        <f>VLOOKUP(H1535,工作表3!G:T,7,FALSE)</f>
        <v>64</v>
      </c>
      <c r="N1535">
        <f t="shared" si="48"/>
        <v>16</v>
      </c>
    </row>
    <row r="1536" spans="1:14">
      <c r="A1536" s="46">
        <v>2019</v>
      </c>
      <c r="B1536" s="8" t="str">
        <f>_xlfn.CONCAT("P", LOOKUP(A1536,{0,2010,2015},{1,2,3}))</f>
        <v>P3</v>
      </c>
      <c r="C1536" s="9" t="s">
        <v>174</v>
      </c>
      <c r="D1536" s="9" t="s">
        <v>178</v>
      </c>
      <c r="E1536" t="s">
        <v>35</v>
      </c>
      <c r="F1536" t="s">
        <v>33</v>
      </c>
      <c r="G1536" t="s">
        <v>127</v>
      </c>
      <c r="H1536" s="7" t="str">
        <f t="shared" si="49"/>
        <v>2019TWDASSUNW10</v>
      </c>
      <c r="I1536" t="s">
        <v>7</v>
      </c>
      <c r="J1536" s="8" t="str">
        <f>VLOOKUP(I1536,name_list!E:K,2,FALSE)</f>
        <v>SP31</v>
      </c>
      <c r="K1536" t="s">
        <v>6</v>
      </c>
      <c r="L1536" s="8">
        <v>50</v>
      </c>
      <c r="M1536" s="8" t="str">
        <f>VLOOKUP(H1536,工作表3!G:T,7,FALSE)</f>
        <v>64</v>
      </c>
      <c r="N1536">
        <f t="shared" si="48"/>
        <v>32</v>
      </c>
    </row>
    <row r="1537" spans="1:14">
      <c r="A1537" s="46">
        <v>2019</v>
      </c>
      <c r="B1537" s="8" t="str">
        <f>_xlfn.CONCAT("P", LOOKUP(A1537,{0,2010,2015},{1,2,3}))</f>
        <v>P3</v>
      </c>
      <c r="C1537" s="9" t="s">
        <v>174</v>
      </c>
      <c r="D1537" s="9" t="s">
        <v>178</v>
      </c>
      <c r="E1537" t="s">
        <v>35</v>
      </c>
      <c r="F1537" t="s">
        <v>33</v>
      </c>
      <c r="G1537" t="s">
        <v>127</v>
      </c>
      <c r="H1537" s="7" t="str">
        <f t="shared" si="49"/>
        <v>2019TWDASSUNW10</v>
      </c>
      <c r="I1537" t="s">
        <v>5</v>
      </c>
      <c r="J1537" s="8" t="str">
        <f>VLOOKUP(I1537,name_list!E:K,2,FALSE)</f>
        <v>SP35</v>
      </c>
      <c r="K1537" t="s">
        <v>6</v>
      </c>
      <c r="L1537" s="8">
        <v>50</v>
      </c>
      <c r="M1537" s="8" t="str">
        <f>VLOOKUP(H1537,工作表3!G:T,7,FALSE)</f>
        <v>64</v>
      </c>
      <c r="N1537">
        <f t="shared" si="48"/>
        <v>32</v>
      </c>
    </row>
    <row r="1538" spans="1:14">
      <c r="A1538" s="46">
        <v>2019</v>
      </c>
      <c r="B1538" s="8" t="str">
        <f>_xlfn.CONCAT("P", LOOKUP(A1538,{0,2010,2015},{1,2,3}))</f>
        <v>P3</v>
      </c>
      <c r="C1538" s="9" t="s">
        <v>174</v>
      </c>
      <c r="D1538" s="9" t="s">
        <v>178</v>
      </c>
      <c r="E1538" t="s">
        <v>35</v>
      </c>
      <c r="F1538" t="s">
        <v>33</v>
      </c>
      <c r="G1538" t="s">
        <v>127</v>
      </c>
      <c r="H1538" s="7" t="str">
        <f t="shared" si="49"/>
        <v>2019TWDASSUNW10</v>
      </c>
      <c r="I1538" t="s">
        <v>16</v>
      </c>
      <c r="J1538" s="8" t="str">
        <f>VLOOKUP(I1538,name_list!E:K,2,FALSE)</f>
        <v>SP38</v>
      </c>
      <c r="K1538" t="s">
        <v>6</v>
      </c>
      <c r="L1538" s="8">
        <v>50</v>
      </c>
      <c r="M1538" s="8" t="str">
        <f>VLOOKUP(H1538,工作表3!G:T,7,FALSE)</f>
        <v>64</v>
      </c>
      <c r="N1538">
        <f t="shared" si="48"/>
        <v>32</v>
      </c>
    </row>
    <row r="1539" spans="1:14">
      <c r="A1539" s="46">
        <v>2019</v>
      </c>
      <c r="B1539" s="8" t="str">
        <f>_xlfn.CONCAT("P", LOOKUP(A1539,{0,2010,2015},{1,2,3}))</f>
        <v>P3</v>
      </c>
      <c r="C1539" s="9" t="s">
        <v>174</v>
      </c>
      <c r="D1539" s="9" t="s">
        <v>178</v>
      </c>
      <c r="E1539" t="s">
        <v>35</v>
      </c>
      <c r="F1539" t="s">
        <v>33</v>
      </c>
      <c r="G1539" t="s">
        <v>127</v>
      </c>
      <c r="H1539" s="7" t="str">
        <f t="shared" si="49"/>
        <v>2019TWDASSUNW10</v>
      </c>
      <c r="I1539" t="s">
        <v>38</v>
      </c>
      <c r="J1539" s="8" t="str">
        <f>VLOOKUP(I1539,name_list!E:K,2,FALSE)</f>
        <v>SP10</v>
      </c>
      <c r="K1539" t="s">
        <v>14</v>
      </c>
      <c r="L1539" s="8">
        <v>25</v>
      </c>
      <c r="M1539" s="8" t="str">
        <f>VLOOKUP(H1539,工作表3!G:T,7,FALSE)</f>
        <v>64</v>
      </c>
      <c r="N1539">
        <f t="shared" si="48"/>
        <v>16</v>
      </c>
    </row>
    <row r="1540" spans="1:14">
      <c r="A1540" s="46">
        <v>2019</v>
      </c>
      <c r="B1540" s="8" t="str">
        <f>_xlfn.CONCAT("P", LOOKUP(A1540,{0,2010,2015},{1,2,3}))</f>
        <v>P3</v>
      </c>
      <c r="C1540" s="9" t="s">
        <v>174</v>
      </c>
      <c r="D1540" s="9" t="s">
        <v>178</v>
      </c>
      <c r="E1540" t="s">
        <v>35</v>
      </c>
      <c r="F1540" t="s">
        <v>33</v>
      </c>
      <c r="G1540" t="s">
        <v>127</v>
      </c>
      <c r="H1540" s="7" t="str">
        <f t="shared" si="49"/>
        <v>2019TWDASSUNW10</v>
      </c>
      <c r="I1540" t="s">
        <v>19</v>
      </c>
      <c r="J1540" s="8" t="str">
        <f>VLOOKUP(I1540,name_list!E:K,2,FALSE)</f>
        <v>SP75</v>
      </c>
      <c r="K1540" t="s">
        <v>11</v>
      </c>
      <c r="L1540" s="8">
        <v>1</v>
      </c>
      <c r="M1540" s="8" t="str">
        <f>VLOOKUP(H1540,工作表3!G:T,7,FALSE)</f>
        <v>64</v>
      </c>
      <c r="N1540">
        <f t="shared" ref="N1540:N1603" si="50">L1540*M1540/100</f>
        <v>0.64</v>
      </c>
    </row>
    <row r="1541" spans="1:14">
      <c r="A1541" s="46">
        <v>2019</v>
      </c>
      <c r="B1541" s="8" t="str">
        <f>_xlfn.CONCAT("P", LOOKUP(A1541,{0,2010,2015},{1,2,3}))</f>
        <v>P3</v>
      </c>
      <c r="C1541" s="9" t="s">
        <v>174</v>
      </c>
      <c r="D1541" s="9" t="s">
        <v>178</v>
      </c>
      <c r="E1541" t="s">
        <v>35</v>
      </c>
      <c r="F1541" t="s">
        <v>33</v>
      </c>
      <c r="G1541" t="s">
        <v>127</v>
      </c>
      <c r="H1541" s="7" t="str">
        <f t="shared" si="49"/>
        <v>2019TWDASSUNW10</v>
      </c>
      <c r="I1541" t="s">
        <v>13</v>
      </c>
      <c r="J1541" s="8" t="str">
        <f>VLOOKUP(I1541,name_list!E:K,2,FALSE)</f>
        <v>SP17</v>
      </c>
      <c r="K1541" t="s">
        <v>14</v>
      </c>
      <c r="L1541" s="8">
        <v>25</v>
      </c>
      <c r="M1541" s="8" t="str">
        <f>VLOOKUP(H1541,工作表3!G:T,7,FALSE)</f>
        <v>64</v>
      </c>
      <c r="N1541">
        <f t="shared" si="50"/>
        <v>16</v>
      </c>
    </row>
    <row r="1542" spans="1:14">
      <c r="A1542" s="46">
        <v>2019</v>
      </c>
      <c r="B1542" s="8" t="str">
        <f>_xlfn.CONCAT("P", LOOKUP(A1542,{0,2010,2015},{1,2,3}))</f>
        <v>P3</v>
      </c>
      <c r="C1542" s="9" t="s">
        <v>174</v>
      </c>
      <c r="D1542" s="9" t="s">
        <v>178</v>
      </c>
      <c r="E1542" t="s">
        <v>35</v>
      </c>
      <c r="F1542" t="s">
        <v>33</v>
      </c>
      <c r="G1542" t="s">
        <v>127</v>
      </c>
      <c r="H1542" s="7" t="str">
        <f t="shared" si="49"/>
        <v>2019TWDASSUNW10</v>
      </c>
      <c r="I1542" t="s">
        <v>8</v>
      </c>
      <c r="J1542" s="8" t="str">
        <f>VLOOKUP(I1542,name_list!E:K,2,FALSE)</f>
        <v>SP63</v>
      </c>
      <c r="K1542" t="s">
        <v>9</v>
      </c>
      <c r="L1542" s="8">
        <v>5</v>
      </c>
      <c r="M1542" s="8" t="str">
        <f>VLOOKUP(H1542,工作表3!G:T,7,FALSE)</f>
        <v>64</v>
      </c>
      <c r="N1542">
        <f t="shared" si="50"/>
        <v>3.2</v>
      </c>
    </row>
    <row r="1543" spans="1:14">
      <c r="A1543" s="46">
        <v>2019</v>
      </c>
      <c r="B1543" s="8" t="str">
        <f>_xlfn.CONCAT("P", LOOKUP(A1543,{0,2010,2015},{1,2,3}))</f>
        <v>P3</v>
      </c>
      <c r="C1543" s="9" t="s">
        <v>174</v>
      </c>
      <c r="D1543" s="9" t="s">
        <v>178</v>
      </c>
      <c r="E1543" t="s">
        <v>35</v>
      </c>
      <c r="F1543" t="s">
        <v>33</v>
      </c>
      <c r="G1543" t="s">
        <v>127</v>
      </c>
      <c r="H1543" s="7" t="str">
        <f t="shared" si="49"/>
        <v>2019TWDASSUNW10</v>
      </c>
      <c r="I1543" t="s">
        <v>20</v>
      </c>
      <c r="J1543" s="8" t="str">
        <f>VLOOKUP(I1543,name_list!E:K,2,FALSE)</f>
        <v>SP25</v>
      </c>
      <c r="K1543" t="s">
        <v>9</v>
      </c>
      <c r="L1543" s="8">
        <v>5</v>
      </c>
      <c r="M1543" s="8" t="str">
        <f>VLOOKUP(H1543,工作表3!G:T,7,FALSE)</f>
        <v>64</v>
      </c>
      <c r="N1543">
        <f t="shared" si="50"/>
        <v>3.2</v>
      </c>
    </row>
    <row r="1544" spans="1:14">
      <c r="A1544" s="46">
        <v>2019</v>
      </c>
      <c r="B1544" s="8" t="str">
        <f>_xlfn.CONCAT("P", LOOKUP(A1544,{0,2010,2015},{1,2,3}))</f>
        <v>P3</v>
      </c>
      <c r="C1544" s="9" t="s">
        <v>174</v>
      </c>
      <c r="D1544" s="9" t="s">
        <v>178</v>
      </c>
      <c r="E1544" t="s">
        <v>35</v>
      </c>
      <c r="F1544" t="s">
        <v>33</v>
      </c>
      <c r="G1544" t="s">
        <v>127</v>
      </c>
      <c r="H1544" s="7" t="str">
        <f t="shared" si="49"/>
        <v>2019TWDASSUNW10</v>
      </c>
      <c r="I1544" t="s">
        <v>26</v>
      </c>
      <c r="J1544" s="8" t="str">
        <f>VLOOKUP(I1544,name_list!E:K,2,FALSE)</f>
        <v>SP78</v>
      </c>
      <c r="K1544" t="s">
        <v>9</v>
      </c>
      <c r="L1544" s="8">
        <v>5</v>
      </c>
      <c r="M1544" s="8" t="str">
        <f>VLOOKUP(H1544,工作表3!G:T,7,FALSE)</f>
        <v>64</v>
      </c>
      <c r="N1544">
        <f t="shared" si="50"/>
        <v>3.2</v>
      </c>
    </row>
    <row r="1545" spans="1:14">
      <c r="A1545" s="46">
        <v>2019</v>
      </c>
      <c r="B1545" s="8" t="str">
        <f>_xlfn.CONCAT("P", LOOKUP(A1545,{0,2010,2015},{1,2,3}))</f>
        <v>P3</v>
      </c>
      <c r="C1545" s="9" t="s">
        <v>174</v>
      </c>
      <c r="D1545" s="9" t="s">
        <v>178</v>
      </c>
      <c r="E1545" t="s">
        <v>35</v>
      </c>
      <c r="F1545" t="s">
        <v>33</v>
      </c>
      <c r="G1545" t="s">
        <v>127</v>
      </c>
      <c r="H1545" s="7" t="str">
        <f t="shared" si="49"/>
        <v>2019TWDASSUNW10</v>
      </c>
      <c r="I1545" t="s">
        <v>31</v>
      </c>
      <c r="J1545" s="8" t="str">
        <f>VLOOKUP(I1545,name_list!E:K,2,FALSE)</f>
        <v>SP66</v>
      </c>
      <c r="K1545" t="s">
        <v>14</v>
      </c>
      <c r="L1545" s="8">
        <v>25</v>
      </c>
      <c r="M1545" s="8" t="str">
        <f>VLOOKUP(H1545,工作表3!G:T,7,FALSE)</f>
        <v>64</v>
      </c>
      <c r="N1545">
        <f t="shared" si="50"/>
        <v>16</v>
      </c>
    </row>
    <row r="1546" spans="1:14">
      <c r="A1546" s="46">
        <v>2019</v>
      </c>
      <c r="B1546" s="8" t="str">
        <f>_xlfn.CONCAT("P", LOOKUP(A1546,{0,2010,2015},{1,2,3}))</f>
        <v>P3</v>
      </c>
      <c r="C1546" s="9" t="s">
        <v>174</v>
      </c>
      <c r="D1546" s="9" t="s">
        <v>178</v>
      </c>
      <c r="E1546" t="s">
        <v>35</v>
      </c>
      <c r="F1546" t="s">
        <v>33</v>
      </c>
      <c r="G1546" t="s">
        <v>127</v>
      </c>
      <c r="H1546" s="7" t="str">
        <f t="shared" si="49"/>
        <v>2019TWDASSUNW10</v>
      </c>
      <c r="I1546" t="s">
        <v>36</v>
      </c>
      <c r="J1546" s="8" t="str">
        <f>VLOOKUP(I1546,name_list!E:K,2,FALSE)</f>
        <v>SP64</v>
      </c>
      <c r="K1546" t="s">
        <v>9</v>
      </c>
      <c r="L1546" s="8">
        <v>5</v>
      </c>
      <c r="M1546" s="8" t="str">
        <f>VLOOKUP(H1546,工作表3!G:T,7,FALSE)</f>
        <v>64</v>
      </c>
      <c r="N1546">
        <f t="shared" si="50"/>
        <v>3.2</v>
      </c>
    </row>
    <row r="1547" spans="1:14">
      <c r="A1547" s="46">
        <v>2019</v>
      </c>
      <c r="B1547" s="8" t="str">
        <f>_xlfn.CONCAT("P", LOOKUP(A1547,{0,2010,2015},{1,2,3}))</f>
        <v>P3</v>
      </c>
      <c r="C1547" s="9" t="s">
        <v>174</v>
      </c>
      <c r="D1547" s="9" t="s">
        <v>178</v>
      </c>
      <c r="E1547" t="s">
        <v>35</v>
      </c>
      <c r="F1547" t="s">
        <v>33</v>
      </c>
      <c r="G1547" t="s">
        <v>127</v>
      </c>
      <c r="H1547" s="7" t="str">
        <f t="shared" si="49"/>
        <v>2019TWDASSUNW10</v>
      </c>
      <c r="I1547" t="s">
        <v>47</v>
      </c>
      <c r="J1547" s="8" t="str">
        <f>VLOOKUP(I1547,name_list!E:K,2,FALSE)</f>
        <v>SP50</v>
      </c>
      <c r="K1547" t="s">
        <v>11</v>
      </c>
      <c r="L1547" s="8">
        <v>1</v>
      </c>
      <c r="M1547" s="8" t="str">
        <f>VLOOKUP(H1547,工作表3!G:T,7,FALSE)</f>
        <v>64</v>
      </c>
      <c r="N1547">
        <f t="shared" si="50"/>
        <v>0.64</v>
      </c>
    </row>
    <row r="1548" spans="1:14">
      <c r="A1548" s="46">
        <v>2019</v>
      </c>
      <c r="B1548" s="8" t="str">
        <f>_xlfn.CONCAT("P", LOOKUP(A1548,{0,2010,2015},{1,2,3}))</f>
        <v>P3</v>
      </c>
      <c r="C1548" s="9" t="s">
        <v>174</v>
      </c>
      <c r="D1548" s="9" t="s">
        <v>178</v>
      </c>
      <c r="E1548" t="s">
        <v>35</v>
      </c>
      <c r="F1548" t="s">
        <v>33</v>
      </c>
      <c r="G1548" t="s">
        <v>127</v>
      </c>
      <c r="H1548" s="7" t="str">
        <f t="shared" si="49"/>
        <v>2019TWDASSUNW10</v>
      </c>
      <c r="I1548" t="s">
        <v>37</v>
      </c>
      <c r="J1548" s="8" t="str">
        <f>VLOOKUP(I1548,name_list!E:K,2,FALSE)</f>
        <v>SP85</v>
      </c>
      <c r="K1548" t="s">
        <v>11</v>
      </c>
      <c r="L1548" s="8">
        <v>1</v>
      </c>
      <c r="M1548" s="8" t="str">
        <f>VLOOKUP(H1548,工作表3!G:T,7,FALSE)</f>
        <v>64</v>
      </c>
      <c r="N1548">
        <f t="shared" si="50"/>
        <v>0.64</v>
      </c>
    </row>
    <row r="1549" spans="1:14">
      <c r="A1549" s="46">
        <v>2019</v>
      </c>
      <c r="B1549" s="8" t="str">
        <f>_xlfn.CONCAT("P", LOOKUP(A1549,{0,2010,2015},{1,2,3}))</f>
        <v>P3</v>
      </c>
      <c r="C1549" s="9" t="s">
        <v>174</v>
      </c>
      <c r="D1549" s="9" t="s">
        <v>178</v>
      </c>
      <c r="E1549" t="s">
        <v>35</v>
      </c>
      <c r="F1549" t="s">
        <v>33</v>
      </c>
      <c r="G1549" t="s">
        <v>127</v>
      </c>
      <c r="H1549" s="7" t="str">
        <f t="shared" si="49"/>
        <v>2019TWDASSUNW10</v>
      </c>
      <c r="I1549" t="s">
        <v>50</v>
      </c>
      <c r="J1549" s="8" t="str">
        <f>VLOOKUP(I1549,name_list!E:K,2,FALSE)</f>
        <v>SP28</v>
      </c>
      <c r="K1549" t="s">
        <v>11</v>
      </c>
      <c r="L1549" s="8">
        <v>1</v>
      </c>
      <c r="M1549" s="8" t="str">
        <f>VLOOKUP(H1549,工作表3!G:T,7,FALSE)</f>
        <v>64</v>
      </c>
      <c r="N1549">
        <f t="shared" si="50"/>
        <v>0.64</v>
      </c>
    </row>
    <row r="1550" spans="1:14">
      <c r="A1550" s="46">
        <v>2019</v>
      </c>
      <c r="B1550" s="8" t="str">
        <f>_xlfn.CONCAT("P", LOOKUP(A1550,{0,2010,2015},{1,2,3}))</f>
        <v>P3</v>
      </c>
      <c r="C1550" s="9" t="s">
        <v>174</v>
      </c>
      <c r="D1550" s="9" t="s">
        <v>178</v>
      </c>
      <c r="E1550" t="s">
        <v>35</v>
      </c>
      <c r="F1550" t="s">
        <v>33</v>
      </c>
      <c r="G1550" t="s">
        <v>127</v>
      </c>
      <c r="H1550" s="7" t="str">
        <f t="shared" si="49"/>
        <v>2019TWDASSUNW10</v>
      </c>
      <c r="I1550" t="s">
        <v>22</v>
      </c>
      <c r="J1550" s="8" t="str">
        <f>VLOOKUP(I1550,name_list!E:K,2,FALSE)</f>
        <v>SP68</v>
      </c>
      <c r="K1550" t="s">
        <v>11</v>
      </c>
      <c r="L1550" s="8">
        <v>1</v>
      </c>
      <c r="M1550" s="8" t="str">
        <f>VLOOKUP(H1550,工作表3!G:T,7,FALSE)</f>
        <v>64</v>
      </c>
      <c r="N1550">
        <f t="shared" si="50"/>
        <v>0.64</v>
      </c>
    </row>
    <row r="1551" spans="1:14">
      <c r="A1551" s="46">
        <v>2019</v>
      </c>
      <c r="B1551" s="8" t="str">
        <f>_xlfn.CONCAT("P", LOOKUP(A1551,{0,2010,2015},{1,2,3}))</f>
        <v>P3</v>
      </c>
      <c r="C1551" s="9" t="s">
        <v>174</v>
      </c>
      <c r="D1551" s="9" t="s">
        <v>178</v>
      </c>
      <c r="E1551" t="s">
        <v>35</v>
      </c>
      <c r="F1551" t="s">
        <v>33</v>
      </c>
      <c r="G1551" t="s">
        <v>127</v>
      </c>
      <c r="H1551" s="7" t="str">
        <f t="shared" si="49"/>
        <v>2019TWDASSUNW10</v>
      </c>
      <c r="I1551" t="s">
        <v>29</v>
      </c>
      <c r="J1551" s="8" t="str">
        <f>VLOOKUP(I1551,name_list!E:K,2,FALSE)</f>
        <v>SP22</v>
      </c>
      <c r="K1551" t="s">
        <v>11</v>
      </c>
      <c r="L1551" s="8">
        <v>1</v>
      </c>
      <c r="M1551" s="8" t="str">
        <f>VLOOKUP(H1551,工作表3!G:T,7,FALSE)</f>
        <v>64</v>
      </c>
      <c r="N1551">
        <f t="shared" si="50"/>
        <v>0.64</v>
      </c>
    </row>
    <row r="1552" spans="1:14">
      <c r="A1552" s="46">
        <v>2019</v>
      </c>
      <c r="B1552" s="8" t="str">
        <f>_xlfn.CONCAT("P", LOOKUP(A1552,{0,2010,2015},{1,2,3}))</f>
        <v>P3</v>
      </c>
      <c r="C1552" s="9" t="s">
        <v>174</v>
      </c>
      <c r="D1552" s="9" t="s">
        <v>178</v>
      </c>
      <c r="E1552" t="s">
        <v>35</v>
      </c>
      <c r="F1552" t="s">
        <v>33</v>
      </c>
      <c r="G1552" t="s">
        <v>127</v>
      </c>
      <c r="H1552" s="7" t="str">
        <f t="shared" si="49"/>
        <v>2019TWDASSUNW10</v>
      </c>
      <c r="I1552" t="s">
        <v>17</v>
      </c>
      <c r="J1552" s="8" t="str">
        <f>VLOOKUP(I1552,name_list!E:K,2,FALSE)</f>
        <v>SP23</v>
      </c>
      <c r="K1552" t="s">
        <v>11</v>
      </c>
      <c r="L1552" s="8">
        <v>1</v>
      </c>
      <c r="M1552" s="8" t="str">
        <f>VLOOKUP(H1552,工作表3!G:T,7,FALSE)</f>
        <v>64</v>
      </c>
      <c r="N1552">
        <f t="shared" si="50"/>
        <v>0.64</v>
      </c>
    </row>
    <row r="1553" spans="1:14">
      <c r="A1553" s="46">
        <v>2019</v>
      </c>
      <c r="B1553" s="8" t="str">
        <f>_xlfn.CONCAT("P", LOOKUP(A1553,{0,2010,2015},{1,2,3}))</f>
        <v>P3</v>
      </c>
      <c r="C1553" s="9" t="s">
        <v>174</v>
      </c>
      <c r="D1553" s="9" t="s">
        <v>178</v>
      </c>
      <c r="E1553" t="s">
        <v>35</v>
      </c>
      <c r="F1553" t="s">
        <v>33</v>
      </c>
      <c r="G1553" t="s">
        <v>127</v>
      </c>
      <c r="H1553" s="7" t="str">
        <f t="shared" si="49"/>
        <v>2019TWDASSUNW10</v>
      </c>
      <c r="I1553" t="s">
        <v>21</v>
      </c>
      <c r="J1553" s="8" t="str">
        <f>VLOOKUP(I1553,name_list!E:K,2,FALSE)</f>
        <v>SP55</v>
      </c>
      <c r="K1553" t="s">
        <v>9</v>
      </c>
      <c r="L1553" s="8">
        <v>5</v>
      </c>
      <c r="M1553" s="8" t="str">
        <f>VLOOKUP(H1553,工作表3!G:T,7,FALSE)</f>
        <v>64</v>
      </c>
      <c r="N1553">
        <f t="shared" si="50"/>
        <v>3.2</v>
      </c>
    </row>
    <row r="1554" spans="1:14">
      <c r="A1554" s="46">
        <v>2019</v>
      </c>
      <c r="B1554" s="8" t="str">
        <f>_xlfn.CONCAT("P", LOOKUP(A1554,{0,2010,2015},{1,2,3}))</f>
        <v>P3</v>
      </c>
      <c r="C1554" s="9" t="s">
        <v>174</v>
      </c>
      <c r="D1554" s="9" t="s">
        <v>178</v>
      </c>
      <c r="E1554" t="s">
        <v>35</v>
      </c>
      <c r="F1554" t="s">
        <v>33</v>
      </c>
      <c r="G1554" t="s">
        <v>127</v>
      </c>
      <c r="H1554" s="7" t="str">
        <f t="shared" si="49"/>
        <v>2019TWDASSUNW10</v>
      </c>
      <c r="I1554" t="s">
        <v>42</v>
      </c>
      <c r="J1554" s="8" t="str">
        <f>VLOOKUP(I1554,name_list!E:K,2,FALSE)</f>
        <v>SP40</v>
      </c>
      <c r="K1554" t="s">
        <v>11</v>
      </c>
      <c r="L1554" s="8">
        <v>1</v>
      </c>
      <c r="M1554" s="8" t="str">
        <f>VLOOKUP(H1554,工作表3!G:T,7,FALSE)</f>
        <v>64</v>
      </c>
      <c r="N1554">
        <f t="shared" si="50"/>
        <v>0.64</v>
      </c>
    </row>
    <row r="1555" spans="1:14">
      <c r="A1555" s="46">
        <v>2019</v>
      </c>
      <c r="B1555" s="8" t="str">
        <f>_xlfn.CONCAT("P", LOOKUP(A1555,{0,2010,2015},{1,2,3}))</f>
        <v>P3</v>
      </c>
      <c r="C1555" s="9" t="s">
        <v>174</v>
      </c>
      <c r="D1555" s="9" t="s">
        <v>178</v>
      </c>
      <c r="E1555" t="s">
        <v>35</v>
      </c>
      <c r="F1555" t="s">
        <v>33</v>
      </c>
      <c r="G1555" t="s">
        <v>127</v>
      </c>
      <c r="H1555" s="7" t="str">
        <f t="shared" si="49"/>
        <v>2019TWDASSUNW10</v>
      </c>
      <c r="I1555" t="s">
        <v>43</v>
      </c>
      <c r="J1555" s="8" t="str">
        <f>VLOOKUP(I1555,name_list!E:K,2,FALSE)</f>
        <v>SP48</v>
      </c>
      <c r="K1555" t="s">
        <v>11</v>
      </c>
      <c r="L1555" s="8">
        <v>1</v>
      </c>
      <c r="M1555" s="8" t="str">
        <f>VLOOKUP(H1555,工作表3!G:T,7,FALSE)</f>
        <v>64</v>
      </c>
      <c r="N1555">
        <f t="shared" si="50"/>
        <v>0.64</v>
      </c>
    </row>
    <row r="1556" spans="1:14">
      <c r="A1556" s="46">
        <v>2019</v>
      </c>
      <c r="B1556" s="8" t="str">
        <f>_xlfn.CONCAT("P", LOOKUP(A1556,{0,2010,2015},{1,2,3}))</f>
        <v>P3</v>
      </c>
      <c r="C1556" s="9" t="s">
        <v>174</v>
      </c>
      <c r="D1556" s="9" t="s">
        <v>178</v>
      </c>
      <c r="E1556" t="s">
        <v>35</v>
      </c>
      <c r="F1556" t="s">
        <v>33</v>
      </c>
      <c r="G1556" t="s">
        <v>127</v>
      </c>
      <c r="H1556" s="7" t="str">
        <f t="shared" si="49"/>
        <v>2019TWDASSUNW10</v>
      </c>
      <c r="I1556" t="s">
        <v>45</v>
      </c>
      <c r="J1556" s="8" t="str">
        <f>VLOOKUP(I1556,name_list!E:K,2,FALSE)</f>
        <v>SP59</v>
      </c>
      <c r="K1556" t="s">
        <v>11</v>
      </c>
      <c r="L1556" s="8">
        <v>1</v>
      </c>
      <c r="M1556" s="8" t="str">
        <f>VLOOKUP(H1556,工作表3!G:T,7,FALSE)</f>
        <v>64</v>
      </c>
      <c r="N1556">
        <f t="shared" si="50"/>
        <v>0.64</v>
      </c>
    </row>
    <row r="1557" spans="1:14">
      <c r="A1557" s="46">
        <v>2019</v>
      </c>
      <c r="B1557" s="8" t="str">
        <f>_xlfn.CONCAT("P", LOOKUP(A1557,{0,2010,2015},{1,2,3}))</f>
        <v>P3</v>
      </c>
      <c r="C1557" s="9" t="s">
        <v>174</v>
      </c>
      <c r="D1557" s="9" t="s">
        <v>178</v>
      </c>
      <c r="E1557" t="s">
        <v>35</v>
      </c>
      <c r="F1557" t="s">
        <v>33</v>
      </c>
      <c r="G1557" t="s">
        <v>127</v>
      </c>
      <c r="H1557" s="7" t="str">
        <f t="shared" si="49"/>
        <v>2019TWDASSUNW10</v>
      </c>
      <c r="I1557" t="s">
        <v>10</v>
      </c>
      <c r="J1557" s="8" t="str">
        <f>VLOOKUP(I1557,name_list!E:K,2,FALSE)</f>
        <v>SP79</v>
      </c>
      <c r="K1557" t="s">
        <v>11</v>
      </c>
      <c r="L1557" s="8">
        <v>1</v>
      </c>
      <c r="M1557" s="8" t="str">
        <f>VLOOKUP(H1557,工作表3!G:T,7,FALSE)</f>
        <v>64</v>
      </c>
      <c r="N1557">
        <f t="shared" si="50"/>
        <v>0.64</v>
      </c>
    </row>
    <row r="1558" spans="1:14">
      <c r="A1558" s="46">
        <v>2019</v>
      </c>
      <c r="B1558" s="8" t="str">
        <f>_xlfn.CONCAT("P", LOOKUP(A1558,{0,2010,2015},{1,2,3}))</f>
        <v>P3</v>
      </c>
      <c r="C1558" s="9" t="s">
        <v>174</v>
      </c>
      <c r="D1558" s="9" t="s">
        <v>178</v>
      </c>
      <c r="E1558" t="s">
        <v>35</v>
      </c>
      <c r="F1558" t="s">
        <v>33</v>
      </c>
      <c r="G1558" t="s">
        <v>106</v>
      </c>
      <c r="H1558" s="7" t="str">
        <f t="shared" si="49"/>
        <v>2019TWDASSUNW05</v>
      </c>
      <c r="I1558" t="s">
        <v>0</v>
      </c>
      <c r="J1558" s="8" t="str">
        <f>VLOOKUP(I1558,name_list!E:K,2,FALSE)</f>
        <v>SP41</v>
      </c>
      <c r="K1558" t="s">
        <v>1</v>
      </c>
      <c r="L1558" s="8">
        <v>75</v>
      </c>
      <c r="M1558" s="8" t="str">
        <f>VLOOKUP(H1558,工作表3!G:T,7,FALSE)</f>
        <v>65</v>
      </c>
      <c r="N1558">
        <f t="shared" si="50"/>
        <v>48.75</v>
      </c>
    </row>
    <row r="1559" spans="1:14">
      <c r="A1559" s="46">
        <v>2019</v>
      </c>
      <c r="B1559" s="8" t="str">
        <f>_xlfn.CONCAT("P", LOOKUP(A1559,{0,2010,2015},{1,2,3}))</f>
        <v>P3</v>
      </c>
      <c r="C1559" s="9" t="s">
        <v>174</v>
      </c>
      <c r="D1559" s="9" t="s">
        <v>178</v>
      </c>
      <c r="E1559" t="s">
        <v>35</v>
      </c>
      <c r="F1559" t="s">
        <v>33</v>
      </c>
      <c r="G1559" t="s">
        <v>106</v>
      </c>
      <c r="H1559" s="7" t="str">
        <f t="shared" si="49"/>
        <v>2019TWDASSUNW05</v>
      </c>
      <c r="I1559" t="s">
        <v>7</v>
      </c>
      <c r="J1559" s="8" t="str">
        <f>VLOOKUP(I1559,name_list!E:K,2,FALSE)</f>
        <v>SP31</v>
      </c>
      <c r="K1559" t="s">
        <v>6</v>
      </c>
      <c r="L1559" s="8">
        <v>50</v>
      </c>
      <c r="M1559" s="8" t="str">
        <f>VLOOKUP(H1559,工作表3!G:T,7,FALSE)</f>
        <v>65</v>
      </c>
      <c r="N1559">
        <f t="shared" si="50"/>
        <v>32.5</v>
      </c>
    </row>
    <row r="1560" spans="1:14">
      <c r="A1560" s="46">
        <v>2019</v>
      </c>
      <c r="B1560" s="8" t="str">
        <f>_xlfn.CONCAT("P", LOOKUP(A1560,{0,2010,2015},{1,2,3}))</f>
        <v>P3</v>
      </c>
      <c r="C1560" s="9" t="s">
        <v>174</v>
      </c>
      <c r="D1560" s="9" t="s">
        <v>178</v>
      </c>
      <c r="E1560" t="s">
        <v>35</v>
      </c>
      <c r="F1560" t="s">
        <v>33</v>
      </c>
      <c r="G1560" t="s">
        <v>106</v>
      </c>
      <c r="H1560" s="7" t="str">
        <f t="shared" si="49"/>
        <v>2019TWDASSUNW05</v>
      </c>
      <c r="I1560" t="s">
        <v>15</v>
      </c>
      <c r="J1560" s="8" t="str">
        <f>VLOOKUP(I1560,name_list!E:K,2,FALSE)</f>
        <v>SP2</v>
      </c>
      <c r="K1560" t="s">
        <v>14</v>
      </c>
      <c r="L1560" s="8">
        <v>25</v>
      </c>
      <c r="M1560" s="8" t="str">
        <f>VLOOKUP(H1560,工作表3!G:T,7,FALSE)</f>
        <v>65</v>
      </c>
      <c r="N1560">
        <f t="shared" si="50"/>
        <v>16.25</v>
      </c>
    </row>
    <row r="1561" spans="1:14">
      <c r="A1561" s="46">
        <v>2019</v>
      </c>
      <c r="B1561" s="8" t="str">
        <f>_xlfn.CONCAT("P", LOOKUP(A1561,{0,2010,2015},{1,2,3}))</f>
        <v>P3</v>
      </c>
      <c r="C1561" s="9" t="s">
        <v>174</v>
      </c>
      <c r="D1561" s="9" t="s">
        <v>178</v>
      </c>
      <c r="E1561" t="s">
        <v>35</v>
      </c>
      <c r="F1561" t="s">
        <v>33</v>
      </c>
      <c r="G1561" t="s">
        <v>106</v>
      </c>
      <c r="H1561" s="7" t="str">
        <f t="shared" si="49"/>
        <v>2019TWDASSUNW05</v>
      </c>
      <c r="I1561" t="s">
        <v>12</v>
      </c>
      <c r="J1561" s="8" t="str">
        <f>VLOOKUP(I1561,name_list!E:K,2,FALSE)</f>
        <v>SP70</v>
      </c>
      <c r="K1561" t="s">
        <v>14</v>
      </c>
      <c r="L1561" s="8">
        <v>25</v>
      </c>
      <c r="M1561" s="8" t="str">
        <f>VLOOKUP(H1561,工作表3!G:T,7,FALSE)</f>
        <v>65</v>
      </c>
      <c r="N1561">
        <f t="shared" si="50"/>
        <v>16.25</v>
      </c>
    </row>
    <row r="1562" spans="1:14">
      <c r="A1562" s="46">
        <v>2019</v>
      </c>
      <c r="B1562" s="8" t="str">
        <f>_xlfn.CONCAT("P", LOOKUP(A1562,{0,2010,2015},{1,2,3}))</f>
        <v>P3</v>
      </c>
      <c r="C1562" s="9" t="s">
        <v>174</v>
      </c>
      <c r="D1562" s="9" t="s">
        <v>178</v>
      </c>
      <c r="E1562" t="s">
        <v>35</v>
      </c>
      <c r="F1562" t="s">
        <v>33</v>
      </c>
      <c r="G1562" t="s">
        <v>106</v>
      </c>
      <c r="H1562" s="7" t="str">
        <f t="shared" si="49"/>
        <v>2019TWDASSUNW05</v>
      </c>
      <c r="I1562" t="s">
        <v>5</v>
      </c>
      <c r="J1562" s="8" t="str">
        <f>VLOOKUP(I1562,name_list!E:K,2,FALSE)</f>
        <v>SP35</v>
      </c>
      <c r="K1562" t="s">
        <v>14</v>
      </c>
      <c r="L1562" s="8">
        <v>25</v>
      </c>
      <c r="M1562" s="8" t="str">
        <f>VLOOKUP(H1562,工作表3!G:T,7,FALSE)</f>
        <v>65</v>
      </c>
      <c r="N1562">
        <f t="shared" si="50"/>
        <v>16.25</v>
      </c>
    </row>
    <row r="1563" spans="1:14">
      <c r="A1563" s="46">
        <v>2019</v>
      </c>
      <c r="B1563" s="8" t="str">
        <f>_xlfn.CONCAT("P", LOOKUP(A1563,{0,2010,2015},{1,2,3}))</f>
        <v>P3</v>
      </c>
      <c r="C1563" s="9" t="s">
        <v>174</v>
      </c>
      <c r="D1563" s="9" t="s">
        <v>178</v>
      </c>
      <c r="E1563" t="s">
        <v>35</v>
      </c>
      <c r="F1563" t="s">
        <v>33</v>
      </c>
      <c r="G1563" t="s">
        <v>106</v>
      </c>
      <c r="H1563" s="7" t="str">
        <f t="shared" si="49"/>
        <v>2019TWDASSUNW05</v>
      </c>
      <c r="I1563" t="s">
        <v>39</v>
      </c>
      <c r="J1563" s="8" t="str">
        <f>VLOOKUP(I1563,name_list!E:K,2,FALSE)</f>
        <v>SP72</v>
      </c>
      <c r="K1563" t="s">
        <v>9</v>
      </c>
      <c r="L1563" s="8">
        <v>5</v>
      </c>
      <c r="M1563" s="8" t="str">
        <f>VLOOKUP(H1563,工作表3!G:T,7,FALSE)</f>
        <v>65</v>
      </c>
      <c r="N1563">
        <f t="shared" si="50"/>
        <v>3.25</v>
      </c>
    </row>
    <row r="1564" spans="1:14">
      <c r="A1564" s="46">
        <v>2019</v>
      </c>
      <c r="B1564" s="8" t="str">
        <f>_xlfn.CONCAT("P", LOOKUP(A1564,{0,2010,2015},{1,2,3}))</f>
        <v>P3</v>
      </c>
      <c r="C1564" s="9" t="s">
        <v>174</v>
      </c>
      <c r="D1564" s="9" t="s">
        <v>178</v>
      </c>
      <c r="E1564" t="s">
        <v>35</v>
      </c>
      <c r="F1564" t="s">
        <v>33</v>
      </c>
      <c r="G1564" t="s">
        <v>106</v>
      </c>
      <c r="H1564" s="7" t="str">
        <f t="shared" si="49"/>
        <v>2019TWDASSUNW05</v>
      </c>
      <c r="I1564" t="s">
        <v>31</v>
      </c>
      <c r="J1564" s="8" t="str">
        <f>VLOOKUP(I1564,name_list!E:K,2,FALSE)</f>
        <v>SP66</v>
      </c>
      <c r="K1564" t="s">
        <v>14</v>
      </c>
      <c r="L1564" s="8">
        <v>25</v>
      </c>
      <c r="M1564" s="8" t="str">
        <f>VLOOKUP(H1564,工作表3!G:T,7,FALSE)</f>
        <v>65</v>
      </c>
      <c r="N1564">
        <f t="shared" si="50"/>
        <v>16.25</v>
      </c>
    </row>
    <row r="1565" spans="1:14">
      <c r="A1565" s="46">
        <v>2019</v>
      </c>
      <c r="B1565" s="8" t="str">
        <f>_xlfn.CONCAT("P", LOOKUP(A1565,{0,2010,2015},{1,2,3}))</f>
        <v>P3</v>
      </c>
      <c r="C1565" s="9" t="s">
        <v>174</v>
      </c>
      <c r="D1565" s="9" t="s">
        <v>178</v>
      </c>
      <c r="E1565" t="s">
        <v>35</v>
      </c>
      <c r="F1565" t="s">
        <v>33</v>
      </c>
      <c r="G1565" t="s">
        <v>106</v>
      </c>
      <c r="H1565" s="7" t="str">
        <f t="shared" si="49"/>
        <v>2019TWDASSUNW05</v>
      </c>
      <c r="I1565" t="s">
        <v>20</v>
      </c>
      <c r="J1565" s="8" t="str">
        <f>VLOOKUP(I1565,name_list!E:K,2,FALSE)</f>
        <v>SP25</v>
      </c>
      <c r="K1565" t="s">
        <v>9</v>
      </c>
      <c r="L1565" s="8">
        <v>5</v>
      </c>
      <c r="M1565" s="8" t="str">
        <f>VLOOKUP(H1565,工作表3!G:T,7,FALSE)</f>
        <v>65</v>
      </c>
      <c r="N1565">
        <f t="shared" si="50"/>
        <v>3.25</v>
      </c>
    </row>
    <row r="1566" spans="1:14">
      <c r="A1566" s="46">
        <v>2019</v>
      </c>
      <c r="B1566" s="8" t="str">
        <f>_xlfn.CONCAT("P", LOOKUP(A1566,{0,2010,2015},{1,2,3}))</f>
        <v>P3</v>
      </c>
      <c r="C1566" s="9" t="s">
        <v>174</v>
      </c>
      <c r="D1566" s="9" t="s">
        <v>178</v>
      </c>
      <c r="E1566" t="s">
        <v>35</v>
      </c>
      <c r="F1566" t="s">
        <v>33</v>
      </c>
      <c r="G1566" t="s">
        <v>106</v>
      </c>
      <c r="H1566" s="7" t="str">
        <f t="shared" si="49"/>
        <v>2019TWDASSUNW05</v>
      </c>
      <c r="I1566" t="s">
        <v>30</v>
      </c>
      <c r="J1566" s="8" t="str">
        <f>VLOOKUP(I1566,name_list!E:K,2,FALSE)</f>
        <v>SP14</v>
      </c>
      <c r="K1566" t="s">
        <v>11</v>
      </c>
      <c r="L1566" s="8">
        <v>1</v>
      </c>
      <c r="M1566" s="8" t="str">
        <f>VLOOKUP(H1566,工作表3!G:T,7,FALSE)</f>
        <v>65</v>
      </c>
      <c r="N1566">
        <f t="shared" si="50"/>
        <v>0.65</v>
      </c>
    </row>
    <row r="1567" spans="1:14">
      <c r="A1567" s="46">
        <v>2019</v>
      </c>
      <c r="B1567" s="8" t="str">
        <f>_xlfn.CONCAT("P", LOOKUP(A1567,{0,2010,2015},{1,2,3}))</f>
        <v>P3</v>
      </c>
      <c r="C1567" s="9" t="s">
        <v>174</v>
      </c>
      <c r="D1567" s="9" t="s">
        <v>178</v>
      </c>
      <c r="E1567" t="s">
        <v>35</v>
      </c>
      <c r="F1567" t="s">
        <v>33</v>
      </c>
      <c r="G1567" t="s">
        <v>106</v>
      </c>
      <c r="H1567" s="7" t="str">
        <f t="shared" si="49"/>
        <v>2019TWDASSUNW05</v>
      </c>
      <c r="I1567" t="s">
        <v>8</v>
      </c>
      <c r="J1567" s="8" t="str">
        <f>VLOOKUP(I1567,name_list!E:K,2,FALSE)</f>
        <v>SP63</v>
      </c>
      <c r="K1567" t="s">
        <v>14</v>
      </c>
      <c r="L1567" s="8">
        <v>25</v>
      </c>
      <c r="M1567" s="8" t="str">
        <f>VLOOKUP(H1567,工作表3!G:T,7,FALSE)</f>
        <v>65</v>
      </c>
      <c r="N1567">
        <f t="shared" si="50"/>
        <v>16.25</v>
      </c>
    </row>
    <row r="1568" spans="1:14">
      <c r="A1568" s="46">
        <v>2019</v>
      </c>
      <c r="B1568" s="8" t="str">
        <f>_xlfn.CONCAT("P", LOOKUP(A1568,{0,2010,2015},{1,2,3}))</f>
        <v>P3</v>
      </c>
      <c r="C1568" s="9" t="s">
        <v>174</v>
      </c>
      <c r="D1568" s="9" t="s">
        <v>178</v>
      </c>
      <c r="E1568" t="s">
        <v>35</v>
      </c>
      <c r="F1568" t="s">
        <v>33</v>
      </c>
      <c r="G1568" t="s">
        <v>106</v>
      </c>
      <c r="H1568" s="7" t="str">
        <f t="shared" si="49"/>
        <v>2019TWDASSUNW05</v>
      </c>
      <c r="I1568" t="s">
        <v>16</v>
      </c>
      <c r="J1568" s="8" t="str">
        <f>VLOOKUP(I1568,name_list!E:K,2,FALSE)</f>
        <v>SP38</v>
      </c>
      <c r="K1568" t="s">
        <v>6</v>
      </c>
      <c r="L1568" s="8">
        <v>50</v>
      </c>
      <c r="M1568" s="8" t="str">
        <f>VLOOKUP(H1568,工作表3!G:T,7,FALSE)</f>
        <v>65</v>
      </c>
      <c r="N1568">
        <f t="shared" si="50"/>
        <v>32.5</v>
      </c>
    </row>
    <row r="1569" spans="1:14">
      <c r="A1569" s="46">
        <v>2019</v>
      </c>
      <c r="B1569" s="8" t="str">
        <f>_xlfn.CONCAT("P", LOOKUP(A1569,{0,2010,2015},{1,2,3}))</f>
        <v>P3</v>
      </c>
      <c r="C1569" s="9" t="s">
        <v>174</v>
      </c>
      <c r="D1569" s="9" t="s">
        <v>178</v>
      </c>
      <c r="E1569" t="s">
        <v>35</v>
      </c>
      <c r="F1569" t="s">
        <v>33</v>
      </c>
      <c r="G1569" t="s">
        <v>106</v>
      </c>
      <c r="H1569" s="7" t="str">
        <f t="shared" si="49"/>
        <v>2019TWDASSUNW05</v>
      </c>
      <c r="I1569" t="s">
        <v>36</v>
      </c>
      <c r="J1569" s="8" t="str">
        <f>VLOOKUP(I1569,name_list!E:K,2,FALSE)</f>
        <v>SP64</v>
      </c>
      <c r="K1569" t="s">
        <v>9</v>
      </c>
      <c r="L1569" s="8">
        <v>5</v>
      </c>
      <c r="M1569" s="8" t="str">
        <f>VLOOKUP(H1569,工作表3!G:T,7,FALSE)</f>
        <v>65</v>
      </c>
      <c r="N1569">
        <f t="shared" si="50"/>
        <v>3.25</v>
      </c>
    </row>
    <row r="1570" spans="1:14">
      <c r="A1570" s="46">
        <v>2019</v>
      </c>
      <c r="B1570" s="8" t="str">
        <f>_xlfn.CONCAT("P", LOOKUP(A1570,{0,2010,2015},{1,2,3}))</f>
        <v>P3</v>
      </c>
      <c r="C1570" s="9" t="s">
        <v>174</v>
      </c>
      <c r="D1570" s="9" t="s">
        <v>178</v>
      </c>
      <c r="E1570" t="s">
        <v>35</v>
      </c>
      <c r="F1570" t="s">
        <v>33</v>
      </c>
      <c r="G1570" t="s">
        <v>106</v>
      </c>
      <c r="H1570" s="7" t="str">
        <f t="shared" si="49"/>
        <v>2019TWDASSUNW05</v>
      </c>
      <c r="I1570" t="s">
        <v>22</v>
      </c>
      <c r="J1570" s="8" t="str">
        <f>VLOOKUP(I1570,name_list!E:K,2,FALSE)</f>
        <v>SP68</v>
      </c>
      <c r="K1570" t="s">
        <v>9</v>
      </c>
      <c r="L1570" s="8">
        <v>5</v>
      </c>
      <c r="M1570" s="8" t="str">
        <f>VLOOKUP(H1570,工作表3!G:T,7,FALSE)</f>
        <v>65</v>
      </c>
      <c r="N1570">
        <f t="shared" si="50"/>
        <v>3.25</v>
      </c>
    </row>
    <row r="1571" spans="1:14">
      <c r="A1571" s="46">
        <v>2019</v>
      </c>
      <c r="B1571" s="8" t="str">
        <f>_xlfn.CONCAT("P", LOOKUP(A1571,{0,2010,2015},{1,2,3}))</f>
        <v>P3</v>
      </c>
      <c r="C1571" s="9" t="s">
        <v>174</v>
      </c>
      <c r="D1571" s="9" t="s">
        <v>178</v>
      </c>
      <c r="E1571" t="s">
        <v>35</v>
      </c>
      <c r="F1571" t="s">
        <v>33</v>
      </c>
      <c r="G1571" t="s">
        <v>106</v>
      </c>
      <c r="H1571" s="7" t="str">
        <f t="shared" si="49"/>
        <v>2019TWDASSUNW05</v>
      </c>
      <c r="I1571" t="s">
        <v>47</v>
      </c>
      <c r="J1571" s="8" t="str">
        <f>VLOOKUP(I1571,name_list!E:K,2,FALSE)</f>
        <v>SP50</v>
      </c>
      <c r="K1571" t="s">
        <v>11</v>
      </c>
      <c r="L1571" s="8">
        <v>1</v>
      </c>
      <c r="M1571" s="8" t="str">
        <f>VLOOKUP(H1571,工作表3!G:T,7,FALSE)</f>
        <v>65</v>
      </c>
      <c r="N1571">
        <f t="shared" si="50"/>
        <v>0.65</v>
      </c>
    </row>
    <row r="1572" spans="1:14">
      <c r="A1572" s="46">
        <v>2019</v>
      </c>
      <c r="B1572" s="8" t="str">
        <f>_xlfn.CONCAT("P", LOOKUP(A1572,{0,2010,2015},{1,2,3}))</f>
        <v>P3</v>
      </c>
      <c r="C1572" s="9" t="s">
        <v>174</v>
      </c>
      <c r="D1572" s="9" t="s">
        <v>178</v>
      </c>
      <c r="E1572" t="s">
        <v>35</v>
      </c>
      <c r="F1572" t="s">
        <v>33</v>
      </c>
      <c r="G1572" t="s">
        <v>106</v>
      </c>
      <c r="H1572" s="7" t="str">
        <f t="shared" si="49"/>
        <v>2019TWDASSUNW05</v>
      </c>
      <c r="I1572" t="s">
        <v>38</v>
      </c>
      <c r="J1572" s="8" t="str">
        <f>VLOOKUP(I1572,name_list!E:K,2,FALSE)</f>
        <v>SP10</v>
      </c>
      <c r="K1572" t="s">
        <v>14</v>
      </c>
      <c r="L1572" s="8">
        <v>25</v>
      </c>
      <c r="M1572" s="8" t="str">
        <f>VLOOKUP(H1572,工作表3!G:T,7,FALSE)</f>
        <v>65</v>
      </c>
      <c r="N1572">
        <f t="shared" si="50"/>
        <v>16.25</v>
      </c>
    </row>
    <row r="1573" spans="1:14">
      <c r="A1573" s="46">
        <v>2019</v>
      </c>
      <c r="B1573" s="8" t="str">
        <f>_xlfn.CONCAT("P", LOOKUP(A1573,{0,2010,2015},{1,2,3}))</f>
        <v>P3</v>
      </c>
      <c r="C1573" s="9" t="s">
        <v>174</v>
      </c>
      <c r="D1573" s="9" t="s">
        <v>178</v>
      </c>
      <c r="E1573" t="s">
        <v>35</v>
      </c>
      <c r="F1573" t="s">
        <v>33</v>
      </c>
      <c r="G1573" t="s">
        <v>106</v>
      </c>
      <c r="H1573" s="7" t="str">
        <f t="shared" si="49"/>
        <v>2019TWDASSUNW05</v>
      </c>
      <c r="I1573" t="s">
        <v>19</v>
      </c>
      <c r="J1573" s="8" t="str">
        <f>VLOOKUP(I1573,name_list!E:K,2,FALSE)</f>
        <v>SP75</v>
      </c>
      <c r="K1573" t="s">
        <v>11</v>
      </c>
      <c r="L1573" s="8">
        <v>1</v>
      </c>
      <c r="M1573" s="8" t="str">
        <f>VLOOKUP(H1573,工作表3!G:T,7,FALSE)</f>
        <v>65</v>
      </c>
      <c r="N1573">
        <f t="shared" si="50"/>
        <v>0.65</v>
      </c>
    </row>
    <row r="1574" spans="1:14">
      <c r="A1574" s="46">
        <v>2019</v>
      </c>
      <c r="B1574" s="8" t="str">
        <f>_xlfn.CONCAT("P", LOOKUP(A1574,{0,2010,2015},{1,2,3}))</f>
        <v>P3</v>
      </c>
      <c r="C1574" s="9" t="s">
        <v>174</v>
      </c>
      <c r="D1574" s="9" t="s">
        <v>178</v>
      </c>
      <c r="E1574" t="s">
        <v>35</v>
      </c>
      <c r="F1574" t="s">
        <v>33</v>
      </c>
      <c r="G1574" t="s">
        <v>106</v>
      </c>
      <c r="H1574" s="7" t="str">
        <f t="shared" si="49"/>
        <v>2019TWDASSUNW05</v>
      </c>
      <c r="I1574" t="s">
        <v>26</v>
      </c>
      <c r="J1574" s="8" t="str">
        <f>VLOOKUP(I1574,name_list!E:K,2,FALSE)</f>
        <v>SP78</v>
      </c>
      <c r="K1574" t="s">
        <v>11</v>
      </c>
      <c r="L1574" s="8">
        <v>1</v>
      </c>
      <c r="M1574" s="8" t="str">
        <f>VLOOKUP(H1574,工作表3!G:T,7,FALSE)</f>
        <v>65</v>
      </c>
      <c r="N1574">
        <f t="shared" si="50"/>
        <v>0.65</v>
      </c>
    </row>
    <row r="1575" spans="1:14">
      <c r="A1575" s="46">
        <v>2019</v>
      </c>
      <c r="B1575" s="8" t="str">
        <f>_xlfn.CONCAT("P", LOOKUP(A1575,{0,2010,2015},{1,2,3}))</f>
        <v>P3</v>
      </c>
      <c r="C1575" s="9" t="s">
        <v>174</v>
      </c>
      <c r="D1575" s="9" t="s">
        <v>178</v>
      </c>
      <c r="E1575" t="s">
        <v>35</v>
      </c>
      <c r="F1575" t="s">
        <v>33</v>
      </c>
      <c r="G1575" t="s">
        <v>106</v>
      </c>
      <c r="H1575" s="7" t="str">
        <f t="shared" si="49"/>
        <v>2019TWDASSUNW05</v>
      </c>
      <c r="I1575" t="s">
        <v>43</v>
      </c>
      <c r="J1575" s="8" t="str">
        <f>VLOOKUP(I1575,name_list!E:K,2,FALSE)</f>
        <v>SP48</v>
      </c>
      <c r="K1575" t="s">
        <v>11</v>
      </c>
      <c r="L1575" s="8">
        <v>1</v>
      </c>
      <c r="M1575" s="8" t="str">
        <f>VLOOKUP(H1575,工作表3!G:T,7,FALSE)</f>
        <v>65</v>
      </c>
      <c r="N1575">
        <f t="shared" si="50"/>
        <v>0.65</v>
      </c>
    </row>
    <row r="1576" spans="1:14">
      <c r="A1576" s="46">
        <v>2019</v>
      </c>
      <c r="B1576" s="8" t="str">
        <f>_xlfn.CONCAT("P", LOOKUP(A1576,{0,2010,2015},{1,2,3}))</f>
        <v>P3</v>
      </c>
      <c r="C1576" s="9" t="s">
        <v>174</v>
      </c>
      <c r="D1576" s="9" t="s">
        <v>178</v>
      </c>
      <c r="E1576" t="s">
        <v>35</v>
      </c>
      <c r="F1576" t="s">
        <v>33</v>
      </c>
      <c r="G1576" t="s">
        <v>106</v>
      </c>
      <c r="H1576" s="7" t="str">
        <f t="shared" si="49"/>
        <v>2019TWDASSUNW05</v>
      </c>
      <c r="I1576" t="s">
        <v>45</v>
      </c>
      <c r="J1576" s="8" t="str">
        <f>VLOOKUP(I1576,name_list!E:K,2,FALSE)</f>
        <v>SP59</v>
      </c>
      <c r="K1576" t="s">
        <v>14</v>
      </c>
      <c r="L1576" s="8">
        <v>25</v>
      </c>
      <c r="M1576" s="8" t="str">
        <f>VLOOKUP(H1576,工作表3!G:T,7,FALSE)</f>
        <v>65</v>
      </c>
      <c r="N1576">
        <f t="shared" si="50"/>
        <v>16.25</v>
      </c>
    </row>
    <row r="1577" spans="1:14">
      <c r="A1577" s="46">
        <v>2019</v>
      </c>
      <c r="B1577" s="8" t="str">
        <f>_xlfn.CONCAT("P", LOOKUP(A1577,{0,2010,2015},{1,2,3}))</f>
        <v>P3</v>
      </c>
      <c r="C1577" s="9" t="s">
        <v>174</v>
      </c>
      <c r="D1577" s="9" t="s">
        <v>178</v>
      </c>
      <c r="E1577" t="s">
        <v>35</v>
      </c>
      <c r="F1577" t="s">
        <v>33</v>
      </c>
      <c r="G1577" t="s">
        <v>106</v>
      </c>
      <c r="H1577" s="7" t="str">
        <f t="shared" ref="H1577:H1640" si="51">CONCATENATE(A1577,C1577,D1577,E1577,G1577)</f>
        <v>2019TWDASSUNW05</v>
      </c>
      <c r="I1577" t="s">
        <v>21</v>
      </c>
      <c r="J1577" s="8" t="str">
        <f>VLOOKUP(I1577,name_list!E:K,2,FALSE)</f>
        <v>SP55</v>
      </c>
      <c r="K1577" t="s">
        <v>9</v>
      </c>
      <c r="L1577" s="8">
        <v>5</v>
      </c>
      <c r="M1577" s="8" t="str">
        <f>VLOOKUP(H1577,工作表3!G:T,7,FALSE)</f>
        <v>65</v>
      </c>
      <c r="N1577">
        <f t="shared" si="50"/>
        <v>3.25</v>
      </c>
    </row>
    <row r="1578" spans="1:14">
      <c r="A1578" s="46">
        <v>2019</v>
      </c>
      <c r="B1578" s="8" t="str">
        <f>_xlfn.CONCAT("P", LOOKUP(A1578,{0,2010,2015},{1,2,3}))</f>
        <v>P3</v>
      </c>
      <c r="C1578" s="9" t="s">
        <v>174</v>
      </c>
      <c r="D1578" s="9" t="s">
        <v>178</v>
      </c>
      <c r="E1578" t="s">
        <v>35</v>
      </c>
      <c r="F1578" t="s">
        <v>33</v>
      </c>
      <c r="G1578" t="s">
        <v>106</v>
      </c>
      <c r="H1578" s="7" t="str">
        <f t="shared" si="51"/>
        <v>2019TWDASSUNW05</v>
      </c>
      <c r="I1578" t="s">
        <v>13</v>
      </c>
      <c r="J1578" s="8" t="str">
        <f>VLOOKUP(I1578,name_list!E:K,2,FALSE)</f>
        <v>SP17</v>
      </c>
      <c r="K1578" t="s">
        <v>14</v>
      </c>
      <c r="L1578" s="8">
        <v>25</v>
      </c>
      <c r="M1578" s="8" t="str">
        <f>VLOOKUP(H1578,工作表3!G:T,7,FALSE)</f>
        <v>65</v>
      </c>
      <c r="N1578">
        <f t="shared" si="50"/>
        <v>16.25</v>
      </c>
    </row>
    <row r="1579" spans="1:14">
      <c r="A1579" s="46">
        <v>2019</v>
      </c>
      <c r="B1579" s="8" t="str">
        <f>_xlfn.CONCAT("P", LOOKUP(A1579,{0,2010,2015},{1,2,3}))</f>
        <v>P3</v>
      </c>
      <c r="C1579" s="9" t="s">
        <v>174</v>
      </c>
      <c r="D1579" s="9" t="s">
        <v>178</v>
      </c>
      <c r="E1579" t="s">
        <v>35</v>
      </c>
      <c r="F1579" t="s">
        <v>33</v>
      </c>
      <c r="G1579" t="s">
        <v>106</v>
      </c>
      <c r="H1579" s="7" t="str">
        <f t="shared" si="51"/>
        <v>2019TWDASSUNW05</v>
      </c>
      <c r="I1579" t="s">
        <v>50</v>
      </c>
      <c r="J1579" s="8" t="str">
        <f>VLOOKUP(I1579,name_list!E:K,2,FALSE)</f>
        <v>SP28</v>
      </c>
      <c r="K1579" t="s">
        <v>11</v>
      </c>
      <c r="L1579" s="8">
        <v>1</v>
      </c>
      <c r="M1579" s="8" t="str">
        <f>VLOOKUP(H1579,工作表3!G:T,7,FALSE)</f>
        <v>65</v>
      </c>
      <c r="N1579">
        <f t="shared" si="50"/>
        <v>0.65</v>
      </c>
    </row>
    <row r="1580" spans="1:14">
      <c r="A1580" s="46">
        <v>2019</v>
      </c>
      <c r="B1580" s="8" t="str">
        <f>_xlfn.CONCAT("P", LOOKUP(A1580,{0,2010,2015},{1,2,3}))</f>
        <v>P3</v>
      </c>
      <c r="C1580" s="9" t="s">
        <v>174</v>
      </c>
      <c r="D1580" s="9" t="s">
        <v>178</v>
      </c>
      <c r="E1580" t="s">
        <v>56</v>
      </c>
      <c r="F1580" t="s">
        <v>3</v>
      </c>
      <c r="G1580" t="s">
        <v>123</v>
      </c>
      <c r="H1580" s="7" t="str">
        <f t="shared" si="51"/>
        <v>2019TWDASYATE10</v>
      </c>
      <c r="I1580" t="s">
        <v>0</v>
      </c>
      <c r="J1580" s="8" t="str">
        <f>VLOOKUP(I1580,name_list!E:K,2,FALSE)</f>
        <v>SP41</v>
      </c>
      <c r="K1580" t="s">
        <v>1</v>
      </c>
      <c r="L1580" s="8">
        <v>75</v>
      </c>
      <c r="M1580" s="8" t="str">
        <f>VLOOKUP(H1580,工作表3!G:T,7,FALSE)</f>
        <v>87</v>
      </c>
      <c r="N1580">
        <f t="shared" si="50"/>
        <v>65.25</v>
      </c>
    </row>
    <row r="1581" spans="1:14">
      <c r="A1581" s="46">
        <v>2019</v>
      </c>
      <c r="B1581" s="8" t="str">
        <f>_xlfn.CONCAT("P", LOOKUP(A1581,{0,2010,2015},{1,2,3}))</f>
        <v>P3</v>
      </c>
      <c r="C1581" s="9" t="s">
        <v>174</v>
      </c>
      <c r="D1581" s="9" t="s">
        <v>178</v>
      </c>
      <c r="E1581" t="s">
        <v>56</v>
      </c>
      <c r="F1581" t="s">
        <v>3</v>
      </c>
      <c r="G1581" t="s">
        <v>123</v>
      </c>
      <c r="H1581" s="7" t="str">
        <f t="shared" si="51"/>
        <v>2019TWDASYATE10</v>
      </c>
      <c r="I1581" t="s">
        <v>16</v>
      </c>
      <c r="J1581" s="8" t="str">
        <f>VLOOKUP(I1581,name_list!E:K,2,FALSE)</f>
        <v>SP38</v>
      </c>
      <c r="K1581" t="s">
        <v>6</v>
      </c>
      <c r="L1581" s="8">
        <v>50</v>
      </c>
      <c r="M1581" s="8" t="str">
        <f>VLOOKUP(H1581,工作表3!G:T,7,FALSE)</f>
        <v>87</v>
      </c>
      <c r="N1581">
        <f t="shared" si="50"/>
        <v>43.5</v>
      </c>
    </row>
    <row r="1582" spans="1:14">
      <c r="A1582" s="46">
        <v>2019</v>
      </c>
      <c r="B1582" s="8" t="str">
        <f>_xlfn.CONCAT("P", LOOKUP(A1582,{0,2010,2015},{1,2,3}))</f>
        <v>P3</v>
      </c>
      <c r="C1582" s="9" t="s">
        <v>174</v>
      </c>
      <c r="D1582" s="9" t="s">
        <v>178</v>
      </c>
      <c r="E1582" t="s">
        <v>56</v>
      </c>
      <c r="F1582" t="s">
        <v>3</v>
      </c>
      <c r="G1582" t="s">
        <v>123</v>
      </c>
      <c r="H1582" s="7" t="str">
        <f t="shared" si="51"/>
        <v>2019TWDASYATE10</v>
      </c>
      <c r="I1582" t="s">
        <v>15</v>
      </c>
      <c r="J1582" s="8" t="str">
        <f>VLOOKUP(I1582,name_list!E:K,2,FALSE)</f>
        <v>SP2</v>
      </c>
      <c r="K1582" t="s">
        <v>6</v>
      </c>
      <c r="L1582" s="8">
        <v>50</v>
      </c>
      <c r="M1582" s="8" t="str">
        <f>VLOOKUP(H1582,工作表3!G:T,7,FALSE)</f>
        <v>87</v>
      </c>
      <c r="N1582">
        <f t="shared" si="50"/>
        <v>43.5</v>
      </c>
    </row>
    <row r="1583" spans="1:14">
      <c r="A1583" s="46">
        <v>2019</v>
      </c>
      <c r="B1583" s="8" t="str">
        <f>_xlfn.CONCAT("P", LOOKUP(A1583,{0,2010,2015},{1,2,3}))</f>
        <v>P3</v>
      </c>
      <c r="C1583" s="9" t="s">
        <v>174</v>
      </c>
      <c r="D1583" s="9" t="s">
        <v>178</v>
      </c>
      <c r="E1583" t="s">
        <v>56</v>
      </c>
      <c r="F1583" t="s">
        <v>3</v>
      </c>
      <c r="G1583" t="s">
        <v>123</v>
      </c>
      <c r="H1583" s="7" t="str">
        <f t="shared" si="51"/>
        <v>2019TWDASYATE10</v>
      </c>
      <c r="I1583" t="s">
        <v>5</v>
      </c>
      <c r="J1583" s="8" t="str">
        <f>VLOOKUP(I1583,name_list!E:K,2,FALSE)</f>
        <v>SP35</v>
      </c>
      <c r="K1583" t="s">
        <v>6</v>
      </c>
      <c r="L1583" s="8">
        <v>50</v>
      </c>
      <c r="M1583" s="8" t="str">
        <f>VLOOKUP(H1583,工作表3!G:T,7,FALSE)</f>
        <v>87</v>
      </c>
      <c r="N1583">
        <f t="shared" si="50"/>
        <v>43.5</v>
      </c>
    </row>
    <row r="1584" spans="1:14">
      <c r="A1584" s="46">
        <v>2019</v>
      </c>
      <c r="B1584" s="8" t="str">
        <f>_xlfn.CONCAT("P", LOOKUP(A1584,{0,2010,2015},{1,2,3}))</f>
        <v>P3</v>
      </c>
      <c r="C1584" s="9" t="s">
        <v>174</v>
      </c>
      <c r="D1584" s="9" t="s">
        <v>178</v>
      </c>
      <c r="E1584" t="s">
        <v>56</v>
      </c>
      <c r="F1584" t="s">
        <v>3</v>
      </c>
      <c r="G1584" t="s">
        <v>123</v>
      </c>
      <c r="H1584" s="7" t="str">
        <f t="shared" si="51"/>
        <v>2019TWDASYATE10</v>
      </c>
      <c r="I1584" t="s">
        <v>12</v>
      </c>
      <c r="J1584" s="8" t="str">
        <f>VLOOKUP(I1584,name_list!E:K,2,FALSE)</f>
        <v>SP70</v>
      </c>
      <c r="K1584" t="s">
        <v>9</v>
      </c>
      <c r="L1584" s="8">
        <v>5</v>
      </c>
      <c r="M1584" s="8" t="str">
        <f>VLOOKUP(H1584,工作表3!G:T,7,FALSE)</f>
        <v>87</v>
      </c>
      <c r="N1584">
        <f t="shared" si="50"/>
        <v>4.3499999999999996</v>
      </c>
    </row>
    <row r="1585" spans="1:14">
      <c r="A1585" s="46">
        <v>2019</v>
      </c>
      <c r="B1585" s="8" t="str">
        <f>_xlfn.CONCAT("P", LOOKUP(A1585,{0,2010,2015},{1,2,3}))</f>
        <v>P3</v>
      </c>
      <c r="C1585" s="9" t="s">
        <v>174</v>
      </c>
      <c r="D1585" s="9" t="s">
        <v>178</v>
      </c>
      <c r="E1585" t="s">
        <v>56</v>
      </c>
      <c r="F1585" t="s">
        <v>3</v>
      </c>
      <c r="G1585" t="s">
        <v>123</v>
      </c>
      <c r="H1585" s="7" t="str">
        <f t="shared" si="51"/>
        <v>2019TWDASYATE10</v>
      </c>
      <c r="I1585" t="s">
        <v>47</v>
      </c>
      <c r="J1585" s="8" t="str">
        <f>VLOOKUP(I1585,name_list!E:K,2,FALSE)</f>
        <v>SP50</v>
      </c>
      <c r="K1585" t="s">
        <v>14</v>
      </c>
      <c r="L1585" s="8">
        <v>25</v>
      </c>
      <c r="M1585" s="8" t="str">
        <f>VLOOKUP(H1585,工作表3!G:T,7,FALSE)</f>
        <v>87</v>
      </c>
      <c r="N1585">
        <f t="shared" si="50"/>
        <v>21.75</v>
      </c>
    </row>
    <row r="1586" spans="1:14">
      <c r="A1586" s="46">
        <v>2019</v>
      </c>
      <c r="B1586" s="8" t="str">
        <f>_xlfn.CONCAT("P", LOOKUP(A1586,{0,2010,2015},{1,2,3}))</f>
        <v>P3</v>
      </c>
      <c r="C1586" s="9" t="s">
        <v>174</v>
      </c>
      <c r="D1586" s="9" t="s">
        <v>178</v>
      </c>
      <c r="E1586" t="s">
        <v>56</v>
      </c>
      <c r="F1586" t="s">
        <v>3</v>
      </c>
      <c r="G1586" t="s">
        <v>123</v>
      </c>
      <c r="H1586" s="7" t="str">
        <f t="shared" si="51"/>
        <v>2019TWDASYATE10</v>
      </c>
      <c r="I1586" t="s">
        <v>43</v>
      </c>
      <c r="J1586" s="8" t="str">
        <f>VLOOKUP(I1586,name_list!E:K,2,FALSE)</f>
        <v>SP48</v>
      </c>
      <c r="K1586" t="s">
        <v>9</v>
      </c>
      <c r="L1586" s="8">
        <v>5</v>
      </c>
      <c r="M1586" s="8" t="str">
        <f>VLOOKUP(H1586,工作表3!G:T,7,FALSE)</f>
        <v>87</v>
      </c>
      <c r="N1586">
        <f t="shared" si="50"/>
        <v>4.3499999999999996</v>
      </c>
    </row>
    <row r="1587" spans="1:14">
      <c r="A1587" s="46">
        <v>2019</v>
      </c>
      <c r="B1587" s="8" t="str">
        <f>_xlfn.CONCAT("P", LOOKUP(A1587,{0,2010,2015},{1,2,3}))</f>
        <v>P3</v>
      </c>
      <c r="C1587" s="9" t="s">
        <v>174</v>
      </c>
      <c r="D1587" s="9" t="s">
        <v>178</v>
      </c>
      <c r="E1587" t="s">
        <v>56</v>
      </c>
      <c r="F1587" t="s">
        <v>3</v>
      </c>
      <c r="G1587" t="s">
        <v>123</v>
      </c>
      <c r="H1587" s="7" t="str">
        <f t="shared" si="51"/>
        <v>2019TWDASYATE10</v>
      </c>
      <c r="I1587" t="s">
        <v>7</v>
      </c>
      <c r="J1587" s="8" t="str">
        <f>VLOOKUP(I1587,name_list!E:K,2,FALSE)</f>
        <v>SP31</v>
      </c>
      <c r="K1587" t="s">
        <v>14</v>
      </c>
      <c r="L1587" s="8">
        <v>25</v>
      </c>
      <c r="M1587" s="8" t="str">
        <f>VLOOKUP(H1587,工作表3!G:T,7,FALSE)</f>
        <v>87</v>
      </c>
      <c r="N1587">
        <f t="shared" si="50"/>
        <v>21.75</v>
      </c>
    </row>
    <row r="1588" spans="1:14">
      <c r="A1588" s="46">
        <v>2019</v>
      </c>
      <c r="B1588" s="8" t="str">
        <f>_xlfn.CONCAT("P", LOOKUP(A1588,{0,2010,2015},{1,2,3}))</f>
        <v>P3</v>
      </c>
      <c r="C1588" s="9" t="s">
        <v>174</v>
      </c>
      <c r="D1588" s="9" t="s">
        <v>178</v>
      </c>
      <c r="E1588" t="s">
        <v>56</v>
      </c>
      <c r="F1588" t="s">
        <v>3</v>
      </c>
      <c r="G1588" t="s">
        <v>123</v>
      </c>
      <c r="H1588" s="7" t="str">
        <f t="shared" si="51"/>
        <v>2019TWDASYATE10</v>
      </c>
      <c r="I1588" t="s">
        <v>38</v>
      </c>
      <c r="J1588" s="8" t="str">
        <f>VLOOKUP(I1588,name_list!E:K,2,FALSE)</f>
        <v>SP10</v>
      </c>
      <c r="K1588" t="s">
        <v>11</v>
      </c>
      <c r="L1588" s="8">
        <v>1</v>
      </c>
      <c r="M1588" s="8" t="str">
        <f>VLOOKUP(H1588,工作表3!G:T,7,FALSE)</f>
        <v>87</v>
      </c>
      <c r="N1588">
        <f t="shared" si="50"/>
        <v>0.87</v>
      </c>
    </row>
    <row r="1589" spans="1:14">
      <c r="A1589" s="46">
        <v>2019</v>
      </c>
      <c r="B1589" s="8" t="str">
        <f>_xlfn.CONCAT("P", LOOKUP(A1589,{0,2010,2015},{1,2,3}))</f>
        <v>P3</v>
      </c>
      <c r="C1589" s="9" t="s">
        <v>174</v>
      </c>
      <c r="D1589" s="9" t="s">
        <v>178</v>
      </c>
      <c r="E1589" t="s">
        <v>56</v>
      </c>
      <c r="F1589" t="s">
        <v>3</v>
      </c>
      <c r="G1589" t="s">
        <v>123</v>
      </c>
      <c r="H1589" s="7" t="str">
        <f t="shared" si="51"/>
        <v>2019TWDASYATE10</v>
      </c>
      <c r="I1589" t="s">
        <v>21</v>
      </c>
      <c r="J1589" s="8" t="str">
        <f>VLOOKUP(I1589,name_list!E:K,2,FALSE)</f>
        <v>SP55</v>
      </c>
      <c r="K1589" t="s">
        <v>9</v>
      </c>
      <c r="L1589" s="8">
        <v>5</v>
      </c>
      <c r="M1589" s="8" t="str">
        <f>VLOOKUP(H1589,工作表3!G:T,7,FALSE)</f>
        <v>87</v>
      </c>
      <c r="N1589">
        <f t="shared" si="50"/>
        <v>4.3499999999999996</v>
      </c>
    </row>
    <row r="1590" spans="1:14">
      <c r="A1590" s="46">
        <v>2019</v>
      </c>
      <c r="B1590" s="8" t="str">
        <f>_xlfn.CONCAT("P", LOOKUP(A1590,{0,2010,2015},{1,2,3}))</f>
        <v>P3</v>
      </c>
      <c r="C1590" s="9" t="s">
        <v>174</v>
      </c>
      <c r="D1590" s="9" t="s">
        <v>178</v>
      </c>
      <c r="E1590" t="s">
        <v>56</v>
      </c>
      <c r="F1590" t="s">
        <v>3</v>
      </c>
      <c r="G1590" t="s">
        <v>123</v>
      </c>
      <c r="H1590" s="7" t="str">
        <f t="shared" si="51"/>
        <v>2019TWDASYATE10</v>
      </c>
      <c r="I1590" t="s">
        <v>76</v>
      </c>
      <c r="J1590" s="8" t="str">
        <f>VLOOKUP(I1590,name_list!E:K,2,FALSE)</f>
        <v>SP21</v>
      </c>
      <c r="K1590" t="s">
        <v>9</v>
      </c>
      <c r="L1590" s="8">
        <v>5</v>
      </c>
      <c r="M1590" s="8" t="str">
        <f>VLOOKUP(H1590,工作表3!G:T,7,FALSE)</f>
        <v>87</v>
      </c>
      <c r="N1590">
        <f t="shared" si="50"/>
        <v>4.3499999999999996</v>
      </c>
    </row>
    <row r="1591" spans="1:14">
      <c r="A1591" s="46">
        <v>2019</v>
      </c>
      <c r="B1591" s="8" t="str">
        <f>_xlfn.CONCAT("P", LOOKUP(A1591,{0,2010,2015},{1,2,3}))</f>
        <v>P3</v>
      </c>
      <c r="C1591" s="9" t="s">
        <v>174</v>
      </c>
      <c r="D1591" s="9" t="s">
        <v>178</v>
      </c>
      <c r="E1591" t="s">
        <v>56</v>
      </c>
      <c r="F1591" t="s">
        <v>3</v>
      </c>
      <c r="G1591" t="s">
        <v>123</v>
      </c>
      <c r="H1591" s="7" t="str">
        <f t="shared" si="51"/>
        <v>2019TWDASYATE10</v>
      </c>
      <c r="I1591" t="s">
        <v>20</v>
      </c>
      <c r="J1591" s="8" t="str">
        <f>VLOOKUP(I1591,name_list!E:K,2,FALSE)</f>
        <v>SP25</v>
      </c>
      <c r="K1591" t="s">
        <v>9</v>
      </c>
      <c r="L1591" s="8">
        <v>5</v>
      </c>
      <c r="M1591" s="8" t="str">
        <f>VLOOKUP(H1591,工作表3!G:T,7,FALSE)</f>
        <v>87</v>
      </c>
      <c r="N1591">
        <f t="shared" si="50"/>
        <v>4.3499999999999996</v>
      </c>
    </row>
    <row r="1592" spans="1:14">
      <c r="A1592" s="46">
        <v>2019</v>
      </c>
      <c r="B1592" s="8" t="str">
        <f>_xlfn.CONCAT("P", LOOKUP(A1592,{0,2010,2015},{1,2,3}))</f>
        <v>P3</v>
      </c>
      <c r="C1592" s="9" t="s">
        <v>174</v>
      </c>
      <c r="D1592" s="9" t="s">
        <v>178</v>
      </c>
      <c r="E1592" t="s">
        <v>56</v>
      </c>
      <c r="F1592" t="s">
        <v>3</v>
      </c>
      <c r="G1592" t="s">
        <v>123</v>
      </c>
      <c r="H1592" s="7" t="str">
        <f t="shared" si="51"/>
        <v>2019TWDASYATE10</v>
      </c>
      <c r="I1592" t="s">
        <v>57</v>
      </c>
      <c r="J1592" s="8" t="str">
        <f>VLOOKUP(I1592,name_list!E:K,2,FALSE)</f>
        <v>SP36</v>
      </c>
      <c r="K1592" t="s">
        <v>11</v>
      </c>
      <c r="L1592" s="8">
        <v>1</v>
      </c>
      <c r="M1592" s="8" t="str">
        <f>VLOOKUP(H1592,工作表3!G:T,7,FALSE)</f>
        <v>87</v>
      </c>
      <c r="N1592">
        <f t="shared" si="50"/>
        <v>0.87</v>
      </c>
    </row>
    <row r="1593" spans="1:14">
      <c r="A1593" s="46">
        <v>2019</v>
      </c>
      <c r="B1593" s="8" t="str">
        <f>_xlfn.CONCAT("P", LOOKUP(A1593,{0,2010,2015},{1,2,3}))</f>
        <v>P3</v>
      </c>
      <c r="C1593" s="9" t="s">
        <v>174</v>
      </c>
      <c r="D1593" s="9" t="s">
        <v>178</v>
      </c>
      <c r="E1593" t="s">
        <v>56</v>
      </c>
      <c r="F1593" t="s">
        <v>3</v>
      </c>
      <c r="G1593" t="s">
        <v>123</v>
      </c>
      <c r="H1593" s="7" t="str">
        <f t="shared" si="51"/>
        <v>2019TWDASYATE10</v>
      </c>
      <c r="I1593" t="s">
        <v>42</v>
      </c>
      <c r="J1593" s="8" t="str">
        <f>VLOOKUP(I1593,name_list!E:K,2,FALSE)</f>
        <v>SP40</v>
      </c>
      <c r="K1593" t="s">
        <v>11</v>
      </c>
      <c r="L1593" s="8">
        <v>1</v>
      </c>
      <c r="M1593" s="8" t="str">
        <f>VLOOKUP(H1593,工作表3!G:T,7,FALSE)</f>
        <v>87</v>
      </c>
      <c r="N1593">
        <f t="shared" si="50"/>
        <v>0.87</v>
      </c>
    </row>
    <row r="1594" spans="1:14">
      <c r="A1594" s="46">
        <v>2019</v>
      </c>
      <c r="B1594" s="8" t="str">
        <f>_xlfn.CONCAT("P", LOOKUP(A1594,{0,2010,2015},{1,2,3}))</f>
        <v>P3</v>
      </c>
      <c r="C1594" s="9" t="s">
        <v>174</v>
      </c>
      <c r="D1594" s="9" t="s">
        <v>178</v>
      </c>
      <c r="E1594" t="s">
        <v>56</v>
      </c>
      <c r="F1594" t="s">
        <v>3</v>
      </c>
      <c r="G1594" t="s">
        <v>123</v>
      </c>
      <c r="H1594" s="7" t="str">
        <f t="shared" si="51"/>
        <v>2019TWDASYATE10</v>
      </c>
      <c r="I1594" t="s">
        <v>29</v>
      </c>
      <c r="J1594" s="8" t="str">
        <f>VLOOKUP(I1594,name_list!E:K,2,FALSE)</f>
        <v>SP22</v>
      </c>
      <c r="K1594" t="s">
        <v>9</v>
      </c>
      <c r="L1594" s="8">
        <v>5</v>
      </c>
      <c r="M1594" s="8" t="str">
        <f>VLOOKUP(H1594,工作表3!G:T,7,FALSE)</f>
        <v>87</v>
      </c>
      <c r="N1594">
        <f t="shared" si="50"/>
        <v>4.3499999999999996</v>
      </c>
    </row>
    <row r="1595" spans="1:14">
      <c r="A1595" s="46">
        <v>2019</v>
      </c>
      <c r="B1595" s="8" t="str">
        <f>_xlfn.CONCAT("P", LOOKUP(A1595,{0,2010,2015},{1,2,3}))</f>
        <v>P3</v>
      </c>
      <c r="C1595" s="9" t="s">
        <v>174</v>
      </c>
      <c r="D1595" s="9" t="s">
        <v>178</v>
      </c>
      <c r="E1595" t="s">
        <v>56</v>
      </c>
      <c r="F1595" t="s">
        <v>3</v>
      </c>
      <c r="G1595" t="s">
        <v>123</v>
      </c>
      <c r="H1595" s="7" t="str">
        <f t="shared" si="51"/>
        <v>2019TWDASYATE10</v>
      </c>
      <c r="I1595" t="s">
        <v>10</v>
      </c>
      <c r="J1595" s="8" t="str">
        <f>VLOOKUP(I1595,name_list!E:K,2,FALSE)</f>
        <v>SP79</v>
      </c>
      <c r="K1595" t="s">
        <v>11</v>
      </c>
      <c r="L1595" s="8">
        <v>1</v>
      </c>
      <c r="M1595" s="8" t="str">
        <f>VLOOKUP(H1595,工作表3!G:T,7,FALSE)</f>
        <v>87</v>
      </c>
      <c r="N1595">
        <f t="shared" si="50"/>
        <v>0.87</v>
      </c>
    </row>
    <row r="1596" spans="1:14">
      <c r="A1596" s="46">
        <v>2019</v>
      </c>
      <c r="B1596" s="8" t="str">
        <f>_xlfn.CONCAT("P", LOOKUP(A1596,{0,2010,2015},{1,2,3}))</f>
        <v>P3</v>
      </c>
      <c r="C1596" s="9" t="s">
        <v>174</v>
      </c>
      <c r="D1596" s="9" t="s">
        <v>178</v>
      </c>
      <c r="E1596" t="s">
        <v>56</v>
      </c>
      <c r="F1596" t="s">
        <v>3</v>
      </c>
      <c r="G1596" t="s">
        <v>123</v>
      </c>
      <c r="H1596" s="7" t="str">
        <f t="shared" si="51"/>
        <v>2019TWDASYATE10</v>
      </c>
      <c r="I1596" t="s">
        <v>26</v>
      </c>
      <c r="J1596" s="8" t="str">
        <f>VLOOKUP(I1596,name_list!E:K,2,FALSE)</f>
        <v>SP78</v>
      </c>
      <c r="K1596" t="s">
        <v>9</v>
      </c>
      <c r="L1596" s="8">
        <v>5</v>
      </c>
      <c r="M1596" s="8" t="str">
        <f>VLOOKUP(H1596,工作表3!G:T,7,FALSE)</f>
        <v>87</v>
      </c>
      <c r="N1596">
        <f t="shared" si="50"/>
        <v>4.3499999999999996</v>
      </c>
    </row>
    <row r="1597" spans="1:14">
      <c r="A1597" s="46">
        <v>2019</v>
      </c>
      <c r="B1597" s="8" t="str">
        <f>_xlfn.CONCAT("P", LOOKUP(A1597,{0,2010,2015},{1,2,3}))</f>
        <v>P3</v>
      </c>
      <c r="C1597" s="9" t="s">
        <v>174</v>
      </c>
      <c r="D1597" s="9" t="s">
        <v>178</v>
      </c>
      <c r="E1597" t="s">
        <v>56</v>
      </c>
      <c r="F1597" t="s">
        <v>3</v>
      </c>
      <c r="G1597" t="s">
        <v>123</v>
      </c>
      <c r="H1597" s="7" t="str">
        <f t="shared" si="51"/>
        <v>2019TWDASYATE10</v>
      </c>
      <c r="I1597" t="s">
        <v>13</v>
      </c>
      <c r="J1597" s="8" t="str">
        <f>VLOOKUP(I1597,name_list!E:K,2,FALSE)</f>
        <v>SP17</v>
      </c>
      <c r="K1597" t="s">
        <v>14</v>
      </c>
      <c r="L1597" s="8">
        <v>25</v>
      </c>
      <c r="M1597" s="8" t="str">
        <f>VLOOKUP(H1597,工作表3!G:T,7,FALSE)</f>
        <v>87</v>
      </c>
      <c r="N1597">
        <f t="shared" si="50"/>
        <v>21.75</v>
      </c>
    </row>
    <row r="1598" spans="1:14">
      <c r="A1598" s="46">
        <v>2019</v>
      </c>
      <c r="B1598" s="8" t="str">
        <f>_xlfn.CONCAT("P", LOOKUP(A1598,{0,2010,2015},{1,2,3}))</f>
        <v>P3</v>
      </c>
      <c r="C1598" s="9" t="s">
        <v>174</v>
      </c>
      <c r="D1598" s="9" t="s">
        <v>178</v>
      </c>
      <c r="E1598" t="s">
        <v>56</v>
      </c>
      <c r="F1598" t="s">
        <v>3</v>
      </c>
      <c r="G1598" t="s">
        <v>123</v>
      </c>
      <c r="H1598" s="7" t="str">
        <f t="shared" si="51"/>
        <v>2019TWDASYATE10</v>
      </c>
      <c r="I1598" t="s">
        <v>23</v>
      </c>
      <c r="J1598" s="8" t="str">
        <f>VLOOKUP(I1598,name_list!E:K,2,FALSE)</f>
        <v>SP61</v>
      </c>
      <c r="K1598" t="s">
        <v>11</v>
      </c>
      <c r="L1598" s="8">
        <v>1</v>
      </c>
      <c r="M1598" s="8" t="str">
        <f>VLOOKUP(H1598,工作表3!G:T,7,FALSE)</f>
        <v>87</v>
      </c>
      <c r="N1598">
        <f t="shared" si="50"/>
        <v>0.87</v>
      </c>
    </row>
    <row r="1599" spans="1:14">
      <c r="A1599" s="46">
        <v>2019</v>
      </c>
      <c r="B1599" s="8" t="str">
        <f>_xlfn.CONCAT("P", LOOKUP(A1599,{0,2010,2015},{1,2,3}))</f>
        <v>P3</v>
      </c>
      <c r="C1599" s="9" t="s">
        <v>174</v>
      </c>
      <c r="D1599" s="9" t="s">
        <v>178</v>
      </c>
      <c r="E1599" t="s">
        <v>56</v>
      </c>
      <c r="F1599" t="s">
        <v>3</v>
      </c>
      <c r="G1599" t="s">
        <v>123</v>
      </c>
      <c r="H1599" s="7" t="str">
        <f t="shared" si="51"/>
        <v>2019TWDASYATE10</v>
      </c>
      <c r="I1599" t="s">
        <v>51</v>
      </c>
      <c r="J1599" s="8" t="str">
        <f>VLOOKUP(I1599,name_list!E:K,2,FALSE)</f>
        <v>SP90</v>
      </c>
      <c r="K1599" t="s">
        <v>11</v>
      </c>
      <c r="L1599" s="8">
        <v>1</v>
      </c>
      <c r="M1599" s="8" t="str">
        <f>VLOOKUP(H1599,工作表3!G:T,7,FALSE)</f>
        <v>87</v>
      </c>
      <c r="N1599">
        <f t="shared" si="50"/>
        <v>0.87</v>
      </c>
    </row>
    <row r="1600" spans="1:14">
      <c r="A1600" s="46">
        <v>2019</v>
      </c>
      <c r="B1600" s="8" t="str">
        <f>_xlfn.CONCAT("P", LOOKUP(A1600,{0,2010,2015},{1,2,3}))</f>
        <v>P3</v>
      </c>
      <c r="C1600" s="9" t="s">
        <v>174</v>
      </c>
      <c r="D1600" s="9" t="s">
        <v>178</v>
      </c>
      <c r="E1600" t="s">
        <v>56</v>
      </c>
      <c r="F1600" t="s">
        <v>3</v>
      </c>
      <c r="G1600" t="s">
        <v>91</v>
      </c>
      <c r="H1600" s="7" t="str">
        <f t="shared" si="51"/>
        <v>2019TWDASYATE05</v>
      </c>
      <c r="I1600" t="s">
        <v>0</v>
      </c>
      <c r="J1600" s="8" t="str">
        <f>VLOOKUP(I1600,name_list!E:K,2,FALSE)</f>
        <v>SP41</v>
      </c>
      <c r="K1600" t="s">
        <v>1</v>
      </c>
      <c r="L1600" s="8">
        <v>75</v>
      </c>
      <c r="M1600" s="8" t="str">
        <f>VLOOKUP(H1600,工作表3!G:T,7,FALSE)</f>
        <v>80</v>
      </c>
      <c r="N1600">
        <f t="shared" si="50"/>
        <v>60</v>
      </c>
    </row>
    <row r="1601" spans="1:14">
      <c r="A1601" s="46">
        <v>2019</v>
      </c>
      <c r="B1601" s="8" t="str">
        <f>_xlfn.CONCAT("P", LOOKUP(A1601,{0,2010,2015},{1,2,3}))</f>
        <v>P3</v>
      </c>
      <c r="C1601" s="9" t="s">
        <v>174</v>
      </c>
      <c r="D1601" s="9" t="s">
        <v>178</v>
      </c>
      <c r="E1601" t="s">
        <v>56</v>
      </c>
      <c r="F1601" t="s">
        <v>3</v>
      </c>
      <c r="G1601" t="s">
        <v>91</v>
      </c>
      <c r="H1601" s="7" t="str">
        <f t="shared" si="51"/>
        <v>2019TWDASYATE05</v>
      </c>
      <c r="I1601" t="s">
        <v>15</v>
      </c>
      <c r="J1601" s="8" t="str">
        <f>VLOOKUP(I1601,name_list!E:K,2,FALSE)</f>
        <v>SP2</v>
      </c>
      <c r="K1601" t="s">
        <v>6</v>
      </c>
      <c r="L1601" s="8">
        <v>50</v>
      </c>
      <c r="M1601" s="8" t="str">
        <f>VLOOKUP(H1601,工作表3!G:T,7,FALSE)</f>
        <v>80</v>
      </c>
      <c r="N1601">
        <f t="shared" si="50"/>
        <v>40</v>
      </c>
    </row>
    <row r="1602" spans="1:14">
      <c r="A1602" s="46">
        <v>2019</v>
      </c>
      <c r="B1602" s="8" t="str">
        <f>_xlfn.CONCAT("P", LOOKUP(A1602,{0,2010,2015},{1,2,3}))</f>
        <v>P3</v>
      </c>
      <c r="C1602" s="9" t="s">
        <v>174</v>
      </c>
      <c r="D1602" s="9" t="s">
        <v>178</v>
      </c>
      <c r="E1602" t="s">
        <v>56</v>
      </c>
      <c r="F1602" t="s">
        <v>3</v>
      </c>
      <c r="G1602" t="s">
        <v>91</v>
      </c>
      <c r="H1602" s="7" t="str">
        <f t="shared" si="51"/>
        <v>2019TWDASYATE05</v>
      </c>
      <c r="I1602" t="s">
        <v>47</v>
      </c>
      <c r="J1602" s="8" t="str">
        <f>VLOOKUP(I1602,name_list!E:K,2,FALSE)</f>
        <v>SP50</v>
      </c>
      <c r="K1602" t="s">
        <v>14</v>
      </c>
      <c r="L1602" s="8">
        <v>25</v>
      </c>
      <c r="M1602" s="8" t="str">
        <f>VLOOKUP(H1602,工作表3!G:T,7,FALSE)</f>
        <v>80</v>
      </c>
      <c r="N1602">
        <f t="shared" si="50"/>
        <v>20</v>
      </c>
    </row>
    <row r="1603" spans="1:14">
      <c r="A1603" s="46">
        <v>2019</v>
      </c>
      <c r="B1603" s="8" t="str">
        <f>_xlfn.CONCAT("P", LOOKUP(A1603,{0,2010,2015},{1,2,3}))</f>
        <v>P3</v>
      </c>
      <c r="C1603" s="9" t="s">
        <v>174</v>
      </c>
      <c r="D1603" s="9" t="s">
        <v>178</v>
      </c>
      <c r="E1603" t="s">
        <v>56</v>
      </c>
      <c r="F1603" t="s">
        <v>3</v>
      </c>
      <c r="G1603" t="s">
        <v>91</v>
      </c>
      <c r="H1603" s="7" t="str">
        <f t="shared" si="51"/>
        <v>2019TWDASYATE05</v>
      </c>
      <c r="I1603" t="s">
        <v>12</v>
      </c>
      <c r="J1603" s="8" t="str">
        <f>VLOOKUP(I1603,name_list!E:K,2,FALSE)</f>
        <v>SP70</v>
      </c>
      <c r="K1603" t="s">
        <v>14</v>
      </c>
      <c r="L1603" s="8">
        <v>25</v>
      </c>
      <c r="M1603" s="8" t="str">
        <f>VLOOKUP(H1603,工作表3!G:T,7,FALSE)</f>
        <v>80</v>
      </c>
      <c r="N1603">
        <f t="shared" si="50"/>
        <v>20</v>
      </c>
    </row>
    <row r="1604" spans="1:14">
      <c r="A1604" s="46">
        <v>2019</v>
      </c>
      <c r="B1604" s="8" t="str">
        <f>_xlfn.CONCAT("P", LOOKUP(A1604,{0,2010,2015},{1,2,3}))</f>
        <v>P3</v>
      </c>
      <c r="C1604" s="9" t="s">
        <v>174</v>
      </c>
      <c r="D1604" s="9" t="s">
        <v>178</v>
      </c>
      <c r="E1604" t="s">
        <v>56</v>
      </c>
      <c r="F1604" t="s">
        <v>3</v>
      </c>
      <c r="G1604" t="s">
        <v>91</v>
      </c>
      <c r="H1604" s="7" t="str">
        <f t="shared" si="51"/>
        <v>2019TWDASYATE05</v>
      </c>
      <c r="I1604" t="s">
        <v>26</v>
      </c>
      <c r="J1604" s="8" t="str">
        <f>VLOOKUP(I1604,name_list!E:K,2,FALSE)</f>
        <v>SP78</v>
      </c>
      <c r="K1604" t="s">
        <v>14</v>
      </c>
      <c r="L1604" s="8">
        <v>25</v>
      </c>
      <c r="M1604" s="8" t="str">
        <f>VLOOKUP(H1604,工作表3!G:T,7,FALSE)</f>
        <v>80</v>
      </c>
      <c r="N1604">
        <f t="shared" ref="N1604:N1667" si="52">L1604*M1604/100</f>
        <v>20</v>
      </c>
    </row>
    <row r="1605" spans="1:14">
      <c r="A1605" s="46">
        <v>2019</v>
      </c>
      <c r="B1605" s="8" t="str">
        <f>_xlfn.CONCAT("P", LOOKUP(A1605,{0,2010,2015},{1,2,3}))</f>
        <v>P3</v>
      </c>
      <c r="C1605" s="9" t="s">
        <v>174</v>
      </c>
      <c r="D1605" s="9" t="s">
        <v>178</v>
      </c>
      <c r="E1605" t="s">
        <v>56</v>
      </c>
      <c r="F1605" t="s">
        <v>3</v>
      </c>
      <c r="G1605" t="s">
        <v>91</v>
      </c>
      <c r="H1605" s="7" t="str">
        <f t="shared" si="51"/>
        <v>2019TWDASYATE05</v>
      </c>
      <c r="I1605" t="s">
        <v>16</v>
      </c>
      <c r="J1605" s="8" t="str">
        <f>VLOOKUP(I1605,name_list!E:K,2,FALSE)</f>
        <v>SP38</v>
      </c>
      <c r="K1605" t="s">
        <v>14</v>
      </c>
      <c r="L1605" s="8">
        <v>25</v>
      </c>
      <c r="M1605" s="8" t="str">
        <f>VLOOKUP(H1605,工作表3!G:T,7,FALSE)</f>
        <v>80</v>
      </c>
      <c r="N1605">
        <f t="shared" si="52"/>
        <v>20</v>
      </c>
    </row>
    <row r="1606" spans="1:14">
      <c r="A1606" s="46">
        <v>2019</v>
      </c>
      <c r="B1606" s="8" t="str">
        <f>_xlfn.CONCAT("P", LOOKUP(A1606,{0,2010,2015},{1,2,3}))</f>
        <v>P3</v>
      </c>
      <c r="C1606" s="9" t="s">
        <v>174</v>
      </c>
      <c r="D1606" s="9" t="s">
        <v>178</v>
      </c>
      <c r="E1606" t="s">
        <v>56</v>
      </c>
      <c r="F1606" t="s">
        <v>3</v>
      </c>
      <c r="G1606" t="s">
        <v>91</v>
      </c>
      <c r="H1606" s="7" t="str">
        <f t="shared" si="51"/>
        <v>2019TWDASYATE05</v>
      </c>
      <c r="I1606" t="s">
        <v>20</v>
      </c>
      <c r="J1606" s="8" t="str">
        <f>VLOOKUP(I1606,name_list!E:K,2,FALSE)</f>
        <v>SP25</v>
      </c>
      <c r="K1606" t="s">
        <v>14</v>
      </c>
      <c r="L1606" s="8">
        <v>25</v>
      </c>
      <c r="M1606" s="8" t="str">
        <f>VLOOKUP(H1606,工作表3!G:T,7,FALSE)</f>
        <v>80</v>
      </c>
      <c r="N1606">
        <f t="shared" si="52"/>
        <v>20</v>
      </c>
    </row>
    <row r="1607" spans="1:14">
      <c r="A1607" s="46">
        <v>2019</v>
      </c>
      <c r="B1607" s="8" t="str">
        <f>_xlfn.CONCAT("P", LOOKUP(A1607,{0,2010,2015},{1,2,3}))</f>
        <v>P3</v>
      </c>
      <c r="C1607" s="9" t="s">
        <v>174</v>
      </c>
      <c r="D1607" s="9" t="s">
        <v>178</v>
      </c>
      <c r="E1607" t="s">
        <v>56</v>
      </c>
      <c r="F1607" t="s">
        <v>3</v>
      </c>
      <c r="G1607" t="s">
        <v>91</v>
      </c>
      <c r="H1607" s="7" t="str">
        <f t="shared" si="51"/>
        <v>2019TWDASYATE05</v>
      </c>
      <c r="I1607" t="s">
        <v>5</v>
      </c>
      <c r="J1607" s="8" t="str">
        <f>VLOOKUP(I1607,name_list!E:K,2,FALSE)</f>
        <v>SP35</v>
      </c>
      <c r="K1607" t="s">
        <v>14</v>
      </c>
      <c r="L1607" s="8">
        <v>25</v>
      </c>
      <c r="M1607" s="8" t="str">
        <f>VLOOKUP(H1607,工作表3!G:T,7,FALSE)</f>
        <v>80</v>
      </c>
      <c r="N1607">
        <f t="shared" si="52"/>
        <v>20</v>
      </c>
    </row>
    <row r="1608" spans="1:14">
      <c r="A1608" s="46">
        <v>2019</v>
      </c>
      <c r="B1608" s="8" t="str">
        <f>_xlfn.CONCAT("P", LOOKUP(A1608,{0,2010,2015},{1,2,3}))</f>
        <v>P3</v>
      </c>
      <c r="C1608" s="9" t="s">
        <v>174</v>
      </c>
      <c r="D1608" s="9" t="s">
        <v>178</v>
      </c>
      <c r="E1608" t="s">
        <v>56</v>
      </c>
      <c r="F1608" t="s">
        <v>3</v>
      </c>
      <c r="G1608" t="s">
        <v>91</v>
      </c>
      <c r="H1608" s="7" t="str">
        <f t="shared" si="51"/>
        <v>2019TWDASYATE05</v>
      </c>
      <c r="I1608" t="s">
        <v>42</v>
      </c>
      <c r="J1608" s="8" t="str">
        <f>VLOOKUP(I1608,name_list!E:K,2,FALSE)</f>
        <v>SP40</v>
      </c>
      <c r="K1608" t="s">
        <v>11</v>
      </c>
      <c r="L1608" s="8">
        <v>1</v>
      </c>
      <c r="M1608" s="8" t="str">
        <f>VLOOKUP(H1608,工作表3!G:T,7,FALSE)</f>
        <v>80</v>
      </c>
      <c r="N1608">
        <f t="shared" si="52"/>
        <v>0.8</v>
      </c>
    </row>
    <row r="1609" spans="1:14">
      <c r="A1609" s="46">
        <v>2019</v>
      </c>
      <c r="B1609" s="8" t="str">
        <f>_xlfn.CONCAT("P", LOOKUP(A1609,{0,2010,2015},{1,2,3}))</f>
        <v>P3</v>
      </c>
      <c r="C1609" s="9" t="s">
        <v>174</v>
      </c>
      <c r="D1609" s="9" t="s">
        <v>178</v>
      </c>
      <c r="E1609" t="s">
        <v>56</v>
      </c>
      <c r="F1609" t="s">
        <v>3</v>
      </c>
      <c r="G1609" t="s">
        <v>91</v>
      </c>
      <c r="H1609" s="7" t="str">
        <f t="shared" si="51"/>
        <v>2019TWDASYATE05</v>
      </c>
      <c r="I1609" t="s">
        <v>21</v>
      </c>
      <c r="J1609" s="8" t="str">
        <f>VLOOKUP(I1609,name_list!E:K,2,FALSE)</f>
        <v>SP55</v>
      </c>
      <c r="K1609" t="s">
        <v>14</v>
      </c>
      <c r="L1609" s="8">
        <v>25</v>
      </c>
      <c r="M1609" s="8" t="str">
        <f>VLOOKUP(H1609,工作表3!G:T,7,FALSE)</f>
        <v>80</v>
      </c>
      <c r="N1609">
        <f t="shared" si="52"/>
        <v>20</v>
      </c>
    </row>
    <row r="1610" spans="1:14">
      <c r="A1610" s="46">
        <v>2019</v>
      </c>
      <c r="B1610" s="8" t="str">
        <f>_xlfn.CONCAT("P", LOOKUP(A1610,{0,2010,2015},{1,2,3}))</f>
        <v>P3</v>
      </c>
      <c r="C1610" s="9" t="s">
        <v>174</v>
      </c>
      <c r="D1610" s="9" t="s">
        <v>178</v>
      </c>
      <c r="E1610" t="s">
        <v>56</v>
      </c>
      <c r="F1610" t="s">
        <v>3</v>
      </c>
      <c r="G1610" t="s">
        <v>91</v>
      </c>
      <c r="H1610" s="7" t="str">
        <f t="shared" si="51"/>
        <v>2019TWDASYATE05</v>
      </c>
      <c r="I1610" t="s">
        <v>7</v>
      </c>
      <c r="J1610" s="8" t="str">
        <f>VLOOKUP(I1610,name_list!E:K,2,FALSE)</f>
        <v>SP31</v>
      </c>
      <c r="K1610" t="s">
        <v>14</v>
      </c>
      <c r="L1610" s="8">
        <v>25</v>
      </c>
      <c r="M1610" s="8" t="str">
        <f>VLOOKUP(H1610,工作表3!G:T,7,FALSE)</f>
        <v>80</v>
      </c>
      <c r="N1610">
        <f t="shared" si="52"/>
        <v>20</v>
      </c>
    </row>
    <row r="1611" spans="1:14">
      <c r="A1611" s="46">
        <v>2019</v>
      </c>
      <c r="B1611" s="8" t="str">
        <f>_xlfn.CONCAT("P", LOOKUP(A1611,{0,2010,2015},{1,2,3}))</f>
        <v>P3</v>
      </c>
      <c r="C1611" s="9" t="s">
        <v>174</v>
      </c>
      <c r="D1611" s="9" t="s">
        <v>178</v>
      </c>
      <c r="E1611" t="s">
        <v>56</v>
      </c>
      <c r="F1611" t="s">
        <v>3</v>
      </c>
      <c r="G1611" t="s">
        <v>91</v>
      </c>
      <c r="H1611" s="7" t="str">
        <f t="shared" si="51"/>
        <v>2019TWDASYATE05</v>
      </c>
      <c r="I1611" t="s">
        <v>10</v>
      </c>
      <c r="J1611" s="8" t="str">
        <f>VLOOKUP(I1611,name_list!E:K,2,FALSE)</f>
        <v>SP79</v>
      </c>
      <c r="K1611" t="s">
        <v>11</v>
      </c>
      <c r="L1611" s="8">
        <v>1</v>
      </c>
      <c r="M1611" s="8" t="str">
        <f>VLOOKUP(H1611,工作表3!G:T,7,FALSE)</f>
        <v>80</v>
      </c>
      <c r="N1611">
        <f t="shared" si="52"/>
        <v>0.8</v>
      </c>
    </row>
    <row r="1612" spans="1:14">
      <c r="A1612" s="46">
        <v>2019</v>
      </c>
      <c r="B1612" s="8" t="str">
        <f>_xlfn.CONCAT("P", LOOKUP(A1612,{0,2010,2015},{1,2,3}))</f>
        <v>P3</v>
      </c>
      <c r="C1612" s="9" t="s">
        <v>174</v>
      </c>
      <c r="D1612" s="9" t="s">
        <v>178</v>
      </c>
      <c r="E1612" t="s">
        <v>56</v>
      </c>
      <c r="F1612" t="s">
        <v>3</v>
      </c>
      <c r="G1612" t="s">
        <v>91</v>
      </c>
      <c r="H1612" s="7" t="str">
        <f t="shared" si="51"/>
        <v>2019TWDASYATE05</v>
      </c>
      <c r="I1612" t="s">
        <v>76</v>
      </c>
      <c r="J1612" s="8" t="str">
        <f>VLOOKUP(I1612,name_list!E:K,2,FALSE)</f>
        <v>SP21</v>
      </c>
      <c r="K1612" t="s">
        <v>6</v>
      </c>
      <c r="L1612" s="8">
        <v>50</v>
      </c>
      <c r="M1612" s="8" t="str">
        <f>VLOOKUP(H1612,工作表3!G:T,7,FALSE)</f>
        <v>80</v>
      </c>
      <c r="N1612">
        <f t="shared" si="52"/>
        <v>40</v>
      </c>
    </row>
    <row r="1613" spans="1:14">
      <c r="A1613" s="46">
        <v>2019</v>
      </c>
      <c r="B1613" s="8" t="str">
        <f>_xlfn.CONCAT("P", LOOKUP(A1613,{0,2010,2015},{1,2,3}))</f>
        <v>P3</v>
      </c>
      <c r="C1613" s="9" t="s">
        <v>174</v>
      </c>
      <c r="D1613" s="9" t="s">
        <v>178</v>
      </c>
      <c r="E1613" t="s">
        <v>56</v>
      </c>
      <c r="F1613" t="s">
        <v>3</v>
      </c>
      <c r="G1613" t="s">
        <v>91</v>
      </c>
      <c r="H1613" s="7" t="str">
        <f t="shared" si="51"/>
        <v>2019TWDASYATE05</v>
      </c>
      <c r="I1613" t="s">
        <v>13</v>
      </c>
      <c r="J1613" s="8" t="str">
        <f>VLOOKUP(I1613,name_list!E:K,2,FALSE)</f>
        <v>SP17</v>
      </c>
      <c r="K1613" t="s">
        <v>14</v>
      </c>
      <c r="L1613" s="8">
        <v>25</v>
      </c>
      <c r="M1613" s="8" t="str">
        <f>VLOOKUP(H1613,工作表3!G:T,7,FALSE)</f>
        <v>80</v>
      </c>
      <c r="N1613">
        <f t="shared" si="52"/>
        <v>20</v>
      </c>
    </row>
    <row r="1614" spans="1:14">
      <c r="A1614" s="46">
        <v>2019</v>
      </c>
      <c r="B1614" s="8" t="str">
        <f>_xlfn.CONCAT("P", LOOKUP(A1614,{0,2010,2015},{1,2,3}))</f>
        <v>P3</v>
      </c>
      <c r="C1614" s="9" t="s">
        <v>174</v>
      </c>
      <c r="D1614" s="9" t="s">
        <v>178</v>
      </c>
      <c r="E1614" t="s">
        <v>56</v>
      </c>
      <c r="F1614" t="s">
        <v>3</v>
      </c>
      <c r="G1614" t="s">
        <v>91</v>
      </c>
      <c r="H1614" s="7" t="str">
        <f t="shared" si="51"/>
        <v>2019TWDASYATE05</v>
      </c>
      <c r="I1614" t="s">
        <v>39</v>
      </c>
      <c r="J1614" s="8" t="str">
        <f>VLOOKUP(I1614,name_list!E:K,2,FALSE)</f>
        <v>SP72</v>
      </c>
      <c r="K1614" t="s">
        <v>11</v>
      </c>
      <c r="L1614" s="8">
        <v>1</v>
      </c>
      <c r="M1614" s="8" t="str">
        <f>VLOOKUP(H1614,工作表3!G:T,7,FALSE)</f>
        <v>80</v>
      </c>
      <c r="N1614">
        <f t="shared" si="52"/>
        <v>0.8</v>
      </c>
    </row>
    <row r="1615" spans="1:14">
      <c r="A1615" s="46">
        <v>2019</v>
      </c>
      <c r="B1615" s="8" t="str">
        <f>_xlfn.CONCAT("P", LOOKUP(A1615,{0,2010,2015},{1,2,3}))</f>
        <v>P3</v>
      </c>
      <c r="C1615" s="9" t="s">
        <v>174</v>
      </c>
      <c r="D1615" s="9" t="s">
        <v>178</v>
      </c>
      <c r="E1615" t="s">
        <v>56</v>
      </c>
      <c r="F1615" t="s">
        <v>3</v>
      </c>
      <c r="G1615" t="s">
        <v>91</v>
      </c>
      <c r="H1615" s="7" t="str">
        <f t="shared" si="51"/>
        <v>2019TWDASYATE05</v>
      </c>
      <c r="I1615" t="s">
        <v>43</v>
      </c>
      <c r="J1615" s="8" t="str">
        <f>VLOOKUP(I1615,name_list!E:K,2,FALSE)</f>
        <v>SP48</v>
      </c>
      <c r="K1615" t="s">
        <v>9</v>
      </c>
      <c r="L1615" s="8">
        <v>5</v>
      </c>
      <c r="M1615" s="8" t="str">
        <f>VLOOKUP(H1615,工作表3!G:T,7,FALSE)</f>
        <v>80</v>
      </c>
      <c r="N1615">
        <f t="shared" si="52"/>
        <v>4</v>
      </c>
    </row>
    <row r="1616" spans="1:14">
      <c r="A1616" s="46">
        <v>2019</v>
      </c>
      <c r="B1616" s="8" t="str">
        <f>_xlfn.CONCAT("P", LOOKUP(A1616,{0,2010,2015},{1,2,3}))</f>
        <v>P3</v>
      </c>
      <c r="C1616" s="9" t="s">
        <v>174</v>
      </c>
      <c r="D1616" s="9" t="s">
        <v>178</v>
      </c>
      <c r="E1616" t="s">
        <v>56</v>
      </c>
      <c r="F1616" t="s">
        <v>3</v>
      </c>
      <c r="G1616" t="s">
        <v>91</v>
      </c>
      <c r="H1616" s="7" t="str">
        <f t="shared" si="51"/>
        <v>2019TWDASYATE05</v>
      </c>
      <c r="I1616" t="s">
        <v>58</v>
      </c>
      <c r="J1616" s="8" t="str">
        <f>VLOOKUP(I1616,name_list!E:K,2,FALSE)</f>
        <v>SP87</v>
      </c>
      <c r="K1616" t="s">
        <v>9</v>
      </c>
      <c r="L1616" s="8">
        <v>5</v>
      </c>
      <c r="M1616" s="8" t="str">
        <f>VLOOKUP(H1616,工作表3!G:T,7,FALSE)</f>
        <v>80</v>
      </c>
      <c r="N1616">
        <f t="shared" si="52"/>
        <v>4</v>
      </c>
    </row>
    <row r="1617" spans="1:14">
      <c r="A1617" s="46">
        <v>2019</v>
      </c>
      <c r="B1617" s="8" t="str">
        <f>_xlfn.CONCAT("P", LOOKUP(A1617,{0,2010,2015},{1,2,3}))</f>
        <v>P3</v>
      </c>
      <c r="C1617" s="9" t="s">
        <v>174</v>
      </c>
      <c r="D1617" s="9" t="s">
        <v>178</v>
      </c>
      <c r="E1617" t="s">
        <v>56</v>
      </c>
      <c r="F1617" t="s">
        <v>14</v>
      </c>
      <c r="G1617" t="s">
        <v>125</v>
      </c>
      <c r="H1617" s="7" t="str">
        <f t="shared" si="51"/>
        <v>2019TWDASYATS10</v>
      </c>
      <c r="I1617" t="s">
        <v>0</v>
      </c>
      <c r="J1617" s="8" t="str">
        <f>VLOOKUP(I1617,name_list!E:K,2,FALSE)</f>
        <v>SP41</v>
      </c>
      <c r="K1617" t="s">
        <v>1</v>
      </c>
      <c r="L1617" s="8">
        <v>75</v>
      </c>
      <c r="M1617" s="8" t="str">
        <f>VLOOKUP(H1617,工作表3!G:T,7,FALSE)</f>
        <v>75</v>
      </c>
      <c r="N1617">
        <f t="shared" si="52"/>
        <v>56.25</v>
      </c>
    </row>
    <row r="1618" spans="1:14">
      <c r="A1618" s="46">
        <v>2019</v>
      </c>
      <c r="B1618" s="8" t="str">
        <f>_xlfn.CONCAT("P", LOOKUP(A1618,{0,2010,2015},{1,2,3}))</f>
        <v>P3</v>
      </c>
      <c r="C1618" s="9" t="s">
        <v>174</v>
      </c>
      <c r="D1618" s="9" t="s">
        <v>178</v>
      </c>
      <c r="E1618" t="s">
        <v>56</v>
      </c>
      <c r="F1618" t="s">
        <v>14</v>
      </c>
      <c r="G1618" t="s">
        <v>125</v>
      </c>
      <c r="H1618" s="7" t="str">
        <f t="shared" si="51"/>
        <v>2019TWDASYATS10</v>
      </c>
      <c r="I1618" t="s">
        <v>15</v>
      </c>
      <c r="J1618" s="8" t="str">
        <f>VLOOKUP(I1618,name_list!E:K,2,FALSE)</f>
        <v>SP2</v>
      </c>
      <c r="K1618" t="s">
        <v>6</v>
      </c>
      <c r="L1618" s="8">
        <v>50</v>
      </c>
      <c r="M1618" s="8" t="str">
        <f>VLOOKUP(H1618,工作表3!G:T,7,FALSE)</f>
        <v>75</v>
      </c>
      <c r="N1618">
        <f t="shared" si="52"/>
        <v>37.5</v>
      </c>
    </row>
    <row r="1619" spans="1:14">
      <c r="A1619" s="46">
        <v>2019</v>
      </c>
      <c r="B1619" s="8" t="str">
        <f>_xlfn.CONCAT("P", LOOKUP(A1619,{0,2010,2015},{1,2,3}))</f>
        <v>P3</v>
      </c>
      <c r="C1619" s="9" t="s">
        <v>174</v>
      </c>
      <c r="D1619" s="9" t="s">
        <v>178</v>
      </c>
      <c r="E1619" t="s">
        <v>56</v>
      </c>
      <c r="F1619" t="s">
        <v>14</v>
      </c>
      <c r="G1619" t="s">
        <v>125</v>
      </c>
      <c r="H1619" s="7" t="str">
        <f t="shared" si="51"/>
        <v>2019TWDASYATS10</v>
      </c>
      <c r="I1619" t="s">
        <v>12</v>
      </c>
      <c r="J1619" s="8" t="str">
        <f>VLOOKUP(I1619,name_list!E:K,2,FALSE)</f>
        <v>SP70</v>
      </c>
      <c r="K1619" t="s">
        <v>14</v>
      </c>
      <c r="L1619" s="8">
        <v>25</v>
      </c>
      <c r="M1619" s="8" t="str">
        <f>VLOOKUP(H1619,工作表3!G:T,7,FALSE)</f>
        <v>75</v>
      </c>
      <c r="N1619">
        <f t="shared" si="52"/>
        <v>18.75</v>
      </c>
    </row>
    <row r="1620" spans="1:14">
      <c r="A1620" s="46">
        <v>2019</v>
      </c>
      <c r="B1620" s="8" t="str">
        <f>_xlfn.CONCAT("P", LOOKUP(A1620,{0,2010,2015},{1,2,3}))</f>
        <v>P3</v>
      </c>
      <c r="C1620" s="9" t="s">
        <v>174</v>
      </c>
      <c r="D1620" s="9" t="s">
        <v>178</v>
      </c>
      <c r="E1620" t="s">
        <v>56</v>
      </c>
      <c r="F1620" t="s">
        <v>14</v>
      </c>
      <c r="G1620" t="s">
        <v>125</v>
      </c>
      <c r="H1620" s="7" t="str">
        <f t="shared" si="51"/>
        <v>2019TWDASYATS10</v>
      </c>
      <c r="I1620" t="s">
        <v>26</v>
      </c>
      <c r="J1620" s="8" t="str">
        <f>VLOOKUP(I1620,name_list!E:K,2,FALSE)</f>
        <v>SP78</v>
      </c>
      <c r="K1620" t="s">
        <v>9</v>
      </c>
      <c r="L1620" s="8">
        <v>5</v>
      </c>
      <c r="M1620" s="8" t="str">
        <f>VLOOKUP(H1620,工作表3!G:T,7,FALSE)</f>
        <v>75</v>
      </c>
      <c r="N1620">
        <f t="shared" si="52"/>
        <v>3.75</v>
      </c>
    </row>
    <row r="1621" spans="1:14">
      <c r="A1621" s="46">
        <v>2019</v>
      </c>
      <c r="B1621" s="8" t="str">
        <f>_xlfn.CONCAT("P", LOOKUP(A1621,{0,2010,2015},{1,2,3}))</f>
        <v>P3</v>
      </c>
      <c r="C1621" s="9" t="s">
        <v>174</v>
      </c>
      <c r="D1621" s="9" t="s">
        <v>178</v>
      </c>
      <c r="E1621" t="s">
        <v>56</v>
      </c>
      <c r="F1621" t="s">
        <v>14</v>
      </c>
      <c r="G1621" t="s">
        <v>125</v>
      </c>
      <c r="H1621" s="7" t="str">
        <f t="shared" si="51"/>
        <v>2019TWDASYATS10</v>
      </c>
      <c r="I1621" t="s">
        <v>7</v>
      </c>
      <c r="J1621" s="8" t="str">
        <f>VLOOKUP(I1621,name_list!E:K,2,FALSE)</f>
        <v>SP31</v>
      </c>
      <c r="K1621" t="s">
        <v>9</v>
      </c>
      <c r="L1621" s="8">
        <v>5</v>
      </c>
      <c r="M1621" s="8" t="str">
        <f>VLOOKUP(H1621,工作表3!G:T,7,FALSE)</f>
        <v>75</v>
      </c>
      <c r="N1621">
        <f t="shared" si="52"/>
        <v>3.75</v>
      </c>
    </row>
    <row r="1622" spans="1:14">
      <c r="A1622" s="46">
        <v>2019</v>
      </c>
      <c r="B1622" s="8" t="str">
        <f>_xlfn.CONCAT("P", LOOKUP(A1622,{0,2010,2015},{1,2,3}))</f>
        <v>P3</v>
      </c>
      <c r="C1622" s="9" t="s">
        <v>174</v>
      </c>
      <c r="D1622" s="9" t="s">
        <v>178</v>
      </c>
      <c r="E1622" t="s">
        <v>56</v>
      </c>
      <c r="F1622" t="s">
        <v>14</v>
      </c>
      <c r="G1622" t="s">
        <v>125</v>
      </c>
      <c r="H1622" s="7" t="str">
        <f t="shared" si="51"/>
        <v>2019TWDASYATS10</v>
      </c>
      <c r="I1622" t="s">
        <v>76</v>
      </c>
      <c r="J1622" s="8" t="str">
        <f>VLOOKUP(I1622,name_list!E:K,2,FALSE)</f>
        <v>SP21</v>
      </c>
      <c r="K1622" t="s">
        <v>14</v>
      </c>
      <c r="L1622" s="8">
        <v>25</v>
      </c>
      <c r="M1622" s="8" t="str">
        <f>VLOOKUP(H1622,工作表3!G:T,7,FALSE)</f>
        <v>75</v>
      </c>
      <c r="N1622">
        <f t="shared" si="52"/>
        <v>18.75</v>
      </c>
    </row>
    <row r="1623" spans="1:14">
      <c r="A1623" s="46">
        <v>2019</v>
      </c>
      <c r="B1623" s="8" t="str">
        <f>_xlfn.CONCAT("P", LOOKUP(A1623,{0,2010,2015},{1,2,3}))</f>
        <v>P3</v>
      </c>
      <c r="C1623" s="9" t="s">
        <v>174</v>
      </c>
      <c r="D1623" s="9" t="s">
        <v>178</v>
      </c>
      <c r="E1623" t="s">
        <v>56</v>
      </c>
      <c r="F1623" t="s">
        <v>14</v>
      </c>
      <c r="G1623" t="s">
        <v>125</v>
      </c>
      <c r="H1623" s="7" t="str">
        <f t="shared" si="51"/>
        <v>2019TWDASYATS10</v>
      </c>
      <c r="I1623" t="s">
        <v>5</v>
      </c>
      <c r="J1623" s="8" t="str">
        <f>VLOOKUP(I1623,name_list!E:K,2,FALSE)</f>
        <v>SP35</v>
      </c>
      <c r="K1623" t="s">
        <v>6</v>
      </c>
      <c r="L1623" s="8">
        <v>50</v>
      </c>
      <c r="M1623" s="8" t="str">
        <f>VLOOKUP(H1623,工作表3!G:T,7,FALSE)</f>
        <v>75</v>
      </c>
      <c r="N1623">
        <f t="shared" si="52"/>
        <v>37.5</v>
      </c>
    </row>
    <row r="1624" spans="1:14">
      <c r="A1624" s="46">
        <v>2019</v>
      </c>
      <c r="B1624" s="8" t="str">
        <f>_xlfn.CONCAT("P", LOOKUP(A1624,{0,2010,2015},{1,2,3}))</f>
        <v>P3</v>
      </c>
      <c r="C1624" s="9" t="s">
        <v>174</v>
      </c>
      <c r="D1624" s="9" t="s">
        <v>178</v>
      </c>
      <c r="E1624" t="s">
        <v>56</v>
      </c>
      <c r="F1624" t="s">
        <v>14</v>
      </c>
      <c r="G1624" t="s">
        <v>125</v>
      </c>
      <c r="H1624" s="7" t="str">
        <f t="shared" si="51"/>
        <v>2019TWDASYATS10</v>
      </c>
      <c r="I1624" t="s">
        <v>20</v>
      </c>
      <c r="J1624" s="8" t="str">
        <f>VLOOKUP(I1624,name_list!E:K,2,FALSE)</f>
        <v>SP25</v>
      </c>
      <c r="K1624" t="s">
        <v>9</v>
      </c>
      <c r="L1624" s="8">
        <v>5</v>
      </c>
      <c r="M1624" s="8" t="str">
        <f>VLOOKUP(H1624,工作表3!G:T,7,FALSE)</f>
        <v>75</v>
      </c>
      <c r="N1624">
        <f t="shared" si="52"/>
        <v>3.75</v>
      </c>
    </row>
    <row r="1625" spans="1:14">
      <c r="A1625" s="46">
        <v>2019</v>
      </c>
      <c r="B1625" s="8" t="str">
        <f>_xlfn.CONCAT("P", LOOKUP(A1625,{0,2010,2015},{1,2,3}))</f>
        <v>P3</v>
      </c>
      <c r="C1625" s="9" t="s">
        <v>174</v>
      </c>
      <c r="D1625" s="9" t="s">
        <v>178</v>
      </c>
      <c r="E1625" t="s">
        <v>56</v>
      </c>
      <c r="F1625" t="s">
        <v>14</v>
      </c>
      <c r="G1625" t="s">
        <v>125</v>
      </c>
      <c r="H1625" s="7" t="str">
        <f t="shared" si="51"/>
        <v>2019TWDASYATS10</v>
      </c>
      <c r="I1625" t="s">
        <v>21</v>
      </c>
      <c r="J1625" s="8" t="str">
        <f>VLOOKUP(I1625,name_list!E:K,2,FALSE)</f>
        <v>SP55</v>
      </c>
      <c r="K1625" t="s">
        <v>9</v>
      </c>
      <c r="L1625" s="8">
        <v>5</v>
      </c>
      <c r="M1625" s="8" t="str">
        <f>VLOOKUP(H1625,工作表3!G:T,7,FALSE)</f>
        <v>75</v>
      </c>
      <c r="N1625">
        <f t="shared" si="52"/>
        <v>3.75</v>
      </c>
    </row>
    <row r="1626" spans="1:14">
      <c r="A1626" s="46">
        <v>2019</v>
      </c>
      <c r="B1626" s="8" t="str">
        <f>_xlfn.CONCAT("P", LOOKUP(A1626,{0,2010,2015},{1,2,3}))</f>
        <v>P3</v>
      </c>
      <c r="C1626" s="9" t="s">
        <v>174</v>
      </c>
      <c r="D1626" s="9" t="s">
        <v>178</v>
      </c>
      <c r="E1626" t="s">
        <v>56</v>
      </c>
      <c r="F1626" t="s">
        <v>14</v>
      </c>
      <c r="G1626" t="s">
        <v>125</v>
      </c>
      <c r="H1626" s="7" t="str">
        <f t="shared" si="51"/>
        <v>2019TWDASYATS10</v>
      </c>
      <c r="I1626" t="s">
        <v>47</v>
      </c>
      <c r="J1626" s="8" t="str">
        <f>VLOOKUP(I1626,name_list!E:K,2,FALSE)</f>
        <v>SP50</v>
      </c>
      <c r="K1626" t="s">
        <v>11</v>
      </c>
      <c r="L1626" s="8">
        <v>1</v>
      </c>
      <c r="M1626" s="8" t="str">
        <f>VLOOKUP(H1626,工作表3!G:T,7,FALSE)</f>
        <v>75</v>
      </c>
      <c r="N1626">
        <f t="shared" si="52"/>
        <v>0.75</v>
      </c>
    </row>
    <row r="1627" spans="1:14">
      <c r="A1627" s="46">
        <v>2019</v>
      </c>
      <c r="B1627" s="8" t="str">
        <f>_xlfn.CONCAT("P", LOOKUP(A1627,{0,2010,2015},{1,2,3}))</f>
        <v>P3</v>
      </c>
      <c r="C1627" s="9" t="s">
        <v>174</v>
      </c>
      <c r="D1627" s="9" t="s">
        <v>178</v>
      </c>
      <c r="E1627" t="s">
        <v>56</v>
      </c>
      <c r="F1627" t="s">
        <v>14</v>
      </c>
      <c r="G1627" t="s">
        <v>125</v>
      </c>
      <c r="H1627" s="7" t="str">
        <f t="shared" si="51"/>
        <v>2019TWDASYATS10</v>
      </c>
      <c r="I1627" t="s">
        <v>39</v>
      </c>
      <c r="J1627" s="8" t="str">
        <f>VLOOKUP(I1627,name_list!E:K,2,FALSE)</f>
        <v>SP72</v>
      </c>
      <c r="K1627" t="s">
        <v>11</v>
      </c>
      <c r="L1627" s="8">
        <v>1</v>
      </c>
      <c r="M1627" s="8" t="str">
        <f>VLOOKUP(H1627,工作表3!G:T,7,FALSE)</f>
        <v>75</v>
      </c>
      <c r="N1627">
        <f t="shared" si="52"/>
        <v>0.75</v>
      </c>
    </row>
    <row r="1628" spans="1:14">
      <c r="A1628" s="46">
        <v>2019</v>
      </c>
      <c r="B1628" s="8" t="str">
        <f>_xlfn.CONCAT("P", LOOKUP(A1628,{0,2010,2015},{1,2,3}))</f>
        <v>P3</v>
      </c>
      <c r="C1628" s="9" t="s">
        <v>174</v>
      </c>
      <c r="D1628" s="9" t="s">
        <v>178</v>
      </c>
      <c r="E1628" t="s">
        <v>56</v>
      </c>
      <c r="F1628" t="s">
        <v>14</v>
      </c>
      <c r="G1628" t="s">
        <v>125</v>
      </c>
      <c r="H1628" s="7" t="str">
        <f t="shared" si="51"/>
        <v>2019TWDASYATS10</v>
      </c>
      <c r="I1628" t="s">
        <v>16</v>
      </c>
      <c r="J1628" s="8" t="str">
        <f>VLOOKUP(I1628,name_list!E:K,2,FALSE)</f>
        <v>SP38</v>
      </c>
      <c r="K1628" t="s">
        <v>14</v>
      </c>
      <c r="L1628" s="8">
        <v>25</v>
      </c>
      <c r="M1628" s="8" t="str">
        <f>VLOOKUP(H1628,工作表3!G:T,7,FALSE)</f>
        <v>75</v>
      </c>
      <c r="N1628">
        <f t="shared" si="52"/>
        <v>18.75</v>
      </c>
    </row>
    <row r="1629" spans="1:14">
      <c r="A1629" s="46">
        <v>2019</v>
      </c>
      <c r="B1629" s="8" t="str">
        <f>_xlfn.CONCAT("P", LOOKUP(A1629,{0,2010,2015},{1,2,3}))</f>
        <v>P3</v>
      </c>
      <c r="C1629" s="9" t="s">
        <v>174</v>
      </c>
      <c r="D1629" s="9" t="s">
        <v>178</v>
      </c>
      <c r="E1629" t="s">
        <v>56</v>
      </c>
      <c r="F1629" t="s">
        <v>14</v>
      </c>
      <c r="G1629" t="s">
        <v>125</v>
      </c>
      <c r="H1629" s="7" t="str">
        <f t="shared" si="51"/>
        <v>2019TWDASYATS10</v>
      </c>
      <c r="I1629" t="s">
        <v>13</v>
      </c>
      <c r="J1629" s="8" t="str">
        <f>VLOOKUP(I1629,name_list!E:K,2,FALSE)</f>
        <v>SP17</v>
      </c>
      <c r="K1629" t="s">
        <v>14</v>
      </c>
      <c r="L1629" s="8">
        <v>25</v>
      </c>
      <c r="M1629" s="8" t="str">
        <f>VLOOKUP(H1629,工作表3!G:T,7,FALSE)</f>
        <v>75</v>
      </c>
      <c r="N1629">
        <f t="shared" si="52"/>
        <v>18.75</v>
      </c>
    </row>
    <row r="1630" spans="1:14">
      <c r="A1630" s="46">
        <v>2019</v>
      </c>
      <c r="B1630" s="8" t="str">
        <f>_xlfn.CONCAT("P", LOOKUP(A1630,{0,2010,2015},{1,2,3}))</f>
        <v>P3</v>
      </c>
      <c r="C1630" s="9" t="s">
        <v>174</v>
      </c>
      <c r="D1630" s="9" t="s">
        <v>178</v>
      </c>
      <c r="E1630" t="s">
        <v>56</v>
      </c>
      <c r="F1630" t="s">
        <v>14</v>
      </c>
      <c r="G1630" t="s">
        <v>125</v>
      </c>
      <c r="H1630" s="7" t="str">
        <f t="shared" si="51"/>
        <v>2019TWDASYATS10</v>
      </c>
      <c r="I1630" t="s">
        <v>17</v>
      </c>
      <c r="J1630" s="8" t="str">
        <f>VLOOKUP(I1630,name_list!E:K,2,FALSE)</f>
        <v>SP23</v>
      </c>
      <c r="K1630" t="s">
        <v>9</v>
      </c>
      <c r="L1630" s="8">
        <v>5</v>
      </c>
      <c r="M1630" s="8" t="str">
        <f>VLOOKUP(H1630,工作表3!G:T,7,FALSE)</f>
        <v>75</v>
      </c>
      <c r="N1630">
        <f t="shared" si="52"/>
        <v>3.75</v>
      </c>
    </row>
    <row r="1631" spans="1:14">
      <c r="A1631" s="46">
        <v>2019</v>
      </c>
      <c r="B1631" s="8" t="str">
        <f>_xlfn.CONCAT("P", LOOKUP(A1631,{0,2010,2015},{1,2,3}))</f>
        <v>P3</v>
      </c>
      <c r="C1631" s="9" t="s">
        <v>174</v>
      </c>
      <c r="D1631" s="9" t="s">
        <v>178</v>
      </c>
      <c r="E1631" t="s">
        <v>56</v>
      </c>
      <c r="F1631" t="s">
        <v>14</v>
      </c>
      <c r="G1631" t="s">
        <v>125</v>
      </c>
      <c r="H1631" s="7" t="str">
        <f t="shared" si="51"/>
        <v>2019TWDASYATS10</v>
      </c>
      <c r="I1631" t="s">
        <v>10</v>
      </c>
      <c r="J1631" s="8" t="str">
        <f>VLOOKUP(I1631,name_list!E:K,2,FALSE)</f>
        <v>SP79</v>
      </c>
      <c r="K1631" t="s">
        <v>9</v>
      </c>
      <c r="L1631" s="8">
        <v>5</v>
      </c>
      <c r="M1631" s="8" t="str">
        <f>VLOOKUP(H1631,工作表3!G:T,7,FALSE)</f>
        <v>75</v>
      </c>
      <c r="N1631">
        <f t="shared" si="52"/>
        <v>3.75</v>
      </c>
    </row>
    <row r="1632" spans="1:14">
      <c r="A1632" s="46">
        <v>2019</v>
      </c>
      <c r="B1632" s="8" t="str">
        <f>_xlfn.CONCAT("P", LOOKUP(A1632,{0,2010,2015},{1,2,3}))</f>
        <v>P3</v>
      </c>
      <c r="C1632" s="9" t="s">
        <v>174</v>
      </c>
      <c r="D1632" s="9" t="s">
        <v>178</v>
      </c>
      <c r="E1632" t="s">
        <v>56</v>
      </c>
      <c r="F1632" t="s">
        <v>14</v>
      </c>
      <c r="G1632" t="s">
        <v>125</v>
      </c>
      <c r="H1632" s="7" t="str">
        <f t="shared" si="51"/>
        <v>2019TWDASYATS10</v>
      </c>
      <c r="I1632" t="s">
        <v>42</v>
      </c>
      <c r="J1632" s="8" t="str">
        <f>VLOOKUP(I1632,name_list!E:K,2,FALSE)</f>
        <v>SP40</v>
      </c>
      <c r="K1632" t="s">
        <v>11</v>
      </c>
      <c r="L1632" s="8">
        <v>1</v>
      </c>
      <c r="M1632" s="8" t="str">
        <f>VLOOKUP(H1632,工作表3!G:T,7,FALSE)</f>
        <v>75</v>
      </c>
      <c r="N1632">
        <f t="shared" si="52"/>
        <v>0.75</v>
      </c>
    </row>
    <row r="1633" spans="1:14">
      <c r="A1633" s="46">
        <v>2019</v>
      </c>
      <c r="B1633" s="8" t="str">
        <f>_xlfn.CONCAT("P", LOOKUP(A1633,{0,2010,2015},{1,2,3}))</f>
        <v>P3</v>
      </c>
      <c r="C1633" s="9" t="s">
        <v>174</v>
      </c>
      <c r="D1633" s="9" t="s">
        <v>178</v>
      </c>
      <c r="E1633" t="s">
        <v>56</v>
      </c>
      <c r="F1633" t="s">
        <v>14</v>
      </c>
      <c r="G1633" t="s">
        <v>125</v>
      </c>
      <c r="H1633" s="7" t="str">
        <f t="shared" si="51"/>
        <v>2019TWDASYATS10</v>
      </c>
      <c r="I1633" t="s">
        <v>18</v>
      </c>
      <c r="J1633" s="8" t="str">
        <f>VLOOKUP(I1633,name_list!E:K,2,FALSE)</f>
        <v>SP30</v>
      </c>
      <c r="K1633" t="s">
        <v>11</v>
      </c>
      <c r="L1633" s="8">
        <v>1</v>
      </c>
      <c r="M1633" s="8" t="str">
        <f>VLOOKUP(H1633,工作表3!G:T,7,FALSE)</f>
        <v>75</v>
      </c>
      <c r="N1633">
        <f t="shared" si="52"/>
        <v>0.75</v>
      </c>
    </row>
    <row r="1634" spans="1:14">
      <c r="A1634" s="46">
        <v>2019</v>
      </c>
      <c r="B1634" s="8" t="str">
        <f>_xlfn.CONCAT("P", LOOKUP(A1634,{0,2010,2015},{1,2,3}))</f>
        <v>P3</v>
      </c>
      <c r="C1634" s="9" t="s">
        <v>174</v>
      </c>
      <c r="D1634" s="9" t="s">
        <v>178</v>
      </c>
      <c r="E1634" t="s">
        <v>56</v>
      </c>
      <c r="F1634" t="s">
        <v>14</v>
      </c>
      <c r="G1634" t="s">
        <v>125</v>
      </c>
      <c r="H1634" s="7" t="str">
        <f t="shared" si="51"/>
        <v>2019TWDASYATS10</v>
      </c>
      <c r="I1634" t="s">
        <v>51</v>
      </c>
      <c r="J1634" s="8" t="str">
        <f>VLOOKUP(I1634,name_list!E:K,2,FALSE)</f>
        <v>SP90</v>
      </c>
      <c r="K1634" t="s">
        <v>11</v>
      </c>
      <c r="L1634" s="8">
        <v>1</v>
      </c>
      <c r="M1634" s="8" t="str">
        <f>VLOOKUP(H1634,工作表3!G:T,7,FALSE)</f>
        <v>75</v>
      </c>
      <c r="N1634">
        <f t="shared" si="52"/>
        <v>0.75</v>
      </c>
    </row>
    <row r="1635" spans="1:14">
      <c r="A1635" s="46">
        <v>2019</v>
      </c>
      <c r="B1635" s="8" t="str">
        <f>_xlfn.CONCAT("P", LOOKUP(A1635,{0,2010,2015},{1,2,3}))</f>
        <v>P3</v>
      </c>
      <c r="C1635" s="9" t="s">
        <v>174</v>
      </c>
      <c r="D1635" s="9" t="s">
        <v>178</v>
      </c>
      <c r="E1635" t="s">
        <v>56</v>
      </c>
      <c r="F1635" t="s">
        <v>14</v>
      </c>
      <c r="G1635" t="s">
        <v>103</v>
      </c>
      <c r="H1635" s="7" t="str">
        <f t="shared" si="51"/>
        <v>2019TWDASYATS05</v>
      </c>
      <c r="I1635" t="s">
        <v>0</v>
      </c>
      <c r="J1635" s="8" t="str">
        <f>VLOOKUP(I1635,name_list!E:K,2,FALSE)</f>
        <v>SP41</v>
      </c>
      <c r="K1635" t="s">
        <v>1</v>
      </c>
      <c r="L1635" s="8">
        <v>75</v>
      </c>
      <c r="M1635" s="8" t="str">
        <f>VLOOKUP(H1635,工作表3!G:T,7,FALSE)</f>
        <v>60</v>
      </c>
      <c r="N1635">
        <f t="shared" si="52"/>
        <v>45</v>
      </c>
    </row>
    <row r="1636" spans="1:14">
      <c r="A1636" s="46">
        <v>2019</v>
      </c>
      <c r="B1636" s="8" t="str">
        <f>_xlfn.CONCAT("P", LOOKUP(A1636,{0,2010,2015},{1,2,3}))</f>
        <v>P3</v>
      </c>
      <c r="C1636" s="9" t="s">
        <v>174</v>
      </c>
      <c r="D1636" s="9" t="s">
        <v>178</v>
      </c>
      <c r="E1636" t="s">
        <v>56</v>
      </c>
      <c r="F1636" t="s">
        <v>14</v>
      </c>
      <c r="G1636" t="s">
        <v>103</v>
      </c>
      <c r="H1636" s="7" t="str">
        <f t="shared" si="51"/>
        <v>2019TWDASYATS05</v>
      </c>
      <c r="I1636" t="s">
        <v>15</v>
      </c>
      <c r="J1636" s="8" t="str">
        <f>VLOOKUP(I1636,name_list!E:K,2,FALSE)</f>
        <v>SP2</v>
      </c>
      <c r="K1636" t="s">
        <v>14</v>
      </c>
      <c r="L1636" s="8">
        <v>25</v>
      </c>
      <c r="M1636" s="8" t="str">
        <f>VLOOKUP(H1636,工作表3!G:T,7,FALSE)</f>
        <v>60</v>
      </c>
      <c r="N1636">
        <f t="shared" si="52"/>
        <v>15</v>
      </c>
    </row>
    <row r="1637" spans="1:14">
      <c r="A1637" s="46">
        <v>2019</v>
      </c>
      <c r="B1637" s="8" t="str">
        <f>_xlfn.CONCAT("P", LOOKUP(A1637,{0,2010,2015},{1,2,3}))</f>
        <v>P3</v>
      </c>
      <c r="C1637" s="9" t="s">
        <v>174</v>
      </c>
      <c r="D1637" s="9" t="s">
        <v>178</v>
      </c>
      <c r="E1637" t="s">
        <v>56</v>
      </c>
      <c r="F1637" t="s">
        <v>14</v>
      </c>
      <c r="G1637" t="s">
        <v>103</v>
      </c>
      <c r="H1637" s="7" t="str">
        <f t="shared" si="51"/>
        <v>2019TWDASYATS05</v>
      </c>
      <c r="I1637" t="s">
        <v>12</v>
      </c>
      <c r="J1637" s="8" t="str">
        <f>VLOOKUP(I1637,name_list!E:K,2,FALSE)</f>
        <v>SP70</v>
      </c>
      <c r="K1637" t="s">
        <v>9</v>
      </c>
      <c r="L1637" s="8">
        <v>5</v>
      </c>
      <c r="M1637" s="8" t="str">
        <f>VLOOKUP(H1637,工作表3!G:T,7,FALSE)</f>
        <v>60</v>
      </c>
      <c r="N1637">
        <f t="shared" si="52"/>
        <v>3</v>
      </c>
    </row>
    <row r="1638" spans="1:14">
      <c r="A1638" s="46">
        <v>2019</v>
      </c>
      <c r="B1638" s="8" t="str">
        <f>_xlfn.CONCAT("P", LOOKUP(A1638,{0,2010,2015},{1,2,3}))</f>
        <v>P3</v>
      </c>
      <c r="C1638" s="9" t="s">
        <v>174</v>
      </c>
      <c r="D1638" s="9" t="s">
        <v>178</v>
      </c>
      <c r="E1638" t="s">
        <v>56</v>
      </c>
      <c r="F1638" t="s">
        <v>14</v>
      </c>
      <c r="G1638" t="s">
        <v>103</v>
      </c>
      <c r="H1638" s="7" t="str">
        <f t="shared" si="51"/>
        <v>2019TWDASYATS05</v>
      </c>
      <c r="I1638" t="s">
        <v>21</v>
      </c>
      <c r="J1638" s="8" t="str">
        <f>VLOOKUP(I1638,name_list!E:K,2,FALSE)</f>
        <v>SP55</v>
      </c>
      <c r="K1638" t="s">
        <v>9</v>
      </c>
      <c r="L1638" s="8">
        <v>5</v>
      </c>
      <c r="M1638" s="8" t="str">
        <f>VLOOKUP(H1638,工作表3!G:T,7,FALSE)</f>
        <v>60</v>
      </c>
      <c r="N1638">
        <f t="shared" si="52"/>
        <v>3</v>
      </c>
    </row>
    <row r="1639" spans="1:14">
      <c r="A1639" s="46">
        <v>2019</v>
      </c>
      <c r="B1639" s="8" t="str">
        <f>_xlfn.CONCAT("P", LOOKUP(A1639,{0,2010,2015},{1,2,3}))</f>
        <v>P3</v>
      </c>
      <c r="C1639" s="9" t="s">
        <v>174</v>
      </c>
      <c r="D1639" s="9" t="s">
        <v>178</v>
      </c>
      <c r="E1639" t="s">
        <v>56</v>
      </c>
      <c r="F1639" t="s">
        <v>14</v>
      </c>
      <c r="G1639" t="s">
        <v>103</v>
      </c>
      <c r="H1639" s="7" t="str">
        <f t="shared" si="51"/>
        <v>2019TWDASYATS05</v>
      </c>
      <c r="I1639" t="s">
        <v>5</v>
      </c>
      <c r="J1639" s="8" t="str">
        <f>VLOOKUP(I1639,name_list!E:K,2,FALSE)</f>
        <v>SP35</v>
      </c>
      <c r="K1639" t="s">
        <v>6</v>
      </c>
      <c r="L1639" s="8">
        <v>50</v>
      </c>
      <c r="M1639" s="8" t="str">
        <f>VLOOKUP(H1639,工作表3!G:T,7,FALSE)</f>
        <v>60</v>
      </c>
      <c r="N1639">
        <f t="shared" si="52"/>
        <v>30</v>
      </c>
    </row>
    <row r="1640" spans="1:14">
      <c r="A1640" s="46">
        <v>2019</v>
      </c>
      <c r="B1640" s="8" t="str">
        <f>_xlfn.CONCAT("P", LOOKUP(A1640,{0,2010,2015},{1,2,3}))</f>
        <v>P3</v>
      </c>
      <c r="C1640" s="9" t="s">
        <v>174</v>
      </c>
      <c r="D1640" s="9" t="s">
        <v>178</v>
      </c>
      <c r="E1640" t="s">
        <v>56</v>
      </c>
      <c r="F1640" t="s">
        <v>14</v>
      </c>
      <c r="G1640" t="s">
        <v>103</v>
      </c>
      <c r="H1640" s="7" t="str">
        <f t="shared" si="51"/>
        <v>2019TWDASYATS05</v>
      </c>
      <c r="I1640" t="s">
        <v>26</v>
      </c>
      <c r="J1640" s="8" t="str">
        <f>VLOOKUP(I1640,name_list!E:K,2,FALSE)</f>
        <v>SP78</v>
      </c>
      <c r="K1640" t="s">
        <v>9</v>
      </c>
      <c r="L1640" s="8">
        <v>5</v>
      </c>
      <c r="M1640" s="8" t="str">
        <f>VLOOKUP(H1640,工作表3!G:T,7,FALSE)</f>
        <v>60</v>
      </c>
      <c r="N1640">
        <f t="shared" si="52"/>
        <v>3</v>
      </c>
    </row>
    <row r="1641" spans="1:14">
      <c r="A1641" s="46">
        <v>2019</v>
      </c>
      <c r="B1641" s="8" t="str">
        <f>_xlfn.CONCAT("P", LOOKUP(A1641,{0,2010,2015},{1,2,3}))</f>
        <v>P3</v>
      </c>
      <c r="C1641" s="9" t="s">
        <v>174</v>
      </c>
      <c r="D1641" s="9" t="s">
        <v>178</v>
      </c>
      <c r="E1641" t="s">
        <v>56</v>
      </c>
      <c r="F1641" t="s">
        <v>14</v>
      </c>
      <c r="G1641" t="s">
        <v>103</v>
      </c>
      <c r="H1641" s="7" t="str">
        <f t="shared" ref="H1641:H1704" si="53">CONCATENATE(A1641,C1641,D1641,E1641,G1641)</f>
        <v>2019TWDASYATS05</v>
      </c>
      <c r="I1641" t="s">
        <v>10</v>
      </c>
      <c r="J1641" s="8" t="str">
        <f>VLOOKUP(I1641,name_list!E:K,2,FALSE)</f>
        <v>SP79</v>
      </c>
      <c r="K1641" t="s">
        <v>11</v>
      </c>
      <c r="L1641" s="8">
        <v>1</v>
      </c>
      <c r="M1641" s="8" t="str">
        <f>VLOOKUP(H1641,工作表3!G:T,7,FALSE)</f>
        <v>60</v>
      </c>
      <c r="N1641">
        <f t="shared" si="52"/>
        <v>0.6</v>
      </c>
    </row>
    <row r="1642" spans="1:14">
      <c r="A1642" s="46">
        <v>2019</v>
      </c>
      <c r="B1642" s="8" t="str">
        <f>_xlfn.CONCAT("P", LOOKUP(A1642,{0,2010,2015},{1,2,3}))</f>
        <v>P3</v>
      </c>
      <c r="C1642" s="9" t="s">
        <v>174</v>
      </c>
      <c r="D1642" s="9" t="s">
        <v>178</v>
      </c>
      <c r="E1642" t="s">
        <v>56</v>
      </c>
      <c r="F1642" t="s">
        <v>14</v>
      </c>
      <c r="G1642" t="s">
        <v>103</v>
      </c>
      <c r="H1642" s="7" t="str">
        <f t="shared" si="53"/>
        <v>2019TWDASYATS05</v>
      </c>
      <c r="I1642" t="s">
        <v>76</v>
      </c>
      <c r="J1642" s="8" t="str">
        <f>VLOOKUP(I1642,name_list!E:K,2,FALSE)</f>
        <v>SP21</v>
      </c>
      <c r="K1642" t="s">
        <v>9</v>
      </c>
      <c r="L1642" s="8">
        <v>5</v>
      </c>
      <c r="M1642" s="8" t="str">
        <f>VLOOKUP(H1642,工作表3!G:T,7,FALSE)</f>
        <v>60</v>
      </c>
      <c r="N1642">
        <f t="shared" si="52"/>
        <v>3</v>
      </c>
    </row>
    <row r="1643" spans="1:14">
      <c r="A1643" s="46">
        <v>2019</v>
      </c>
      <c r="B1643" s="8" t="str">
        <f>_xlfn.CONCAT("P", LOOKUP(A1643,{0,2010,2015},{1,2,3}))</f>
        <v>P3</v>
      </c>
      <c r="C1643" s="9" t="s">
        <v>174</v>
      </c>
      <c r="D1643" s="9" t="s">
        <v>178</v>
      </c>
      <c r="E1643" t="s">
        <v>56</v>
      </c>
      <c r="F1643" t="s">
        <v>14</v>
      </c>
      <c r="G1643" t="s">
        <v>103</v>
      </c>
      <c r="H1643" s="7" t="str">
        <f t="shared" si="53"/>
        <v>2019TWDASYATS05</v>
      </c>
      <c r="I1643" t="s">
        <v>13</v>
      </c>
      <c r="J1643" s="8" t="str">
        <f>VLOOKUP(I1643,name_list!E:K,2,FALSE)</f>
        <v>SP17</v>
      </c>
      <c r="K1643" t="s">
        <v>14</v>
      </c>
      <c r="L1643" s="8">
        <v>25</v>
      </c>
      <c r="M1643" s="8" t="str">
        <f>VLOOKUP(H1643,工作表3!G:T,7,FALSE)</f>
        <v>60</v>
      </c>
      <c r="N1643">
        <f t="shared" si="52"/>
        <v>15</v>
      </c>
    </row>
    <row r="1644" spans="1:14">
      <c r="A1644" s="46">
        <v>2019</v>
      </c>
      <c r="B1644" s="8" t="str">
        <f>_xlfn.CONCAT("P", LOOKUP(A1644,{0,2010,2015},{1,2,3}))</f>
        <v>P3</v>
      </c>
      <c r="C1644" s="9" t="s">
        <v>174</v>
      </c>
      <c r="D1644" s="9" t="s">
        <v>178</v>
      </c>
      <c r="E1644" t="s">
        <v>56</v>
      </c>
      <c r="F1644" t="s">
        <v>14</v>
      </c>
      <c r="G1644" t="s">
        <v>103</v>
      </c>
      <c r="H1644" s="7" t="str">
        <f t="shared" si="53"/>
        <v>2019TWDASYATS05</v>
      </c>
      <c r="I1644" t="s">
        <v>20</v>
      </c>
      <c r="J1644" s="8" t="str">
        <f>VLOOKUP(I1644,name_list!E:K,2,FALSE)</f>
        <v>SP25</v>
      </c>
      <c r="K1644" t="s">
        <v>11</v>
      </c>
      <c r="L1644" s="8">
        <v>1</v>
      </c>
      <c r="M1644" s="8" t="str">
        <f>VLOOKUP(H1644,工作表3!G:T,7,FALSE)</f>
        <v>60</v>
      </c>
      <c r="N1644">
        <f t="shared" si="52"/>
        <v>0.6</v>
      </c>
    </row>
    <row r="1645" spans="1:14">
      <c r="A1645" s="46">
        <v>2019</v>
      </c>
      <c r="B1645" s="8" t="str">
        <f>_xlfn.CONCAT("P", LOOKUP(A1645,{0,2010,2015},{1,2,3}))</f>
        <v>P3</v>
      </c>
      <c r="C1645" s="9" t="s">
        <v>174</v>
      </c>
      <c r="D1645" s="9" t="s">
        <v>178</v>
      </c>
      <c r="E1645" t="s">
        <v>56</v>
      </c>
      <c r="F1645" t="s">
        <v>14</v>
      </c>
      <c r="G1645" t="s">
        <v>103</v>
      </c>
      <c r="H1645" s="7" t="str">
        <f t="shared" si="53"/>
        <v>2019TWDASYATS05</v>
      </c>
      <c r="I1645" t="s">
        <v>16</v>
      </c>
      <c r="J1645" s="8" t="str">
        <f>VLOOKUP(I1645,name_list!E:K,2,FALSE)</f>
        <v>SP38</v>
      </c>
      <c r="K1645" t="s">
        <v>14</v>
      </c>
      <c r="L1645" s="8">
        <v>25</v>
      </c>
      <c r="M1645" s="8" t="str">
        <f>VLOOKUP(H1645,工作表3!G:T,7,FALSE)</f>
        <v>60</v>
      </c>
      <c r="N1645">
        <f t="shared" si="52"/>
        <v>15</v>
      </c>
    </row>
    <row r="1646" spans="1:14">
      <c r="A1646" s="46">
        <v>2019</v>
      </c>
      <c r="B1646" s="8" t="str">
        <f>_xlfn.CONCAT("P", LOOKUP(A1646,{0,2010,2015},{1,2,3}))</f>
        <v>P3</v>
      </c>
      <c r="C1646" s="9" t="s">
        <v>174</v>
      </c>
      <c r="D1646" s="9" t="s">
        <v>178</v>
      </c>
      <c r="E1646" t="s">
        <v>56</v>
      </c>
      <c r="F1646" t="s">
        <v>14</v>
      </c>
      <c r="G1646" t="s">
        <v>103</v>
      </c>
      <c r="H1646" s="7" t="str">
        <f t="shared" si="53"/>
        <v>2019TWDASYATS05</v>
      </c>
      <c r="I1646" t="s">
        <v>38</v>
      </c>
      <c r="J1646" s="8" t="str">
        <f>VLOOKUP(I1646,name_list!E:K,2,FALSE)</f>
        <v>SP10</v>
      </c>
      <c r="K1646" t="s">
        <v>11</v>
      </c>
      <c r="L1646" s="8">
        <v>1</v>
      </c>
      <c r="M1646" s="8" t="str">
        <f>VLOOKUP(H1646,工作表3!G:T,7,FALSE)</f>
        <v>60</v>
      </c>
      <c r="N1646">
        <f t="shared" si="52"/>
        <v>0.6</v>
      </c>
    </row>
    <row r="1647" spans="1:14">
      <c r="A1647" s="46">
        <v>2019</v>
      </c>
      <c r="B1647" s="8" t="str">
        <f>_xlfn.CONCAT("P", LOOKUP(A1647,{0,2010,2015},{1,2,3}))</f>
        <v>P3</v>
      </c>
      <c r="C1647" s="9" t="s">
        <v>174</v>
      </c>
      <c r="D1647" s="9" t="s">
        <v>178</v>
      </c>
      <c r="E1647" t="s">
        <v>56</v>
      </c>
      <c r="F1647" t="s">
        <v>14</v>
      </c>
      <c r="G1647" t="s">
        <v>103</v>
      </c>
      <c r="H1647" s="7" t="str">
        <f t="shared" si="53"/>
        <v>2019TWDASYATS05</v>
      </c>
      <c r="I1647" t="s">
        <v>23</v>
      </c>
      <c r="J1647" s="8" t="str">
        <f>VLOOKUP(I1647,name_list!E:K,2,FALSE)</f>
        <v>SP61</v>
      </c>
      <c r="K1647" t="s">
        <v>11</v>
      </c>
      <c r="L1647" s="8">
        <v>1</v>
      </c>
      <c r="M1647" s="8" t="str">
        <f>VLOOKUP(H1647,工作表3!G:T,7,FALSE)</f>
        <v>60</v>
      </c>
      <c r="N1647">
        <f t="shared" si="52"/>
        <v>0.6</v>
      </c>
    </row>
    <row r="1648" spans="1:14">
      <c r="A1648" s="46">
        <v>2019</v>
      </c>
      <c r="B1648" s="8" t="str">
        <f>_xlfn.CONCAT("P", LOOKUP(A1648,{0,2010,2015},{1,2,3}))</f>
        <v>P3</v>
      </c>
      <c r="C1648" s="9" t="s">
        <v>174</v>
      </c>
      <c r="D1648" s="9" t="s">
        <v>178</v>
      </c>
      <c r="E1648" t="s">
        <v>56</v>
      </c>
      <c r="F1648" t="s">
        <v>14</v>
      </c>
      <c r="G1648" t="s">
        <v>103</v>
      </c>
      <c r="H1648" s="7" t="str">
        <f t="shared" si="53"/>
        <v>2019TWDASYATS05</v>
      </c>
      <c r="I1648" t="s">
        <v>47</v>
      </c>
      <c r="J1648" s="8" t="str">
        <f>VLOOKUP(I1648,name_list!E:K,2,FALSE)</f>
        <v>SP50</v>
      </c>
      <c r="K1648" t="s">
        <v>9</v>
      </c>
      <c r="L1648" s="8">
        <v>5</v>
      </c>
      <c r="M1648" s="8" t="str">
        <f>VLOOKUP(H1648,工作表3!G:T,7,FALSE)</f>
        <v>60</v>
      </c>
      <c r="N1648">
        <f t="shared" si="52"/>
        <v>3</v>
      </c>
    </row>
    <row r="1649" spans="1:14">
      <c r="A1649" s="46">
        <v>2019</v>
      </c>
      <c r="B1649" s="8" t="str">
        <f>_xlfn.CONCAT("P", LOOKUP(A1649,{0,2010,2015},{1,2,3}))</f>
        <v>P3</v>
      </c>
      <c r="C1649" s="9" t="s">
        <v>174</v>
      </c>
      <c r="D1649" s="9" t="s">
        <v>178</v>
      </c>
      <c r="E1649" t="s">
        <v>56</v>
      </c>
      <c r="F1649" t="s">
        <v>14</v>
      </c>
      <c r="G1649" t="s">
        <v>103</v>
      </c>
      <c r="H1649" s="7" t="str">
        <f t="shared" si="53"/>
        <v>2019TWDASYATS05</v>
      </c>
      <c r="I1649" t="s">
        <v>42</v>
      </c>
      <c r="J1649" s="8" t="str">
        <f>VLOOKUP(I1649,name_list!E:K,2,FALSE)</f>
        <v>SP40</v>
      </c>
      <c r="K1649" t="s">
        <v>11</v>
      </c>
      <c r="L1649" s="8">
        <v>1</v>
      </c>
      <c r="M1649" s="8" t="str">
        <f>VLOOKUP(H1649,工作表3!G:T,7,FALSE)</f>
        <v>60</v>
      </c>
      <c r="N1649">
        <f t="shared" si="52"/>
        <v>0.6</v>
      </c>
    </row>
    <row r="1650" spans="1:14">
      <c r="A1650" s="46">
        <v>2019</v>
      </c>
      <c r="B1650" s="8" t="str">
        <f>_xlfn.CONCAT("P", LOOKUP(A1650,{0,2010,2015},{1,2,3}))</f>
        <v>P3</v>
      </c>
      <c r="C1650" s="9" t="s">
        <v>174</v>
      </c>
      <c r="D1650" s="9" t="s">
        <v>178</v>
      </c>
      <c r="E1650" t="s">
        <v>56</v>
      </c>
      <c r="F1650" t="s">
        <v>14</v>
      </c>
      <c r="G1650" t="s">
        <v>103</v>
      </c>
      <c r="H1650" s="7" t="str">
        <f t="shared" si="53"/>
        <v>2019TWDASYATS05</v>
      </c>
      <c r="I1650" t="s">
        <v>29</v>
      </c>
      <c r="J1650" s="8" t="str">
        <f>VLOOKUP(I1650,name_list!E:K,2,FALSE)</f>
        <v>SP22</v>
      </c>
      <c r="K1650" t="s">
        <v>11</v>
      </c>
      <c r="L1650" s="8">
        <v>1</v>
      </c>
      <c r="M1650" s="8" t="str">
        <f>VLOOKUP(H1650,工作表3!G:T,7,FALSE)</f>
        <v>60</v>
      </c>
      <c r="N1650">
        <f t="shared" si="52"/>
        <v>0.6</v>
      </c>
    </row>
    <row r="1651" spans="1:14">
      <c r="A1651" s="46">
        <v>2019</v>
      </c>
      <c r="B1651" s="8" t="str">
        <f>_xlfn.CONCAT("P", LOOKUP(A1651,{0,2010,2015},{1,2,3}))</f>
        <v>P3</v>
      </c>
      <c r="C1651" s="9" t="s">
        <v>174</v>
      </c>
      <c r="D1651" s="9" t="s">
        <v>178</v>
      </c>
      <c r="E1651" t="s">
        <v>56</v>
      </c>
      <c r="F1651" t="s">
        <v>32</v>
      </c>
      <c r="G1651" t="s">
        <v>124</v>
      </c>
      <c r="H1651" s="7" t="str">
        <f t="shared" si="53"/>
        <v>2019TWDASYATN10</v>
      </c>
      <c r="I1651" t="s">
        <v>0</v>
      </c>
      <c r="J1651" s="8" t="str">
        <f>VLOOKUP(I1651,name_list!E:K,2,FALSE)</f>
        <v>SP41</v>
      </c>
      <c r="K1651" t="s">
        <v>1</v>
      </c>
      <c r="L1651" s="8">
        <v>75</v>
      </c>
      <c r="M1651" s="8" t="str">
        <f>VLOOKUP(H1651,工作表3!G:T,7,FALSE)</f>
        <v>70</v>
      </c>
      <c r="N1651">
        <f t="shared" si="52"/>
        <v>52.5</v>
      </c>
    </row>
    <row r="1652" spans="1:14">
      <c r="A1652" s="46">
        <v>2019</v>
      </c>
      <c r="B1652" s="8" t="str">
        <f>_xlfn.CONCAT("P", LOOKUP(A1652,{0,2010,2015},{1,2,3}))</f>
        <v>P3</v>
      </c>
      <c r="C1652" s="9" t="s">
        <v>174</v>
      </c>
      <c r="D1652" s="9" t="s">
        <v>178</v>
      </c>
      <c r="E1652" t="s">
        <v>56</v>
      </c>
      <c r="F1652" t="s">
        <v>32</v>
      </c>
      <c r="G1652" t="s">
        <v>124</v>
      </c>
      <c r="H1652" s="7" t="str">
        <f t="shared" si="53"/>
        <v>2019TWDASYATN10</v>
      </c>
      <c r="I1652" t="s">
        <v>15</v>
      </c>
      <c r="J1652" s="8" t="str">
        <f>VLOOKUP(I1652,name_list!E:K,2,FALSE)</f>
        <v>SP2</v>
      </c>
      <c r="K1652" t="s">
        <v>6</v>
      </c>
      <c r="L1652" s="8">
        <v>50</v>
      </c>
      <c r="M1652" s="8" t="str">
        <f>VLOOKUP(H1652,工作表3!G:T,7,FALSE)</f>
        <v>70</v>
      </c>
      <c r="N1652">
        <f t="shared" si="52"/>
        <v>35</v>
      </c>
    </row>
    <row r="1653" spans="1:14">
      <c r="A1653" s="46">
        <v>2019</v>
      </c>
      <c r="B1653" s="8" t="str">
        <f>_xlfn.CONCAT("P", LOOKUP(A1653,{0,2010,2015},{1,2,3}))</f>
        <v>P3</v>
      </c>
      <c r="C1653" s="9" t="s">
        <v>174</v>
      </c>
      <c r="D1653" s="9" t="s">
        <v>178</v>
      </c>
      <c r="E1653" t="s">
        <v>56</v>
      </c>
      <c r="F1653" t="s">
        <v>32</v>
      </c>
      <c r="G1653" t="s">
        <v>124</v>
      </c>
      <c r="H1653" s="7" t="str">
        <f t="shared" si="53"/>
        <v>2019TWDASYATN10</v>
      </c>
      <c r="I1653" t="s">
        <v>5</v>
      </c>
      <c r="J1653" s="8" t="str">
        <f>VLOOKUP(I1653,name_list!E:K,2,FALSE)</f>
        <v>SP35</v>
      </c>
      <c r="K1653" t="s">
        <v>6</v>
      </c>
      <c r="L1653" s="8">
        <v>50</v>
      </c>
      <c r="M1653" s="8" t="str">
        <f>VLOOKUP(H1653,工作表3!G:T,7,FALSE)</f>
        <v>70</v>
      </c>
      <c r="N1653">
        <f t="shared" si="52"/>
        <v>35</v>
      </c>
    </row>
    <row r="1654" spans="1:14">
      <c r="A1654" s="46">
        <v>2019</v>
      </c>
      <c r="B1654" s="8" t="str">
        <f>_xlfn.CONCAT("P", LOOKUP(A1654,{0,2010,2015},{1,2,3}))</f>
        <v>P3</v>
      </c>
      <c r="C1654" s="9" t="s">
        <v>174</v>
      </c>
      <c r="D1654" s="9" t="s">
        <v>178</v>
      </c>
      <c r="E1654" t="s">
        <v>56</v>
      </c>
      <c r="F1654" t="s">
        <v>32</v>
      </c>
      <c r="G1654" t="s">
        <v>124</v>
      </c>
      <c r="H1654" s="7" t="str">
        <f t="shared" si="53"/>
        <v>2019TWDASYATN10</v>
      </c>
      <c r="I1654" t="s">
        <v>17</v>
      </c>
      <c r="J1654" s="8" t="str">
        <f>VLOOKUP(I1654,name_list!E:K,2,FALSE)</f>
        <v>SP23</v>
      </c>
      <c r="K1654" t="s">
        <v>14</v>
      </c>
      <c r="L1654" s="8">
        <v>25</v>
      </c>
      <c r="M1654" s="8" t="str">
        <f>VLOOKUP(H1654,工作表3!G:T,7,FALSE)</f>
        <v>70</v>
      </c>
      <c r="N1654">
        <f t="shared" si="52"/>
        <v>17.5</v>
      </c>
    </row>
    <row r="1655" spans="1:14">
      <c r="A1655" s="46">
        <v>2019</v>
      </c>
      <c r="B1655" s="8" t="str">
        <f>_xlfn.CONCAT("P", LOOKUP(A1655,{0,2010,2015},{1,2,3}))</f>
        <v>P3</v>
      </c>
      <c r="C1655" s="9" t="s">
        <v>174</v>
      </c>
      <c r="D1655" s="9" t="s">
        <v>178</v>
      </c>
      <c r="E1655" t="s">
        <v>56</v>
      </c>
      <c r="F1655" t="s">
        <v>32</v>
      </c>
      <c r="G1655" t="s">
        <v>124</v>
      </c>
      <c r="H1655" s="7" t="str">
        <f t="shared" si="53"/>
        <v>2019TWDASYATN10</v>
      </c>
      <c r="I1655" t="s">
        <v>20</v>
      </c>
      <c r="J1655" s="8" t="str">
        <f>VLOOKUP(I1655,name_list!E:K,2,FALSE)</f>
        <v>SP25</v>
      </c>
      <c r="K1655" t="s">
        <v>14</v>
      </c>
      <c r="L1655" s="8">
        <v>25</v>
      </c>
      <c r="M1655" s="8" t="str">
        <f>VLOOKUP(H1655,工作表3!G:T,7,FALSE)</f>
        <v>70</v>
      </c>
      <c r="N1655">
        <f t="shared" si="52"/>
        <v>17.5</v>
      </c>
    </row>
    <row r="1656" spans="1:14">
      <c r="A1656" s="46">
        <v>2019</v>
      </c>
      <c r="B1656" s="8" t="str">
        <f>_xlfn.CONCAT("P", LOOKUP(A1656,{0,2010,2015},{1,2,3}))</f>
        <v>P3</v>
      </c>
      <c r="C1656" s="9" t="s">
        <v>174</v>
      </c>
      <c r="D1656" s="9" t="s">
        <v>178</v>
      </c>
      <c r="E1656" t="s">
        <v>56</v>
      </c>
      <c r="F1656" t="s">
        <v>32</v>
      </c>
      <c r="G1656" t="s">
        <v>124</v>
      </c>
      <c r="H1656" s="7" t="str">
        <f t="shared" si="53"/>
        <v>2019TWDASYATN10</v>
      </c>
      <c r="I1656" t="s">
        <v>47</v>
      </c>
      <c r="J1656" s="8" t="str">
        <f>VLOOKUP(I1656,name_list!E:K,2,FALSE)</f>
        <v>SP50</v>
      </c>
      <c r="K1656" t="s">
        <v>9</v>
      </c>
      <c r="L1656" s="8">
        <v>5</v>
      </c>
      <c r="M1656" s="8" t="str">
        <f>VLOOKUP(H1656,工作表3!G:T,7,FALSE)</f>
        <v>70</v>
      </c>
      <c r="N1656">
        <f t="shared" si="52"/>
        <v>3.5</v>
      </c>
    </row>
    <row r="1657" spans="1:14">
      <c r="A1657" s="46">
        <v>2019</v>
      </c>
      <c r="B1657" s="8" t="str">
        <f>_xlfn.CONCAT("P", LOOKUP(A1657,{0,2010,2015},{1,2,3}))</f>
        <v>P3</v>
      </c>
      <c r="C1657" s="9" t="s">
        <v>174</v>
      </c>
      <c r="D1657" s="9" t="s">
        <v>178</v>
      </c>
      <c r="E1657" t="s">
        <v>56</v>
      </c>
      <c r="F1657" t="s">
        <v>32</v>
      </c>
      <c r="G1657" t="s">
        <v>124</v>
      </c>
      <c r="H1657" s="7" t="str">
        <f t="shared" si="53"/>
        <v>2019TWDASYATN10</v>
      </c>
      <c r="I1657" t="s">
        <v>21</v>
      </c>
      <c r="J1657" s="8" t="str">
        <f>VLOOKUP(I1657,name_list!E:K,2,FALSE)</f>
        <v>SP55</v>
      </c>
      <c r="K1657" t="s">
        <v>9</v>
      </c>
      <c r="L1657" s="8">
        <v>5</v>
      </c>
      <c r="M1657" s="8" t="str">
        <f>VLOOKUP(H1657,工作表3!G:T,7,FALSE)</f>
        <v>70</v>
      </c>
      <c r="N1657">
        <f t="shared" si="52"/>
        <v>3.5</v>
      </c>
    </row>
    <row r="1658" spans="1:14">
      <c r="A1658" s="46">
        <v>2019</v>
      </c>
      <c r="B1658" s="8" t="str">
        <f>_xlfn.CONCAT("P", LOOKUP(A1658,{0,2010,2015},{1,2,3}))</f>
        <v>P3</v>
      </c>
      <c r="C1658" s="9" t="s">
        <v>174</v>
      </c>
      <c r="D1658" s="9" t="s">
        <v>178</v>
      </c>
      <c r="E1658" t="s">
        <v>56</v>
      </c>
      <c r="F1658" t="s">
        <v>32</v>
      </c>
      <c r="G1658" t="s">
        <v>124</v>
      </c>
      <c r="H1658" s="7" t="str">
        <f t="shared" si="53"/>
        <v>2019TWDASYATN10</v>
      </c>
      <c r="I1658" t="s">
        <v>12</v>
      </c>
      <c r="J1658" s="8" t="str">
        <f>VLOOKUP(I1658,name_list!E:K,2,FALSE)</f>
        <v>SP70</v>
      </c>
      <c r="K1658" t="s">
        <v>9</v>
      </c>
      <c r="L1658" s="8">
        <v>5</v>
      </c>
      <c r="M1658" s="8" t="str">
        <f>VLOOKUP(H1658,工作表3!G:T,7,FALSE)</f>
        <v>70</v>
      </c>
      <c r="N1658">
        <f t="shared" si="52"/>
        <v>3.5</v>
      </c>
    </row>
    <row r="1659" spans="1:14">
      <c r="A1659" s="46">
        <v>2019</v>
      </c>
      <c r="B1659" s="8" t="str">
        <f>_xlfn.CONCAT("P", LOOKUP(A1659,{0,2010,2015},{1,2,3}))</f>
        <v>P3</v>
      </c>
      <c r="C1659" s="9" t="s">
        <v>174</v>
      </c>
      <c r="D1659" s="9" t="s">
        <v>178</v>
      </c>
      <c r="E1659" t="s">
        <v>56</v>
      </c>
      <c r="F1659" t="s">
        <v>32</v>
      </c>
      <c r="G1659" t="s">
        <v>124</v>
      </c>
      <c r="H1659" s="7" t="str">
        <f t="shared" si="53"/>
        <v>2019TWDASYATN10</v>
      </c>
      <c r="I1659" t="s">
        <v>76</v>
      </c>
      <c r="J1659" s="8" t="str">
        <f>VLOOKUP(I1659,name_list!E:K,2,FALSE)</f>
        <v>SP21</v>
      </c>
      <c r="K1659" t="s">
        <v>14</v>
      </c>
      <c r="L1659" s="8">
        <v>25</v>
      </c>
      <c r="M1659" s="8" t="str">
        <f>VLOOKUP(H1659,工作表3!G:T,7,FALSE)</f>
        <v>70</v>
      </c>
      <c r="N1659">
        <f t="shared" si="52"/>
        <v>17.5</v>
      </c>
    </row>
    <row r="1660" spans="1:14">
      <c r="A1660" s="46">
        <v>2019</v>
      </c>
      <c r="B1660" s="8" t="str">
        <f>_xlfn.CONCAT("P", LOOKUP(A1660,{0,2010,2015},{1,2,3}))</f>
        <v>P3</v>
      </c>
      <c r="C1660" s="9" t="s">
        <v>174</v>
      </c>
      <c r="D1660" s="9" t="s">
        <v>178</v>
      </c>
      <c r="E1660" t="s">
        <v>56</v>
      </c>
      <c r="F1660" t="s">
        <v>32</v>
      </c>
      <c r="G1660" t="s">
        <v>124</v>
      </c>
      <c r="H1660" s="7" t="str">
        <f t="shared" si="53"/>
        <v>2019TWDASYATN10</v>
      </c>
      <c r="I1660" t="s">
        <v>7</v>
      </c>
      <c r="J1660" s="8" t="str">
        <f>VLOOKUP(I1660,name_list!E:K,2,FALSE)</f>
        <v>SP31</v>
      </c>
      <c r="K1660" t="s">
        <v>6</v>
      </c>
      <c r="L1660" s="8">
        <v>50</v>
      </c>
      <c r="M1660" s="8" t="str">
        <f>VLOOKUP(H1660,工作表3!G:T,7,FALSE)</f>
        <v>70</v>
      </c>
      <c r="N1660">
        <f t="shared" si="52"/>
        <v>35</v>
      </c>
    </row>
    <row r="1661" spans="1:14">
      <c r="A1661" s="46">
        <v>2019</v>
      </c>
      <c r="B1661" s="8" t="str">
        <f>_xlfn.CONCAT("P", LOOKUP(A1661,{0,2010,2015},{1,2,3}))</f>
        <v>P3</v>
      </c>
      <c r="C1661" s="9" t="s">
        <v>174</v>
      </c>
      <c r="D1661" s="9" t="s">
        <v>178</v>
      </c>
      <c r="E1661" t="s">
        <v>56</v>
      </c>
      <c r="F1661" t="s">
        <v>32</v>
      </c>
      <c r="G1661" t="s">
        <v>124</v>
      </c>
      <c r="H1661" s="7" t="str">
        <f t="shared" si="53"/>
        <v>2019TWDASYATN10</v>
      </c>
      <c r="I1661" t="s">
        <v>26</v>
      </c>
      <c r="J1661" s="8" t="str">
        <f>VLOOKUP(I1661,name_list!E:K,2,FALSE)</f>
        <v>SP78</v>
      </c>
      <c r="K1661" t="s">
        <v>9</v>
      </c>
      <c r="L1661" s="8">
        <v>5</v>
      </c>
      <c r="M1661" s="8" t="str">
        <f>VLOOKUP(H1661,工作表3!G:T,7,FALSE)</f>
        <v>70</v>
      </c>
      <c r="N1661">
        <f t="shared" si="52"/>
        <v>3.5</v>
      </c>
    </row>
    <row r="1662" spans="1:14">
      <c r="A1662" s="46">
        <v>2019</v>
      </c>
      <c r="B1662" s="8" t="str">
        <f>_xlfn.CONCAT("P", LOOKUP(A1662,{0,2010,2015},{1,2,3}))</f>
        <v>P3</v>
      </c>
      <c r="C1662" s="9" t="s">
        <v>174</v>
      </c>
      <c r="D1662" s="9" t="s">
        <v>178</v>
      </c>
      <c r="E1662" t="s">
        <v>56</v>
      </c>
      <c r="F1662" t="s">
        <v>32</v>
      </c>
      <c r="G1662" t="s">
        <v>124</v>
      </c>
      <c r="H1662" s="7" t="str">
        <f t="shared" si="53"/>
        <v>2019TWDASYATN10</v>
      </c>
      <c r="I1662" t="s">
        <v>10</v>
      </c>
      <c r="J1662" s="8" t="str">
        <f>VLOOKUP(I1662,name_list!E:K,2,FALSE)</f>
        <v>SP79</v>
      </c>
      <c r="K1662" t="s">
        <v>9</v>
      </c>
      <c r="L1662" s="8">
        <v>5</v>
      </c>
      <c r="M1662" s="8" t="str">
        <f>VLOOKUP(H1662,工作表3!G:T,7,FALSE)</f>
        <v>70</v>
      </c>
      <c r="N1662">
        <f t="shared" si="52"/>
        <v>3.5</v>
      </c>
    </row>
    <row r="1663" spans="1:14">
      <c r="A1663" s="46">
        <v>2019</v>
      </c>
      <c r="B1663" s="8" t="str">
        <f>_xlfn.CONCAT("P", LOOKUP(A1663,{0,2010,2015},{1,2,3}))</f>
        <v>P3</v>
      </c>
      <c r="C1663" s="9" t="s">
        <v>174</v>
      </c>
      <c r="D1663" s="9" t="s">
        <v>178</v>
      </c>
      <c r="E1663" t="s">
        <v>56</v>
      </c>
      <c r="F1663" t="s">
        <v>32</v>
      </c>
      <c r="G1663" t="s">
        <v>124</v>
      </c>
      <c r="H1663" s="7" t="str">
        <f t="shared" si="53"/>
        <v>2019TWDASYATN10</v>
      </c>
      <c r="I1663" t="s">
        <v>8</v>
      </c>
      <c r="J1663" s="8" t="str">
        <f>VLOOKUP(I1663,name_list!E:K,2,FALSE)</f>
        <v>SP63</v>
      </c>
      <c r="K1663" t="s">
        <v>14</v>
      </c>
      <c r="L1663" s="8">
        <v>25</v>
      </c>
      <c r="M1663" s="8" t="str">
        <f>VLOOKUP(H1663,工作表3!G:T,7,FALSE)</f>
        <v>70</v>
      </c>
      <c r="N1663">
        <f t="shared" si="52"/>
        <v>17.5</v>
      </c>
    </row>
    <row r="1664" spans="1:14">
      <c r="A1664" s="46">
        <v>2019</v>
      </c>
      <c r="B1664" s="8" t="str">
        <f>_xlfn.CONCAT("P", LOOKUP(A1664,{0,2010,2015},{1,2,3}))</f>
        <v>P3</v>
      </c>
      <c r="C1664" s="9" t="s">
        <v>174</v>
      </c>
      <c r="D1664" s="9" t="s">
        <v>178</v>
      </c>
      <c r="E1664" t="s">
        <v>56</v>
      </c>
      <c r="F1664" t="s">
        <v>32</v>
      </c>
      <c r="G1664" t="s">
        <v>124</v>
      </c>
      <c r="H1664" s="7" t="str">
        <f t="shared" si="53"/>
        <v>2019TWDASYATN10</v>
      </c>
      <c r="I1664" t="s">
        <v>23</v>
      </c>
      <c r="J1664" s="8" t="str">
        <f>VLOOKUP(I1664,name_list!E:K,2,FALSE)</f>
        <v>SP61</v>
      </c>
      <c r="K1664" t="s">
        <v>11</v>
      </c>
      <c r="L1664" s="8">
        <v>1</v>
      </c>
      <c r="M1664" s="8" t="str">
        <f>VLOOKUP(H1664,工作表3!G:T,7,FALSE)</f>
        <v>70</v>
      </c>
      <c r="N1664">
        <f t="shared" si="52"/>
        <v>0.7</v>
      </c>
    </row>
    <row r="1665" spans="1:14">
      <c r="A1665" s="46">
        <v>2019</v>
      </c>
      <c r="B1665" s="8" t="str">
        <f>_xlfn.CONCAT("P", LOOKUP(A1665,{0,2010,2015},{1,2,3}))</f>
        <v>P3</v>
      </c>
      <c r="C1665" s="9" t="s">
        <v>174</v>
      </c>
      <c r="D1665" s="9" t="s">
        <v>178</v>
      </c>
      <c r="E1665" t="s">
        <v>56</v>
      </c>
      <c r="F1665" t="s">
        <v>32</v>
      </c>
      <c r="G1665" t="s">
        <v>124</v>
      </c>
      <c r="H1665" s="7" t="str">
        <f t="shared" si="53"/>
        <v>2019TWDASYATN10</v>
      </c>
      <c r="I1665" t="s">
        <v>38</v>
      </c>
      <c r="J1665" s="8" t="str">
        <f>VLOOKUP(I1665,name_list!E:K,2,FALSE)</f>
        <v>SP10</v>
      </c>
      <c r="K1665" t="s">
        <v>9</v>
      </c>
      <c r="L1665" s="8">
        <v>5</v>
      </c>
      <c r="M1665" s="8" t="str">
        <f>VLOOKUP(H1665,工作表3!G:T,7,FALSE)</f>
        <v>70</v>
      </c>
      <c r="N1665">
        <f t="shared" si="52"/>
        <v>3.5</v>
      </c>
    </row>
    <row r="1666" spans="1:14">
      <c r="A1666" s="46">
        <v>2019</v>
      </c>
      <c r="B1666" s="8" t="str">
        <f>_xlfn.CONCAT("P", LOOKUP(A1666,{0,2010,2015},{1,2,3}))</f>
        <v>P3</v>
      </c>
      <c r="C1666" s="9" t="s">
        <v>174</v>
      </c>
      <c r="D1666" s="9" t="s">
        <v>178</v>
      </c>
      <c r="E1666" t="s">
        <v>56</v>
      </c>
      <c r="F1666" t="s">
        <v>32</v>
      </c>
      <c r="G1666" t="s">
        <v>124</v>
      </c>
      <c r="H1666" s="7" t="str">
        <f t="shared" si="53"/>
        <v>2019TWDASYATN10</v>
      </c>
      <c r="I1666" t="s">
        <v>39</v>
      </c>
      <c r="J1666" s="8" t="str">
        <f>VLOOKUP(I1666,name_list!E:K,2,FALSE)</f>
        <v>SP72</v>
      </c>
      <c r="K1666" t="s">
        <v>11</v>
      </c>
      <c r="L1666" s="8">
        <v>1</v>
      </c>
      <c r="M1666" s="8" t="str">
        <f>VLOOKUP(H1666,工作表3!G:T,7,FALSE)</f>
        <v>70</v>
      </c>
      <c r="N1666">
        <f t="shared" si="52"/>
        <v>0.7</v>
      </c>
    </row>
    <row r="1667" spans="1:14">
      <c r="A1667" s="46">
        <v>2019</v>
      </c>
      <c r="B1667" s="8" t="str">
        <f>_xlfn.CONCAT("P", LOOKUP(A1667,{0,2010,2015},{1,2,3}))</f>
        <v>P3</v>
      </c>
      <c r="C1667" s="9" t="s">
        <v>174</v>
      </c>
      <c r="D1667" s="9" t="s">
        <v>178</v>
      </c>
      <c r="E1667" t="s">
        <v>56</v>
      </c>
      <c r="F1667" t="s">
        <v>32</v>
      </c>
      <c r="G1667" t="s">
        <v>124</v>
      </c>
      <c r="H1667" s="7" t="str">
        <f t="shared" si="53"/>
        <v>2019TWDASYATN10</v>
      </c>
      <c r="I1667" t="s">
        <v>13</v>
      </c>
      <c r="J1667" s="8" t="str">
        <f>VLOOKUP(I1667,name_list!E:K,2,FALSE)</f>
        <v>SP17</v>
      </c>
      <c r="K1667" t="s">
        <v>14</v>
      </c>
      <c r="L1667" s="8">
        <v>25</v>
      </c>
      <c r="M1667" s="8" t="str">
        <f>VLOOKUP(H1667,工作表3!G:T,7,FALSE)</f>
        <v>70</v>
      </c>
      <c r="N1667">
        <f t="shared" si="52"/>
        <v>17.5</v>
      </c>
    </row>
    <row r="1668" spans="1:14">
      <c r="A1668" s="46">
        <v>2019</v>
      </c>
      <c r="B1668" s="8" t="str">
        <f>_xlfn.CONCAT("P", LOOKUP(A1668,{0,2010,2015},{1,2,3}))</f>
        <v>P3</v>
      </c>
      <c r="C1668" s="9" t="s">
        <v>174</v>
      </c>
      <c r="D1668" s="9" t="s">
        <v>178</v>
      </c>
      <c r="E1668" t="s">
        <v>56</v>
      </c>
      <c r="F1668" t="s">
        <v>32</v>
      </c>
      <c r="G1668" t="s">
        <v>124</v>
      </c>
      <c r="H1668" s="7" t="str">
        <f t="shared" si="53"/>
        <v>2019TWDASYATN10</v>
      </c>
      <c r="I1668" t="s">
        <v>16</v>
      </c>
      <c r="J1668" s="8" t="str">
        <f>VLOOKUP(I1668,name_list!E:K,2,FALSE)</f>
        <v>SP38</v>
      </c>
      <c r="K1668" t="s">
        <v>9</v>
      </c>
      <c r="L1668" s="8">
        <v>5</v>
      </c>
      <c r="M1668" s="8" t="str">
        <f>VLOOKUP(H1668,工作表3!G:T,7,FALSE)</f>
        <v>70</v>
      </c>
      <c r="N1668">
        <f t="shared" ref="N1668:N1731" si="54">L1668*M1668/100</f>
        <v>3.5</v>
      </c>
    </row>
    <row r="1669" spans="1:14">
      <c r="A1669" s="46">
        <v>2019</v>
      </c>
      <c r="B1669" s="8" t="str">
        <f>_xlfn.CONCAT("P", LOOKUP(A1669,{0,2010,2015},{1,2,3}))</f>
        <v>P3</v>
      </c>
      <c r="C1669" s="9" t="s">
        <v>174</v>
      </c>
      <c r="D1669" s="9" t="s">
        <v>178</v>
      </c>
      <c r="E1669" t="s">
        <v>56</v>
      </c>
      <c r="F1669" t="s">
        <v>32</v>
      </c>
      <c r="G1669" t="s">
        <v>124</v>
      </c>
      <c r="H1669" s="7" t="str">
        <f t="shared" si="53"/>
        <v>2019TWDASYATN10</v>
      </c>
      <c r="I1669" t="s">
        <v>36</v>
      </c>
      <c r="J1669" s="8" t="str">
        <f>VLOOKUP(I1669,name_list!E:K,2,FALSE)</f>
        <v>SP64</v>
      </c>
      <c r="K1669" t="s">
        <v>11</v>
      </c>
      <c r="L1669" s="8">
        <v>1</v>
      </c>
      <c r="M1669" s="8" t="str">
        <f>VLOOKUP(H1669,工作表3!G:T,7,FALSE)</f>
        <v>70</v>
      </c>
      <c r="N1669">
        <f t="shared" si="54"/>
        <v>0.7</v>
      </c>
    </row>
    <row r="1670" spans="1:14">
      <c r="A1670" s="46">
        <v>2019</v>
      </c>
      <c r="B1670" s="8" t="str">
        <f>_xlfn.CONCAT("P", LOOKUP(A1670,{0,2010,2015},{1,2,3}))</f>
        <v>P3</v>
      </c>
      <c r="C1670" s="9" t="s">
        <v>174</v>
      </c>
      <c r="D1670" s="9" t="s">
        <v>178</v>
      </c>
      <c r="E1670" t="s">
        <v>56</v>
      </c>
      <c r="F1670" t="s">
        <v>32</v>
      </c>
      <c r="G1670" t="s">
        <v>124</v>
      </c>
      <c r="H1670" s="7" t="str">
        <f t="shared" si="53"/>
        <v>2019TWDASYATN10</v>
      </c>
      <c r="I1670" t="s">
        <v>31</v>
      </c>
      <c r="J1670" s="8" t="str">
        <f>VLOOKUP(I1670,name_list!E:K,2,FALSE)</f>
        <v>SP66</v>
      </c>
      <c r="K1670" t="s">
        <v>11</v>
      </c>
      <c r="L1670" s="8">
        <v>1</v>
      </c>
      <c r="M1670" s="8" t="str">
        <f>VLOOKUP(H1670,工作表3!G:T,7,FALSE)</f>
        <v>70</v>
      </c>
      <c r="N1670">
        <f t="shared" si="54"/>
        <v>0.7</v>
      </c>
    </row>
    <row r="1671" spans="1:14">
      <c r="A1671" s="46">
        <v>2019</v>
      </c>
      <c r="B1671" s="8" t="str">
        <f>_xlfn.CONCAT("P", LOOKUP(A1671,{0,2010,2015},{1,2,3}))</f>
        <v>P3</v>
      </c>
      <c r="C1671" s="9" t="s">
        <v>174</v>
      </c>
      <c r="D1671" s="9" t="s">
        <v>178</v>
      </c>
      <c r="E1671" t="s">
        <v>56</v>
      </c>
      <c r="F1671" t="s">
        <v>32</v>
      </c>
      <c r="G1671" t="s">
        <v>124</v>
      </c>
      <c r="H1671" s="7" t="str">
        <f t="shared" si="53"/>
        <v>2019TWDASYATN10</v>
      </c>
      <c r="I1671" t="s">
        <v>42</v>
      </c>
      <c r="J1671" s="8" t="str">
        <f>VLOOKUP(I1671,name_list!E:K,2,FALSE)</f>
        <v>SP40</v>
      </c>
      <c r="K1671" t="s">
        <v>11</v>
      </c>
      <c r="L1671" s="8">
        <v>1</v>
      </c>
      <c r="M1671" s="8" t="str">
        <f>VLOOKUP(H1671,工作表3!G:T,7,FALSE)</f>
        <v>70</v>
      </c>
      <c r="N1671">
        <f t="shared" si="54"/>
        <v>0.7</v>
      </c>
    </row>
    <row r="1672" spans="1:14">
      <c r="A1672" s="46">
        <v>2019</v>
      </c>
      <c r="B1672" s="8" t="str">
        <f>_xlfn.CONCAT("P", LOOKUP(A1672,{0,2010,2015},{1,2,3}))</f>
        <v>P3</v>
      </c>
      <c r="C1672" s="9" t="s">
        <v>174</v>
      </c>
      <c r="D1672" s="9" t="s">
        <v>178</v>
      </c>
      <c r="E1672" t="s">
        <v>56</v>
      </c>
      <c r="F1672" t="s">
        <v>32</v>
      </c>
      <c r="G1672" t="s">
        <v>100</v>
      </c>
      <c r="H1672" s="7" t="str">
        <f t="shared" si="53"/>
        <v>2019TWDASYATN05</v>
      </c>
      <c r="I1672" t="s">
        <v>0</v>
      </c>
      <c r="J1672" s="8" t="str">
        <f>VLOOKUP(I1672,name_list!E:K,2,FALSE)</f>
        <v>SP41</v>
      </c>
      <c r="K1672" t="s">
        <v>1</v>
      </c>
      <c r="L1672" s="8">
        <v>75</v>
      </c>
      <c r="M1672" s="8" t="str">
        <f>VLOOKUP(H1672,工作表3!G:T,7,FALSE)</f>
        <v>80</v>
      </c>
      <c r="N1672">
        <f t="shared" si="54"/>
        <v>60</v>
      </c>
    </row>
    <row r="1673" spans="1:14">
      <c r="A1673" s="46">
        <v>2019</v>
      </c>
      <c r="B1673" s="8" t="str">
        <f>_xlfn.CONCAT("P", LOOKUP(A1673,{0,2010,2015},{1,2,3}))</f>
        <v>P3</v>
      </c>
      <c r="C1673" s="9" t="s">
        <v>174</v>
      </c>
      <c r="D1673" s="9" t="s">
        <v>178</v>
      </c>
      <c r="E1673" t="s">
        <v>56</v>
      </c>
      <c r="F1673" t="s">
        <v>32</v>
      </c>
      <c r="G1673" t="s">
        <v>100</v>
      </c>
      <c r="H1673" s="7" t="str">
        <f t="shared" si="53"/>
        <v>2019TWDASYATN05</v>
      </c>
      <c r="I1673" t="s">
        <v>12</v>
      </c>
      <c r="J1673" s="8" t="str">
        <f>VLOOKUP(I1673,name_list!E:K,2,FALSE)</f>
        <v>SP70</v>
      </c>
      <c r="K1673" t="s">
        <v>14</v>
      </c>
      <c r="L1673" s="8">
        <v>25</v>
      </c>
      <c r="M1673" s="8" t="str">
        <f>VLOOKUP(H1673,工作表3!G:T,7,FALSE)</f>
        <v>80</v>
      </c>
      <c r="N1673">
        <f t="shared" si="54"/>
        <v>20</v>
      </c>
    </row>
    <row r="1674" spans="1:14">
      <c r="A1674" s="46">
        <v>2019</v>
      </c>
      <c r="B1674" s="8" t="str">
        <f>_xlfn.CONCAT("P", LOOKUP(A1674,{0,2010,2015},{1,2,3}))</f>
        <v>P3</v>
      </c>
      <c r="C1674" s="9" t="s">
        <v>174</v>
      </c>
      <c r="D1674" s="9" t="s">
        <v>178</v>
      </c>
      <c r="E1674" t="s">
        <v>56</v>
      </c>
      <c r="F1674" t="s">
        <v>32</v>
      </c>
      <c r="G1674" t="s">
        <v>100</v>
      </c>
      <c r="H1674" s="7" t="str">
        <f t="shared" si="53"/>
        <v>2019TWDASYATN05</v>
      </c>
      <c r="I1674" t="s">
        <v>15</v>
      </c>
      <c r="J1674" s="8" t="str">
        <f>VLOOKUP(I1674,name_list!E:K,2,FALSE)</f>
        <v>SP2</v>
      </c>
      <c r="K1674" t="s">
        <v>6</v>
      </c>
      <c r="L1674" s="8">
        <v>50</v>
      </c>
      <c r="M1674" s="8" t="str">
        <f>VLOOKUP(H1674,工作表3!G:T,7,FALSE)</f>
        <v>80</v>
      </c>
      <c r="N1674">
        <f t="shared" si="54"/>
        <v>40</v>
      </c>
    </row>
    <row r="1675" spans="1:14">
      <c r="A1675" s="46">
        <v>2019</v>
      </c>
      <c r="B1675" s="8" t="str">
        <f>_xlfn.CONCAT("P", LOOKUP(A1675,{0,2010,2015},{1,2,3}))</f>
        <v>P3</v>
      </c>
      <c r="C1675" s="9" t="s">
        <v>174</v>
      </c>
      <c r="D1675" s="9" t="s">
        <v>178</v>
      </c>
      <c r="E1675" t="s">
        <v>56</v>
      </c>
      <c r="F1675" t="s">
        <v>32</v>
      </c>
      <c r="G1675" t="s">
        <v>100</v>
      </c>
      <c r="H1675" s="7" t="str">
        <f t="shared" si="53"/>
        <v>2019TWDASYATN05</v>
      </c>
      <c r="I1675" t="s">
        <v>7</v>
      </c>
      <c r="J1675" s="8" t="str">
        <f>VLOOKUP(I1675,name_list!E:K,2,FALSE)</f>
        <v>SP31</v>
      </c>
      <c r="K1675" t="s">
        <v>6</v>
      </c>
      <c r="L1675" s="8">
        <v>50</v>
      </c>
      <c r="M1675" s="8" t="str">
        <f>VLOOKUP(H1675,工作表3!G:T,7,FALSE)</f>
        <v>80</v>
      </c>
      <c r="N1675">
        <f t="shared" si="54"/>
        <v>40</v>
      </c>
    </row>
    <row r="1676" spans="1:14">
      <c r="A1676" s="46">
        <v>2019</v>
      </c>
      <c r="B1676" s="8" t="str">
        <f>_xlfn.CONCAT("P", LOOKUP(A1676,{0,2010,2015},{1,2,3}))</f>
        <v>P3</v>
      </c>
      <c r="C1676" s="9" t="s">
        <v>174</v>
      </c>
      <c r="D1676" s="9" t="s">
        <v>178</v>
      </c>
      <c r="E1676" t="s">
        <v>56</v>
      </c>
      <c r="F1676" t="s">
        <v>32</v>
      </c>
      <c r="G1676" t="s">
        <v>100</v>
      </c>
      <c r="H1676" s="7" t="str">
        <f t="shared" si="53"/>
        <v>2019TWDASYATN05</v>
      </c>
      <c r="I1676" t="s">
        <v>20</v>
      </c>
      <c r="J1676" s="8" t="str">
        <f>VLOOKUP(I1676,name_list!E:K,2,FALSE)</f>
        <v>SP25</v>
      </c>
      <c r="K1676" t="s">
        <v>14</v>
      </c>
      <c r="L1676" s="8">
        <v>25</v>
      </c>
      <c r="M1676" s="8" t="str">
        <f>VLOOKUP(H1676,工作表3!G:T,7,FALSE)</f>
        <v>80</v>
      </c>
      <c r="N1676">
        <f t="shared" si="54"/>
        <v>20</v>
      </c>
    </row>
    <row r="1677" spans="1:14">
      <c r="A1677" s="46">
        <v>2019</v>
      </c>
      <c r="B1677" s="8" t="str">
        <f>_xlfn.CONCAT("P", LOOKUP(A1677,{0,2010,2015},{1,2,3}))</f>
        <v>P3</v>
      </c>
      <c r="C1677" s="9" t="s">
        <v>174</v>
      </c>
      <c r="D1677" s="9" t="s">
        <v>178</v>
      </c>
      <c r="E1677" t="s">
        <v>56</v>
      </c>
      <c r="F1677" t="s">
        <v>32</v>
      </c>
      <c r="G1677" t="s">
        <v>100</v>
      </c>
      <c r="H1677" s="7" t="str">
        <f t="shared" si="53"/>
        <v>2019TWDASYATN05</v>
      </c>
      <c r="I1677" t="s">
        <v>5</v>
      </c>
      <c r="J1677" s="8" t="str">
        <f>VLOOKUP(I1677,name_list!E:K,2,FALSE)</f>
        <v>SP35</v>
      </c>
      <c r="K1677" t="s">
        <v>6</v>
      </c>
      <c r="L1677" s="8">
        <v>50</v>
      </c>
      <c r="M1677" s="8" t="str">
        <f>VLOOKUP(H1677,工作表3!G:T,7,FALSE)</f>
        <v>80</v>
      </c>
      <c r="N1677">
        <f t="shared" si="54"/>
        <v>40</v>
      </c>
    </row>
    <row r="1678" spans="1:14">
      <c r="A1678" s="46">
        <v>2019</v>
      </c>
      <c r="B1678" s="8" t="str">
        <f>_xlfn.CONCAT("P", LOOKUP(A1678,{0,2010,2015},{1,2,3}))</f>
        <v>P3</v>
      </c>
      <c r="C1678" s="9" t="s">
        <v>174</v>
      </c>
      <c r="D1678" s="9" t="s">
        <v>178</v>
      </c>
      <c r="E1678" t="s">
        <v>56</v>
      </c>
      <c r="F1678" t="s">
        <v>32</v>
      </c>
      <c r="G1678" t="s">
        <v>100</v>
      </c>
      <c r="H1678" s="7" t="str">
        <f t="shared" si="53"/>
        <v>2019TWDASYATN05</v>
      </c>
      <c r="I1678" t="s">
        <v>10</v>
      </c>
      <c r="J1678" s="8" t="str">
        <f>VLOOKUP(I1678,name_list!E:K,2,FALSE)</f>
        <v>SP79</v>
      </c>
      <c r="K1678" t="s">
        <v>14</v>
      </c>
      <c r="L1678" s="8">
        <v>25</v>
      </c>
      <c r="M1678" s="8" t="str">
        <f>VLOOKUP(H1678,工作表3!G:T,7,FALSE)</f>
        <v>80</v>
      </c>
      <c r="N1678">
        <f t="shared" si="54"/>
        <v>20</v>
      </c>
    </row>
    <row r="1679" spans="1:14">
      <c r="A1679" s="46">
        <v>2019</v>
      </c>
      <c r="B1679" s="8" t="str">
        <f>_xlfn.CONCAT("P", LOOKUP(A1679,{0,2010,2015},{1,2,3}))</f>
        <v>P3</v>
      </c>
      <c r="C1679" s="9" t="s">
        <v>174</v>
      </c>
      <c r="D1679" s="9" t="s">
        <v>178</v>
      </c>
      <c r="E1679" t="s">
        <v>56</v>
      </c>
      <c r="F1679" t="s">
        <v>32</v>
      </c>
      <c r="G1679" t="s">
        <v>100</v>
      </c>
      <c r="H1679" s="7" t="str">
        <f t="shared" si="53"/>
        <v>2019TWDASYATN05</v>
      </c>
      <c r="I1679" t="s">
        <v>21</v>
      </c>
      <c r="J1679" s="8" t="str">
        <f>VLOOKUP(I1679,name_list!E:K,2,FALSE)</f>
        <v>SP55</v>
      </c>
      <c r="K1679" t="s">
        <v>14</v>
      </c>
      <c r="L1679" s="8">
        <v>25</v>
      </c>
      <c r="M1679" s="8" t="str">
        <f>VLOOKUP(H1679,工作表3!G:T,7,FALSE)</f>
        <v>80</v>
      </c>
      <c r="N1679">
        <f t="shared" si="54"/>
        <v>20</v>
      </c>
    </row>
    <row r="1680" spans="1:14">
      <c r="A1680" s="46">
        <v>2019</v>
      </c>
      <c r="B1680" s="8" t="str">
        <f>_xlfn.CONCAT("P", LOOKUP(A1680,{0,2010,2015},{1,2,3}))</f>
        <v>P3</v>
      </c>
      <c r="C1680" s="9" t="s">
        <v>174</v>
      </c>
      <c r="D1680" s="9" t="s">
        <v>178</v>
      </c>
      <c r="E1680" t="s">
        <v>56</v>
      </c>
      <c r="F1680" t="s">
        <v>32</v>
      </c>
      <c r="G1680" t="s">
        <v>100</v>
      </c>
      <c r="H1680" s="7" t="str">
        <f t="shared" si="53"/>
        <v>2019TWDASYATN05</v>
      </c>
      <c r="I1680" t="s">
        <v>16</v>
      </c>
      <c r="J1680" s="8" t="str">
        <f>VLOOKUP(I1680,name_list!E:K,2,FALSE)</f>
        <v>SP38</v>
      </c>
      <c r="K1680" t="s">
        <v>14</v>
      </c>
      <c r="L1680" s="8">
        <v>25</v>
      </c>
      <c r="M1680" s="8" t="str">
        <f>VLOOKUP(H1680,工作表3!G:T,7,FALSE)</f>
        <v>80</v>
      </c>
      <c r="N1680">
        <f t="shared" si="54"/>
        <v>20</v>
      </c>
    </row>
    <row r="1681" spans="1:14">
      <c r="A1681" s="46">
        <v>2019</v>
      </c>
      <c r="B1681" s="8" t="str">
        <f>_xlfn.CONCAT("P", LOOKUP(A1681,{0,2010,2015},{1,2,3}))</f>
        <v>P3</v>
      </c>
      <c r="C1681" s="9" t="s">
        <v>174</v>
      </c>
      <c r="D1681" s="9" t="s">
        <v>178</v>
      </c>
      <c r="E1681" t="s">
        <v>56</v>
      </c>
      <c r="F1681" t="s">
        <v>32</v>
      </c>
      <c r="G1681" t="s">
        <v>100</v>
      </c>
      <c r="H1681" s="7" t="str">
        <f t="shared" si="53"/>
        <v>2019TWDASYATN05</v>
      </c>
      <c r="I1681" t="s">
        <v>26</v>
      </c>
      <c r="J1681" s="8" t="str">
        <f>VLOOKUP(I1681,name_list!E:K,2,FALSE)</f>
        <v>SP78</v>
      </c>
      <c r="K1681" t="s">
        <v>9</v>
      </c>
      <c r="L1681" s="8">
        <v>5</v>
      </c>
      <c r="M1681" s="8" t="str">
        <f>VLOOKUP(H1681,工作表3!G:T,7,FALSE)</f>
        <v>80</v>
      </c>
      <c r="N1681">
        <f t="shared" si="54"/>
        <v>4</v>
      </c>
    </row>
    <row r="1682" spans="1:14">
      <c r="A1682" s="46">
        <v>2019</v>
      </c>
      <c r="B1682" s="8" t="str">
        <f>_xlfn.CONCAT("P", LOOKUP(A1682,{0,2010,2015},{1,2,3}))</f>
        <v>P3</v>
      </c>
      <c r="C1682" s="9" t="s">
        <v>174</v>
      </c>
      <c r="D1682" s="9" t="s">
        <v>178</v>
      </c>
      <c r="E1682" t="s">
        <v>56</v>
      </c>
      <c r="F1682" t="s">
        <v>32</v>
      </c>
      <c r="G1682" t="s">
        <v>100</v>
      </c>
      <c r="H1682" s="7" t="str">
        <f t="shared" si="53"/>
        <v>2019TWDASYATN05</v>
      </c>
      <c r="I1682" t="s">
        <v>30</v>
      </c>
      <c r="J1682" s="8" t="str">
        <f>VLOOKUP(I1682,name_list!E:K,2,FALSE)</f>
        <v>SP14</v>
      </c>
      <c r="K1682" t="s">
        <v>11</v>
      </c>
      <c r="L1682" s="8">
        <v>1</v>
      </c>
      <c r="M1682" s="8" t="str">
        <f>VLOOKUP(H1682,工作表3!G:T,7,FALSE)</f>
        <v>80</v>
      </c>
      <c r="N1682">
        <f t="shared" si="54"/>
        <v>0.8</v>
      </c>
    </row>
    <row r="1683" spans="1:14">
      <c r="A1683" s="46">
        <v>2019</v>
      </c>
      <c r="B1683" s="8" t="str">
        <f>_xlfn.CONCAT("P", LOOKUP(A1683,{0,2010,2015},{1,2,3}))</f>
        <v>P3</v>
      </c>
      <c r="C1683" s="9" t="s">
        <v>174</v>
      </c>
      <c r="D1683" s="9" t="s">
        <v>178</v>
      </c>
      <c r="E1683" t="s">
        <v>56</v>
      </c>
      <c r="F1683" t="s">
        <v>32</v>
      </c>
      <c r="G1683" t="s">
        <v>100</v>
      </c>
      <c r="H1683" s="7" t="str">
        <f t="shared" si="53"/>
        <v>2019TWDASYATN05</v>
      </c>
      <c r="I1683" t="s">
        <v>51</v>
      </c>
      <c r="J1683" s="8" t="str">
        <f>VLOOKUP(I1683,name_list!E:K,2,FALSE)</f>
        <v>SP90</v>
      </c>
      <c r="K1683" t="s">
        <v>9</v>
      </c>
      <c r="L1683" s="8">
        <v>5</v>
      </c>
      <c r="M1683" s="8" t="str">
        <f>VLOOKUP(H1683,工作表3!G:T,7,FALSE)</f>
        <v>80</v>
      </c>
      <c r="N1683">
        <f t="shared" si="54"/>
        <v>4</v>
      </c>
    </row>
    <row r="1684" spans="1:14">
      <c r="A1684" s="46">
        <v>2019</v>
      </c>
      <c r="B1684" s="8" t="str">
        <f>_xlfn.CONCAT("P", LOOKUP(A1684,{0,2010,2015},{1,2,3}))</f>
        <v>P3</v>
      </c>
      <c r="C1684" s="9" t="s">
        <v>174</v>
      </c>
      <c r="D1684" s="9" t="s">
        <v>178</v>
      </c>
      <c r="E1684" t="s">
        <v>56</v>
      </c>
      <c r="F1684" t="s">
        <v>32</v>
      </c>
      <c r="G1684" t="s">
        <v>100</v>
      </c>
      <c r="H1684" s="7" t="str">
        <f t="shared" si="53"/>
        <v>2019TWDASYATN05</v>
      </c>
      <c r="I1684" t="s">
        <v>47</v>
      </c>
      <c r="J1684" s="8" t="str">
        <f>VLOOKUP(I1684,name_list!E:K,2,FALSE)</f>
        <v>SP50</v>
      </c>
      <c r="K1684" t="s">
        <v>14</v>
      </c>
      <c r="L1684" s="8">
        <v>25</v>
      </c>
      <c r="M1684" s="8" t="str">
        <f>VLOOKUP(H1684,工作表3!G:T,7,FALSE)</f>
        <v>80</v>
      </c>
      <c r="N1684">
        <f t="shared" si="54"/>
        <v>20</v>
      </c>
    </row>
    <row r="1685" spans="1:14">
      <c r="A1685" s="46">
        <v>2019</v>
      </c>
      <c r="B1685" s="8" t="str">
        <f>_xlfn.CONCAT("P", LOOKUP(A1685,{0,2010,2015},{1,2,3}))</f>
        <v>P3</v>
      </c>
      <c r="C1685" s="9" t="s">
        <v>174</v>
      </c>
      <c r="D1685" s="9" t="s">
        <v>178</v>
      </c>
      <c r="E1685" t="s">
        <v>56</v>
      </c>
      <c r="F1685" t="s">
        <v>32</v>
      </c>
      <c r="G1685" t="s">
        <v>100</v>
      </c>
      <c r="H1685" s="7" t="str">
        <f t="shared" si="53"/>
        <v>2019TWDASYATN05</v>
      </c>
      <c r="I1685" t="s">
        <v>13</v>
      </c>
      <c r="J1685" s="8" t="str">
        <f>VLOOKUP(I1685,name_list!E:K,2,FALSE)</f>
        <v>SP17</v>
      </c>
      <c r="K1685" t="s">
        <v>14</v>
      </c>
      <c r="L1685" s="8">
        <v>25</v>
      </c>
      <c r="M1685" s="8" t="str">
        <f>VLOOKUP(H1685,工作表3!G:T,7,FALSE)</f>
        <v>80</v>
      </c>
      <c r="N1685">
        <f t="shared" si="54"/>
        <v>20</v>
      </c>
    </row>
    <row r="1686" spans="1:14">
      <c r="A1686" s="46">
        <v>2019</v>
      </c>
      <c r="B1686" s="8" t="str">
        <f>_xlfn.CONCAT("P", LOOKUP(A1686,{0,2010,2015},{1,2,3}))</f>
        <v>P3</v>
      </c>
      <c r="C1686" s="9" t="s">
        <v>174</v>
      </c>
      <c r="D1686" s="9" t="s">
        <v>178</v>
      </c>
      <c r="E1686" t="s">
        <v>56</v>
      </c>
      <c r="F1686" t="s">
        <v>32</v>
      </c>
      <c r="G1686" t="s">
        <v>100</v>
      </c>
      <c r="H1686" s="7" t="str">
        <f t="shared" si="53"/>
        <v>2019TWDASYATN05</v>
      </c>
      <c r="I1686" t="s">
        <v>76</v>
      </c>
      <c r="J1686" s="8" t="str">
        <f>VLOOKUP(I1686,name_list!E:K,2,FALSE)</f>
        <v>SP21</v>
      </c>
      <c r="K1686" t="s">
        <v>9</v>
      </c>
      <c r="L1686" s="8">
        <v>5</v>
      </c>
      <c r="M1686" s="8" t="str">
        <f>VLOOKUP(H1686,工作表3!G:T,7,FALSE)</f>
        <v>80</v>
      </c>
      <c r="N1686">
        <f t="shared" si="54"/>
        <v>4</v>
      </c>
    </row>
    <row r="1687" spans="1:14">
      <c r="A1687" s="46">
        <v>2019</v>
      </c>
      <c r="B1687" s="8" t="str">
        <f>_xlfn.CONCAT("P", LOOKUP(A1687,{0,2010,2015},{1,2,3}))</f>
        <v>P3</v>
      </c>
      <c r="C1687" s="9" t="s">
        <v>174</v>
      </c>
      <c r="D1687" s="9" t="s">
        <v>178</v>
      </c>
      <c r="E1687" t="s">
        <v>56</v>
      </c>
      <c r="F1687" t="s">
        <v>32</v>
      </c>
      <c r="G1687" t="s">
        <v>100</v>
      </c>
      <c r="H1687" s="7" t="str">
        <f t="shared" si="53"/>
        <v>2019TWDASYATN05</v>
      </c>
      <c r="I1687" t="s">
        <v>50</v>
      </c>
      <c r="J1687" s="8" t="str">
        <f>VLOOKUP(I1687,name_list!E:K,2,FALSE)</f>
        <v>SP28</v>
      </c>
      <c r="K1687" t="s">
        <v>11</v>
      </c>
      <c r="L1687" s="8">
        <v>1</v>
      </c>
      <c r="M1687" s="8" t="str">
        <f>VLOOKUP(H1687,工作表3!G:T,7,FALSE)</f>
        <v>80</v>
      </c>
      <c r="N1687">
        <f t="shared" si="54"/>
        <v>0.8</v>
      </c>
    </row>
    <row r="1688" spans="1:14">
      <c r="A1688" s="46">
        <v>2019</v>
      </c>
      <c r="B1688" s="8" t="str">
        <f>_xlfn.CONCAT("P", LOOKUP(A1688,{0,2010,2015},{1,2,3}))</f>
        <v>P3</v>
      </c>
      <c r="C1688" s="9" t="s">
        <v>174</v>
      </c>
      <c r="D1688" s="9" t="s">
        <v>178</v>
      </c>
      <c r="E1688" t="s">
        <v>56</v>
      </c>
      <c r="F1688" t="s">
        <v>32</v>
      </c>
      <c r="G1688" t="s">
        <v>100</v>
      </c>
      <c r="H1688" s="7" t="str">
        <f t="shared" si="53"/>
        <v>2019TWDASYATN05</v>
      </c>
      <c r="I1688" t="s">
        <v>42</v>
      </c>
      <c r="J1688" s="8" t="str">
        <f>VLOOKUP(I1688,name_list!E:K,2,FALSE)</f>
        <v>SP40</v>
      </c>
      <c r="K1688" t="s">
        <v>11</v>
      </c>
      <c r="L1688" s="8">
        <v>1</v>
      </c>
      <c r="M1688" s="8" t="str">
        <f>VLOOKUP(H1688,工作表3!G:T,7,FALSE)</f>
        <v>80</v>
      </c>
      <c r="N1688">
        <f t="shared" si="54"/>
        <v>0.8</v>
      </c>
    </row>
    <row r="1689" spans="1:14">
      <c r="A1689" s="46">
        <v>2019</v>
      </c>
      <c r="B1689" s="8" t="str">
        <f>_xlfn.CONCAT("P", LOOKUP(A1689,{0,2010,2015},{1,2,3}))</f>
        <v>P3</v>
      </c>
      <c r="C1689" s="9" t="s">
        <v>174</v>
      </c>
      <c r="D1689" s="9" t="s">
        <v>178</v>
      </c>
      <c r="E1689" t="s">
        <v>56</v>
      </c>
      <c r="F1689" t="s">
        <v>32</v>
      </c>
      <c r="G1689" t="s">
        <v>100</v>
      </c>
      <c r="H1689" s="7" t="str">
        <f t="shared" si="53"/>
        <v>2019TWDASYATN05</v>
      </c>
      <c r="I1689" t="s">
        <v>23</v>
      </c>
      <c r="J1689" s="8" t="str">
        <f>VLOOKUP(I1689,name_list!E:K,2,FALSE)</f>
        <v>SP61</v>
      </c>
      <c r="K1689" t="s">
        <v>11</v>
      </c>
      <c r="L1689" s="8">
        <v>1</v>
      </c>
      <c r="M1689" s="8" t="str">
        <f>VLOOKUP(H1689,工作表3!G:T,7,FALSE)</f>
        <v>80</v>
      </c>
      <c r="N1689">
        <f t="shared" si="54"/>
        <v>0.8</v>
      </c>
    </row>
    <row r="1690" spans="1:14">
      <c r="A1690" s="46">
        <v>2019</v>
      </c>
      <c r="B1690" s="8" t="str">
        <f>_xlfn.CONCAT("P", LOOKUP(A1690,{0,2010,2015},{1,2,3}))</f>
        <v>P3</v>
      </c>
      <c r="C1690" s="9" t="s">
        <v>174</v>
      </c>
      <c r="D1690" s="9" t="s">
        <v>178</v>
      </c>
      <c r="E1690" t="s">
        <v>56</v>
      </c>
      <c r="F1690" t="s">
        <v>33</v>
      </c>
      <c r="G1690" t="s">
        <v>127</v>
      </c>
      <c r="H1690" s="7" t="str">
        <f t="shared" si="53"/>
        <v>2019TWDASYATW10</v>
      </c>
      <c r="I1690" t="s">
        <v>0</v>
      </c>
      <c r="J1690" s="8" t="str">
        <f>VLOOKUP(I1690,name_list!E:K,2,FALSE)</f>
        <v>SP41</v>
      </c>
      <c r="K1690" t="s">
        <v>1</v>
      </c>
      <c r="L1690" s="8">
        <v>75</v>
      </c>
      <c r="M1690" s="8" t="str">
        <f>VLOOKUP(H1690,工作表3!G:T,7,FALSE)</f>
        <v>40</v>
      </c>
      <c r="N1690">
        <f t="shared" si="54"/>
        <v>30</v>
      </c>
    </row>
    <row r="1691" spans="1:14">
      <c r="A1691" s="46">
        <v>2019</v>
      </c>
      <c r="B1691" s="8" t="str">
        <f>_xlfn.CONCAT("P", LOOKUP(A1691,{0,2010,2015},{1,2,3}))</f>
        <v>P3</v>
      </c>
      <c r="C1691" s="9" t="s">
        <v>174</v>
      </c>
      <c r="D1691" s="9" t="s">
        <v>178</v>
      </c>
      <c r="E1691" t="s">
        <v>56</v>
      </c>
      <c r="F1691" t="s">
        <v>33</v>
      </c>
      <c r="G1691" t="s">
        <v>127</v>
      </c>
      <c r="H1691" s="7" t="str">
        <f t="shared" si="53"/>
        <v>2019TWDASYATW10</v>
      </c>
      <c r="I1691" t="s">
        <v>4</v>
      </c>
      <c r="J1691" s="8" t="str">
        <f>VLOOKUP(I1691,name_list!E:K,2,FALSE)</f>
        <v>SP11</v>
      </c>
      <c r="K1691" t="s">
        <v>9</v>
      </c>
      <c r="L1691" s="8">
        <v>5</v>
      </c>
      <c r="M1691" s="8" t="str">
        <f>VLOOKUP(H1691,工作表3!G:T,7,FALSE)</f>
        <v>40</v>
      </c>
      <c r="N1691">
        <f t="shared" si="54"/>
        <v>2</v>
      </c>
    </row>
    <row r="1692" spans="1:14">
      <c r="A1692" s="46">
        <v>2019</v>
      </c>
      <c r="B1692" s="8" t="str">
        <f>_xlfn.CONCAT("P", LOOKUP(A1692,{0,2010,2015},{1,2,3}))</f>
        <v>P3</v>
      </c>
      <c r="C1692" s="9" t="s">
        <v>174</v>
      </c>
      <c r="D1692" s="9" t="s">
        <v>178</v>
      </c>
      <c r="E1692" t="s">
        <v>56</v>
      </c>
      <c r="F1692" t="s">
        <v>33</v>
      </c>
      <c r="G1692" t="s">
        <v>127</v>
      </c>
      <c r="H1692" s="7" t="str">
        <f t="shared" si="53"/>
        <v>2019TWDASYATW10</v>
      </c>
      <c r="I1692" t="s">
        <v>37</v>
      </c>
      <c r="J1692" s="8" t="str">
        <f>VLOOKUP(I1692,name_list!E:K,2,FALSE)</f>
        <v>SP85</v>
      </c>
      <c r="K1692" t="s">
        <v>11</v>
      </c>
      <c r="L1692" s="8">
        <v>1</v>
      </c>
      <c r="M1692" s="8" t="str">
        <f>VLOOKUP(H1692,工作表3!G:T,7,FALSE)</f>
        <v>40</v>
      </c>
      <c r="N1692">
        <f t="shared" si="54"/>
        <v>0.4</v>
      </c>
    </row>
    <row r="1693" spans="1:14">
      <c r="A1693" s="46">
        <v>2019</v>
      </c>
      <c r="B1693" s="8" t="str">
        <f>_xlfn.CONCAT("P", LOOKUP(A1693,{0,2010,2015},{1,2,3}))</f>
        <v>P3</v>
      </c>
      <c r="C1693" s="9" t="s">
        <v>174</v>
      </c>
      <c r="D1693" s="9" t="s">
        <v>178</v>
      </c>
      <c r="E1693" t="s">
        <v>56</v>
      </c>
      <c r="F1693" t="s">
        <v>33</v>
      </c>
      <c r="G1693" t="s">
        <v>127</v>
      </c>
      <c r="H1693" s="7" t="str">
        <f t="shared" si="53"/>
        <v>2019TWDASYATW10</v>
      </c>
      <c r="I1693" t="s">
        <v>58</v>
      </c>
      <c r="J1693" s="8" t="str">
        <f>VLOOKUP(I1693,name_list!E:K,2,FALSE)</f>
        <v>SP87</v>
      </c>
      <c r="K1693" t="s">
        <v>11</v>
      </c>
      <c r="L1693" s="8">
        <v>1</v>
      </c>
      <c r="M1693" s="8" t="str">
        <f>VLOOKUP(H1693,工作表3!G:T,7,FALSE)</f>
        <v>40</v>
      </c>
      <c r="N1693">
        <f t="shared" si="54"/>
        <v>0.4</v>
      </c>
    </row>
    <row r="1694" spans="1:14">
      <c r="A1694" s="46">
        <v>2019</v>
      </c>
      <c r="B1694" s="8" t="str">
        <f>_xlfn.CONCAT("P", LOOKUP(A1694,{0,2010,2015},{1,2,3}))</f>
        <v>P3</v>
      </c>
      <c r="C1694" s="9" t="s">
        <v>174</v>
      </c>
      <c r="D1694" s="9" t="s">
        <v>178</v>
      </c>
      <c r="E1694" t="s">
        <v>56</v>
      </c>
      <c r="F1694" t="s">
        <v>33</v>
      </c>
      <c r="G1694" t="s">
        <v>127</v>
      </c>
      <c r="H1694" s="7" t="str">
        <f t="shared" si="53"/>
        <v>2019TWDASYATW10</v>
      </c>
      <c r="I1694" t="s">
        <v>28</v>
      </c>
      <c r="J1694" s="8" t="str">
        <f>VLOOKUP(I1694,name_list!E:K,2,FALSE)</f>
        <v>SP45</v>
      </c>
      <c r="K1694" t="s">
        <v>11</v>
      </c>
      <c r="L1694" s="8">
        <v>1</v>
      </c>
      <c r="M1694" s="8" t="str">
        <f>VLOOKUP(H1694,工作表3!G:T,7,FALSE)</f>
        <v>40</v>
      </c>
      <c r="N1694">
        <f t="shared" si="54"/>
        <v>0.4</v>
      </c>
    </row>
    <row r="1695" spans="1:14">
      <c r="A1695" s="46">
        <v>2019</v>
      </c>
      <c r="B1695" s="8" t="str">
        <f>_xlfn.CONCAT("P", LOOKUP(A1695,{0,2010,2015},{1,2,3}))</f>
        <v>P3</v>
      </c>
      <c r="C1695" s="9" t="s">
        <v>174</v>
      </c>
      <c r="D1695" s="9" t="s">
        <v>178</v>
      </c>
      <c r="E1695" t="s">
        <v>56</v>
      </c>
      <c r="F1695" t="s">
        <v>33</v>
      </c>
      <c r="G1695" t="s">
        <v>127</v>
      </c>
      <c r="H1695" s="7" t="str">
        <f t="shared" si="53"/>
        <v>2019TWDASYATW10</v>
      </c>
      <c r="I1695" t="s">
        <v>7</v>
      </c>
      <c r="J1695" s="8" t="str">
        <f>VLOOKUP(I1695,name_list!E:K,2,FALSE)</f>
        <v>SP31</v>
      </c>
      <c r="K1695" t="s">
        <v>6</v>
      </c>
      <c r="L1695" s="8">
        <v>50</v>
      </c>
      <c r="M1695" s="8" t="str">
        <f>VLOOKUP(H1695,工作表3!G:T,7,FALSE)</f>
        <v>40</v>
      </c>
      <c r="N1695">
        <f t="shared" si="54"/>
        <v>20</v>
      </c>
    </row>
    <row r="1696" spans="1:14">
      <c r="A1696" s="46">
        <v>2019</v>
      </c>
      <c r="B1696" s="8" t="str">
        <f>_xlfn.CONCAT("P", LOOKUP(A1696,{0,2010,2015},{1,2,3}))</f>
        <v>P3</v>
      </c>
      <c r="C1696" s="9" t="s">
        <v>174</v>
      </c>
      <c r="D1696" s="9" t="s">
        <v>178</v>
      </c>
      <c r="E1696" t="s">
        <v>56</v>
      </c>
      <c r="F1696" t="s">
        <v>33</v>
      </c>
      <c r="G1696" t="s">
        <v>127</v>
      </c>
      <c r="H1696" s="7" t="str">
        <f t="shared" si="53"/>
        <v>2019TWDASYATW10</v>
      </c>
      <c r="I1696" t="s">
        <v>38</v>
      </c>
      <c r="J1696" s="8" t="str">
        <f>VLOOKUP(I1696,name_list!E:K,2,FALSE)</f>
        <v>SP10</v>
      </c>
      <c r="K1696" t="s">
        <v>9</v>
      </c>
      <c r="L1696" s="8">
        <v>5</v>
      </c>
      <c r="M1696" s="8" t="str">
        <f>VLOOKUP(H1696,工作表3!G:T,7,FALSE)</f>
        <v>40</v>
      </c>
      <c r="N1696">
        <f t="shared" si="54"/>
        <v>2</v>
      </c>
    </row>
    <row r="1697" spans="1:14">
      <c r="A1697" s="46">
        <v>2019</v>
      </c>
      <c r="B1697" s="8" t="str">
        <f>_xlfn.CONCAT("P", LOOKUP(A1697,{0,2010,2015},{1,2,3}))</f>
        <v>P3</v>
      </c>
      <c r="C1697" s="9" t="s">
        <v>174</v>
      </c>
      <c r="D1697" s="9" t="s">
        <v>178</v>
      </c>
      <c r="E1697" t="s">
        <v>56</v>
      </c>
      <c r="F1697" t="s">
        <v>33</v>
      </c>
      <c r="G1697" t="s">
        <v>127</v>
      </c>
      <c r="H1697" s="7" t="str">
        <f t="shared" si="53"/>
        <v>2019TWDASYATW10</v>
      </c>
      <c r="I1697" t="s">
        <v>17</v>
      </c>
      <c r="J1697" s="8" t="str">
        <f>VLOOKUP(I1697,name_list!E:K,2,FALSE)</f>
        <v>SP23</v>
      </c>
      <c r="K1697" t="s">
        <v>14</v>
      </c>
      <c r="L1697" s="8">
        <v>25</v>
      </c>
      <c r="M1697" s="8" t="str">
        <f>VLOOKUP(H1697,工作表3!G:T,7,FALSE)</f>
        <v>40</v>
      </c>
      <c r="N1697">
        <f t="shared" si="54"/>
        <v>10</v>
      </c>
    </row>
    <row r="1698" spans="1:14">
      <c r="A1698" s="46">
        <v>2019</v>
      </c>
      <c r="B1698" s="8" t="str">
        <f>_xlfn.CONCAT("P", LOOKUP(A1698,{0,2010,2015},{1,2,3}))</f>
        <v>P3</v>
      </c>
      <c r="C1698" s="9" t="s">
        <v>174</v>
      </c>
      <c r="D1698" s="9" t="s">
        <v>178</v>
      </c>
      <c r="E1698" t="s">
        <v>56</v>
      </c>
      <c r="F1698" t="s">
        <v>33</v>
      </c>
      <c r="G1698" t="s">
        <v>127</v>
      </c>
      <c r="H1698" s="7" t="str">
        <f t="shared" si="53"/>
        <v>2019TWDASYATW10</v>
      </c>
      <c r="I1698" t="s">
        <v>51</v>
      </c>
      <c r="J1698" s="8" t="str">
        <f>VLOOKUP(I1698,name_list!E:K,2,FALSE)</f>
        <v>SP90</v>
      </c>
      <c r="K1698" t="s">
        <v>9</v>
      </c>
      <c r="L1698" s="8">
        <v>5</v>
      </c>
      <c r="M1698" s="8" t="str">
        <f>VLOOKUP(H1698,工作表3!G:T,7,FALSE)</f>
        <v>40</v>
      </c>
      <c r="N1698">
        <f t="shared" si="54"/>
        <v>2</v>
      </c>
    </row>
    <row r="1699" spans="1:14">
      <c r="A1699" s="46">
        <v>2019</v>
      </c>
      <c r="B1699" s="8" t="str">
        <f>_xlfn.CONCAT("P", LOOKUP(A1699,{0,2010,2015},{1,2,3}))</f>
        <v>P3</v>
      </c>
      <c r="C1699" s="9" t="s">
        <v>174</v>
      </c>
      <c r="D1699" s="9" t="s">
        <v>178</v>
      </c>
      <c r="E1699" t="s">
        <v>56</v>
      </c>
      <c r="F1699" t="s">
        <v>33</v>
      </c>
      <c r="G1699" t="s">
        <v>127</v>
      </c>
      <c r="H1699" s="7" t="str">
        <f t="shared" si="53"/>
        <v>2019TWDASYATW10</v>
      </c>
      <c r="I1699" t="s">
        <v>13</v>
      </c>
      <c r="J1699" s="8" t="str">
        <f>VLOOKUP(I1699,name_list!E:K,2,FALSE)</f>
        <v>SP17</v>
      </c>
      <c r="K1699" t="s">
        <v>14</v>
      </c>
      <c r="L1699" s="8">
        <v>25</v>
      </c>
      <c r="M1699" s="8" t="str">
        <f>VLOOKUP(H1699,工作表3!G:T,7,FALSE)</f>
        <v>40</v>
      </c>
      <c r="N1699">
        <f t="shared" si="54"/>
        <v>10</v>
      </c>
    </row>
    <row r="1700" spans="1:14">
      <c r="A1700" s="46">
        <v>2019</v>
      </c>
      <c r="B1700" s="8" t="str">
        <f>_xlfn.CONCAT("P", LOOKUP(A1700,{0,2010,2015},{1,2,3}))</f>
        <v>P3</v>
      </c>
      <c r="C1700" s="9" t="s">
        <v>174</v>
      </c>
      <c r="D1700" s="9" t="s">
        <v>178</v>
      </c>
      <c r="E1700" t="s">
        <v>56</v>
      </c>
      <c r="F1700" t="s">
        <v>33</v>
      </c>
      <c r="G1700" t="s">
        <v>127</v>
      </c>
      <c r="H1700" s="7" t="str">
        <f t="shared" si="53"/>
        <v>2019TWDASYATW10</v>
      </c>
      <c r="I1700" t="s">
        <v>5</v>
      </c>
      <c r="J1700" s="8" t="str">
        <f>VLOOKUP(I1700,name_list!E:K,2,FALSE)</f>
        <v>SP35</v>
      </c>
      <c r="K1700" t="s">
        <v>14</v>
      </c>
      <c r="L1700" s="8">
        <v>25</v>
      </c>
      <c r="M1700" s="8" t="str">
        <f>VLOOKUP(H1700,工作表3!G:T,7,FALSE)</f>
        <v>40</v>
      </c>
      <c r="N1700">
        <f t="shared" si="54"/>
        <v>10</v>
      </c>
    </row>
    <row r="1701" spans="1:14">
      <c r="A1701" s="46">
        <v>2019</v>
      </c>
      <c r="B1701" s="8" t="str">
        <f>_xlfn.CONCAT("P", LOOKUP(A1701,{0,2010,2015},{1,2,3}))</f>
        <v>P3</v>
      </c>
      <c r="C1701" s="9" t="s">
        <v>174</v>
      </c>
      <c r="D1701" s="9" t="s">
        <v>178</v>
      </c>
      <c r="E1701" t="s">
        <v>56</v>
      </c>
      <c r="F1701" t="s">
        <v>33</v>
      </c>
      <c r="G1701" t="s">
        <v>127</v>
      </c>
      <c r="H1701" s="7" t="str">
        <f t="shared" si="53"/>
        <v>2019TWDASYATW10</v>
      </c>
      <c r="I1701" t="s">
        <v>20</v>
      </c>
      <c r="J1701" s="8" t="str">
        <f>VLOOKUP(I1701,name_list!E:K,2,FALSE)</f>
        <v>SP25</v>
      </c>
      <c r="K1701" t="s">
        <v>9</v>
      </c>
      <c r="L1701" s="8">
        <v>5</v>
      </c>
      <c r="M1701" s="8" t="str">
        <f>VLOOKUP(H1701,工作表3!G:T,7,FALSE)</f>
        <v>40</v>
      </c>
      <c r="N1701">
        <f t="shared" si="54"/>
        <v>2</v>
      </c>
    </row>
    <row r="1702" spans="1:14">
      <c r="A1702" s="46">
        <v>2019</v>
      </c>
      <c r="B1702" s="8" t="str">
        <f>_xlfn.CONCAT("P", LOOKUP(A1702,{0,2010,2015},{1,2,3}))</f>
        <v>P3</v>
      </c>
      <c r="C1702" s="9" t="s">
        <v>174</v>
      </c>
      <c r="D1702" s="9" t="s">
        <v>178</v>
      </c>
      <c r="E1702" t="s">
        <v>56</v>
      </c>
      <c r="F1702" t="s">
        <v>33</v>
      </c>
      <c r="G1702" t="s">
        <v>127</v>
      </c>
      <c r="H1702" s="7" t="str">
        <f t="shared" si="53"/>
        <v>2019TWDASYATW10</v>
      </c>
      <c r="I1702" t="s">
        <v>18</v>
      </c>
      <c r="J1702" s="8" t="str">
        <f>VLOOKUP(I1702,name_list!E:K,2,FALSE)</f>
        <v>SP30</v>
      </c>
      <c r="K1702" t="s">
        <v>14</v>
      </c>
      <c r="L1702" s="8">
        <v>25</v>
      </c>
      <c r="M1702" s="8" t="str">
        <f>VLOOKUP(H1702,工作表3!G:T,7,FALSE)</f>
        <v>40</v>
      </c>
      <c r="N1702">
        <f t="shared" si="54"/>
        <v>10</v>
      </c>
    </row>
    <row r="1703" spans="1:14">
      <c r="A1703" s="46">
        <v>2019</v>
      </c>
      <c r="B1703" s="8" t="str">
        <f>_xlfn.CONCAT("P", LOOKUP(A1703,{0,2010,2015},{1,2,3}))</f>
        <v>P3</v>
      </c>
      <c r="C1703" s="9" t="s">
        <v>174</v>
      </c>
      <c r="D1703" s="9" t="s">
        <v>178</v>
      </c>
      <c r="E1703" t="s">
        <v>56</v>
      </c>
      <c r="F1703" t="s">
        <v>33</v>
      </c>
      <c r="G1703" t="s">
        <v>127</v>
      </c>
      <c r="H1703" s="7" t="str">
        <f t="shared" si="53"/>
        <v>2019TWDASYATW10</v>
      </c>
      <c r="I1703" t="s">
        <v>15</v>
      </c>
      <c r="J1703" s="8" t="str">
        <f>VLOOKUP(I1703,name_list!E:K,2,FALSE)</f>
        <v>SP2</v>
      </c>
      <c r="K1703" t="s">
        <v>9</v>
      </c>
      <c r="L1703" s="8">
        <v>5</v>
      </c>
      <c r="M1703" s="8" t="str">
        <f>VLOOKUP(H1703,工作表3!G:T,7,FALSE)</f>
        <v>40</v>
      </c>
      <c r="N1703">
        <f t="shared" si="54"/>
        <v>2</v>
      </c>
    </row>
    <row r="1704" spans="1:14">
      <c r="A1704" s="46">
        <v>2019</v>
      </c>
      <c r="B1704" s="8" t="str">
        <f>_xlfn.CONCAT("P", LOOKUP(A1704,{0,2010,2015},{1,2,3}))</f>
        <v>P3</v>
      </c>
      <c r="C1704" s="9" t="s">
        <v>174</v>
      </c>
      <c r="D1704" s="9" t="s">
        <v>178</v>
      </c>
      <c r="E1704" t="s">
        <v>56</v>
      </c>
      <c r="F1704" t="s">
        <v>33</v>
      </c>
      <c r="G1704" t="s">
        <v>127</v>
      </c>
      <c r="H1704" s="7" t="str">
        <f t="shared" si="53"/>
        <v>2019TWDASYATW10</v>
      </c>
      <c r="I1704" t="s">
        <v>76</v>
      </c>
      <c r="J1704" s="8" t="str">
        <f>VLOOKUP(I1704,name_list!E:K,2,FALSE)</f>
        <v>SP21</v>
      </c>
      <c r="K1704" t="s">
        <v>9</v>
      </c>
      <c r="L1704" s="8">
        <v>5</v>
      </c>
      <c r="M1704" s="8" t="str">
        <f>VLOOKUP(H1704,工作表3!G:T,7,FALSE)</f>
        <v>40</v>
      </c>
      <c r="N1704">
        <f t="shared" si="54"/>
        <v>2</v>
      </c>
    </row>
    <row r="1705" spans="1:14">
      <c r="A1705" s="46">
        <v>2019</v>
      </c>
      <c r="B1705" s="8" t="str">
        <f>_xlfn.CONCAT("P", LOOKUP(A1705,{0,2010,2015},{1,2,3}))</f>
        <v>P3</v>
      </c>
      <c r="C1705" s="9" t="s">
        <v>174</v>
      </c>
      <c r="D1705" s="9" t="s">
        <v>178</v>
      </c>
      <c r="E1705" t="s">
        <v>56</v>
      </c>
      <c r="F1705" t="s">
        <v>33</v>
      </c>
      <c r="G1705" t="s">
        <v>127</v>
      </c>
      <c r="H1705" s="7" t="str">
        <f t="shared" ref="H1705:H1768" si="55">CONCATENATE(A1705,C1705,D1705,E1705,G1705)</f>
        <v>2019TWDASYATW10</v>
      </c>
      <c r="I1705" t="s">
        <v>31</v>
      </c>
      <c r="J1705" s="8" t="str">
        <f>VLOOKUP(I1705,name_list!E:K,2,FALSE)</f>
        <v>SP66</v>
      </c>
      <c r="K1705" t="s">
        <v>11</v>
      </c>
      <c r="L1705" s="8">
        <v>1</v>
      </c>
      <c r="M1705" s="8" t="str">
        <f>VLOOKUP(H1705,工作表3!G:T,7,FALSE)</f>
        <v>40</v>
      </c>
      <c r="N1705">
        <f t="shared" si="54"/>
        <v>0.4</v>
      </c>
    </row>
    <row r="1706" spans="1:14">
      <c r="A1706" s="46">
        <v>2019</v>
      </c>
      <c r="B1706" s="8" t="str">
        <f>_xlfn.CONCAT("P", LOOKUP(A1706,{0,2010,2015},{1,2,3}))</f>
        <v>P3</v>
      </c>
      <c r="C1706" s="9" t="s">
        <v>174</v>
      </c>
      <c r="D1706" s="9" t="s">
        <v>178</v>
      </c>
      <c r="E1706" t="s">
        <v>56</v>
      </c>
      <c r="F1706" t="s">
        <v>33</v>
      </c>
      <c r="G1706" t="s">
        <v>127</v>
      </c>
      <c r="H1706" s="7" t="str">
        <f t="shared" si="55"/>
        <v>2019TWDASYATW10</v>
      </c>
      <c r="I1706" t="s">
        <v>19</v>
      </c>
      <c r="J1706" s="8" t="str">
        <f>VLOOKUP(I1706,name_list!E:K,2,FALSE)</f>
        <v>SP75</v>
      </c>
      <c r="K1706" t="s">
        <v>11</v>
      </c>
      <c r="L1706" s="8">
        <v>1</v>
      </c>
      <c r="M1706" s="8" t="str">
        <f>VLOOKUP(H1706,工作表3!G:T,7,FALSE)</f>
        <v>40</v>
      </c>
      <c r="N1706">
        <f t="shared" si="54"/>
        <v>0.4</v>
      </c>
    </row>
    <row r="1707" spans="1:14">
      <c r="A1707" s="46">
        <v>2019</v>
      </c>
      <c r="B1707" s="8" t="str">
        <f>_xlfn.CONCAT("P", LOOKUP(A1707,{0,2010,2015},{1,2,3}))</f>
        <v>P3</v>
      </c>
      <c r="C1707" s="9" t="s">
        <v>174</v>
      </c>
      <c r="D1707" s="9" t="s">
        <v>178</v>
      </c>
      <c r="E1707" t="s">
        <v>56</v>
      </c>
      <c r="F1707" t="s">
        <v>33</v>
      </c>
      <c r="G1707" t="s">
        <v>127</v>
      </c>
      <c r="H1707" s="7" t="str">
        <f t="shared" si="55"/>
        <v>2019TWDASYATW10</v>
      </c>
      <c r="I1707" t="s">
        <v>26</v>
      </c>
      <c r="J1707" s="8" t="str">
        <f>VLOOKUP(I1707,name_list!E:K,2,FALSE)</f>
        <v>SP78</v>
      </c>
      <c r="K1707" t="s">
        <v>11</v>
      </c>
      <c r="L1707" s="8">
        <v>1</v>
      </c>
      <c r="M1707" s="8" t="str">
        <f>VLOOKUP(H1707,工作表3!G:T,7,FALSE)</f>
        <v>40</v>
      </c>
      <c r="N1707">
        <f t="shared" si="54"/>
        <v>0.4</v>
      </c>
    </row>
    <row r="1708" spans="1:14">
      <c r="A1708" s="46">
        <v>2019</v>
      </c>
      <c r="B1708" s="8" t="str">
        <f>_xlfn.CONCAT("P", LOOKUP(A1708,{0,2010,2015},{1,2,3}))</f>
        <v>P3</v>
      </c>
      <c r="C1708" s="9" t="s">
        <v>174</v>
      </c>
      <c r="D1708" s="9" t="s">
        <v>178</v>
      </c>
      <c r="E1708" t="s">
        <v>56</v>
      </c>
      <c r="F1708" t="s">
        <v>33</v>
      </c>
      <c r="G1708" t="s">
        <v>127</v>
      </c>
      <c r="H1708" s="7" t="str">
        <f t="shared" si="55"/>
        <v>2019TWDASYATW10</v>
      </c>
      <c r="I1708" t="s">
        <v>10</v>
      </c>
      <c r="J1708" s="8" t="str">
        <f>VLOOKUP(I1708,name_list!E:K,2,FALSE)</f>
        <v>SP79</v>
      </c>
      <c r="K1708" t="s">
        <v>9</v>
      </c>
      <c r="L1708" s="8">
        <v>5</v>
      </c>
      <c r="M1708" s="8" t="str">
        <f>VLOOKUP(H1708,工作表3!G:T,7,FALSE)</f>
        <v>40</v>
      </c>
      <c r="N1708">
        <f t="shared" si="54"/>
        <v>2</v>
      </c>
    </row>
    <row r="1709" spans="1:14">
      <c r="A1709" s="46">
        <v>2019</v>
      </c>
      <c r="B1709" s="8" t="str">
        <f>_xlfn.CONCAT("P", LOOKUP(A1709,{0,2010,2015},{1,2,3}))</f>
        <v>P3</v>
      </c>
      <c r="C1709" s="9" t="s">
        <v>174</v>
      </c>
      <c r="D1709" s="9" t="s">
        <v>178</v>
      </c>
      <c r="E1709" t="s">
        <v>56</v>
      </c>
      <c r="F1709" t="s">
        <v>33</v>
      </c>
      <c r="G1709" t="s">
        <v>127</v>
      </c>
      <c r="H1709" s="7" t="str">
        <f t="shared" si="55"/>
        <v>2019TWDASYATW10</v>
      </c>
      <c r="I1709" t="s">
        <v>16</v>
      </c>
      <c r="J1709" s="8" t="str">
        <f>VLOOKUP(I1709,name_list!E:K,2,FALSE)</f>
        <v>SP38</v>
      </c>
      <c r="K1709" t="s">
        <v>14</v>
      </c>
      <c r="L1709" s="8">
        <v>25</v>
      </c>
      <c r="M1709" s="8" t="str">
        <f>VLOOKUP(H1709,工作表3!G:T,7,FALSE)</f>
        <v>40</v>
      </c>
      <c r="N1709">
        <f t="shared" si="54"/>
        <v>10</v>
      </c>
    </row>
    <row r="1710" spans="1:14">
      <c r="A1710" s="46">
        <v>2019</v>
      </c>
      <c r="B1710" s="8" t="str">
        <f>_xlfn.CONCAT("P", LOOKUP(A1710,{0,2010,2015},{1,2,3}))</f>
        <v>P3</v>
      </c>
      <c r="C1710" s="9" t="s">
        <v>174</v>
      </c>
      <c r="D1710" s="9" t="s">
        <v>178</v>
      </c>
      <c r="E1710" t="s">
        <v>56</v>
      </c>
      <c r="F1710" t="s">
        <v>33</v>
      </c>
      <c r="G1710" t="s">
        <v>106</v>
      </c>
      <c r="H1710" s="7" t="str">
        <f t="shared" si="55"/>
        <v>2019TWDASYATW05</v>
      </c>
      <c r="I1710" t="s">
        <v>0</v>
      </c>
      <c r="J1710" s="8" t="str">
        <f>VLOOKUP(I1710,name_list!E:K,2,FALSE)</f>
        <v>SP41</v>
      </c>
      <c r="K1710" t="s">
        <v>1</v>
      </c>
      <c r="L1710" s="8">
        <v>75</v>
      </c>
      <c r="M1710" s="8" t="str">
        <f>VLOOKUP(H1710,工作表3!G:T,7,FALSE)</f>
        <v>70</v>
      </c>
      <c r="N1710">
        <f t="shared" si="54"/>
        <v>52.5</v>
      </c>
    </row>
    <row r="1711" spans="1:14">
      <c r="A1711" s="46">
        <v>2019</v>
      </c>
      <c r="B1711" s="8" t="str">
        <f>_xlfn.CONCAT("P", LOOKUP(A1711,{0,2010,2015},{1,2,3}))</f>
        <v>P3</v>
      </c>
      <c r="C1711" s="9" t="s">
        <v>174</v>
      </c>
      <c r="D1711" s="9" t="s">
        <v>178</v>
      </c>
      <c r="E1711" t="s">
        <v>56</v>
      </c>
      <c r="F1711" t="s">
        <v>33</v>
      </c>
      <c r="G1711" t="s">
        <v>106</v>
      </c>
      <c r="H1711" s="7" t="str">
        <f t="shared" si="55"/>
        <v>2019TWDASYATW05</v>
      </c>
      <c r="I1711" t="s">
        <v>38</v>
      </c>
      <c r="J1711" s="8" t="str">
        <f>VLOOKUP(I1711,name_list!E:K,2,FALSE)</f>
        <v>SP10</v>
      </c>
      <c r="K1711" t="s">
        <v>14</v>
      </c>
      <c r="L1711" s="8">
        <v>25</v>
      </c>
      <c r="M1711" s="8" t="str">
        <f>VLOOKUP(H1711,工作表3!G:T,7,FALSE)</f>
        <v>70</v>
      </c>
      <c r="N1711">
        <f t="shared" si="54"/>
        <v>17.5</v>
      </c>
    </row>
    <row r="1712" spans="1:14">
      <c r="A1712" s="46">
        <v>2019</v>
      </c>
      <c r="B1712" s="8" t="str">
        <f>_xlfn.CONCAT("P", LOOKUP(A1712,{0,2010,2015},{1,2,3}))</f>
        <v>P3</v>
      </c>
      <c r="C1712" s="9" t="s">
        <v>174</v>
      </c>
      <c r="D1712" s="9" t="s">
        <v>178</v>
      </c>
      <c r="E1712" t="s">
        <v>56</v>
      </c>
      <c r="F1712" t="s">
        <v>33</v>
      </c>
      <c r="G1712" t="s">
        <v>106</v>
      </c>
      <c r="H1712" s="7" t="str">
        <f t="shared" si="55"/>
        <v>2019TWDASYATW05</v>
      </c>
      <c r="I1712" t="s">
        <v>16</v>
      </c>
      <c r="J1712" s="8" t="str">
        <f>VLOOKUP(I1712,name_list!E:K,2,FALSE)</f>
        <v>SP38</v>
      </c>
      <c r="K1712" t="s">
        <v>6</v>
      </c>
      <c r="L1712" s="8">
        <v>50</v>
      </c>
      <c r="M1712" s="8" t="str">
        <f>VLOOKUP(H1712,工作表3!G:T,7,FALSE)</f>
        <v>70</v>
      </c>
      <c r="N1712">
        <f t="shared" si="54"/>
        <v>35</v>
      </c>
    </row>
    <row r="1713" spans="1:14">
      <c r="A1713" s="46">
        <v>2019</v>
      </c>
      <c r="B1713" s="8" t="str">
        <f>_xlfn.CONCAT("P", LOOKUP(A1713,{0,2010,2015},{1,2,3}))</f>
        <v>P3</v>
      </c>
      <c r="C1713" s="9" t="s">
        <v>174</v>
      </c>
      <c r="D1713" s="9" t="s">
        <v>178</v>
      </c>
      <c r="E1713" t="s">
        <v>56</v>
      </c>
      <c r="F1713" t="s">
        <v>33</v>
      </c>
      <c r="G1713" t="s">
        <v>106</v>
      </c>
      <c r="H1713" s="7" t="str">
        <f t="shared" si="55"/>
        <v>2019TWDASYATW05</v>
      </c>
      <c r="I1713" t="s">
        <v>26</v>
      </c>
      <c r="J1713" s="8" t="str">
        <f>VLOOKUP(I1713,name_list!E:K,2,FALSE)</f>
        <v>SP78</v>
      </c>
      <c r="K1713" t="s">
        <v>9</v>
      </c>
      <c r="L1713" s="8">
        <v>5</v>
      </c>
      <c r="M1713" s="8" t="str">
        <f>VLOOKUP(H1713,工作表3!G:T,7,FALSE)</f>
        <v>70</v>
      </c>
      <c r="N1713">
        <f t="shared" si="54"/>
        <v>3.5</v>
      </c>
    </row>
    <row r="1714" spans="1:14">
      <c r="A1714" s="46">
        <v>2019</v>
      </c>
      <c r="B1714" s="8" t="str">
        <f>_xlfn.CONCAT("P", LOOKUP(A1714,{0,2010,2015},{1,2,3}))</f>
        <v>P3</v>
      </c>
      <c r="C1714" s="9" t="s">
        <v>174</v>
      </c>
      <c r="D1714" s="9" t="s">
        <v>178</v>
      </c>
      <c r="E1714" t="s">
        <v>56</v>
      </c>
      <c r="F1714" t="s">
        <v>33</v>
      </c>
      <c r="G1714" t="s">
        <v>106</v>
      </c>
      <c r="H1714" s="7" t="str">
        <f t="shared" si="55"/>
        <v>2019TWDASYATW05</v>
      </c>
      <c r="I1714" t="s">
        <v>5</v>
      </c>
      <c r="J1714" s="8" t="str">
        <f>VLOOKUP(I1714,name_list!E:K,2,FALSE)</f>
        <v>SP35</v>
      </c>
      <c r="K1714" t="s">
        <v>6</v>
      </c>
      <c r="L1714" s="8">
        <v>50</v>
      </c>
      <c r="M1714" s="8" t="str">
        <f>VLOOKUP(H1714,工作表3!G:T,7,FALSE)</f>
        <v>70</v>
      </c>
      <c r="N1714">
        <f t="shared" si="54"/>
        <v>35</v>
      </c>
    </row>
    <row r="1715" spans="1:14">
      <c r="A1715" s="46">
        <v>2019</v>
      </c>
      <c r="B1715" s="8" t="str">
        <f>_xlfn.CONCAT("P", LOOKUP(A1715,{0,2010,2015},{1,2,3}))</f>
        <v>P3</v>
      </c>
      <c r="C1715" s="9" t="s">
        <v>174</v>
      </c>
      <c r="D1715" s="9" t="s">
        <v>178</v>
      </c>
      <c r="E1715" t="s">
        <v>56</v>
      </c>
      <c r="F1715" t="s">
        <v>33</v>
      </c>
      <c r="G1715" t="s">
        <v>106</v>
      </c>
      <c r="H1715" s="7" t="str">
        <f t="shared" si="55"/>
        <v>2019TWDASYATW05</v>
      </c>
      <c r="I1715" t="s">
        <v>7</v>
      </c>
      <c r="J1715" s="8" t="str">
        <f>VLOOKUP(I1715,name_list!E:K,2,FALSE)</f>
        <v>SP31</v>
      </c>
      <c r="K1715" t="s">
        <v>6</v>
      </c>
      <c r="L1715" s="8">
        <v>50</v>
      </c>
      <c r="M1715" s="8" t="str">
        <f>VLOOKUP(H1715,工作表3!G:T,7,FALSE)</f>
        <v>70</v>
      </c>
      <c r="N1715">
        <f t="shared" si="54"/>
        <v>35</v>
      </c>
    </row>
    <row r="1716" spans="1:14">
      <c r="A1716" s="46">
        <v>2019</v>
      </c>
      <c r="B1716" s="8" t="str">
        <f>_xlfn.CONCAT("P", LOOKUP(A1716,{0,2010,2015},{1,2,3}))</f>
        <v>P3</v>
      </c>
      <c r="C1716" s="9" t="s">
        <v>174</v>
      </c>
      <c r="D1716" s="9" t="s">
        <v>178</v>
      </c>
      <c r="E1716" t="s">
        <v>56</v>
      </c>
      <c r="F1716" t="s">
        <v>33</v>
      </c>
      <c r="G1716" t="s">
        <v>106</v>
      </c>
      <c r="H1716" s="7" t="str">
        <f t="shared" si="55"/>
        <v>2019TWDASYATW05</v>
      </c>
      <c r="I1716" t="s">
        <v>37</v>
      </c>
      <c r="J1716" s="8" t="str">
        <f>VLOOKUP(I1716,name_list!E:K,2,FALSE)</f>
        <v>SP85</v>
      </c>
      <c r="K1716" t="s">
        <v>11</v>
      </c>
      <c r="L1716" s="8">
        <v>1</v>
      </c>
      <c r="M1716" s="8" t="str">
        <f>VLOOKUP(H1716,工作表3!G:T,7,FALSE)</f>
        <v>70</v>
      </c>
      <c r="N1716">
        <f t="shared" si="54"/>
        <v>0.7</v>
      </c>
    </row>
    <row r="1717" spans="1:14">
      <c r="A1717" s="46">
        <v>2019</v>
      </c>
      <c r="B1717" s="8" t="str">
        <f>_xlfn.CONCAT("P", LOOKUP(A1717,{0,2010,2015},{1,2,3}))</f>
        <v>P3</v>
      </c>
      <c r="C1717" s="9" t="s">
        <v>174</v>
      </c>
      <c r="D1717" s="9" t="s">
        <v>178</v>
      </c>
      <c r="E1717" t="s">
        <v>56</v>
      </c>
      <c r="F1717" t="s">
        <v>33</v>
      </c>
      <c r="G1717" t="s">
        <v>106</v>
      </c>
      <c r="H1717" s="7" t="str">
        <f t="shared" si="55"/>
        <v>2019TWDASYATW05</v>
      </c>
      <c r="I1717" t="s">
        <v>10</v>
      </c>
      <c r="J1717" s="8" t="str">
        <f>VLOOKUP(I1717,name_list!E:K,2,FALSE)</f>
        <v>SP79</v>
      </c>
      <c r="K1717" t="s">
        <v>9</v>
      </c>
      <c r="L1717" s="8">
        <v>5</v>
      </c>
      <c r="M1717" s="8" t="str">
        <f>VLOOKUP(H1717,工作表3!G:T,7,FALSE)</f>
        <v>70</v>
      </c>
      <c r="N1717">
        <f t="shared" si="54"/>
        <v>3.5</v>
      </c>
    </row>
    <row r="1718" spans="1:14">
      <c r="A1718" s="46">
        <v>2019</v>
      </c>
      <c r="B1718" s="8" t="str">
        <f>_xlfn.CONCAT("P", LOOKUP(A1718,{0,2010,2015},{1,2,3}))</f>
        <v>P3</v>
      </c>
      <c r="C1718" s="9" t="s">
        <v>174</v>
      </c>
      <c r="D1718" s="9" t="s">
        <v>178</v>
      </c>
      <c r="E1718" t="s">
        <v>56</v>
      </c>
      <c r="F1718" t="s">
        <v>33</v>
      </c>
      <c r="G1718" t="s">
        <v>106</v>
      </c>
      <c r="H1718" s="7" t="str">
        <f t="shared" si="55"/>
        <v>2019TWDASYATW05</v>
      </c>
      <c r="I1718" t="s">
        <v>58</v>
      </c>
      <c r="J1718" s="8" t="str">
        <f>VLOOKUP(I1718,name_list!E:K,2,FALSE)</f>
        <v>SP87</v>
      </c>
      <c r="K1718" t="s">
        <v>11</v>
      </c>
      <c r="L1718" s="8">
        <v>1</v>
      </c>
      <c r="M1718" s="8" t="str">
        <f>VLOOKUP(H1718,工作表3!G:T,7,FALSE)</f>
        <v>70</v>
      </c>
      <c r="N1718">
        <f t="shared" si="54"/>
        <v>0.7</v>
      </c>
    </row>
    <row r="1719" spans="1:14">
      <c r="A1719" s="46">
        <v>2019</v>
      </c>
      <c r="B1719" s="8" t="str">
        <f>_xlfn.CONCAT("P", LOOKUP(A1719,{0,2010,2015},{1,2,3}))</f>
        <v>P3</v>
      </c>
      <c r="C1719" s="9" t="s">
        <v>174</v>
      </c>
      <c r="D1719" s="9" t="s">
        <v>178</v>
      </c>
      <c r="E1719" t="s">
        <v>56</v>
      </c>
      <c r="F1719" t="s">
        <v>33</v>
      </c>
      <c r="G1719" t="s">
        <v>106</v>
      </c>
      <c r="H1719" s="7" t="str">
        <f t="shared" si="55"/>
        <v>2019TWDASYATW05</v>
      </c>
      <c r="I1719" t="s">
        <v>17</v>
      </c>
      <c r="J1719" s="8" t="str">
        <f>VLOOKUP(I1719,name_list!E:K,2,FALSE)</f>
        <v>SP23</v>
      </c>
      <c r="K1719" t="s">
        <v>11</v>
      </c>
      <c r="L1719" s="8">
        <v>1</v>
      </c>
      <c r="M1719" s="8" t="str">
        <f>VLOOKUP(H1719,工作表3!G:T,7,FALSE)</f>
        <v>70</v>
      </c>
      <c r="N1719">
        <f t="shared" si="54"/>
        <v>0.7</v>
      </c>
    </row>
    <row r="1720" spans="1:14">
      <c r="A1720" s="46">
        <v>2019</v>
      </c>
      <c r="B1720" s="8" t="str">
        <f>_xlfn.CONCAT("P", LOOKUP(A1720,{0,2010,2015},{1,2,3}))</f>
        <v>P3</v>
      </c>
      <c r="C1720" s="9" t="s">
        <v>174</v>
      </c>
      <c r="D1720" s="9" t="s">
        <v>178</v>
      </c>
      <c r="E1720" t="s">
        <v>56</v>
      </c>
      <c r="F1720" t="s">
        <v>33</v>
      </c>
      <c r="G1720" t="s">
        <v>106</v>
      </c>
      <c r="H1720" s="7" t="str">
        <f t="shared" si="55"/>
        <v>2019TWDASYATW05</v>
      </c>
      <c r="I1720" t="s">
        <v>20</v>
      </c>
      <c r="J1720" s="8" t="str">
        <f>VLOOKUP(I1720,name_list!E:K,2,FALSE)</f>
        <v>SP25</v>
      </c>
      <c r="K1720" t="s">
        <v>9</v>
      </c>
      <c r="L1720" s="8">
        <v>5</v>
      </c>
      <c r="M1720" s="8" t="str">
        <f>VLOOKUP(H1720,工作表3!G:T,7,FALSE)</f>
        <v>70</v>
      </c>
      <c r="N1720">
        <f t="shared" si="54"/>
        <v>3.5</v>
      </c>
    </row>
    <row r="1721" spans="1:14">
      <c r="A1721" s="46">
        <v>2019</v>
      </c>
      <c r="B1721" s="8" t="str">
        <f>_xlfn.CONCAT("P", LOOKUP(A1721,{0,2010,2015},{1,2,3}))</f>
        <v>P3</v>
      </c>
      <c r="C1721" s="9" t="s">
        <v>174</v>
      </c>
      <c r="D1721" s="9" t="s">
        <v>178</v>
      </c>
      <c r="E1721" t="s">
        <v>56</v>
      </c>
      <c r="F1721" t="s">
        <v>33</v>
      </c>
      <c r="G1721" t="s">
        <v>106</v>
      </c>
      <c r="H1721" s="7" t="str">
        <f t="shared" si="55"/>
        <v>2019TWDASYATW05</v>
      </c>
      <c r="I1721" t="s">
        <v>15</v>
      </c>
      <c r="J1721" s="8" t="str">
        <f>VLOOKUP(I1721,name_list!E:K,2,FALSE)</f>
        <v>SP2</v>
      </c>
      <c r="K1721" t="s">
        <v>9</v>
      </c>
      <c r="L1721" s="8">
        <v>5</v>
      </c>
      <c r="M1721" s="8" t="str">
        <f>VLOOKUP(H1721,工作表3!G:T,7,FALSE)</f>
        <v>70</v>
      </c>
      <c r="N1721">
        <f t="shared" si="54"/>
        <v>3.5</v>
      </c>
    </row>
    <row r="1722" spans="1:14">
      <c r="A1722" s="46">
        <v>2019</v>
      </c>
      <c r="B1722" s="8" t="str">
        <f>_xlfn.CONCAT("P", LOOKUP(A1722,{0,2010,2015},{1,2,3}))</f>
        <v>P3</v>
      </c>
      <c r="C1722" s="9" t="s">
        <v>174</v>
      </c>
      <c r="D1722" s="9" t="s">
        <v>178</v>
      </c>
      <c r="E1722" t="s">
        <v>56</v>
      </c>
      <c r="F1722" t="s">
        <v>33</v>
      </c>
      <c r="G1722" t="s">
        <v>106</v>
      </c>
      <c r="H1722" s="7" t="str">
        <f t="shared" si="55"/>
        <v>2019TWDASYATW05</v>
      </c>
      <c r="I1722" t="s">
        <v>76</v>
      </c>
      <c r="J1722" s="8" t="str">
        <f>VLOOKUP(I1722,name_list!E:K,2,FALSE)</f>
        <v>SP21</v>
      </c>
      <c r="K1722" t="s">
        <v>9</v>
      </c>
      <c r="L1722" s="8">
        <v>5</v>
      </c>
      <c r="M1722" s="8" t="str">
        <f>VLOOKUP(H1722,工作表3!G:T,7,FALSE)</f>
        <v>70</v>
      </c>
      <c r="N1722">
        <f t="shared" si="54"/>
        <v>3.5</v>
      </c>
    </row>
    <row r="1723" spans="1:14">
      <c r="A1723" s="46">
        <v>2019</v>
      </c>
      <c r="B1723" s="8" t="str">
        <f>_xlfn.CONCAT("P", LOOKUP(A1723,{0,2010,2015},{1,2,3}))</f>
        <v>P3</v>
      </c>
      <c r="C1723" s="9" t="s">
        <v>174</v>
      </c>
      <c r="D1723" s="9" t="s">
        <v>178</v>
      </c>
      <c r="E1723" t="s">
        <v>56</v>
      </c>
      <c r="F1723" t="s">
        <v>33</v>
      </c>
      <c r="G1723" t="s">
        <v>106</v>
      </c>
      <c r="H1723" s="7" t="str">
        <f t="shared" si="55"/>
        <v>2019TWDASYATW05</v>
      </c>
      <c r="I1723" t="s">
        <v>21</v>
      </c>
      <c r="J1723" s="8" t="str">
        <f>VLOOKUP(I1723,name_list!E:K,2,FALSE)</f>
        <v>SP55</v>
      </c>
      <c r="K1723" t="s">
        <v>9</v>
      </c>
      <c r="L1723" s="8">
        <v>5</v>
      </c>
      <c r="M1723" s="8" t="str">
        <f>VLOOKUP(H1723,工作表3!G:T,7,FALSE)</f>
        <v>70</v>
      </c>
      <c r="N1723">
        <f t="shared" si="54"/>
        <v>3.5</v>
      </c>
    </row>
    <row r="1724" spans="1:14">
      <c r="A1724" s="46">
        <v>2019</v>
      </c>
      <c r="B1724" s="8" t="str">
        <f>_xlfn.CONCAT("P", LOOKUP(A1724,{0,2010,2015},{1,2,3}))</f>
        <v>P3</v>
      </c>
      <c r="C1724" s="9" t="s">
        <v>174</v>
      </c>
      <c r="D1724" s="9" t="s">
        <v>178</v>
      </c>
      <c r="E1724" t="s">
        <v>56</v>
      </c>
      <c r="F1724" t="s">
        <v>33</v>
      </c>
      <c r="G1724" t="s">
        <v>106</v>
      </c>
      <c r="H1724" s="7" t="str">
        <f t="shared" si="55"/>
        <v>2019TWDASYATW05</v>
      </c>
      <c r="I1724" t="s">
        <v>51</v>
      </c>
      <c r="J1724" s="8" t="str">
        <f>VLOOKUP(I1724,name_list!E:K,2,FALSE)</f>
        <v>SP90</v>
      </c>
      <c r="K1724" t="s">
        <v>11</v>
      </c>
      <c r="L1724" s="8">
        <v>1</v>
      </c>
      <c r="M1724" s="8" t="str">
        <f>VLOOKUP(H1724,工作表3!G:T,7,FALSE)</f>
        <v>70</v>
      </c>
      <c r="N1724">
        <f t="shared" si="54"/>
        <v>0.7</v>
      </c>
    </row>
    <row r="1725" spans="1:14">
      <c r="A1725" s="46">
        <v>2019</v>
      </c>
      <c r="B1725" s="8" t="str">
        <f>_xlfn.CONCAT("P", LOOKUP(A1725,{0,2010,2015},{1,2,3}))</f>
        <v>P3</v>
      </c>
      <c r="C1725" s="9" t="s">
        <v>174</v>
      </c>
      <c r="D1725" s="9" t="s">
        <v>178</v>
      </c>
      <c r="E1725" t="s">
        <v>56</v>
      </c>
      <c r="F1725" t="s">
        <v>33</v>
      </c>
      <c r="G1725" t="s">
        <v>106</v>
      </c>
      <c r="H1725" s="7" t="str">
        <f t="shared" si="55"/>
        <v>2019TWDASYATW05</v>
      </c>
      <c r="I1725" t="s">
        <v>28</v>
      </c>
      <c r="J1725" s="8" t="str">
        <f>VLOOKUP(I1725,name_list!E:K,2,FALSE)</f>
        <v>SP45</v>
      </c>
      <c r="K1725" t="s">
        <v>11</v>
      </c>
      <c r="L1725" s="8">
        <v>1</v>
      </c>
      <c r="M1725" s="8" t="str">
        <f>VLOOKUP(H1725,工作表3!G:T,7,FALSE)</f>
        <v>70</v>
      </c>
      <c r="N1725">
        <f t="shared" si="54"/>
        <v>0.7</v>
      </c>
    </row>
    <row r="1726" spans="1:14">
      <c r="A1726" s="46">
        <v>2019</v>
      </c>
      <c r="B1726" s="8" t="str">
        <f>_xlfn.CONCAT("P", LOOKUP(A1726,{0,2010,2015},{1,2,3}))</f>
        <v>P3</v>
      </c>
      <c r="C1726" s="9" t="s">
        <v>174</v>
      </c>
      <c r="D1726" s="9" t="s">
        <v>178</v>
      </c>
      <c r="E1726" t="s">
        <v>56</v>
      </c>
      <c r="F1726" t="s">
        <v>33</v>
      </c>
      <c r="G1726" t="s">
        <v>106</v>
      </c>
      <c r="H1726" s="7" t="str">
        <f t="shared" si="55"/>
        <v>2019TWDASYATW05</v>
      </c>
      <c r="I1726" t="s">
        <v>47</v>
      </c>
      <c r="J1726" s="8" t="str">
        <f>VLOOKUP(I1726,name_list!E:K,2,FALSE)</f>
        <v>SP50</v>
      </c>
      <c r="K1726" t="s">
        <v>11</v>
      </c>
      <c r="L1726" s="8">
        <v>1</v>
      </c>
      <c r="M1726" s="8" t="str">
        <f>VLOOKUP(H1726,工作表3!G:T,7,FALSE)</f>
        <v>70</v>
      </c>
      <c r="N1726">
        <f t="shared" si="54"/>
        <v>0.7</v>
      </c>
    </row>
    <row r="1727" spans="1:14">
      <c r="A1727" s="46">
        <v>2019</v>
      </c>
      <c r="B1727" s="8" t="str">
        <f>_xlfn.CONCAT("P", LOOKUP(A1727,{0,2010,2015},{1,2,3}))</f>
        <v>P3</v>
      </c>
      <c r="C1727" s="9" t="s">
        <v>174</v>
      </c>
      <c r="D1727" s="9" t="s">
        <v>178</v>
      </c>
      <c r="E1727" t="s">
        <v>56</v>
      </c>
      <c r="F1727" t="s">
        <v>33</v>
      </c>
      <c r="G1727" t="s">
        <v>106</v>
      </c>
      <c r="H1727" s="7" t="str">
        <f t="shared" si="55"/>
        <v>2019TWDASYATW05</v>
      </c>
      <c r="I1727" t="s">
        <v>23</v>
      </c>
      <c r="J1727" s="8" t="str">
        <f>VLOOKUP(I1727,name_list!E:K,2,FALSE)</f>
        <v>SP61</v>
      </c>
      <c r="K1727" t="s">
        <v>9</v>
      </c>
      <c r="L1727" s="8">
        <v>5</v>
      </c>
      <c r="M1727" s="8" t="str">
        <f>VLOOKUP(H1727,工作表3!G:T,7,FALSE)</f>
        <v>70</v>
      </c>
      <c r="N1727">
        <f t="shared" si="54"/>
        <v>3.5</v>
      </c>
    </row>
    <row r="1728" spans="1:14">
      <c r="A1728" s="46">
        <v>2013</v>
      </c>
      <c r="B1728" s="8" t="str">
        <f>_xlfn.CONCAT("P", LOOKUP(A1728,{0,2010,2015},{1,2,3}))</f>
        <v>P2</v>
      </c>
      <c r="C1728" s="9" t="s">
        <v>174</v>
      </c>
      <c r="D1728" s="9" t="s">
        <v>178</v>
      </c>
      <c r="E1728" t="s">
        <v>2</v>
      </c>
      <c r="F1728" t="s">
        <v>3</v>
      </c>
      <c r="G1728" t="s">
        <v>91</v>
      </c>
      <c r="H1728" s="7" t="str">
        <f t="shared" si="55"/>
        <v>2013TWDASSENE05</v>
      </c>
      <c r="I1728" t="s">
        <v>0</v>
      </c>
      <c r="J1728" s="8" t="str">
        <f>VLOOKUP(I1728,name_list!E:K,2,FALSE)</f>
        <v>SP41</v>
      </c>
      <c r="K1728" t="s">
        <v>6</v>
      </c>
      <c r="L1728" s="8">
        <v>50</v>
      </c>
      <c r="M1728" s="8">
        <f>VLOOKUP(H1728,工作表3!G:T,7,FALSE)</f>
        <v>76</v>
      </c>
      <c r="N1728">
        <f t="shared" si="54"/>
        <v>38</v>
      </c>
    </row>
    <row r="1729" spans="1:14">
      <c r="A1729" s="46">
        <v>2013</v>
      </c>
      <c r="B1729" s="8" t="str">
        <f>_xlfn.CONCAT("P", LOOKUP(A1729,{0,2010,2015},{1,2,3}))</f>
        <v>P2</v>
      </c>
      <c r="C1729" s="9" t="s">
        <v>174</v>
      </c>
      <c r="D1729" s="9" t="s">
        <v>178</v>
      </c>
      <c r="E1729" t="s">
        <v>2</v>
      </c>
      <c r="F1729" t="s">
        <v>3</v>
      </c>
      <c r="G1729" t="s">
        <v>91</v>
      </c>
      <c r="H1729" s="7" t="str">
        <f t="shared" si="55"/>
        <v>2013TWDASSENE05</v>
      </c>
      <c r="I1729" t="s">
        <v>4</v>
      </c>
      <c r="J1729" s="8" t="str">
        <f>VLOOKUP(I1729,name_list!E:K,2,FALSE)</f>
        <v>SP11</v>
      </c>
      <c r="K1729" t="s">
        <v>1</v>
      </c>
      <c r="L1729" s="8">
        <v>75</v>
      </c>
      <c r="M1729" s="8">
        <f>VLOOKUP(H1729,工作表3!G:T,7,FALSE)</f>
        <v>76</v>
      </c>
      <c r="N1729">
        <f t="shared" si="54"/>
        <v>57</v>
      </c>
    </row>
    <row r="1730" spans="1:14">
      <c r="A1730" s="46">
        <v>2013</v>
      </c>
      <c r="B1730" s="8" t="str">
        <f>_xlfn.CONCAT("P", LOOKUP(A1730,{0,2010,2015},{1,2,3}))</f>
        <v>P2</v>
      </c>
      <c r="C1730" s="9" t="s">
        <v>174</v>
      </c>
      <c r="D1730" s="9" t="s">
        <v>178</v>
      </c>
      <c r="E1730" t="s">
        <v>2</v>
      </c>
      <c r="F1730" t="s">
        <v>3</v>
      </c>
      <c r="G1730" t="s">
        <v>91</v>
      </c>
      <c r="H1730" s="7" t="str">
        <f t="shared" si="55"/>
        <v>2013TWDASSENE05</v>
      </c>
      <c r="I1730" t="s">
        <v>21</v>
      </c>
      <c r="J1730" s="8" t="str">
        <f>VLOOKUP(I1730,name_list!E:K,2,FALSE)</f>
        <v>SP55</v>
      </c>
      <c r="K1730" t="s">
        <v>9</v>
      </c>
      <c r="L1730" s="8">
        <v>5</v>
      </c>
      <c r="M1730" s="8">
        <f>VLOOKUP(H1730,工作表3!G:T,7,FALSE)</f>
        <v>76</v>
      </c>
      <c r="N1730">
        <f t="shared" si="54"/>
        <v>3.8</v>
      </c>
    </row>
    <row r="1731" spans="1:14">
      <c r="A1731" s="46">
        <v>2013</v>
      </c>
      <c r="B1731" s="8" t="str">
        <f>_xlfn.CONCAT("P", LOOKUP(A1731,{0,2010,2015},{1,2,3}))</f>
        <v>P2</v>
      </c>
      <c r="C1731" s="9" t="s">
        <v>174</v>
      </c>
      <c r="D1731" s="9" t="s">
        <v>178</v>
      </c>
      <c r="E1731" t="s">
        <v>2</v>
      </c>
      <c r="F1731" t="s">
        <v>3</v>
      </c>
      <c r="G1731" t="s">
        <v>91</v>
      </c>
      <c r="H1731" s="7" t="str">
        <f t="shared" si="55"/>
        <v>2013TWDASSENE05</v>
      </c>
      <c r="I1731" t="s">
        <v>42</v>
      </c>
      <c r="J1731" s="8" t="str">
        <f>VLOOKUP(I1731,name_list!E:K,2,FALSE)</f>
        <v>SP40</v>
      </c>
      <c r="K1731" t="s">
        <v>9</v>
      </c>
      <c r="L1731" s="8">
        <v>5</v>
      </c>
      <c r="M1731" s="8">
        <f>VLOOKUP(H1731,工作表3!G:T,7,FALSE)</f>
        <v>76</v>
      </c>
      <c r="N1731">
        <f t="shared" si="54"/>
        <v>3.8</v>
      </c>
    </row>
    <row r="1732" spans="1:14">
      <c r="A1732" s="46">
        <v>2013</v>
      </c>
      <c r="B1732" s="8" t="str">
        <f>_xlfn.CONCAT("P", LOOKUP(A1732,{0,2010,2015},{1,2,3}))</f>
        <v>P2</v>
      </c>
      <c r="C1732" s="9" t="s">
        <v>174</v>
      </c>
      <c r="D1732" s="9" t="s">
        <v>178</v>
      </c>
      <c r="E1732" t="s">
        <v>2</v>
      </c>
      <c r="F1732" t="s">
        <v>3</v>
      </c>
      <c r="G1732" t="s">
        <v>91</v>
      </c>
      <c r="H1732" s="7" t="str">
        <f t="shared" si="55"/>
        <v>2013TWDASSENE05</v>
      </c>
      <c r="I1732" t="s">
        <v>20</v>
      </c>
      <c r="J1732" s="8" t="str">
        <f>VLOOKUP(I1732,name_list!E:K,2,FALSE)</f>
        <v>SP25</v>
      </c>
      <c r="K1732" t="s">
        <v>9</v>
      </c>
      <c r="L1732" s="8">
        <v>5</v>
      </c>
      <c r="M1732" s="8">
        <f>VLOOKUP(H1732,工作表3!G:T,7,FALSE)</f>
        <v>76</v>
      </c>
      <c r="N1732">
        <f t="shared" ref="N1732:N1795" si="56">L1732*M1732/100</f>
        <v>3.8</v>
      </c>
    </row>
    <row r="1733" spans="1:14">
      <c r="A1733" s="46">
        <v>2013</v>
      </c>
      <c r="B1733" s="8" t="str">
        <f>_xlfn.CONCAT("P", LOOKUP(A1733,{0,2010,2015},{1,2,3}))</f>
        <v>P2</v>
      </c>
      <c r="C1733" s="9" t="s">
        <v>174</v>
      </c>
      <c r="D1733" s="9" t="s">
        <v>178</v>
      </c>
      <c r="E1733" t="s">
        <v>2</v>
      </c>
      <c r="F1733" t="s">
        <v>3</v>
      </c>
      <c r="G1733" t="s">
        <v>91</v>
      </c>
      <c r="H1733" s="7" t="str">
        <f t="shared" si="55"/>
        <v>2013TWDASSENE05</v>
      </c>
      <c r="I1733" t="s">
        <v>22</v>
      </c>
      <c r="J1733" s="8" t="str">
        <f>VLOOKUP(I1733,name_list!E:K,2,FALSE)</f>
        <v>SP68</v>
      </c>
      <c r="K1733" t="s">
        <v>9</v>
      </c>
      <c r="L1733" s="8">
        <v>5</v>
      </c>
      <c r="M1733" s="8">
        <f>VLOOKUP(H1733,工作表3!G:T,7,FALSE)</f>
        <v>76</v>
      </c>
      <c r="N1733">
        <f t="shared" si="56"/>
        <v>3.8</v>
      </c>
    </row>
    <row r="1734" spans="1:14">
      <c r="A1734" s="46">
        <v>2013</v>
      </c>
      <c r="B1734" s="8" t="str">
        <f>_xlfn.CONCAT("P", LOOKUP(A1734,{0,2010,2015},{1,2,3}))</f>
        <v>P2</v>
      </c>
      <c r="C1734" s="9" t="s">
        <v>174</v>
      </c>
      <c r="D1734" s="9" t="s">
        <v>178</v>
      </c>
      <c r="E1734" t="s">
        <v>2</v>
      </c>
      <c r="F1734" t="s">
        <v>3</v>
      </c>
      <c r="G1734" t="s">
        <v>91</v>
      </c>
      <c r="H1734" s="7" t="str">
        <f t="shared" si="55"/>
        <v>2013TWDASSENE05</v>
      </c>
      <c r="I1734" t="s">
        <v>10</v>
      </c>
      <c r="J1734" s="8" t="str">
        <f>VLOOKUP(I1734,name_list!E:K,2,FALSE)</f>
        <v>SP79</v>
      </c>
      <c r="K1734" t="s">
        <v>9</v>
      </c>
      <c r="L1734" s="8">
        <v>5</v>
      </c>
      <c r="M1734" s="8">
        <f>VLOOKUP(H1734,工作表3!G:T,7,FALSE)</f>
        <v>76</v>
      </c>
      <c r="N1734">
        <f t="shared" si="56"/>
        <v>3.8</v>
      </c>
    </row>
    <row r="1735" spans="1:14">
      <c r="A1735" s="46">
        <v>2013</v>
      </c>
      <c r="B1735" s="8" t="str">
        <f>_xlfn.CONCAT("P", LOOKUP(A1735,{0,2010,2015},{1,2,3}))</f>
        <v>P2</v>
      </c>
      <c r="C1735" s="9" t="s">
        <v>174</v>
      </c>
      <c r="D1735" s="9" t="s">
        <v>178</v>
      </c>
      <c r="E1735" t="s">
        <v>2</v>
      </c>
      <c r="F1735" t="s">
        <v>3</v>
      </c>
      <c r="G1735" t="s">
        <v>91</v>
      </c>
      <c r="H1735" s="7" t="str">
        <f t="shared" si="55"/>
        <v>2013TWDASSENE05</v>
      </c>
      <c r="I1735" t="s">
        <v>23</v>
      </c>
      <c r="J1735" s="8" t="str">
        <f>VLOOKUP(I1735,name_list!E:K,2,FALSE)</f>
        <v>SP61</v>
      </c>
      <c r="K1735" t="s">
        <v>9</v>
      </c>
      <c r="L1735" s="8">
        <v>5</v>
      </c>
      <c r="M1735" s="8">
        <f>VLOOKUP(H1735,工作表3!G:T,7,FALSE)</f>
        <v>76</v>
      </c>
      <c r="N1735">
        <f t="shared" si="56"/>
        <v>3.8</v>
      </c>
    </row>
    <row r="1736" spans="1:14">
      <c r="A1736" s="46">
        <v>2013</v>
      </c>
      <c r="B1736" s="8" t="str">
        <f>_xlfn.CONCAT("P", LOOKUP(A1736,{0,2010,2015},{1,2,3}))</f>
        <v>P2</v>
      </c>
      <c r="C1736" s="9" t="s">
        <v>174</v>
      </c>
      <c r="D1736" s="9" t="s">
        <v>178</v>
      </c>
      <c r="E1736" t="s">
        <v>2</v>
      </c>
      <c r="F1736" t="s">
        <v>3</v>
      </c>
      <c r="G1736" t="s">
        <v>91</v>
      </c>
      <c r="H1736" s="7" t="str">
        <f t="shared" si="55"/>
        <v>2013TWDASSENE05</v>
      </c>
      <c r="I1736" t="s">
        <v>59</v>
      </c>
      <c r="J1736" s="8" t="str">
        <f>VLOOKUP(I1736,name_list!E:K,2,FALSE)</f>
        <v>SP5</v>
      </c>
      <c r="K1736" t="s">
        <v>9</v>
      </c>
      <c r="L1736" s="8">
        <v>5</v>
      </c>
      <c r="M1736" s="8">
        <f>VLOOKUP(H1736,工作表3!G:T,7,FALSE)</f>
        <v>76</v>
      </c>
      <c r="N1736">
        <f t="shared" si="56"/>
        <v>3.8</v>
      </c>
    </row>
    <row r="1737" spans="1:14">
      <c r="A1737" s="46">
        <v>2013</v>
      </c>
      <c r="B1737" s="8" t="str">
        <f>_xlfn.CONCAT("P", LOOKUP(A1737,{0,2010,2015},{1,2,3}))</f>
        <v>P2</v>
      </c>
      <c r="C1737" s="9" t="s">
        <v>174</v>
      </c>
      <c r="D1737" s="9" t="s">
        <v>178</v>
      </c>
      <c r="E1737" t="s">
        <v>2</v>
      </c>
      <c r="F1737" t="s">
        <v>3</v>
      </c>
      <c r="G1737" t="s">
        <v>91</v>
      </c>
      <c r="H1737" s="7" t="str">
        <f t="shared" si="55"/>
        <v>2013TWDASSENE05</v>
      </c>
      <c r="I1737" t="s">
        <v>24</v>
      </c>
      <c r="J1737" s="8" t="str">
        <f>VLOOKUP(I1737,name_list!E:K,2,FALSE)</f>
        <v>SP65</v>
      </c>
      <c r="K1737" t="s">
        <v>9</v>
      </c>
      <c r="L1737" s="8">
        <v>5</v>
      </c>
      <c r="M1737" s="8">
        <f>VLOOKUP(H1737,工作表3!G:T,7,FALSE)</f>
        <v>76</v>
      </c>
      <c r="N1737">
        <f t="shared" si="56"/>
        <v>3.8</v>
      </c>
    </row>
    <row r="1738" spans="1:14">
      <c r="A1738" s="46">
        <v>2013</v>
      </c>
      <c r="B1738" s="8" t="str">
        <f>_xlfn.CONCAT("P", LOOKUP(A1738,{0,2010,2015},{1,2,3}))</f>
        <v>P2</v>
      </c>
      <c r="C1738" s="9" t="s">
        <v>174</v>
      </c>
      <c r="D1738" s="9" t="s">
        <v>178</v>
      </c>
      <c r="E1738" t="s">
        <v>2</v>
      </c>
      <c r="F1738" t="s">
        <v>3</v>
      </c>
      <c r="G1738" t="s">
        <v>91</v>
      </c>
      <c r="H1738" s="7" t="str">
        <f t="shared" si="55"/>
        <v>2013TWDASSENE05</v>
      </c>
      <c r="I1738" t="s">
        <v>60</v>
      </c>
      <c r="J1738" s="8" t="str">
        <f>VLOOKUP(I1738,name_list!E:K,2,FALSE)</f>
        <v>SP29</v>
      </c>
      <c r="K1738" t="s">
        <v>9</v>
      </c>
      <c r="L1738" s="8">
        <v>5</v>
      </c>
      <c r="M1738" s="8">
        <f>VLOOKUP(H1738,工作表3!G:T,7,FALSE)</f>
        <v>76</v>
      </c>
      <c r="N1738">
        <f t="shared" si="56"/>
        <v>3.8</v>
      </c>
    </row>
    <row r="1739" spans="1:14">
      <c r="A1739" s="46">
        <v>2013</v>
      </c>
      <c r="B1739" s="8" t="str">
        <f>_xlfn.CONCAT("P", LOOKUP(A1739,{0,2010,2015},{1,2,3}))</f>
        <v>P2</v>
      </c>
      <c r="C1739" s="9" t="s">
        <v>174</v>
      </c>
      <c r="D1739" s="9" t="s">
        <v>178</v>
      </c>
      <c r="E1739" t="s">
        <v>2</v>
      </c>
      <c r="F1739" t="s">
        <v>3</v>
      </c>
      <c r="G1739" t="s">
        <v>91</v>
      </c>
      <c r="H1739" s="7" t="str">
        <f t="shared" si="55"/>
        <v>2013TWDASSENE05</v>
      </c>
      <c r="I1739" t="s">
        <v>61</v>
      </c>
      <c r="J1739" s="8" t="str">
        <f>VLOOKUP(I1739,name_list!E:K,2,FALSE)</f>
        <v>SP37</v>
      </c>
      <c r="K1739" t="s">
        <v>9</v>
      </c>
      <c r="L1739" s="8">
        <v>5</v>
      </c>
      <c r="M1739" s="8">
        <f>VLOOKUP(H1739,工作表3!G:T,7,FALSE)</f>
        <v>76</v>
      </c>
      <c r="N1739">
        <f t="shared" si="56"/>
        <v>3.8</v>
      </c>
    </row>
    <row r="1740" spans="1:14">
      <c r="A1740" s="46">
        <v>2013</v>
      </c>
      <c r="B1740" s="8" t="str">
        <f>_xlfn.CONCAT("P", LOOKUP(A1740,{0,2010,2015},{1,2,3}))</f>
        <v>P2</v>
      </c>
      <c r="C1740" s="9" t="s">
        <v>174</v>
      </c>
      <c r="D1740" s="9" t="s">
        <v>178</v>
      </c>
      <c r="E1740" t="s">
        <v>2</v>
      </c>
      <c r="F1740" t="s">
        <v>3</v>
      </c>
      <c r="G1740" t="s">
        <v>91</v>
      </c>
      <c r="H1740" s="7" t="str">
        <f t="shared" si="55"/>
        <v>2013TWDASSENE05</v>
      </c>
      <c r="I1740" t="s">
        <v>16</v>
      </c>
      <c r="J1740" s="8" t="str">
        <f>VLOOKUP(I1740,name_list!E:K,2,FALSE)</f>
        <v>SP38</v>
      </c>
      <c r="K1740" t="s">
        <v>9</v>
      </c>
      <c r="L1740" s="8">
        <v>5</v>
      </c>
      <c r="M1740" s="8">
        <f>VLOOKUP(H1740,工作表3!G:T,7,FALSE)</f>
        <v>76</v>
      </c>
      <c r="N1740">
        <f t="shared" si="56"/>
        <v>3.8</v>
      </c>
    </row>
    <row r="1741" spans="1:14">
      <c r="A1741" s="46">
        <v>2013</v>
      </c>
      <c r="B1741" s="8" t="str">
        <f>_xlfn.CONCAT("P", LOOKUP(A1741,{0,2010,2015},{1,2,3}))</f>
        <v>P2</v>
      </c>
      <c r="C1741" s="9" t="s">
        <v>174</v>
      </c>
      <c r="D1741" s="9" t="s">
        <v>178</v>
      </c>
      <c r="E1741" t="s">
        <v>2</v>
      </c>
      <c r="F1741" t="s">
        <v>3</v>
      </c>
      <c r="G1741" t="s">
        <v>91</v>
      </c>
      <c r="H1741" s="7" t="str">
        <f t="shared" si="55"/>
        <v>2013TWDASSENE05</v>
      </c>
      <c r="I1741" t="s">
        <v>8</v>
      </c>
      <c r="J1741" s="8" t="str">
        <f>VLOOKUP(I1741,name_list!E:K,2,FALSE)</f>
        <v>SP63</v>
      </c>
      <c r="K1741" t="s">
        <v>9</v>
      </c>
      <c r="L1741" s="8">
        <v>5</v>
      </c>
      <c r="M1741" s="8">
        <f>VLOOKUP(H1741,工作表3!G:T,7,FALSE)</f>
        <v>76</v>
      </c>
      <c r="N1741">
        <f t="shared" si="56"/>
        <v>3.8</v>
      </c>
    </row>
    <row r="1742" spans="1:14">
      <c r="A1742" s="46">
        <v>2013</v>
      </c>
      <c r="B1742" s="8" t="str">
        <f>_xlfn.CONCAT("P", LOOKUP(A1742,{0,2010,2015},{1,2,3}))</f>
        <v>P2</v>
      </c>
      <c r="C1742" s="9" t="s">
        <v>174</v>
      </c>
      <c r="D1742" s="9" t="s">
        <v>178</v>
      </c>
      <c r="E1742" t="s">
        <v>2</v>
      </c>
      <c r="F1742" t="s">
        <v>3</v>
      </c>
      <c r="G1742" t="s">
        <v>91</v>
      </c>
      <c r="H1742" s="7" t="str">
        <f t="shared" si="55"/>
        <v>2013TWDASSENE05</v>
      </c>
      <c r="I1742" t="s">
        <v>13</v>
      </c>
      <c r="J1742" s="8" t="str">
        <f>VLOOKUP(I1742,name_list!E:K,2,FALSE)</f>
        <v>SP17</v>
      </c>
      <c r="K1742" t="s">
        <v>9</v>
      </c>
      <c r="L1742" s="8">
        <v>5</v>
      </c>
      <c r="M1742" s="8">
        <f>VLOOKUP(H1742,工作表3!G:T,7,FALSE)</f>
        <v>76</v>
      </c>
      <c r="N1742">
        <f t="shared" si="56"/>
        <v>3.8</v>
      </c>
    </row>
    <row r="1743" spans="1:14">
      <c r="A1743" s="46">
        <v>2013</v>
      </c>
      <c r="B1743" s="8" t="str">
        <f>_xlfn.CONCAT("P", LOOKUP(A1743,{0,2010,2015},{1,2,3}))</f>
        <v>P2</v>
      </c>
      <c r="C1743" s="9" t="s">
        <v>174</v>
      </c>
      <c r="D1743" s="9" t="s">
        <v>178</v>
      </c>
      <c r="E1743" t="s">
        <v>2</v>
      </c>
      <c r="F1743" t="s">
        <v>3</v>
      </c>
      <c r="G1743" t="s">
        <v>91</v>
      </c>
      <c r="H1743" s="7" t="str">
        <f t="shared" si="55"/>
        <v>2013TWDASSENE05</v>
      </c>
      <c r="I1743" t="s">
        <v>57</v>
      </c>
      <c r="J1743" s="8" t="str">
        <f>VLOOKUP(I1743,name_list!E:K,2,FALSE)</f>
        <v>SP36</v>
      </c>
      <c r="K1743" t="s">
        <v>9</v>
      </c>
      <c r="L1743" s="8">
        <v>5</v>
      </c>
      <c r="M1743" s="8">
        <f>VLOOKUP(H1743,工作表3!G:T,7,FALSE)</f>
        <v>76</v>
      </c>
      <c r="N1743">
        <f t="shared" si="56"/>
        <v>3.8</v>
      </c>
    </row>
    <row r="1744" spans="1:14">
      <c r="A1744" s="46">
        <v>2013</v>
      </c>
      <c r="B1744" s="8" t="str">
        <f>_xlfn.CONCAT("P", LOOKUP(A1744,{0,2010,2015},{1,2,3}))</f>
        <v>P2</v>
      </c>
      <c r="C1744" s="9" t="s">
        <v>174</v>
      </c>
      <c r="D1744" s="9" t="s">
        <v>178</v>
      </c>
      <c r="E1744" t="s">
        <v>2</v>
      </c>
      <c r="F1744" t="s">
        <v>3</v>
      </c>
      <c r="G1744" t="s">
        <v>91</v>
      </c>
      <c r="H1744" s="7" t="str">
        <f t="shared" si="55"/>
        <v>2013TWDASSENE05</v>
      </c>
      <c r="I1744" t="s">
        <v>55</v>
      </c>
      <c r="J1744" s="8" t="str">
        <f>VLOOKUP(I1744,name_list!E:K,2,FALSE)</f>
        <v>SP33</v>
      </c>
      <c r="K1744" t="s">
        <v>11</v>
      </c>
      <c r="L1744" s="8">
        <v>1</v>
      </c>
      <c r="M1744" s="8">
        <f>VLOOKUP(H1744,工作表3!G:T,7,FALSE)</f>
        <v>76</v>
      </c>
      <c r="N1744">
        <f t="shared" si="56"/>
        <v>0.76</v>
      </c>
    </row>
    <row r="1745" spans="1:14">
      <c r="A1745" s="46">
        <v>2013</v>
      </c>
      <c r="B1745" s="8" t="str">
        <f>_xlfn.CONCAT("P", LOOKUP(A1745,{0,2010,2015},{1,2,3}))</f>
        <v>P2</v>
      </c>
      <c r="C1745" s="9" t="s">
        <v>174</v>
      </c>
      <c r="D1745" s="9" t="s">
        <v>178</v>
      </c>
      <c r="E1745" t="s">
        <v>2</v>
      </c>
      <c r="F1745" t="s">
        <v>3</v>
      </c>
      <c r="G1745" t="s">
        <v>91</v>
      </c>
      <c r="H1745" s="7" t="str">
        <f t="shared" si="55"/>
        <v>2013TWDASSENE05</v>
      </c>
      <c r="I1745" t="s">
        <v>28</v>
      </c>
      <c r="J1745" s="8" t="str">
        <f>VLOOKUP(I1745,name_list!E:K,2,FALSE)</f>
        <v>SP45</v>
      </c>
      <c r="K1745" t="s">
        <v>11</v>
      </c>
      <c r="L1745" s="8">
        <v>1</v>
      </c>
      <c r="M1745" s="8">
        <f>VLOOKUP(H1745,工作表3!G:T,7,FALSE)</f>
        <v>76</v>
      </c>
      <c r="N1745">
        <f t="shared" si="56"/>
        <v>0.76</v>
      </c>
    </row>
    <row r="1746" spans="1:14">
      <c r="A1746" s="46">
        <v>2013</v>
      </c>
      <c r="B1746" s="8" t="str">
        <f>_xlfn.CONCAT("P", LOOKUP(A1746,{0,2010,2015},{1,2,3}))</f>
        <v>P2</v>
      </c>
      <c r="C1746" s="9" t="s">
        <v>174</v>
      </c>
      <c r="D1746" s="9" t="s">
        <v>178</v>
      </c>
      <c r="E1746" t="s">
        <v>2</v>
      </c>
      <c r="F1746" t="s">
        <v>3</v>
      </c>
      <c r="G1746" t="s">
        <v>91</v>
      </c>
      <c r="H1746" s="7" t="str">
        <f t="shared" si="55"/>
        <v>2013TWDASSENE05</v>
      </c>
      <c r="I1746" t="s">
        <v>12</v>
      </c>
      <c r="J1746" s="8" t="str">
        <f>VLOOKUP(I1746,name_list!E:K,2,FALSE)</f>
        <v>SP70</v>
      </c>
      <c r="K1746" t="s">
        <v>11</v>
      </c>
      <c r="L1746" s="8">
        <v>1</v>
      </c>
      <c r="M1746" s="8">
        <f>VLOOKUP(H1746,工作表3!G:T,7,FALSE)</f>
        <v>76</v>
      </c>
      <c r="N1746">
        <f t="shared" si="56"/>
        <v>0.76</v>
      </c>
    </row>
    <row r="1747" spans="1:14">
      <c r="A1747" s="46">
        <v>2013</v>
      </c>
      <c r="B1747" s="8" t="str">
        <f>_xlfn.CONCAT("P", LOOKUP(A1747,{0,2010,2015},{1,2,3}))</f>
        <v>P2</v>
      </c>
      <c r="C1747" s="9" t="s">
        <v>174</v>
      </c>
      <c r="D1747" s="9" t="s">
        <v>178</v>
      </c>
      <c r="E1747" t="s">
        <v>2</v>
      </c>
      <c r="F1747" t="s">
        <v>3</v>
      </c>
      <c r="G1747" t="s">
        <v>91</v>
      </c>
      <c r="H1747" s="7" t="str">
        <f t="shared" si="55"/>
        <v>2013TWDASSENE05</v>
      </c>
      <c r="I1747" t="s">
        <v>62</v>
      </c>
      <c r="J1747" s="8" t="str">
        <f>VLOOKUP(I1747,name_list!E:K,2,FALSE)</f>
        <v>SP88</v>
      </c>
      <c r="K1747" t="s">
        <v>11</v>
      </c>
      <c r="L1747" s="8">
        <v>1</v>
      </c>
      <c r="M1747" s="8">
        <f>VLOOKUP(H1747,工作表3!G:T,7,FALSE)</f>
        <v>76</v>
      </c>
      <c r="N1747">
        <f t="shared" si="56"/>
        <v>0.76</v>
      </c>
    </row>
    <row r="1748" spans="1:14">
      <c r="A1748" s="46">
        <v>2013</v>
      </c>
      <c r="B1748" s="8" t="str">
        <f>_xlfn.CONCAT("P", LOOKUP(A1748,{0,2010,2015},{1,2,3}))</f>
        <v>P2</v>
      </c>
      <c r="C1748" s="9" t="s">
        <v>174</v>
      </c>
      <c r="D1748" s="9" t="s">
        <v>178</v>
      </c>
      <c r="E1748" t="s">
        <v>2</v>
      </c>
      <c r="F1748" t="s">
        <v>3</v>
      </c>
      <c r="G1748" t="s">
        <v>91</v>
      </c>
      <c r="H1748" s="7" t="str">
        <f t="shared" si="55"/>
        <v>2013TWDASSENE05</v>
      </c>
      <c r="I1748" t="s">
        <v>63</v>
      </c>
      <c r="J1748" s="8" t="str">
        <f>VLOOKUP(I1748,name_list!E:K,2,FALSE)</f>
        <v>SP4</v>
      </c>
      <c r="K1748" t="s">
        <v>11</v>
      </c>
      <c r="L1748" s="8">
        <v>1</v>
      </c>
      <c r="M1748" s="8">
        <f>VLOOKUP(H1748,工作表3!G:T,7,FALSE)</f>
        <v>76</v>
      </c>
      <c r="N1748">
        <f t="shared" si="56"/>
        <v>0.76</v>
      </c>
    </row>
    <row r="1749" spans="1:14">
      <c r="A1749" s="46">
        <v>2013</v>
      </c>
      <c r="B1749" s="8" t="str">
        <f>_xlfn.CONCAT("P", LOOKUP(A1749,{0,2010,2015},{1,2,3}))</f>
        <v>P2</v>
      </c>
      <c r="C1749" s="9" t="s">
        <v>174</v>
      </c>
      <c r="D1749" s="9" t="s">
        <v>178</v>
      </c>
      <c r="E1749" t="s">
        <v>2</v>
      </c>
      <c r="F1749" t="s">
        <v>3</v>
      </c>
      <c r="G1749" t="s">
        <v>91</v>
      </c>
      <c r="H1749" s="7" t="str">
        <f t="shared" si="55"/>
        <v>2013TWDASSENE05</v>
      </c>
      <c r="I1749" t="s">
        <v>31</v>
      </c>
      <c r="J1749" s="8" t="str">
        <f>VLOOKUP(I1749,name_list!E:K,2,FALSE)</f>
        <v>SP66</v>
      </c>
      <c r="K1749" t="s">
        <v>11</v>
      </c>
      <c r="L1749" s="8">
        <v>1</v>
      </c>
      <c r="M1749" s="8">
        <f>VLOOKUP(H1749,工作表3!G:T,7,FALSE)</f>
        <v>76</v>
      </c>
      <c r="N1749">
        <f t="shared" si="56"/>
        <v>0.76</v>
      </c>
    </row>
    <row r="1750" spans="1:14">
      <c r="A1750" s="46">
        <v>2013</v>
      </c>
      <c r="B1750" s="8" t="str">
        <f>_xlfn.CONCAT("P", LOOKUP(A1750,{0,2010,2015},{1,2,3}))</f>
        <v>P2</v>
      </c>
      <c r="C1750" s="9" t="s">
        <v>174</v>
      </c>
      <c r="D1750" s="9" t="s">
        <v>178</v>
      </c>
      <c r="E1750" t="s">
        <v>2</v>
      </c>
      <c r="F1750" t="s">
        <v>3</v>
      </c>
      <c r="G1750" t="s">
        <v>91</v>
      </c>
      <c r="H1750" s="7" t="str">
        <f t="shared" si="55"/>
        <v>2013TWDASSENE05</v>
      </c>
      <c r="I1750" t="s">
        <v>18</v>
      </c>
      <c r="J1750" s="8" t="str">
        <f>VLOOKUP(I1750,name_list!E:K,2,FALSE)</f>
        <v>SP30</v>
      </c>
      <c r="K1750" t="s">
        <v>14</v>
      </c>
      <c r="L1750" s="8">
        <v>25</v>
      </c>
      <c r="M1750" s="8">
        <f>VLOOKUP(H1750,工作表3!G:T,7,FALSE)</f>
        <v>76</v>
      </c>
      <c r="N1750">
        <f t="shared" si="56"/>
        <v>19</v>
      </c>
    </row>
    <row r="1751" spans="1:14">
      <c r="A1751" s="46">
        <v>2013</v>
      </c>
      <c r="B1751" s="8" t="str">
        <f>_xlfn.CONCAT("P", LOOKUP(A1751,{0,2010,2015},{1,2,3}))</f>
        <v>P2</v>
      </c>
      <c r="C1751" s="9" t="s">
        <v>174</v>
      </c>
      <c r="D1751" s="9" t="s">
        <v>178</v>
      </c>
      <c r="E1751" t="s">
        <v>2</v>
      </c>
      <c r="F1751" t="s">
        <v>3</v>
      </c>
      <c r="G1751" t="s">
        <v>91</v>
      </c>
      <c r="H1751" s="7" t="str">
        <f t="shared" si="55"/>
        <v>2013TWDASSENE05</v>
      </c>
      <c r="I1751" t="s">
        <v>19</v>
      </c>
      <c r="J1751" s="8" t="str">
        <f>VLOOKUP(I1751,name_list!E:K,2,FALSE)</f>
        <v>SP75</v>
      </c>
      <c r="K1751" t="s">
        <v>14</v>
      </c>
      <c r="L1751" s="8">
        <v>25</v>
      </c>
      <c r="M1751" s="8">
        <f>VLOOKUP(H1751,工作表3!G:T,7,FALSE)</f>
        <v>76</v>
      </c>
      <c r="N1751">
        <f t="shared" si="56"/>
        <v>19</v>
      </c>
    </row>
    <row r="1752" spans="1:14">
      <c r="A1752" s="46">
        <v>2013</v>
      </c>
      <c r="B1752" s="8" t="str">
        <f>_xlfn.CONCAT("P", LOOKUP(A1752,{0,2010,2015},{1,2,3}))</f>
        <v>P2</v>
      </c>
      <c r="C1752" s="9" t="s">
        <v>174</v>
      </c>
      <c r="D1752" s="9" t="s">
        <v>178</v>
      </c>
      <c r="E1752" t="s">
        <v>2</v>
      </c>
      <c r="F1752" t="s">
        <v>3</v>
      </c>
      <c r="G1752" t="s">
        <v>91</v>
      </c>
      <c r="H1752" s="7" t="str">
        <f t="shared" si="55"/>
        <v>2013TWDASSENE05</v>
      </c>
      <c r="I1752" t="s">
        <v>17</v>
      </c>
      <c r="J1752" s="8" t="str">
        <f>VLOOKUP(I1752,name_list!E:K,2,FALSE)</f>
        <v>SP23</v>
      </c>
      <c r="K1752" t="s">
        <v>14</v>
      </c>
      <c r="L1752" s="8">
        <v>25</v>
      </c>
      <c r="M1752" s="8">
        <f>VLOOKUP(H1752,工作表3!G:T,7,FALSE)</f>
        <v>76</v>
      </c>
      <c r="N1752">
        <f t="shared" si="56"/>
        <v>19</v>
      </c>
    </row>
    <row r="1753" spans="1:14">
      <c r="A1753" s="46">
        <v>2013</v>
      </c>
      <c r="B1753" s="8" t="str">
        <f>_xlfn.CONCAT("P", LOOKUP(A1753,{0,2010,2015},{1,2,3}))</f>
        <v>P2</v>
      </c>
      <c r="C1753" s="9" t="s">
        <v>174</v>
      </c>
      <c r="D1753" s="9" t="s">
        <v>178</v>
      </c>
      <c r="E1753" t="s">
        <v>2</v>
      </c>
      <c r="F1753" t="s">
        <v>3</v>
      </c>
      <c r="G1753" t="s">
        <v>91</v>
      </c>
      <c r="H1753" s="7" t="str">
        <f t="shared" si="55"/>
        <v>2013TWDASSENE05</v>
      </c>
      <c r="I1753" t="s">
        <v>7</v>
      </c>
      <c r="J1753" s="8" t="str">
        <f>VLOOKUP(I1753,name_list!E:K,2,FALSE)</f>
        <v>SP31</v>
      </c>
      <c r="K1753" t="s">
        <v>14</v>
      </c>
      <c r="L1753" s="8">
        <v>25</v>
      </c>
      <c r="M1753" s="8">
        <f>VLOOKUP(H1753,工作表3!G:T,7,FALSE)</f>
        <v>76</v>
      </c>
      <c r="N1753">
        <f t="shared" si="56"/>
        <v>19</v>
      </c>
    </row>
    <row r="1754" spans="1:14">
      <c r="A1754" s="46">
        <v>2013</v>
      </c>
      <c r="B1754" s="8" t="str">
        <f>_xlfn.CONCAT("P", LOOKUP(A1754,{0,2010,2015},{1,2,3}))</f>
        <v>P2</v>
      </c>
      <c r="C1754" s="9" t="s">
        <v>174</v>
      </c>
      <c r="D1754" s="9" t="s">
        <v>178</v>
      </c>
      <c r="E1754" t="s">
        <v>2</v>
      </c>
      <c r="F1754" t="s">
        <v>3</v>
      </c>
      <c r="G1754" t="s">
        <v>91</v>
      </c>
      <c r="H1754" s="7" t="str">
        <f t="shared" si="55"/>
        <v>2013TWDASSENE05</v>
      </c>
      <c r="I1754" t="s">
        <v>5</v>
      </c>
      <c r="J1754" s="8" t="str">
        <f>VLOOKUP(I1754,name_list!E:K,2,FALSE)</f>
        <v>SP35</v>
      </c>
      <c r="K1754" t="s">
        <v>14</v>
      </c>
      <c r="L1754" s="8">
        <v>25</v>
      </c>
      <c r="M1754" s="8">
        <f>VLOOKUP(H1754,工作表3!G:T,7,FALSE)</f>
        <v>76</v>
      </c>
      <c r="N1754">
        <f t="shared" si="56"/>
        <v>19</v>
      </c>
    </row>
    <row r="1755" spans="1:14">
      <c r="A1755" s="46">
        <v>2013</v>
      </c>
      <c r="B1755" s="8" t="str">
        <f>_xlfn.CONCAT("P", LOOKUP(A1755,{0,2010,2015},{1,2,3}))</f>
        <v>P2</v>
      </c>
      <c r="C1755" s="9" t="s">
        <v>174</v>
      </c>
      <c r="D1755" s="9" t="s">
        <v>178</v>
      </c>
      <c r="E1755" t="s">
        <v>2</v>
      </c>
      <c r="F1755" t="s">
        <v>3</v>
      </c>
      <c r="G1755" t="s">
        <v>91</v>
      </c>
      <c r="H1755" s="7" t="str">
        <f t="shared" si="55"/>
        <v>2013TWDASSENE05</v>
      </c>
      <c r="I1755" t="s">
        <v>29</v>
      </c>
      <c r="J1755" s="8" t="str">
        <f>VLOOKUP(I1755,name_list!E:K,2,FALSE)</f>
        <v>SP22</v>
      </c>
      <c r="K1755" t="s">
        <v>14</v>
      </c>
      <c r="L1755" s="8">
        <v>25</v>
      </c>
      <c r="M1755" s="8">
        <f>VLOOKUP(H1755,工作表3!G:T,7,FALSE)</f>
        <v>76</v>
      </c>
      <c r="N1755">
        <f t="shared" si="56"/>
        <v>19</v>
      </c>
    </row>
    <row r="1756" spans="1:14">
      <c r="A1756" s="46">
        <v>2013</v>
      </c>
      <c r="B1756" s="8" t="str">
        <f>_xlfn.CONCAT("P", LOOKUP(A1756,{0,2010,2015},{1,2,3}))</f>
        <v>P2</v>
      </c>
      <c r="C1756" s="9" t="s">
        <v>174</v>
      </c>
      <c r="D1756" s="9" t="s">
        <v>178</v>
      </c>
      <c r="E1756" t="s">
        <v>2</v>
      </c>
      <c r="F1756" t="s">
        <v>3</v>
      </c>
      <c r="G1756" t="s">
        <v>123</v>
      </c>
      <c r="H1756" s="7" t="str">
        <f t="shared" si="55"/>
        <v>2013TWDASSENE10</v>
      </c>
      <c r="I1756" t="s">
        <v>59</v>
      </c>
      <c r="J1756" s="8" t="str">
        <f>VLOOKUP(I1756,name_list!E:K,2,FALSE)</f>
        <v>SP5</v>
      </c>
      <c r="K1756" t="s">
        <v>6</v>
      </c>
      <c r="L1756" s="8">
        <v>50</v>
      </c>
      <c r="M1756" s="8">
        <f>VLOOKUP(H1756,工作表3!G:T,7,FALSE)</f>
        <v>78</v>
      </c>
      <c r="N1756">
        <f t="shared" si="56"/>
        <v>39</v>
      </c>
    </row>
    <row r="1757" spans="1:14">
      <c r="A1757" s="46">
        <v>2013</v>
      </c>
      <c r="B1757" s="8" t="str">
        <f>_xlfn.CONCAT("P", LOOKUP(A1757,{0,2010,2015},{1,2,3}))</f>
        <v>P2</v>
      </c>
      <c r="C1757" s="9" t="s">
        <v>174</v>
      </c>
      <c r="D1757" s="9" t="s">
        <v>178</v>
      </c>
      <c r="E1757" t="s">
        <v>2</v>
      </c>
      <c r="F1757" t="s">
        <v>3</v>
      </c>
      <c r="G1757" t="s">
        <v>123</v>
      </c>
      <c r="H1757" s="7" t="str">
        <f t="shared" si="55"/>
        <v>2013TWDASSENE10</v>
      </c>
      <c r="I1757" t="s">
        <v>0</v>
      </c>
      <c r="J1757" s="8" t="str">
        <f>VLOOKUP(I1757,name_list!E:K,2,FALSE)</f>
        <v>SP41</v>
      </c>
      <c r="K1757" t="s">
        <v>6</v>
      </c>
      <c r="L1757" s="8">
        <v>50</v>
      </c>
      <c r="M1757" s="8">
        <f>VLOOKUP(H1757,工作表3!G:T,7,FALSE)</f>
        <v>78</v>
      </c>
      <c r="N1757">
        <f t="shared" si="56"/>
        <v>39</v>
      </c>
    </row>
    <row r="1758" spans="1:14">
      <c r="A1758" s="46">
        <v>2013</v>
      </c>
      <c r="B1758" s="8" t="str">
        <f>_xlfn.CONCAT("P", LOOKUP(A1758,{0,2010,2015},{1,2,3}))</f>
        <v>P2</v>
      </c>
      <c r="C1758" s="9" t="s">
        <v>174</v>
      </c>
      <c r="D1758" s="9" t="s">
        <v>178</v>
      </c>
      <c r="E1758" t="s">
        <v>2</v>
      </c>
      <c r="F1758" t="s">
        <v>3</v>
      </c>
      <c r="G1758" t="s">
        <v>123</v>
      </c>
      <c r="H1758" s="7" t="str">
        <f t="shared" si="55"/>
        <v>2013TWDASSENE10</v>
      </c>
      <c r="I1758" t="s">
        <v>7</v>
      </c>
      <c r="J1758" s="8" t="str">
        <f>VLOOKUP(I1758,name_list!E:K,2,FALSE)</f>
        <v>SP31</v>
      </c>
      <c r="K1758" t="s">
        <v>6</v>
      </c>
      <c r="L1758" s="8">
        <v>50</v>
      </c>
      <c r="M1758" s="8">
        <f>VLOOKUP(H1758,工作表3!G:T,7,FALSE)</f>
        <v>78</v>
      </c>
      <c r="N1758">
        <f t="shared" si="56"/>
        <v>39</v>
      </c>
    </row>
    <row r="1759" spans="1:14">
      <c r="A1759" s="46">
        <v>2013</v>
      </c>
      <c r="B1759" s="8" t="str">
        <f>_xlfn.CONCAT("P", LOOKUP(A1759,{0,2010,2015},{1,2,3}))</f>
        <v>P2</v>
      </c>
      <c r="C1759" s="9" t="s">
        <v>174</v>
      </c>
      <c r="D1759" s="9" t="s">
        <v>178</v>
      </c>
      <c r="E1759" t="s">
        <v>2</v>
      </c>
      <c r="F1759" t="s">
        <v>3</v>
      </c>
      <c r="G1759" t="s">
        <v>123</v>
      </c>
      <c r="H1759" s="7" t="str">
        <f t="shared" si="55"/>
        <v>2013TWDASSENE10</v>
      </c>
      <c r="I1759" t="s">
        <v>4</v>
      </c>
      <c r="J1759" s="8" t="str">
        <f>VLOOKUP(I1759,name_list!E:K,2,FALSE)</f>
        <v>SP11</v>
      </c>
      <c r="K1759" t="s">
        <v>1</v>
      </c>
      <c r="L1759" s="8">
        <v>75</v>
      </c>
      <c r="M1759" s="8">
        <f>VLOOKUP(H1759,工作表3!G:T,7,FALSE)</f>
        <v>78</v>
      </c>
      <c r="N1759">
        <f t="shared" si="56"/>
        <v>58.5</v>
      </c>
    </row>
    <row r="1760" spans="1:14">
      <c r="A1760" s="46">
        <v>2013</v>
      </c>
      <c r="B1760" s="8" t="str">
        <f>_xlfn.CONCAT("P", LOOKUP(A1760,{0,2010,2015},{1,2,3}))</f>
        <v>P2</v>
      </c>
      <c r="C1760" s="9" t="s">
        <v>174</v>
      </c>
      <c r="D1760" s="9" t="s">
        <v>178</v>
      </c>
      <c r="E1760" t="s">
        <v>2</v>
      </c>
      <c r="F1760" t="s">
        <v>3</v>
      </c>
      <c r="G1760" t="s">
        <v>123</v>
      </c>
      <c r="H1760" s="7" t="str">
        <f t="shared" si="55"/>
        <v>2013TWDASSENE10</v>
      </c>
      <c r="I1760" t="s">
        <v>21</v>
      </c>
      <c r="J1760" s="8" t="str">
        <f>VLOOKUP(I1760,name_list!E:K,2,FALSE)</f>
        <v>SP55</v>
      </c>
      <c r="K1760" t="s">
        <v>9</v>
      </c>
      <c r="L1760" s="8">
        <v>5</v>
      </c>
      <c r="M1760" s="8">
        <f>VLOOKUP(H1760,工作表3!G:T,7,FALSE)</f>
        <v>78</v>
      </c>
      <c r="N1760">
        <f t="shared" si="56"/>
        <v>3.9</v>
      </c>
    </row>
    <row r="1761" spans="1:14">
      <c r="A1761" s="46">
        <v>2013</v>
      </c>
      <c r="B1761" s="8" t="str">
        <f>_xlfn.CONCAT("P", LOOKUP(A1761,{0,2010,2015},{1,2,3}))</f>
        <v>P2</v>
      </c>
      <c r="C1761" s="9" t="s">
        <v>174</v>
      </c>
      <c r="D1761" s="9" t="s">
        <v>178</v>
      </c>
      <c r="E1761" t="s">
        <v>2</v>
      </c>
      <c r="F1761" t="s">
        <v>3</v>
      </c>
      <c r="G1761" t="s">
        <v>123</v>
      </c>
      <c r="H1761" s="7" t="str">
        <f t="shared" si="55"/>
        <v>2013TWDASSENE10</v>
      </c>
      <c r="I1761" t="s">
        <v>18</v>
      </c>
      <c r="J1761" s="8" t="str">
        <f>VLOOKUP(I1761,name_list!E:K,2,FALSE)</f>
        <v>SP30</v>
      </c>
      <c r="K1761" t="s">
        <v>9</v>
      </c>
      <c r="L1761" s="8">
        <v>5</v>
      </c>
      <c r="M1761" s="8">
        <f>VLOOKUP(H1761,工作表3!G:T,7,FALSE)</f>
        <v>78</v>
      </c>
      <c r="N1761">
        <f t="shared" si="56"/>
        <v>3.9</v>
      </c>
    </row>
    <row r="1762" spans="1:14">
      <c r="A1762" s="46">
        <v>2013</v>
      </c>
      <c r="B1762" s="8" t="str">
        <f>_xlfn.CONCAT("P", LOOKUP(A1762,{0,2010,2015},{1,2,3}))</f>
        <v>P2</v>
      </c>
      <c r="C1762" s="9" t="s">
        <v>174</v>
      </c>
      <c r="D1762" s="9" t="s">
        <v>178</v>
      </c>
      <c r="E1762" t="s">
        <v>2</v>
      </c>
      <c r="F1762" t="s">
        <v>3</v>
      </c>
      <c r="G1762" t="s">
        <v>123</v>
      </c>
      <c r="H1762" s="7" t="str">
        <f t="shared" si="55"/>
        <v>2013TWDASSENE10</v>
      </c>
      <c r="I1762" t="s">
        <v>42</v>
      </c>
      <c r="J1762" s="8" t="str">
        <f>VLOOKUP(I1762,name_list!E:K,2,FALSE)</f>
        <v>SP40</v>
      </c>
      <c r="K1762" t="s">
        <v>9</v>
      </c>
      <c r="L1762" s="8">
        <v>5</v>
      </c>
      <c r="M1762" s="8">
        <f>VLOOKUP(H1762,工作表3!G:T,7,FALSE)</f>
        <v>78</v>
      </c>
      <c r="N1762">
        <f t="shared" si="56"/>
        <v>3.9</v>
      </c>
    </row>
    <row r="1763" spans="1:14">
      <c r="A1763" s="46">
        <v>2013</v>
      </c>
      <c r="B1763" s="8" t="str">
        <f>_xlfn.CONCAT("P", LOOKUP(A1763,{0,2010,2015},{1,2,3}))</f>
        <v>P2</v>
      </c>
      <c r="C1763" s="9" t="s">
        <v>174</v>
      </c>
      <c r="D1763" s="9" t="s">
        <v>178</v>
      </c>
      <c r="E1763" t="s">
        <v>2</v>
      </c>
      <c r="F1763" t="s">
        <v>3</v>
      </c>
      <c r="G1763" t="s">
        <v>123</v>
      </c>
      <c r="H1763" s="7" t="str">
        <f t="shared" si="55"/>
        <v>2013TWDASSENE10</v>
      </c>
      <c r="I1763" t="s">
        <v>20</v>
      </c>
      <c r="J1763" s="8" t="str">
        <f>VLOOKUP(I1763,name_list!E:K,2,FALSE)</f>
        <v>SP25</v>
      </c>
      <c r="K1763" t="s">
        <v>9</v>
      </c>
      <c r="L1763" s="8">
        <v>5</v>
      </c>
      <c r="M1763" s="8">
        <f>VLOOKUP(H1763,工作表3!G:T,7,FALSE)</f>
        <v>78</v>
      </c>
      <c r="N1763">
        <f t="shared" si="56"/>
        <v>3.9</v>
      </c>
    </row>
    <row r="1764" spans="1:14">
      <c r="A1764" s="46">
        <v>2013</v>
      </c>
      <c r="B1764" s="8" t="str">
        <f>_xlfn.CONCAT("P", LOOKUP(A1764,{0,2010,2015},{1,2,3}))</f>
        <v>P2</v>
      </c>
      <c r="C1764" s="9" t="s">
        <v>174</v>
      </c>
      <c r="D1764" s="9" t="s">
        <v>178</v>
      </c>
      <c r="E1764" t="s">
        <v>2</v>
      </c>
      <c r="F1764" t="s">
        <v>3</v>
      </c>
      <c r="G1764" t="s">
        <v>123</v>
      </c>
      <c r="H1764" s="7" t="str">
        <f t="shared" si="55"/>
        <v>2013TWDASSENE10</v>
      </c>
      <c r="I1764" t="s">
        <v>55</v>
      </c>
      <c r="J1764" s="8" t="str">
        <f>VLOOKUP(I1764,name_list!E:K,2,FALSE)</f>
        <v>SP33</v>
      </c>
      <c r="K1764" t="s">
        <v>9</v>
      </c>
      <c r="L1764" s="8">
        <v>5</v>
      </c>
      <c r="M1764" s="8">
        <f>VLOOKUP(H1764,工作表3!G:T,7,FALSE)</f>
        <v>78</v>
      </c>
      <c r="N1764">
        <f t="shared" si="56"/>
        <v>3.9</v>
      </c>
    </row>
    <row r="1765" spans="1:14">
      <c r="A1765" s="46">
        <v>2013</v>
      </c>
      <c r="B1765" s="8" t="str">
        <f>_xlfn.CONCAT("P", LOOKUP(A1765,{0,2010,2015},{1,2,3}))</f>
        <v>P2</v>
      </c>
      <c r="C1765" s="9" t="s">
        <v>174</v>
      </c>
      <c r="D1765" s="9" t="s">
        <v>178</v>
      </c>
      <c r="E1765" t="s">
        <v>2</v>
      </c>
      <c r="F1765" t="s">
        <v>3</v>
      </c>
      <c r="G1765" t="s">
        <v>123</v>
      </c>
      <c r="H1765" s="7" t="str">
        <f t="shared" si="55"/>
        <v>2013TWDASSENE10</v>
      </c>
      <c r="I1765" t="s">
        <v>26</v>
      </c>
      <c r="J1765" s="8" t="str">
        <f>VLOOKUP(I1765,name_list!E:K,2,FALSE)</f>
        <v>SP78</v>
      </c>
      <c r="K1765" t="s">
        <v>9</v>
      </c>
      <c r="L1765" s="8">
        <v>5</v>
      </c>
      <c r="M1765" s="8">
        <f>VLOOKUP(H1765,工作表3!G:T,7,FALSE)</f>
        <v>78</v>
      </c>
      <c r="N1765">
        <f t="shared" si="56"/>
        <v>3.9</v>
      </c>
    </row>
    <row r="1766" spans="1:14">
      <c r="A1766" s="46">
        <v>2013</v>
      </c>
      <c r="B1766" s="8" t="str">
        <f>_xlfn.CONCAT("P", LOOKUP(A1766,{0,2010,2015},{1,2,3}))</f>
        <v>P2</v>
      </c>
      <c r="C1766" s="9" t="s">
        <v>174</v>
      </c>
      <c r="D1766" s="9" t="s">
        <v>178</v>
      </c>
      <c r="E1766" t="s">
        <v>2</v>
      </c>
      <c r="F1766" t="s">
        <v>3</v>
      </c>
      <c r="G1766" t="s">
        <v>123</v>
      </c>
      <c r="H1766" s="7" t="str">
        <f t="shared" si="55"/>
        <v>2013TWDASSENE10</v>
      </c>
      <c r="I1766" t="s">
        <v>23</v>
      </c>
      <c r="J1766" s="8" t="str">
        <f>VLOOKUP(I1766,name_list!E:K,2,FALSE)</f>
        <v>SP61</v>
      </c>
      <c r="K1766" t="s">
        <v>9</v>
      </c>
      <c r="L1766" s="8">
        <v>5</v>
      </c>
      <c r="M1766" s="8">
        <f>VLOOKUP(H1766,工作表3!G:T,7,FALSE)</f>
        <v>78</v>
      </c>
      <c r="N1766">
        <f t="shared" si="56"/>
        <v>3.9</v>
      </c>
    </row>
    <row r="1767" spans="1:14">
      <c r="A1767" s="46">
        <v>2013</v>
      </c>
      <c r="B1767" s="8" t="str">
        <f>_xlfn.CONCAT("P", LOOKUP(A1767,{0,2010,2015},{1,2,3}))</f>
        <v>P2</v>
      </c>
      <c r="C1767" s="9" t="s">
        <v>174</v>
      </c>
      <c r="D1767" s="9" t="s">
        <v>178</v>
      </c>
      <c r="E1767" t="s">
        <v>2</v>
      </c>
      <c r="F1767" t="s">
        <v>3</v>
      </c>
      <c r="G1767" t="s">
        <v>123</v>
      </c>
      <c r="H1767" s="7" t="str">
        <f t="shared" si="55"/>
        <v>2013TWDASSENE10</v>
      </c>
      <c r="I1767" t="s">
        <v>24</v>
      </c>
      <c r="J1767" s="8" t="str">
        <f>VLOOKUP(I1767,name_list!E:K,2,FALSE)</f>
        <v>SP65</v>
      </c>
      <c r="K1767" t="s">
        <v>9</v>
      </c>
      <c r="L1767" s="8">
        <v>5</v>
      </c>
      <c r="M1767" s="8">
        <f>VLOOKUP(H1767,工作表3!G:T,7,FALSE)</f>
        <v>78</v>
      </c>
      <c r="N1767">
        <f t="shared" si="56"/>
        <v>3.9</v>
      </c>
    </row>
    <row r="1768" spans="1:14">
      <c r="A1768" s="46">
        <v>2013</v>
      </c>
      <c r="B1768" s="8" t="str">
        <f>_xlfn.CONCAT("P", LOOKUP(A1768,{0,2010,2015},{1,2,3}))</f>
        <v>P2</v>
      </c>
      <c r="C1768" s="9" t="s">
        <v>174</v>
      </c>
      <c r="D1768" s="9" t="s">
        <v>178</v>
      </c>
      <c r="E1768" t="s">
        <v>2</v>
      </c>
      <c r="F1768" t="s">
        <v>3</v>
      </c>
      <c r="G1768" t="s">
        <v>123</v>
      </c>
      <c r="H1768" s="7" t="str">
        <f t="shared" si="55"/>
        <v>2013TWDASSENE10</v>
      </c>
      <c r="I1768" t="s">
        <v>17</v>
      </c>
      <c r="J1768" s="8" t="str">
        <f>VLOOKUP(I1768,name_list!E:K,2,FALSE)</f>
        <v>SP23</v>
      </c>
      <c r="K1768" t="s">
        <v>9</v>
      </c>
      <c r="L1768" s="8">
        <v>5</v>
      </c>
      <c r="M1768" s="8">
        <f>VLOOKUP(H1768,工作表3!G:T,7,FALSE)</f>
        <v>78</v>
      </c>
      <c r="N1768">
        <f t="shared" si="56"/>
        <v>3.9</v>
      </c>
    </row>
    <row r="1769" spans="1:14">
      <c r="A1769" s="46">
        <v>2013</v>
      </c>
      <c r="B1769" s="8" t="str">
        <f>_xlfn.CONCAT("P", LOOKUP(A1769,{0,2010,2015},{1,2,3}))</f>
        <v>P2</v>
      </c>
      <c r="C1769" s="9" t="s">
        <v>174</v>
      </c>
      <c r="D1769" s="9" t="s">
        <v>178</v>
      </c>
      <c r="E1769" t="s">
        <v>2</v>
      </c>
      <c r="F1769" t="s">
        <v>3</v>
      </c>
      <c r="G1769" t="s">
        <v>123</v>
      </c>
      <c r="H1769" s="7" t="str">
        <f t="shared" ref="H1769:H1832" si="57">CONCATENATE(A1769,C1769,D1769,E1769,G1769)</f>
        <v>2013TWDASSENE10</v>
      </c>
      <c r="I1769" t="s">
        <v>60</v>
      </c>
      <c r="J1769" s="8" t="str">
        <f>VLOOKUP(I1769,name_list!E:K,2,FALSE)</f>
        <v>SP29</v>
      </c>
      <c r="K1769" t="s">
        <v>9</v>
      </c>
      <c r="L1769" s="8">
        <v>5</v>
      </c>
      <c r="M1769" s="8">
        <f>VLOOKUP(H1769,工作表3!G:T,7,FALSE)</f>
        <v>78</v>
      </c>
      <c r="N1769">
        <f t="shared" si="56"/>
        <v>3.9</v>
      </c>
    </row>
    <row r="1770" spans="1:14">
      <c r="A1770" s="46">
        <v>2013</v>
      </c>
      <c r="B1770" s="8" t="str">
        <f>_xlfn.CONCAT("P", LOOKUP(A1770,{0,2010,2015},{1,2,3}))</f>
        <v>P2</v>
      </c>
      <c r="C1770" s="9" t="s">
        <v>174</v>
      </c>
      <c r="D1770" s="9" t="s">
        <v>178</v>
      </c>
      <c r="E1770" t="s">
        <v>2</v>
      </c>
      <c r="F1770" t="s">
        <v>3</v>
      </c>
      <c r="G1770" t="s">
        <v>123</v>
      </c>
      <c r="H1770" s="7" t="str">
        <f t="shared" si="57"/>
        <v>2013TWDASSENE10</v>
      </c>
      <c r="I1770" t="s">
        <v>12</v>
      </c>
      <c r="J1770" s="8" t="str">
        <f>VLOOKUP(I1770,name_list!E:K,2,FALSE)</f>
        <v>SP70</v>
      </c>
      <c r="K1770" t="s">
        <v>9</v>
      </c>
      <c r="L1770" s="8">
        <v>5</v>
      </c>
      <c r="M1770" s="8">
        <f>VLOOKUP(H1770,工作表3!G:T,7,FALSE)</f>
        <v>78</v>
      </c>
      <c r="N1770">
        <f t="shared" si="56"/>
        <v>3.9</v>
      </c>
    </row>
    <row r="1771" spans="1:14">
      <c r="A1771" s="46">
        <v>2013</v>
      </c>
      <c r="B1771" s="8" t="str">
        <f>_xlfn.CONCAT("P", LOOKUP(A1771,{0,2010,2015},{1,2,3}))</f>
        <v>P2</v>
      </c>
      <c r="C1771" s="9" t="s">
        <v>174</v>
      </c>
      <c r="D1771" s="9" t="s">
        <v>178</v>
      </c>
      <c r="E1771" t="s">
        <v>2</v>
      </c>
      <c r="F1771" t="s">
        <v>3</v>
      </c>
      <c r="G1771" t="s">
        <v>123</v>
      </c>
      <c r="H1771" s="7" t="str">
        <f t="shared" si="57"/>
        <v>2013TWDASSENE10</v>
      </c>
      <c r="I1771" t="s">
        <v>31</v>
      </c>
      <c r="J1771" s="8" t="str">
        <f>VLOOKUP(I1771,name_list!E:K,2,FALSE)</f>
        <v>SP66</v>
      </c>
      <c r="K1771" t="s">
        <v>9</v>
      </c>
      <c r="L1771" s="8">
        <v>5</v>
      </c>
      <c r="M1771" s="8">
        <f>VLOOKUP(H1771,工作表3!G:T,7,FALSE)</f>
        <v>78</v>
      </c>
      <c r="N1771">
        <f t="shared" si="56"/>
        <v>3.9</v>
      </c>
    </row>
    <row r="1772" spans="1:14">
      <c r="A1772" s="46">
        <v>2013</v>
      </c>
      <c r="B1772" s="8" t="str">
        <f>_xlfn.CONCAT("P", LOOKUP(A1772,{0,2010,2015},{1,2,3}))</f>
        <v>P2</v>
      </c>
      <c r="C1772" s="9" t="s">
        <v>174</v>
      </c>
      <c r="D1772" s="9" t="s">
        <v>178</v>
      </c>
      <c r="E1772" t="s">
        <v>2</v>
      </c>
      <c r="F1772" t="s">
        <v>3</v>
      </c>
      <c r="G1772" t="s">
        <v>123</v>
      </c>
      <c r="H1772" s="7" t="str">
        <f t="shared" si="57"/>
        <v>2013TWDASSENE10</v>
      </c>
      <c r="I1772" t="s">
        <v>8</v>
      </c>
      <c r="J1772" s="8" t="str">
        <f>VLOOKUP(I1772,name_list!E:K,2,FALSE)</f>
        <v>SP63</v>
      </c>
      <c r="K1772" t="s">
        <v>9</v>
      </c>
      <c r="L1772" s="8">
        <v>5</v>
      </c>
      <c r="M1772" s="8">
        <f>VLOOKUP(H1772,工作表3!G:T,7,FALSE)</f>
        <v>78</v>
      </c>
      <c r="N1772">
        <f t="shared" si="56"/>
        <v>3.9</v>
      </c>
    </row>
    <row r="1773" spans="1:14">
      <c r="A1773" s="46">
        <v>2013</v>
      </c>
      <c r="B1773" s="8" t="str">
        <f>_xlfn.CONCAT("P", LOOKUP(A1773,{0,2010,2015},{1,2,3}))</f>
        <v>P2</v>
      </c>
      <c r="C1773" s="9" t="s">
        <v>174</v>
      </c>
      <c r="D1773" s="9" t="s">
        <v>178</v>
      </c>
      <c r="E1773" t="s">
        <v>2</v>
      </c>
      <c r="F1773" t="s">
        <v>3</v>
      </c>
      <c r="G1773" t="s">
        <v>123</v>
      </c>
      <c r="H1773" s="7" t="str">
        <f t="shared" si="57"/>
        <v>2013TWDASSENE10</v>
      </c>
      <c r="I1773" t="s">
        <v>13</v>
      </c>
      <c r="J1773" s="8" t="str">
        <f>VLOOKUP(I1773,name_list!E:K,2,FALSE)</f>
        <v>SP17</v>
      </c>
      <c r="K1773" t="s">
        <v>9</v>
      </c>
      <c r="L1773" s="8">
        <v>5</v>
      </c>
      <c r="M1773" s="8">
        <f>VLOOKUP(H1773,工作表3!G:T,7,FALSE)</f>
        <v>78</v>
      </c>
      <c r="N1773">
        <f t="shared" si="56"/>
        <v>3.9</v>
      </c>
    </row>
    <row r="1774" spans="1:14">
      <c r="A1774" s="46">
        <v>2013</v>
      </c>
      <c r="B1774" s="8" t="str">
        <f>_xlfn.CONCAT("P", LOOKUP(A1774,{0,2010,2015},{1,2,3}))</f>
        <v>P2</v>
      </c>
      <c r="C1774" s="9" t="s">
        <v>174</v>
      </c>
      <c r="D1774" s="9" t="s">
        <v>178</v>
      </c>
      <c r="E1774" t="s">
        <v>2</v>
      </c>
      <c r="F1774" t="s">
        <v>3</v>
      </c>
      <c r="G1774" t="s">
        <v>123</v>
      </c>
      <c r="H1774" s="7" t="str">
        <f t="shared" si="57"/>
        <v>2013TWDASSENE10</v>
      </c>
      <c r="I1774" t="s">
        <v>57</v>
      </c>
      <c r="J1774" s="8" t="str">
        <f>VLOOKUP(I1774,name_list!E:K,2,FALSE)</f>
        <v>SP36</v>
      </c>
      <c r="K1774" t="s">
        <v>9</v>
      </c>
      <c r="L1774" s="8">
        <v>5</v>
      </c>
      <c r="M1774" s="8">
        <f>VLOOKUP(H1774,工作表3!G:T,7,FALSE)</f>
        <v>78</v>
      </c>
      <c r="N1774">
        <f t="shared" si="56"/>
        <v>3.9</v>
      </c>
    </row>
    <row r="1775" spans="1:14">
      <c r="A1775" s="46">
        <v>2013</v>
      </c>
      <c r="B1775" s="8" t="str">
        <f>_xlfn.CONCAT("P", LOOKUP(A1775,{0,2010,2015},{1,2,3}))</f>
        <v>P2</v>
      </c>
      <c r="C1775" s="9" t="s">
        <v>174</v>
      </c>
      <c r="D1775" s="9" t="s">
        <v>178</v>
      </c>
      <c r="E1775" t="s">
        <v>2</v>
      </c>
      <c r="F1775" t="s">
        <v>3</v>
      </c>
      <c r="G1775" t="s">
        <v>123</v>
      </c>
      <c r="H1775" s="7" t="str">
        <f t="shared" si="57"/>
        <v>2013TWDASSENE10</v>
      </c>
      <c r="I1775" t="s">
        <v>28</v>
      </c>
      <c r="J1775" s="8" t="str">
        <f>VLOOKUP(I1775,name_list!E:K,2,FALSE)</f>
        <v>SP45</v>
      </c>
      <c r="K1775" t="s">
        <v>11</v>
      </c>
      <c r="L1775" s="8">
        <v>1</v>
      </c>
      <c r="M1775" s="8">
        <f>VLOOKUP(H1775,工作表3!G:T,7,FALSE)</f>
        <v>78</v>
      </c>
      <c r="N1775">
        <f t="shared" si="56"/>
        <v>0.78</v>
      </c>
    </row>
    <row r="1776" spans="1:14">
      <c r="A1776" s="46">
        <v>2013</v>
      </c>
      <c r="B1776" s="8" t="str">
        <f>_xlfn.CONCAT("P", LOOKUP(A1776,{0,2010,2015},{1,2,3}))</f>
        <v>P2</v>
      </c>
      <c r="C1776" s="9" t="s">
        <v>174</v>
      </c>
      <c r="D1776" s="9" t="s">
        <v>178</v>
      </c>
      <c r="E1776" t="s">
        <v>2</v>
      </c>
      <c r="F1776" t="s">
        <v>3</v>
      </c>
      <c r="G1776" t="s">
        <v>123</v>
      </c>
      <c r="H1776" s="7" t="str">
        <f t="shared" si="57"/>
        <v>2013TWDASSENE10</v>
      </c>
      <c r="I1776" t="s">
        <v>10</v>
      </c>
      <c r="J1776" s="8" t="str">
        <f>VLOOKUP(I1776,name_list!E:K,2,FALSE)</f>
        <v>SP79</v>
      </c>
      <c r="K1776" t="s">
        <v>11</v>
      </c>
      <c r="L1776" s="8">
        <v>1</v>
      </c>
      <c r="M1776" s="8">
        <f>VLOOKUP(H1776,工作表3!G:T,7,FALSE)</f>
        <v>78</v>
      </c>
      <c r="N1776">
        <f t="shared" si="56"/>
        <v>0.78</v>
      </c>
    </row>
    <row r="1777" spans="1:14">
      <c r="A1777" s="46">
        <v>2013</v>
      </c>
      <c r="B1777" s="8" t="str">
        <f>_xlfn.CONCAT("P", LOOKUP(A1777,{0,2010,2015},{1,2,3}))</f>
        <v>P2</v>
      </c>
      <c r="C1777" s="9" t="s">
        <v>174</v>
      </c>
      <c r="D1777" s="9" t="s">
        <v>178</v>
      </c>
      <c r="E1777" t="s">
        <v>2</v>
      </c>
      <c r="F1777" t="s">
        <v>3</v>
      </c>
      <c r="G1777" t="s">
        <v>123</v>
      </c>
      <c r="H1777" s="7" t="str">
        <f t="shared" si="57"/>
        <v>2013TWDASSENE10</v>
      </c>
      <c r="I1777" t="s">
        <v>62</v>
      </c>
      <c r="J1777" s="8" t="str">
        <f>VLOOKUP(I1777,name_list!E:K,2,FALSE)</f>
        <v>SP88</v>
      </c>
      <c r="K1777" t="s">
        <v>11</v>
      </c>
      <c r="L1777" s="8">
        <v>1</v>
      </c>
      <c r="M1777" s="8">
        <f>VLOOKUP(H1777,工作表3!G:T,7,FALSE)</f>
        <v>78</v>
      </c>
      <c r="N1777">
        <f t="shared" si="56"/>
        <v>0.78</v>
      </c>
    </row>
    <row r="1778" spans="1:14">
      <c r="A1778" s="46">
        <v>2013</v>
      </c>
      <c r="B1778" s="8" t="str">
        <f>_xlfn.CONCAT("P", LOOKUP(A1778,{0,2010,2015},{1,2,3}))</f>
        <v>P2</v>
      </c>
      <c r="C1778" s="9" t="s">
        <v>174</v>
      </c>
      <c r="D1778" s="9" t="s">
        <v>178</v>
      </c>
      <c r="E1778" t="s">
        <v>2</v>
      </c>
      <c r="F1778" t="s">
        <v>3</v>
      </c>
      <c r="G1778" t="s">
        <v>123</v>
      </c>
      <c r="H1778" s="7" t="str">
        <f t="shared" si="57"/>
        <v>2013TWDASSENE10</v>
      </c>
      <c r="I1778" t="s">
        <v>63</v>
      </c>
      <c r="J1778" s="8" t="str">
        <f>VLOOKUP(I1778,name_list!E:K,2,FALSE)</f>
        <v>SP4</v>
      </c>
      <c r="K1778" t="s">
        <v>11</v>
      </c>
      <c r="L1778" s="8">
        <v>1</v>
      </c>
      <c r="M1778" s="8">
        <f>VLOOKUP(H1778,工作表3!G:T,7,FALSE)</f>
        <v>78</v>
      </c>
      <c r="N1778">
        <f t="shared" si="56"/>
        <v>0.78</v>
      </c>
    </row>
    <row r="1779" spans="1:14">
      <c r="A1779" s="46">
        <v>2013</v>
      </c>
      <c r="B1779" s="8" t="str">
        <f>_xlfn.CONCAT("P", LOOKUP(A1779,{0,2010,2015},{1,2,3}))</f>
        <v>P2</v>
      </c>
      <c r="C1779" s="9" t="s">
        <v>174</v>
      </c>
      <c r="D1779" s="9" t="s">
        <v>178</v>
      </c>
      <c r="E1779" t="s">
        <v>2</v>
      </c>
      <c r="F1779" t="s">
        <v>3</v>
      </c>
      <c r="G1779" t="s">
        <v>123</v>
      </c>
      <c r="H1779" s="7" t="str">
        <f t="shared" si="57"/>
        <v>2013TWDASSENE10</v>
      </c>
      <c r="I1779" t="s">
        <v>51</v>
      </c>
      <c r="J1779" s="8" t="str">
        <f>VLOOKUP(I1779,name_list!E:K,2,FALSE)</f>
        <v>SP90</v>
      </c>
      <c r="K1779" t="s">
        <v>11</v>
      </c>
      <c r="L1779" s="8">
        <v>1</v>
      </c>
      <c r="M1779" s="8">
        <f>VLOOKUP(H1779,工作表3!G:T,7,FALSE)</f>
        <v>78</v>
      </c>
      <c r="N1779">
        <f t="shared" si="56"/>
        <v>0.78</v>
      </c>
    </row>
    <row r="1780" spans="1:14">
      <c r="A1780" s="46">
        <v>2013</v>
      </c>
      <c r="B1780" s="8" t="str">
        <f>_xlfn.CONCAT("P", LOOKUP(A1780,{0,2010,2015},{1,2,3}))</f>
        <v>P2</v>
      </c>
      <c r="C1780" s="9" t="s">
        <v>174</v>
      </c>
      <c r="D1780" s="9" t="s">
        <v>178</v>
      </c>
      <c r="E1780" t="s">
        <v>2</v>
      </c>
      <c r="F1780" t="s">
        <v>3</v>
      </c>
      <c r="G1780" t="s">
        <v>123</v>
      </c>
      <c r="H1780" s="7" t="str">
        <f t="shared" si="57"/>
        <v>2013TWDASSENE10</v>
      </c>
      <c r="I1780" t="s">
        <v>19</v>
      </c>
      <c r="J1780" s="8" t="str">
        <f>VLOOKUP(I1780,name_list!E:K,2,FALSE)</f>
        <v>SP75</v>
      </c>
      <c r="K1780" t="s">
        <v>14</v>
      </c>
      <c r="L1780" s="8">
        <v>25</v>
      </c>
      <c r="M1780" s="8">
        <f>VLOOKUP(H1780,工作表3!G:T,7,FALSE)</f>
        <v>78</v>
      </c>
      <c r="N1780">
        <f t="shared" si="56"/>
        <v>19.5</v>
      </c>
    </row>
    <row r="1781" spans="1:14">
      <c r="A1781" s="46">
        <v>2013</v>
      </c>
      <c r="B1781" s="8" t="str">
        <f>_xlfn.CONCAT("P", LOOKUP(A1781,{0,2010,2015},{1,2,3}))</f>
        <v>P2</v>
      </c>
      <c r="C1781" s="9" t="s">
        <v>174</v>
      </c>
      <c r="D1781" s="9" t="s">
        <v>178</v>
      </c>
      <c r="E1781" t="s">
        <v>2</v>
      </c>
      <c r="F1781" t="s">
        <v>3</v>
      </c>
      <c r="G1781" t="s">
        <v>123</v>
      </c>
      <c r="H1781" s="7" t="str">
        <f t="shared" si="57"/>
        <v>2013TWDASSENE10</v>
      </c>
      <c r="I1781" t="s">
        <v>5</v>
      </c>
      <c r="J1781" s="8" t="str">
        <f>VLOOKUP(I1781,name_list!E:K,2,FALSE)</f>
        <v>SP35</v>
      </c>
      <c r="K1781" t="s">
        <v>14</v>
      </c>
      <c r="L1781" s="8">
        <v>25</v>
      </c>
      <c r="M1781" s="8">
        <f>VLOOKUP(H1781,工作表3!G:T,7,FALSE)</f>
        <v>78</v>
      </c>
      <c r="N1781">
        <f t="shared" si="56"/>
        <v>19.5</v>
      </c>
    </row>
    <row r="1782" spans="1:14">
      <c r="A1782" s="46">
        <v>2013</v>
      </c>
      <c r="B1782" s="8" t="str">
        <f>_xlfn.CONCAT("P", LOOKUP(A1782,{0,2010,2015},{1,2,3}))</f>
        <v>P2</v>
      </c>
      <c r="C1782" s="9" t="s">
        <v>174</v>
      </c>
      <c r="D1782" s="9" t="s">
        <v>178</v>
      </c>
      <c r="E1782" t="s">
        <v>2</v>
      </c>
      <c r="F1782" t="s">
        <v>3</v>
      </c>
      <c r="G1782" t="s">
        <v>123</v>
      </c>
      <c r="H1782" s="7" t="str">
        <f t="shared" si="57"/>
        <v>2013TWDASSENE10</v>
      </c>
      <c r="I1782" t="s">
        <v>16</v>
      </c>
      <c r="J1782" s="8" t="str">
        <f>VLOOKUP(I1782,name_list!E:K,2,FALSE)</f>
        <v>SP38</v>
      </c>
      <c r="K1782" t="s">
        <v>14</v>
      </c>
      <c r="L1782" s="8">
        <v>25</v>
      </c>
      <c r="M1782" s="8">
        <f>VLOOKUP(H1782,工作表3!G:T,7,FALSE)</f>
        <v>78</v>
      </c>
      <c r="N1782">
        <f t="shared" si="56"/>
        <v>19.5</v>
      </c>
    </row>
    <row r="1783" spans="1:14">
      <c r="A1783" s="46">
        <v>2013</v>
      </c>
      <c r="B1783" s="8" t="str">
        <f>_xlfn.CONCAT("P", LOOKUP(A1783,{0,2010,2015},{1,2,3}))</f>
        <v>P2</v>
      </c>
      <c r="C1783" s="9" t="s">
        <v>174</v>
      </c>
      <c r="D1783" s="9" t="s">
        <v>178</v>
      </c>
      <c r="E1783" t="s">
        <v>2</v>
      </c>
      <c r="F1783" t="s">
        <v>3</v>
      </c>
      <c r="G1783" t="s">
        <v>123</v>
      </c>
      <c r="H1783" s="7" t="str">
        <f t="shared" si="57"/>
        <v>2013TWDASSENE10</v>
      </c>
      <c r="I1783" t="s">
        <v>29</v>
      </c>
      <c r="J1783" s="8" t="str">
        <f>VLOOKUP(I1783,name_list!E:K,2,FALSE)</f>
        <v>SP22</v>
      </c>
      <c r="K1783" t="s">
        <v>14</v>
      </c>
      <c r="L1783" s="8">
        <v>25</v>
      </c>
      <c r="M1783" s="8">
        <f>VLOOKUP(H1783,工作表3!G:T,7,FALSE)</f>
        <v>78</v>
      </c>
      <c r="N1783">
        <f t="shared" si="56"/>
        <v>19.5</v>
      </c>
    </row>
    <row r="1784" spans="1:14">
      <c r="A1784" s="46">
        <v>2013</v>
      </c>
      <c r="B1784" s="8" t="str">
        <f>_xlfn.CONCAT("P", LOOKUP(A1784,{0,2010,2015},{1,2,3}))</f>
        <v>P2</v>
      </c>
      <c r="C1784" s="9" t="s">
        <v>174</v>
      </c>
      <c r="D1784" s="9" t="s">
        <v>178</v>
      </c>
      <c r="E1784" t="s">
        <v>2</v>
      </c>
      <c r="F1784" t="s">
        <v>32</v>
      </c>
      <c r="G1784" t="s">
        <v>100</v>
      </c>
      <c r="H1784" s="7" t="str">
        <f t="shared" si="57"/>
        <v>2013TWDASSENN05</v>
      </c>
      <c r="I1784" t="s">
        <v>24</v>
      </c>
      <c r="J1784" s="8" t="str">
        <f>VLOOKUP(I1784,name_list!E:K,2,FALSE)</f>
        <v>SP65</v>
      </c>
      <c r="K1784" t="s">
        <v>6</v>
      </c>
      <c r="L1784" s="8">
        <v>50</v>
      </c>
      <c r="M1784" s="8">
        <f>VLOOKUP(H1784,工作表3!G:T,7,FALSE)</f>
        <v>63</v>
      </c>
      <c r="N1784">
        <f t="shared" si="56"/>
        <v>31.5</v>
      </c>
    </row>
    <row r="1785" spans="1:14">
      <c r="A1785" s="46">
        <v>2013</v>
      </c>
      <c r="B1785" s="8" t="str">
        <f>_xlfn.CONCAT("P", LOOKUP(A1785,{0,2010,2015},{1,2,3}))</f>
        <v>P2</v>
      </c>
      <c r="C1785" s="9" t="s">
        <v>174</v>
      </c>
      <c r="D1785" s="9" t="s">
        <v>178</v>
      </c>
      <c r="E1785" t="s">
        <v>2</v>
      </c>
      <c r="F1785" t="s">
        <v>32</v>
      </c>
      <c r="G1785" t="s">
        <v>100</v>
      </c>
      <c r="H1785" s="7" t="str">
        <f t="shared" si="57"/>
        <v>2013TWDASSENN05</v>
      </c>
      <c r="I1785" t="s">
        <v>0</v>
      </c>
      <c r="J1785" s="8" t="str">
        <f>VLOOKUP(I1785,name_list!E:K,2,FALSE)</f>
        <v>SP41</v>
      </c>
      <c r="K1785" t="s">
        <v>6</v>
      </c>
      <c r="L1785" s="8">
        <v>50</v>
      </c>
      <c r="M1785" s="8">
        <f>VLOOKUP(H1785,工作表3!G:T,7,FALSE)</f>
        <v>63</v>
      </c>
      <c r="N1785">
        <f t="shared" si="56"/>
        <v>31.5</v>
      </c>
    </row>
    <row r="1786" spans="1:14">
      <c r="A1786" s="46">
        <v>2013</v>
      </c>
      <c r="B1786" s="8" t="str">
        <f>_xlfn.CONCAT("P", LOOKUP(A1786,{0,2010,2015},{1,2,3}))</f>
        <v>P2</v>
      </c>
      <c r="C1786" s="9" t="s">
        <v>174</v>
      </c>
      <c r="D1786" s="9" t="s">
        <v>178</v>
      </c>
      <c r="E1786" t="s">
        <v>2</v>
      </c>
      <c r="F1786" t="s">
        <v>32</v>
      </c>
      <c r="G1786" t="s">
        <v>100</v>
      </c>
      <c r="H1786" s="7" t="str">
        <f t="shared" si="57"/>
        <v>2013TWDASSENN05</v>
      </c>
      <c r="I1786" t="s">
        <v>7</v>
      </c>
      <c r="J1786" s="8" t="str">
        <f>VLOOKUP(I1786,name_list!E:K,2,FALSE)</f>
        <v>SP31</v>
      </c>
      <c r="K1786" t="s">
        <v>6</v>
      </c>
      <c r="L1786" s="8">
        <v>50</v>
      </c>
      <c r="M1786" s="8">
        <f>VLOOKUP(H1786,工作表3!G:T,7,FALSE)</f>
        <v>63</v>
      </c>
      <c r="N1786">
        <f t="shared" si="56"/>
        <v>31.5</v>
      </c>
    </row>
    <row r="1787" spans="1:14">
      <c r="A1787" s="46">
        <v>2013</v>
      </c>
      <c r="B1787" s="8" t="str">
        <f>_xlfn.CONCAT("P", LOOKUP(A1787,{0,2010,2015},{1,2,3}))</f>
        <v>P2</v>
      </c>
      <c r="C1787" s="9" t="s">
        <v>174</v>
      </c>
      <c r="D1787" s="9" t="s">
        <v>178</v>
      </c>
      <c r="E1787" t="s">
        <v>2</v>
      </c>
      <c r="F1787" t="s">
        <v>32</v>
      </c>
      <c r="G1787" t="s">
        <v>100</v>
      </c>
      <c r="H1787" s="7" t="str">
        <f t="shared" si="57"/>
        <v>2013TWDASSENN05</v>
      </c>
      <c r="I1787" t="s">
        <v>4</v>
      </c>
      <c r="J1787" s="8" t="str">
        <f>VLOOKUP(I1787,name_list!E:K,2,FALSE)</f>
        <v>SP11</v>
      </c>
      <c r="K1787" t="s">
        <v>1</v>
      </c>
      <c r="L1787" s="8">
        <v>75</v>
      </c>
      <c r="M1787" s="8">
        <f>VLOOKUP(H1787,工作表3!G:T,7,FALSE)</f>
        <v>63</v>
      </c>
      <c r="N1787">
        <f t="shared" si="56"/>
        <v>47.25</v>
      </c>
    </row>
    <row r="1788" spans="1:14">
      <c r="A1788" s="46">
        <v>2013</v>
      </c>
      <c r="B1788" s="8" t="str">
        <f>_xlfn.CONCAT("P", LOOKUP(A1788,{0,2010,2015},{1,2,3}))</f>
        <v>P2</v>
      </c>
      <c r="C1788" s="9" t="s">
        <v>174</v>
      </c>
      <c r="D1788" s="9" t="s">
        <v>178</v>
      </c>
      <c r="E1788" t="s">
        <v>2</v>
      </c>
      <c r="F1788" t="s">
        <v>32</v>
      </c>
      <c r="G1788" t="s">
        <v>100</v>
      </c>
      <c r="H1788" s="7" t="str">
        <f t="shared" si="57"/>
        <v>2013TWDASSENN05</v>
      </c>
      <c r="I1788" t="s">
        <v>22</v>
      </c>
      <c r="J1788" s="8" t="str">
        <f>VLOOKUP(I1788,name_list!E:K,2,FALSE)</f>
        <v>SP68</v>
      </c>
      <c r="K1788" t="s">
        <v>9</v>
      </c>
      <c r="L1788" s="8">
        <v>5</v>
      </c>
      <c r="M1788" s="8">
        <f>VLOOKUP(H1788,工作表3!G:T,7,FALSE)</f>
        <v>63</v>
      </c>
      <c r="N1788">
        <f t="shared" si="56"/>
        <v>3.15</v>
      </c>
    </row>
    <row r="1789" spans="1:14">
      <c r="A1789" s="46">
        <v>2013</v>
      </c>
      <c r="B1789" s="8" t="str">
        <f>_xlfn.CONCAT("P", LOOKUP(A1789,{0,2010,2015},{1,2,3}))</f>
        <v>P2</v>
      </c>
      <c r="C1789" s="9" t="s">
        <v>174</v>
      </c>
      <c r="D1789" s="9" t="s">
        <v>178</v>
      </c>
      <c r="E1789" t="s">
        <v>2</v>
      </c>
      <c r="F1789" t="s">
        <v>32</v>
      </c>
      <c r="G1789" t="s">
        <v>100</v>
      </c>
      <c r="H1789" s="7" t="str">
        <f t="shared" si="57"/>
        <v>2013TWDASSENN05</v>
      </c>
      <c r="I1789" t="s">
        <v>19</v>
      </c>
      <c r="J1789" s="8" t="str">
        <f>VLOOKUP(I1789,name_list!E:K,2,FALSE)</f>
        <v>SP75</v>
      </c>
      <c r="K1789" t="s">
        <v>9</v>
      </c>
      <c r="L1789" s="8">
        <v>5</v>
      </c>
      <c r="M1789" s="8">
        <f>VLOOKUP(H1789,工作表3!G:T,7,FALSE)</f>
        <v>63</v>
      </c>
      <c r="N1789">
        <f t="shared" si="56"/>
        <v>3.15</v>
      </c>
    </row>
    <row r="1790" spans="1:14">
      <c r="A1790" s="46">
        <v>2013</v>
      </c>
      <c r="B1790" s="8" t="str">
        <f>_xlfn.CONCAT("P", LOOKUP(A1790,{0,2010,2015},{1,2,3}))</f>
        <v>P2</v>
      </c>
      <c r="C1790" s="9" t="s">
        <v>174</v>
      </c>
      <c r="D1790" s="9" t="s">
        <v>178</v>
      </c>
      <c r="E1790" t="s">
        <v>2</v>
      </c>
      <c r="F1790" t="s">
        <v>32</v>
      </c>
      <c r="G1790" t="s">
        <v>100</v>
      </c>
      <c r="H1790" s="7" t="str">
        <f t="shared" si="57"/>
        <v>2013TWDASSENN05</v>
      </c>
      <c r="I1790" t="s">
        <v>60</v>
      </c>
      <c r="J1790" s="8" t="str">
        <f>VLOOKUP(I1790,name_list!E:K,2,FALSE)</f>
        <v>SP29</v>
      </c>
      <c r="K1790" t="s">
        <v>9</v>
      </c>
      <c r="L1790" s="8">
        <v>5</v>
      </c>
      <c r="M1790" s="8">
        <f>VLOOKUP(H1790,工作表3!G:T,7,FALSE)</f>
        <v>63</v>
      </c>
      <c r="N1790">
        <f t="shared" si="56"/>
        <v>3.15</v>
      </c>
    </row>
    <row r="1791" spans="1:14">
      <c r="A1791" s="46">
        <v>2013</v>
      </c>
      <c r="B1791" s="8" t="str">
        <f>_xlfn.CONCAT("P", LOOKUP(A1791,{0,2010,2015},{1,2,3}))</f>
        <v>P2</v>
      </c>
      <c r="C1791" s="9" t="s">
        <v>174</v>
      </c>
      <c r="D1791" s="9" t="s">
        <v>178</v>
      </c>
      <c r="E1791" t="s">
        <v>2</v>
      </c>
      <c r="F1791" t="s">
        <v>32</v>
      </c>
      <c r="G1791" t="s">
        <v>100</v>
      </c>
      <c r="H1791" s="7" t="str">
        <f t="shared" si="57"/>
        <v>2013TWDASSENN05</v>
      </c>
      <c r="I1791" t="s">
        <v>31</v>
      </c>
      <c r="J1791" s="8" t="str">
        <f>VLOOKUP(I1791,name_list!E:K,2,FALSE)</f>
        <v>SP66</v>
      </c>
      <c r="K1791" t="s">
        <v>9</v>
      </c>
      <c r="L1791" s="8">
        <v>5</v>
      </c>
      <c r="M1791" s="8">
        <f>VLOOKUP(H1791,工作表3!G:T,7,FALSE)</f>
        <v>63</v>
      </c>
      <c r="N1791">
        <f t="shared" si="56"/>
        <v>3.15</v>
      </c>
    </row>
    <row r="1792" spans="1:14">
      <c r="A1792" s="46">
        <v>2013</v>
      </c>
      <c r="B1792" s="8" t="str">
        <f>_xlfn.CONCAT("P", LOOKUP(A1792,{0,2010,2015},{1,2,3}))</f>
        <v>P2</v>
      </c>
      <c r="C1792" s="9" t="s">
        <v>174</v>
      </c>
      <c r="D1792" s="9" t="s">
        <v>178</v>
      </c>
      <c r="E1792" t="s">
        <v>2</v>
      </c>
      <c r="F1792" t="s">
        <v>32</v>
      </c>
      <c r="G1792" t="s">
        <v>100</v>
      </c>
      <c r="H1792" s="7" t="str">
        <f t="shared" si="57"/>
        <v>2013TWDASSENN05</v>
      </c>
      <c r="I1792" t="s">
        <v>13</v>
      </c>
      <c r="J1792" s="8" t="str">
        <f>VLOOKUP(I1792,name_list!E:K,2,FALSE)</f>
        <v>SP17</v>
      </c>
      <c r="K1792" t="s">
        <v>9</v>
      </c>
      <c r="L1792" s="8">
        <v>5</v>
      </c>
      <c r="M1792" s="8">
        <f>VLOOKUP(H1792,工作表3!G:T,7,FALSE)</f>
        <v>63</v>
      </c>
      <c r="N1792">
        <f t="shared" si="56"/>
        <v>3.15</v>
      </c>
    </row>
    <row r="1793" spans="1:14">
      <c r="A1793" s="46">
        <v>2013</v>
      </c>
      <c r="B1793" s="8" t="str">
        <f>_xlfn.CONCAT("P", LOOKUP(A1793,{0,2010,2015},{1,2,3}))</f>
        <v>P2</v>
      </c>
      <c r="C1793" s="9" t="s">
        <v>174</v>
      </c>
      <c r="D1793" s="9" t="s">
        <v>178</v>
      </c>
      <c r="E1793" t="s">
        <v>2</v>
      </c>
      <c r="F1793" t="s">
        <v>32</v>
      </c>
      <c r="G1793" t="s">
        <v>100</v>
      </c>
      <c r="H1793" s="7" t="str">
        <f t="shared" si="57"/>
        <v>2013TWDASSENN05</v>
      </c>
      <c r="I1793" t="s">
        <v>21</v>
      </c>
      <c r="J1793" s="8" t="str">
        <f>VLOOKUP(I1793,name_list!E:K,2,FALSE)</f>
        <v>SP55</v>
      </c>
      <c r="K1793" t="s">
        <v>11</v>
      </c>
      <c r="L1793" s="8">
        <v>1</v>
      </c>
      <c r="M1793" s="8">
        <f>VLOOKUP(H1793,工作表3!G:T,7,FALSE)</f>
        <v>63</v>
      </c>
      <c r="N1793">
        <f t="shared" si="56"/>
        <v>0.63</v>
      </c>
    </row>
    <row r="1794" spans="1:14">
      <c r="A1794" s="46">
        <v>2013</v>
      </c>
      <c r="B1794" s="8" t="str">
        <f>_xlfn.CONCAT("P", LOOKUP(A1794,{0,2010,2015},{1,2,3}))</f>
        <v>P2</v>
      </c>
      <c r="C1794" s="9" t="s">
        <v>174</v>
      </c>
      <c r="D1794" s="9" t="s">
        <v>178</v>
      </c>
      <c r="E1794" t="s">
        <v>2</v>
      </c>
      <c r="F1794" t="s">
        <v>32</v>
      </c>
      <c r="G1794" t="s">
        <v>100</v>
      </c>
      <c r="H1794" s="7" t="str">
        <f t="shared" si="57"/>
        <v>2013TWDASSENN05</v>
      </c>
      <c r="I1794" t="s">
        <v>64</v>
      </c>
      <c r="J1794" s="8" t="str">
        <f>VLOOKUP(I1794,name_list!E:K,2,FALSE)</f>
        <v>SP86</v>
      </c>
      <c r="K1794" t="s">
        <v>11</v>
      </c>
      <c r="L1794" s="8">
        <v>1</v>
      </c>
      <c r="M1794" s="8">
        <f>VLOOKUP(H1794,工作表3!G:T,7,FALSE)</f>
        <v>63</v>
      </c>
      <c r="N1794">
        <f t="shared" si="56"/>
        <v>0.63</v>
      </c>
    </row>
    <row r="1795" spans="1:14">
      <c r="A1795" s="46">
        <v>2013</v>
      </c>
      <c r="B1795" s="8" t="str">
        <f>_xlfn.CONCAT("P", LOOKUP(A1795,{0,2010,2015},{1,2,3}))</f>
        <v>P2</v>
      </c>
      <c r="C1795" s="9" t="s">
        <v>174</v>
      </c>
      <c r="D1795" s="9" t="s">
        <v>178</v>
      </c>
      <c r="E1795" t="s">
        <v>2</v>
      </c>
      <c r="F1795" t="s">
        <v>32</v>
      </c>
      <c r="G1795" t="s">
        <v>100</v>
      </c>
      <c r="H1795" s="7" t="str">
        <f t="shared" si="57"/>
        <v>2013TWDASSENN05</v>
      </c>
      <c r="I1795" t="s">
        <v>12</v>
      </c>
      <c r="J1795" s="8" t="str">
        <f>VLOOKUP(I1795,name_list!E:K,2,FALSE)</f>
        <v>SP70</v>
      </c>
      <c r="K1795" t="s">
        <v>11</v>
      </c>
      <c r="L1795" s="8">
        <v>1</v>
      </c>
      <c r="M1795" s="8">
        <f>VLOOKUP(H1795,工作表3!G:T,7,FALSE)</f>
        <v>63</v>
      </c>
      <c r="N1795">
        <f t="shared" si="56"/>
        <v>0.63</v>
      </c>
    </row>
    <row r="1796" spans="1:14">
      <c r="A1796" s="46">
        <v>2013</v>
      </c>
      <c r="B1796" s="8" t="str">
        <f>_xlfn.CONCAT("P", LOOKUP(A1796,{0,2010,2015},{1,2,3}))</f>
        <v>P2</v>
      </c>
      <c r="C1796" s="9" t="s">
        <v>174</v>
      </c>
      <c r="D1796" s="9" t="s">
        <v>178</v>
      </c>
      <c r="E1796" t="s">
        <v>2</v>
      </c>
      <c r="F1796" t="s">
        <v>32</v>
      </c>
      <c r="G1796" t="s">
        <v>100</v>
      </c>
      <c r="H1796" s="7" t="str">
        <f t="shared" si="57"/>
        <v>2013TWDASSENN05</v>
      </c>
      <c r="I1796" t="s">
        <v>5</v>
      </c>
      <c r="J1796" s="8" t="str">
        <f>VLOOKUP(I1796,name_list!E:K,2,FALSE)</f>
        <v>SP35</v>
      </c>
      <c r="K1796" t="s">
        <v>11</v>
      </c>
      <c r="L1796" s="8">
        <v>1</v>
      </c>
      <c r="M1796" s="8">
        <f>VLOOKUP(H1796,工作表3!G:T,7,FALSE)</f>
        <v>63</v>
      </c>
      <c r="N1796">
        <f t="shared" ref="N1796:N1859" si="58">L1796*M1796/100</f>
        <v>0.63</v>
      </c>
    </row>
    <row r="1797" spans="1:14">
      <c r="A1797" s="46">
        <v>2013</v>
      </c>
      <c r="B1797" s="8" t="str">
        <f>_xlfn.CONCAT("P", LOOKUP(A1797,{0,2010,2015},{1,2,3}))</f>
        <v>P2</v>
      </c>
      <c r="C1797" s="9" t="s">
        <v>174</v>
      </c>
      <c r="D1797" s="9" t="s">
        <v>178</v>
      </c>
      <c r="E1797" t="s">
        <v>2</v>
      </c>
      <c r="F1797" t="s">
        <v>32</v>
      </c>
      <c r="G1797" t="s">
        <v>100</v>
      </c>
      <c r="H1797" s="7" t="str">
        <f t="shared" si="57"/>
        <v>2013TWDASSENN05</v>
      </c>
      <c r="I1797" t="s">
        <v>38</v>
      </c>
      <c r="J1797" s="8" t="str">
        <f>VLOOKUP(I1797,name_list!E:K,2,FALSE)</f>
        <v>SP10</v>
      </c>
      <c r="K1797" t="s">
        <v>11</v>
      </c>
      <c r="L1797" s="8">
        <v>1</v>
      </c>
      <c r="M1797" s="8">
        <f>VLOOKUP(H1797,工作表3!G:T,7,FALSE)</f>
        <v>63</v>
      </c>
      <c r="N1797">
        <f t="shared" si="58"/>
        <v>0.63</v>
      </c>
    </row>
    <row r="1798" spans="1:14">
      <c r="A1798" s="46">
        <v>2013</v>
      </c>
      <c r="B1798" s="8" t="str">
        <f>_xlfn.CONCAT("P", LOOKUP(A1798,{0,2010,2015},{1,2,3}))</f>
        <v>P2</v>
      </c>
      <c r="C1798" s="9" t="s">
        <v>174</v>
      </c>
      <c r="D1798" s="9" t="s">
        <v>178</v>
      </c>
      <c r="E1798" t="s">
        <v>2</v>
      </c>
      <c r="F1798" t="s">
        <v>32</v>
      </c>
      <c r="G1798" t="s">
        <v>100</v>
      </c>
      <c r="H1798" s="7" t="str">
        <f t="shared" si="57"/>
        <v>2013TWDASSENN05</v>
      </c>
      <c r="I1798" t="s">
        <v>59</v>
      </c>
      <c r="J1798" s="8" t="str">
        <f>VLOOKUP(I1798,name_list!E:K,2,FALSE)</f>
        <v>SP5</v>
      </c>
      <c r="K1798" t="s">
        <v>14</v>
      </c>
      <c r="L1798" s="8">
        <v>25</v>
      </c>
      <c r="M1798" s="8">
        <f>VLOOKUP(H1798,工作表3!G:T,7,FALSE)</f>
        <v>63</v>
      </c>
      <c r="N1798">
        <f t="shared" si="58"/>
        <v>15.75</v>
      </c>
    </row>
    <row r="1799" spans="1:14">
      <c r="A1799" s="46">
        <v>2013</v>
      </c>
      <c r="B1799" s="8" t="str">
        <f>_xlfn.CONCAT("P", LOOKUP(A1799,{0,2010,2015},{1,2,3}))</f>
        <v>P2</v>
      </c>
      <c r="C1799" s="9" t="s">
        <v>174</v>
      </c>
      <c r="D1799" s="9" t="s">
        <v>178</v>
      </c>
      <c r="E1799" t="s">
        <v>2</v>
      </c>
      <c r="F1799" t="s">
        <v>32</v>
      </c>
      <c r="G1799" t="s">
        <v>100</v>
      </c>
      <c r="H1799" s="7" t="str">
        <f t="shared" si="57"/>
        <v>2013TWDASSENN05</v>
      </c>
      <c r="I1799" t="s">
        <v>17</v>
      </c>
      <c r="J1799" s="8" t="str">
        <f>VLOOKUP(I1799,name_list!E:K,2,FALSE)</f>
        <v>SP23</v>
      </c>
      <c r="K1799" t="s">
        <v>14</v>
      </c>
      <c r="L1799" s="8">
        <v>25</v>
      </c>
      <c r="M1799" s="8">
        <f>VLOOKUP(H1799,工作表3!G:T,7,FALSE)</f>
        <v>63</v>
      </c>
      <c r="N1799">
        <f t="shared" si="58"/>
        <v>15.75</v>
      </c>
    </row>
    <row r="1800" spans="1:14">
      <c r="A1800" s="46">
        <v>2013</v>
      </c>
      <c r="B1800" s="8" t="str">
        <f>_xlfn.CONCAT("P", LOOKUP(A1800,{0,2010,2015},{1,2,3}))</f>
        <v>P2</v>
      </c>
      <c r="C1800" s="9" t="s">
        <v>174</v>
      </c>
      <c r="D1800" s="9" t="s">
        <v>178</v>
      </c>
      <c r="E1800" t="s">
        <v>2</v>
      </c>
      <c r="F1800" t="s">
        <v>32</v>
      </c>
      <c r="G1800" t="s">
        <v>100</v>
      </c>
      <c r="H1800" s="7" t="str">
        <f t="shared" si="57"/>
        <v>2013TWDASSENN05</v>
      </c>
      <c r="I1800" t="s">
        <v>63</v>
      </c>
      <c r="J1800" s="8" t="str">
        <f>VLOOKUP(I1800,name_list!E:K,2,FALSE)</f>
        <v>SP4</v>
      </c>
      <c r="K1800" t="s">
        <v>14</v>
      </c>
      <c r="L1800" s="8">
        <v>25</v>
      </c>
      <c r="M1800" s="8">
        <f>VLOOKUP(H1800,工作表3!G:T,7,FALSE)</f>
        <v>63</v>
      </c>
      <c r="N1800">
        <f t="shared" si="58"/>
        <v>15.75</v>
      </c>
    </row>
    <row r="1801" spans="1:14">
      <c r="A1801" s="46">
        <v>2013</v>
      </c>
      <c r="B1801" s="8" t="str">
        <f>_xlfn.CONCAT("P", LOOKUP(A1801,{0,2010,2015},{1,2,3}))</f>
        <v>P2</v>
      </c>
      <c r="C1801" s="9" t="s">
        <v>174</v>
      </c>
      <c r="D1801" s="9" t="s">
        <v>178</v>
      </c>
      <c r="E1801" t="s">
        <v>2</v>
      </c>
      <c r="F1801" t="s">
        <v>32</v>
      </c>
      <c r="G1801" t="s">
        <v>100</v>
      </c>
      <c r="H1801" s="7" t="str">
        <f t="shared" si="57"/>
        <v>2013TWDASSENN05</v>
      </c>
      <c r="I1801" t="s">
        <v>29</v>
      </c>
      <c r="J1801" s="8" t="str">
        <f>VLOOKUP(I1801,name_list!E:K,2,FALSE)</f>
        <v>SP22</v>
      </c>
      <c r="K1801" t="s">
        <v>14</v>
      </c>
      <c r="L1801" s="8">
        <v>25</v>
      </c>
      <c r="M1801" s="8">
        <f>VLOOKUP(H1801,工作表3!G:T,7,FALSE)</f>
        <v>63</v>
      </c>
      <c r="N1801">
        <f t="shared" si="58"/>
        <v>15.75</v>
      </c>
    </row>
    <row r="1802" spans="1:14">
      <c r="A1802" s="46">
        <v>2013</v>
      </c>
      <c r="B1802" s="8" t="str">
        <f>_xlfn.CONCAT("P", LOOKUP(A1802,{0,2010,2015},{1,2,3}))</f>
        <v>P2</v>
      </c>
      <c r="C1802" s="9" t="s">
        <v>174</v>
      </c>
      <c r="D1802" s="9" t="s">
        <v>178</v>
      </c>
      <c r="E1802" t="s">
        <v>2</v>
      </c>
      <c r="F1802" t="s">
        <v>32</v>
      </c>
      <c r="G1802" t="s">
        <v>100</v>
      </c>
      <c r="H1802" s="7" t="str">
        <f t="shared" si="57"/>
        <v>2013TWDASSENN05</v>
      </c>
      <c r="I1802" t="s">
        <v>8</v>
      </c>
      <c r="J1802" s="8" t="str">
        <f>VLOOKUP(I1802,name_list!E:K,2,FALSE)</f>
        <v>SP63</v>
      </c>
      <c r="K1802" t="s">
        <v>14</v>
      </c>
      <c r="L1802" s="8">
        <v>25</v>
      </c>
      <c r="M1802" s="8">
        <f>VLOOKUP(H1802,工作表3!G:T,7,FALSE)</f>
        <v>63</v>
      </c>
      <c r="N1802">
        <f t="shared" si="58"/>
        <v>15.75</v>
      </c>
    </row>
    <row r="1803" spans="1:14">
      <c r="A1803" s="46">
        <v>2013</v>
      </c>
      <c r="B1803" s="8" t="str">
        <f>_xlfn.CONCAT("P", LOOKUP(A1803,{0,2010,2015},{1,2,3}))</f>
        <v>P2</v>
      </c>
      <c r="C1803" s="9" t="s">
        <v>174</v>
      </c>
      <c r="D1803" s="9" t="s">
        <v>178</v>
      </c>
      <c r="E1803" t="s">
        <v>2</v>
      </c>
      <c r="F1803" t="s">
        <v>32</v>
      </c>
      <c r="G1803" t="s">
        <v>124</v>
      </c>
      <c r="H1803" s="7" t="str">
        <f t="shared" si="57"/>
        <v>2013TWDASSENN10</v>
      </c>
      <c r="I1803" t="s">
        <v>24</v>
      </c>
      <c r="J1803" s="8" t="str">
        <f>VLOOKUP(I1803,name_list!E:K,2,FALSE)</f>
        <v>SP65</v>
      </c>
      <c r="K1803" t="s">
        <v>6</v>
      </c>
      <c r="L1803" s="8">
        <v>50</v>
      </c>
      <c r="M1803" s="8">
        <f>VLOOKUP(H1803,工作表3!G:T,7,FALSE)</f>
        <v>64</v>
      </c>
      <c r="N1803">
        <f t="shared" si="58"/>
        <v>32</v>
      </c>
    </row>
    <row r="1804" spans="1:14">
      <c r="A1804" s="46">
        <v>2013</v>
      </c>
      <c r="B1804" s="8" t="str">
        <f>_xlfn.CONCAT("P", LOOKUP(A1804,{0,2010,2015},{1,2,3}))</f>
        <v>P2</v>
      </c>
      <c r="C1804" s="9" t="s">
        <v>174</v>
      </c>
      <c r="D1804" s="9" t="s">
        <v>178</v>
      </c>
      <c r="E1804" t="s">
        <v>2</v>
      </c>
      <c r="F1804" t="s">
        <v>32</v>
      </c>
      <c r="G1804" t="s">
        <v>124</v>
      </c>
      <c r="H1804" s="7" t="str">
        <f t="shared" si="57"/>
        <v>2013TWDASSENN10</v>
      </c>
      <c r="I1804" t="s">
        <v>0</v>
      </c>
      <c r="J1804" s="8" t="str">
        <f>VLOOKUP(I1804,name_list!E:K,2,FALSE)</f>
        <v>SP41</v>
      </c>
      <c r="K1804" t="s">
        <v>6</v>
      </c>
      <c r="L1804" s="8">
        <v>50</v>
      </c>
      <c r="M1804" s="8">
        <f>VLOOKUP(H1804,工作表3!G:T,7,FALSE)</f>
        <v>64</v>
      </c>
      <c r="N1804">
        <f t="shared" si="58"/>
        <v>32</v>
      </c>
    </row>
    <row r="1805" spans="1:14">
      <c r="A1805" s="46">
        <v>2013</v>
      </c>
      <c r="B1805" s="8" t="str">
        <f>_xlfn.CONCAT("P", LOOKUP(A1805,{0,2010,2015},{1,2,3}))</f>
        <v>P2</v>
      </c>
      <c r="C1805" s="9" t="s">
        <v>174</v>
      </c>
      <c r="D1805" s="9" t="s">
        <v>178</v>
      </c>
      <c r="E1805" t="s">
        <v>2</v>
      </c>
      <c r="F1805" t="s">
        <v>32</v>
      </c>
      <c r="G1805" t="s">
        <v>124</v>
      </c>
      <c r="H1805" s="7" t="str">
        <f t="shared" si="57"/>
        <v>2013TWDASSENN10</v>
      </c>
      <c r="I1805" t="s">
        <v>4</v>
      </c>
      <c r="J1805" s="8" t="str">
        <f>VLOOKUP(I1805,name_list!E:K,2,FALSE)</f>
        <v>SP11</v>
      </c>
      <c r="K1805" t="s">
        <v>1</v>
      </c>
      <c r="L1805" s="8">
        <v>75</v>
      </c>
      <c r="M1805" s="8">
        <f>VLOOKUP(H1805,工作表3!G:T,7,FALSE)</f>
        <v>64</v>
      </c>
      <c r="N1805">
        <f t="shared" si="58"/>
        <v>48</v>
      </c>
    </row>
    <row r="1806" spans="1:14">
      <c r="A1806" s="46">
        <v>2013</v>
      </c>
      <c r="B1806" s="8" t="str">
        <f>_xlfn.CONCAT("P", LOOKUP(A1806,{0,2010,2015},{1,2,3}))</f>
        <v>P2</v>
      </c>
      <c r="C1806" s="9" t="s">
        <v>174</v>
      </c>
      <c r="D1806" s="9" t="s">
        <v>178</v>
      </c>
      <c r="E1806" t="s">
        <v>2</v>
      </c>
      <c r="F1806" t="s">
        <v>32</v>
      </c>
      <c r="G1806" t="s">
        <v>124</v>
      </c>
      <c r="H1806" s="7" t="str">
        <f t="shared" si="57"/>
        <v>2013TWDASSENN10</v>
      </c>
      <c r="I1806" t="s">
        <v>30</v>
      </c>
      <c r="J1806" s="8" t="str">
        <f>VLOOKUP(I1806,name_list!E:K,2,FALSE)</f>
        <v>SP14</v>
      </c>
      <c r="K1806" t="s">
        <v>9</v>
      </c>
      <c r="L1806" s="8">
        <v>5</v>
      </c>
      <c r="M1806" s="8">
        <f>VLOOKUP(H1806,工作表3!G:T,7,FALSE)</f>
        <v>64</v>
      </c>
      <c r="N1806">
        <f t="shared" si="58"/>
        <v>3.2</v>
      </c>
    </row>
    <row r="1807" spans="1:14">
      <c r="A1807" s="46">
        <v>2013</v>
      </c>
      <c r="B1807" s="8" t="str">
        <f>_xlfn.CONCAT("P", LOOKUP(A1807,{0,2010,2015},{1,2,3}))</f>
        <v>P2</v>
      </c>
      <c r="C1807" s="9" t="s">
        <v>174</v>
      </c>
      <c r="D1807" s="9" t="s">
        <v>178</v>
      </c>
      <c r="E1807" t="s">
        <v>2</v>
      </c>
      <c r="F1807" t="s">
        <v>32</v>
      </c>
      <c r="G1807" t="s">
        <v>124</v>
      </c>
      <c r="H1807" s="7" t="str">
        <f t="shared" si="57"/>
        <v>2013TWDASSENN10</v>
      </c>
      <c r="I1807" t="s">
        <v>20</v>
      </c>
      <c r="J1807" s="8" t="str">
        <f>VLOOKUP(I1807,name_list!E:K,2,FALSE)</f>
        <v>SP25</v>
      </c>
      <c r="K1807" t="s">
        <v>9</v>
      </c>
      <c r="L1807" s="8">
        <v>5</v>
      </c>
      <c r="M1807" s="8">
        <f>VLOOKUP(H1807,工作表3!G:T,7,FALSE)</f>
        <v>64</v>
      </c>
      <c r="N1807">
        <f t="shared" si="58"/>
        <v>3.2</v>
      </c>
    </row>
    <row r="1808" spans="1:14">
      <c r="A1808" s="46">
        <v>2013</v>
      </c>
      <c r="B1808" s="8" t="str">
        <f>_xlfn.CONCAT("P", LOOKUP(A1808,{0,2010,2015},{1,2,3}))</f>
        <v>P2</v>
      </c>
      <c r="C1808" s="9" t="s">
        <v>174</v>
      </c>
      <c r="D1808" s="9" t="s">
        <v>178</v>
      </c>
      <c r="E1808" t="s">
        <v>2</v>
      </c>
      <c r="F1808" t="s">
        <v>32</v>
      </c>
      <c r="G1808" t="s">
        <v>124</v>
      </c>
      <c r="H1808" s="7" t="str">
        <f t="shared" si="57"/>
        <v>2013TWDASSENN10</v>
      </c>
      <c r="I1808" t="s">
        <v>5</v>
      </c>
      <c r="J1808" s="8" t="str">
        <f>VLOOKUP(I1808,name_list!E:K,2,FALSE)</f>
        <v>SP35</v>
      </c>
      <c r="K1808" t="s">
        <v>9</v>
      </c>
      <c r="L1808" s="8">
        <v>5</v>
      </c>
      <c r="M1808" s="8">
        <f>VLOOKUP(H1808,工作表3!G:T,7,FALSE)</f>
        <v>64</v>
      </c>
      <c r="N1808">
        <f t="shared" si="58"/>
        <v>3.2</v>
      </c>
    </row>
    <row r="1809" spans="1:14">
      <c r="A1809" s="46">
        <v>2013</v>
      </c>
      <c r="B1809" s="8" t="str">
        <f>_xlfn.CONCAT("P", LOOKUP(A1809,{0,2010,2015},{1,2,3}))</f>
        <v>P2</v>
      </c>
      <c r="C1809" s="9" t="s">
        <v>174</v>
      </c>
      <c r="D1809" s="9" t="s">
        <v>178</v>
      </c>
      <c r="E1809" t="s">
        <v>2</v>
      </c>
      <c r="F1809" t="s">
        <v>32</v>
      </c>
      <c r="G1809" t="s">
        <v>124</v>
      </c>
      <c r="H1809" s="7" t="str">
        <f t="shared" si="57"/>
        <v>2013TWDASSENN10</v>
      </c>
      <c r="I1809" t="s">
        <v>38</v>
      </c>
      <c r="J1809" s="8" t="str">
        <f>VLOOKUP(I1809,name_list!E:K,2,FALSE)</f>
        <v>SP10</v>
      </c>
      <c r="K1809" t="s">
        <v>9</v>
      </c>
      <c r="L1809" s="8">
        <v>5</v>
      </c>
      <c r="M1809" s="8">
        <f>VLOOKUP(H1809,工作表3!G:T,7,FALSE)</f>
        <v>64</v>
      </c>
      <c r="N1809">
        <f t="shared" si="58"/>
        <v>3.2</v>
      </c>
    </row>
    <row r="1810" spans="1:14">
      <c r="A1810" s="46">
        <v>2013</v>
      </c>
      <c r="B1810" s="8" t="str">
        <f>_xlfn.CONCAT("P", LOOKUP(A1810,{0,2010,2015},{1,2,3}))</f>
        <v>P2</v>
      </c>
      <c r="C1810" s="9" t="s">
        <v>174</v>
      </c>
      <c r="D1810" s="9" t="s">
        <v>178</v>
      </c>
      <c r="E1810" t="s">
        <v>2</v>
      </c>
      <c r="F1810" t="s">
        <v>32</v>
      </c>
      <c r="G1810" t="s">
        <v>124</v>
      </c>
      <c r="H1810" s="7" t="str">
        <f t="shared" si="57"/>
        <v>2013TWDASSENN10</v>
      </c>
      <c r="I1810" t="s">
        <v>29</v>
      </c>
      <c r="J1810" s="8" t="str">
        <f>VLOOKUP(I1810,name_list!E:K,2,FALSE)</f>
        <v>SP22</v>
      </c>
      <c r="K1810" t="s">
        <v>9</v>
      </c>
      <c r="L1810" s="8">
        <v>5</v>
      </c>
      <c r="M1810" s="8">
        <f>VLOOKUP(H1810,工作表3!G:T,7,FALSE)</f>
        <v>64</v>
      </c>
      <c r="N1810">
        <f t="shared" si="58"/>
        <v>3.2</v>
      </c>
    </row>
    <row r="1811" spans="1:14">
      <c r="A1811" s="46">
        <v>2013</v>
      </c>
      <c r="B1811" s="8" t="str">
        <f>_xlfn.CONCAT("P", LOOKUP(A1811,{0,2010,2015},{1,2,3}))</f>
        <v>P2</v>
      </c>
      <c r="C1811" s="9" t="s">
        <v>174</v>
      </c>
      <c r="D1811" s="9" t="s">
        <v>178</v>
      </c>
      <c r="E1811" t="s">
        <v>2</v>
      </c>
      <c r="F1811" t="s">
        <v>32</v>
      </c>
      <c r="G1811" t="s">
        <v>124</v>
      </c>
      <c r="H1811" s="7" t="str">
        <f t="shared" si="57"/>
        <v>2013TWDASSENN10</v>
      </c>
      <c r="I1811" t="s">
        <v>31</v>
      </c>
      <c r="J1811" s="8" t="str">
        <f>VLOOKUP(I1811,name_list!E:K,2,FALSE)</f>
        <v>SP66</v>
      </c>
      <c r="K1811" t="s">
        <v>9</v>
      </c>
      <c r="L1811" s="8">
        <v>5</v>
      </c>
      <c r="M1811" s="8">
        <f>VLOOKUP(H1811,工作表3!G:T,7,FALSE)</f>
        <v>64</v>
      </c>
      <c r="N1811">
        <f t="shared" si="58"/>
        <v>3.2</v>
      </c>
    </row>
    <row r="1812" spans="1:14">
      <c r="A1812" s="46">
        <v>2013</v>
      </c>
      <c r="B1812" s="8" t="str">
        <f>_xlfn.CONCAT("P", LOOKUP(A1812,{0,2010,2015},{1,2,3}))</f>
        <v>P2</v>
      </c>
      <c r="C1812" s="9" t="s">
        <v>174</v>
      </c>
      <c r="D1812" s="9" t="s">
        <v>178</v>
      </c>
      <c r="E1812" t="s">
        <v>2</v>
      </c>
      <c r="F1812" t="s">
        <v>32</v>
      </c>
      <c r="G1812" t="s">
        <v>124</v>
      </c>
      <c r="H1812" s="7" t="str">
        <f t="shared" si="57"/>
        <v>2013TWDASSENN10</v>
      </c>
      <c r="I1812" t="s">
        <v>64</v>
      </c>
      <c r="J1812" s="8" t="str">
        <f>VLOOKUP(I1812,name_list!E:K,2,FALSE)</f>
        <v>SP86</v>
      </c>
      <c r="K1812" t="s">
        <v>11</v>
      </c>
      <c r="L1812" s="8">
        <v>1</v>
      </c>
      <c r="M1812" s="8">
        <f>VLOOKUP(H1812,工作表3!G:T,7,FALSE)</f>
        <v>64</v>
      </c>
      <c r="N1812">
        <f t="shared" si="58"/>
        <v>0.64</v>
      </c>
    </row>
    <row r="1813" spans="1:14">
      <c r="A1813" s="46">
        <v>2013</v>
      </c>
      <c r="B1813" s="8" t="str">
        <f>_xlfn.CONCAT("P", LOOKUP(A1813,{0,2010,2015},{1,2,3}))</f>
        <v>P2</v>
      </c>
      <c r="C1813" s="9" t="s">
        <v>174</v>
      </c>
      <c r="D1813" s="9" t="s">
        <v>178</v>
      </c>
      <c r="E1813" t="s">
        <v>2</v>
      </c>
      <c r="F1813" t="s">
        <v>32</v>
      </c>
      <c r="G1813" t="s">
        <v>124</v>
      </c>
      <c r="H1813" s="7" t="str">
        <f t="shared" si="57"/>
        <v>2013TWDASSENN10</v>
      </c>
      <c r="I1813" t="s">
        <v>57</v>
      </c>
      <c r="J1813" s="8" t="str">
        <f>VLOOKUP(I1813,name_list!E:K,2,FALSE)</f>
        <v>SP36</v>
      </c>
      <c r="K1813" t="s">
        <v>11</v>
      </c>
      <c r="L1813" s="8">
        <v>1</v>
      </c>
      <c r="M1813" s="8">
        <f>VLOOKUP(H1813,工作表3!G:T,7,FALSE)</f>
        <v>64</v>
      </c>
      <c r="N1813">
        <f t="shared" si="58"/>
        <v>0.64</v>
      </c>
    </row>
    <row r="1814" spans="1:14">
      <c r="A1814" s="46">
        <v>2013</v>
      </c>
      <c r="B1814" s="8" t="str">
        <f>_xlfn.CONCAT("P", LOOKUP(A1814,{0,2010,2015},{1,2,3}))</f>
        <v>P2</v>
      </c>
      <c r="C1814" s="9" t="s">
        <v>174</v>
      </c>
      <c r="D1814" s="9" t="s">
        <v>178</v>
      </c>
      <c r="E1814" t="s">
        <v>2</v>
      </c>
      <c r="F1814" t="s">
        <v>32</v>
      </c>
      <c r="G1814" t="s">
        <v>124</v>
      </c>
      <c r="H1814" s="7" t="str">
        <f t="shared" si="57"/>
        <v>2013TWDASSENN10</v>
      </c>
      <c r="I1814" t="s">
        <v>59</v>
      </c>
      <c r="J1814" s="8" t="str">
        <f>VLOOKUP(I1814,name_list!E:K,2,FALSE)</f>
        <v>SP5</v>
      </c>
      <c r="K1814" t="s">
        <v>14</v>
      </c>
      <c r="L1814" s="8">
        <v>25</v>
      </c>
      <c r="M1814" s="8">
        <f>VLOOKUP(H1814,工作表3!G:T,7,FALSE)</f>
        <v>64</v>
      </c>
      <c r="N1814">
        <f t="shared" si="58"/>
        <v>16</v>
      </c>
    </row>
    <row r="1815" spans="1:14">
      <c r="A1815" s="46">
        <v>2013</v>
      </c>
      <c r="B1815" s="8" t="str">
        <f>_xlfn.CONCAT("P", LOOKUP(A1815,{0,2010,2015},{1,2,3}))</f>
        <v>P2</v>
      </c>
      <c r="C1815" s="9" t="s">
        <v>174</v>
      </c>
      <c r="D1815" s="9" t="s">
        <v>178</v>
      </c>
      <c r="E1815" t="s">
        <v>2</v>
      </c>
      <c r="F1815" t="s">
        <v>32</v>
      </c>
      <c r="G1815" t="s">
        <v>124</v>
      </c>
      <c r="H1815" s="7" t="str">
        <f t="shared" si="57"/>
        <v>2013TWDASSENN10</v>
      </c>
      <c r="I1815" t="s">
        <v>17</v>
      </c>
      <c r="J1815" s="8" t="str">
        <f>VLOOKUP(I1815,name_list!E:K,2,FALSE)</f>
        <v>SP23</v>
      </c>
      <c r="K1815" t="s">
        <v>14</v>
      </c>
      <c r="L1815" s="8">
        <v>25</v>
      </c>
      <c r="M1815" s="8">
        <f>VLOOKUP(H1815,工作表3!G:T,7,FALSE)</f>
        <v>64</v>
      </c>
      <c r="N1815">
        <f t="shared" si="58"/>
        <v>16</v>
      </c>
    </row>
    <row r="1816" spans="1:14">
      <c r="A1816" s="46">
        <v>2013</v>
      </c>
      <c r="B1816" s="8" t="str">
        <f>_xlfn.CONCAT("P", LOOKUP(A1816,{0,2010,2015},{1,2,3}))</f>
        <v>P2</v>
      </c>
      <c r="C1816" s="9" t="s">
        <v>174</v>
      </c>
      <c r="D1816" s="9" t="s">
        <v>178</v>
      </c>
      <c r="E1816" t="s">
        <v>2</v>
      </c>
      <c r="F1816" t="s">
        <v>32</v>
      </c>
      <c r="G1816" t="s">
        <v>124</v>
      </c>
      <c r="H1816" s="7" t="str">
        <f t="shared" si="57"/>
        <v>2013TWDASSENN10</v>
      </c>
      <c r="I1816" t="s">
        <v>12</v>
      </c>
      <c r="J1816" s="8" t="str">
        <f>VLOOKUP(I1816,name_list!E:K,2,FALSE)</f>
        <v>SP70</v>
      </c>
      <c r="K1816" t="s">
        <v>14</v>
      </c>
      <c r="L1816" s="8">
        <v>25</v>
      </c>
      <c r="M1816" s="8">
        <f>VLOOKUP(H1816,工作表3!G:T,7,FALSE)</f>
        <v>64</v>
      </c>
      <c r="N1816">
        <f t="shared" si="58"/>
        <v>16</v>
      </c>
    </row>
    <row r="1817" spans="1:14">
      <c r="A1817" s="46">
        <v>2013</v>
      </c>
      <c r="B1817" s="8" t="str">
        <f>_xlfn.CONCAT("P", LOOKUP(A1817,{0,2010,2015},{1,2,3}))</f>
        <v>P2</v>
      </c>
      <c r="C1817" s="9" t="s">
        <v>174</v>
      </c>
      <c r="D1817" s="9" t="s">
        <v>178</v>
      </c>
      <c r="E1817" t="s">
        <v>2</v>
      </c>
      <c r="F1817" t="s">
        <v>32</v>
      </c>
      <c r="G1817" t="s">
        <v>124</v>
      </c>
      <c r="H1817" s="7" t="str">
        <f t="shared" si="57"/>
        <v>2013TWDASSENN10</v>
      </c>
      <c r="I1817" t="s">
        <v>63</v>
      </c>
      <c r="J1817" s="8" t="str">
        <f>VLOOKUP(I1817,name_list!E:K,2,FALSE)</f>
        <v>SP4</v>
      </c>
      <c r="K1817" t="s">
        <v>14</v>
      </c>
      <c r="L1817" s="8">
        <v>25</v>
      </c>
      <c r="M1817" s="8">
        <f>VLOOKUP(H1817,工作表3!G:T,7,FALSE)</f>
        <v>64</v>
      </c>
      <c r="N1817">
        <f t="shared" si="58"/>
        <v>16</v>
      </c>
    </row>
    <row r="1818" spans="1:14">
      <c r="A1818" s="46">
        <v>2013</v>
      </c>
      <c r="B1818" s="8" t="str">
        <f>_xlfn.CONCAT("P", LOOKUP(A1818,{0,2010,2015},{1,2,3}))</f>
        <v>P2</v>
      </c>
      <c r="C1818" s="9" t="s">
        <v>174</v>
      </c>
      <c r="D1818" s="9" t="s">
        <v>178</v>
      </c>
      <c r="E1818" t="s">
        <v>2</v>
      </c>
      <c r="F1818" t="s">
        <v>32</v>
      </c>
      <c r="G1818" t="s">
        <v>124</v>
      </c>
      <c r="H1818" s="7" t="str">
        <f t="shared" si="57"/>
        <v>2013TWDASSENN10</v>
      </c>
      <c r="I1818" t="s">
        <v>7</v>
      </c>
      <c r="J1818" s="8" t="str">
        <f>VLOOKUP(I1818,name_list!E:K,2,FALSE)</f>
        <v>SP31</v>
      </c>
      <c r="K1818" t="s">
        <v>14</v>
      </c>
      <c r="L1818" s="8">
        <v>25</v>
      </c>
      <c r="M1818" s="8">
        <f>VLOOKUP(H1818,工作表3!G:T,7,FALSE)</f>
        <v>64</v>
      </c>
      <c r="N1818">
        <f t="shared" si="58"/>
        <v>16</v>
      </c>
    </row>
    <row r="1819" spans="1:14">
      <c r="A1819" s="46">
        <v>2013</v>
      </c>
      <c r="B1819" s="8" t="str">
        <f>_xlfn.CONCAT("P", LOOKUP(A1819,{0,2010,2015},{1,2,3}))</f>
        <v>P2</v>
      </c>
      <c r="C1819" s="9" t="s">
        <v>174</v>
      </c>
      <c r="D1819" s="9" t="s">
        <v>178</v>
      </c>
      <c r="E1819" t="s">
        <v>2</v>
      </c>
      <c r="F1819" t="s">
        <v>32</v>
      </c>
      <c r="G1819" t="s">
        <v>124</v>
      </c>
      <c r="H1819" s="7" t="str">
        <f t="shared" si="57"/>
        <v>2013TWDASSENN10</v>
      </c>
      <c r="I1819" t="s">
        <v>8</v>
      </c>
      <c r="J1819" s="8" t="str">
        <f>VLOOKUP(I1819,name_list!E:K,2,FALSE)</f>
        <v>SP63</v>
      </c>
      <c r="K1819" t="s">
        <v>14</v>
      </c>
      <c r="L1819" s="8">
        <v>25</v>
      </c>
      <c r="M1819" s="8">
        <f>VLOOKUP(H1819,工作表3!G:T,7,FALSE)</f>
        <v>64</v>
      </c>
      <c r="N1819">
        <f t="shared" si="58"/>
        <v>16</v>
      </c>
    </row>
    <row r="1820" spans="1:14">
      <c r="A1820" s="46">
        <v>2013</v>
      </c>
      <c r="B1820" s="8" t="str">
        <f>_xlfn.CONCAT("P", LOOKUP(A1820,{0,2010,2015},{1,2,3}))</f>
        <v>P2</v>
      </c>
      <c r="C1820" s="9" t="s">
        <v>174</v>
      </c>
      <c r="D1820" s="9" t="s">
        <v>178</v>
      </c>
      <c r="E1820" t="s">
        <v>2</v>
      </c>
      <c r="F1820" t="s">
        <v>14</v>
      </c>
      <c r="G1820" t="s">
        <v>103</v>
      </c>
      <c r="H1820" s="7" t="str">
        <f t="shared" si="57"/>
        <v>2013TWDASSENS05</v>
      </c>
      <c r="I1820" t="s">
        <v>24</v>
      </c>
      <c r="J1820" s="8" t="str">
        <f>VLOOKUP(I1820,name_list!E:K,2,FALSE)</f>
        <v>SP65</v>
      </c>
      <c r="K1820" t="s">
        <v>6</v>
      </c>
      <c r="L1820" s="8">
        <v>50</v>
      </c>
      <c r="M1820" s="8">
        <f>VLOOKUP(H1820,工作表3!G:T,7,FALSE)</f>
        <v>69</v>
      </c>
      <c r="N1820">
        <f t="shared" si="58"/>
        <v>34.5</v>
      </c>
    </row>
    <row r="1821" spans="1:14">
      <c r="A1821" s="46">
        <v>2013</v>
      </c>
      <c r="B1821" s="8" t="str">
        <f>_xlfn.CONCAT("P", LOOKUP(A1821,{0,2010,2015},{1,2,3}))</f>
        <v>P2</v>
      </c>
      <c r="C1821" s="9" t="s">
        <v>174</v>
      </c>
      <c r="D1821" s="9" t="s">
        <v>178</v>
      </c>
      <c r="E1821" t="s">
        <v>2</v>
      </c>
      <c r="F1821" t="s">
        <v>14</v>
      </c>
      <c r="G1821" t="s">
        <v>103</v>
      </c>
      <c r="H1821" s="7" t="str">
        <f t="shared" si="57"/>
        <v>2013TWDASSENS05</v>
      </c>
      <c r="I1821" t="s">
        <v>4</v>
      </c>
      <c r="J1821" s="8" t="str">
        <f>VLOOKUP(I1821,name_list!E:K,2,FALSE)</f>
        <v>SP11</v>
      </c>
      <c r="K1821" t="s">
        <v>6</v>
      </c>
      <c r="L1821" s="8">
        <v>50</v>
      </c>
      <c r="M1821" s="8">
        <f>VLOOKUP(H1821,工作表3!G:T,7,FALSE)</f>
        <v>69</v>
      </c>
      <c r="N1821">
        <f t="shared" si="58"/>
        <v>34.5</v>
      </c>
    </row>
    <row r="1822" spans="1:14">
      <c r="A1822" s="46">
        <v>2013</v>
      </c>
      <c r="B1822" s="8" t="str">
        <f>_xlfn.CONCAT("P", LOOKUP(A1822,{0,2010,2015},{1,2,3}))</f>
        <v>P2</v>
      </c>
      <c r="C1822" s="9" t="s">
        <v>174</v>
      </c>
      <c r="D1822" s="9" t="s">
        <v>178</v>
      </c>
      <c r="E1822" t="s">
        <v>2</v>
      </c>
      <c r="F1822" t="s">
        <v>14</v>
      </c>
      <c r="G1822" t="s">
        <v>103</v>
      </c>
      <c r="H1822" s="7" t="str">
        <f t="shared" si="57"/>
        <v>2013TWDASSENS05</v>
      </c>
      <c r="I1822" t="s">
        <v>0</v>
      </c>
      <c r="J1822" s="8" t="str">
        <f>VLOOKUP(I1822,name_list!E:K,2,FALSE)</f>
        <v>SP41</v>
      </c>
      <c r="K1822" t="s">
        <v>1</v>
      </c>
      <c r="L1822" s="8">
        <v>75</v>
      </c>
      <c r="M1822" s="8">
        <f>VLOOKUP(H1822,工作表3!G:T,7,FALSE)</f>
        <v>69</v>
      </c>
      <c r="N1822">
        <f t="shared" si="58"/>
        <v>51.75</v>
      </c>
    </row>
    <row r="1823" spans="1:14">
      <c r="A1823" s="46">
        <v>2013</v>
      </c>
      <c r="B1823" s="8" t="str">
        <f>_xlfn.CONCAT("P", LOOKUP(A1823,{0,2010,2015},{1,2,3}))</f>
        <v>P2</v>
      </c>
      <c r="C1823" s="9" t="s">
        <v>174</v>
      </c>
      <c r="D1823" s="9" t="s">
        <v>178</v>
      </c>
      <c r="E1823" t="s">
        <v>2</v>
      </c>
      <c r="F1823" t="s">
        <v>14</v>
      </c>
      <c r="G1823" t="s">
        <v>103</v>
      </c>
      <c r="H1823" s="7" t="str">
        <f t="shared" si="57"/>
        <v>2013TWDASSENS05</v>
      </c>
      <c r="I1823" t="s">
        <v>30</v>
      </c>
      <c r="J1823" s="8" t="str">
        <f>VLOOKUP(I1823,name_list!E:K,2,FALSE)</f>
        <v>SP14</v>
      </c>
      <c r="K1823" t="s">
        <v>9</v>
      </c>
      <c r="L1823" s="8">
        <v>5</v>
      </c>
      <c r="M1823" s="8">
        <f>VLOOKUP(H1823,工作表3!G:T,7,FALSE)</f>
        <v>69</v>
      </c>
      <c r="N1823">
        <f t="shared" si="58"/>
        <v>3.45</v>
      </c>
    </row>
    <row r="1824" spans="1:14">
      <c r="A1824" s="46">
        <v>2013</v>
      </c>
      <c r="B1824" s="8" t="str">
        <f>_xlfn.CONCAT("P", LOOKUP(A1824,{0,2010,2015},{1,2,3}))</f>
        <v>P2</v>
      </c>
      <c r="C1824" s="9" t="s">
        <v>174</v>
      </c>
      <c r="D1824" s="9" t="s">
        <v>178</v>
      </c>
      <c r="E1824" t="s">
        <v>2</v>
      </c>
      <c r="F1824" t="s">
        <v>14</v>
      </c>
      <c r="G1824" t="s">
        <v>103</v>
      </c>
      <c r="H1824" s="7" t="str">
        <f t="shared" si="57"/>
        <v>2013TWDASSENS05</v>
      </c>
      <c r="I1824" t="s">
        <v>20</v>
      </c>
      <c r="J1824" s="8" t="str">
        <f>VLOOKUP(I1824,name_list!E:K,2,FALSE)</f>
        <v>SP25</v>
      </c>
      <c r="K1824" t="s">
        <v>9</v>
      </c>
      <c r="L1824" s="8">
        <v>5</v>
      </c>
      <c r="M1824" s="8">
        <f>VLOOKUP(H1824,工作表3!G:T,7,FALSE)</f>
        <v>69</v>
      </c>
      <c r="N1824">
        <f t="shared" si="58"/>
        <v>3.45</v>
      </c>
    </row>
    <row r="1825" spans="1:14">
      <c r="A1825" s="46">
        <v>2013</v>
      </c>
      <c r="B1825" s="8" t="str">
        <f>_xlfn.CONCAT("P", LOOKUP(A1825,{0,2010,2015},{1,2,3}))</f>
        <v>P2</v>
      </c>
      <c r="C1825" s="9" t="s">
        <v>174</v>
      </c>
      <c r="D1825" s="9" t="s">
        <v>178</v>
      </c>
      <c r="E1825" t="s">
        <v>2</v>
      </c>
      <c r="F1825" t="s">
        <v>14</v>
      </c>
      <c r="G1825" t="s">
        <v>103</v>
      </c>
      <c r="H1825" s="7" t="str">
        <f t="shared" si="57"/>
        <v>2013TWDASSENS05</v>
      </c>
      <c r="I1825" t="s">
        <v>28</v>
      </c>
      <c r="J1825" s="8" t="str">
        <f>VLOOKUP(I1825,name_list!E:K,2,FALSE)</f>
        <v>SP45</v>
      </c>
      <c r="K1825" t="s">
        <v>9</v>
      </c>
      <c r="L1825" s="8">
        <v>5</v>
      </c>
      <c r="M1825" s="8">
        <f>VLOOKUP(H1825,工作表3!G:T,7,FALSE)</f>
        <v>69</v>
      </c>
      <c r="N1825">
        <f t="shared" si="58"/>
        <v>3.45</v>
      </c>
    </row>
    <row r="1826" spans="1:14">
      <c r="A1826" s="46">
        <v>2013</v>
      </c>
      <c r="B1826" s="8" t="str">
        <f>_xlfn.CONCAT("P", LOOKUP(A1826,{0,2010,2015},{1,2,3}))</f>
        <v>P2</v>
      </c>
      <c r="C1826" s="9" t="s">
        <v>174</v>
      </c>
      <c r="D1826" s="9" t="s">
        <v>178</v>
      </c>
      <c r="E1826" t="s">
        <v>2</v>
      </c>
      <c r="F1826" t="s">
        <v>14</v>
      </c>
      <c r="G1826" t="s">
        <v>103</v>
      </c>
      <c r="H1826" s="7" t="str">
        <f t="shared" si="57"/>
        <v>2013TWDASSENS05</v>
      </c>
      <c r="I1826" t="s">
        <v>26</v>
      </c>
      <c r="J1826" s="8" t="str">
        <f>VLOOKUP(I1826,name_list!E:K,2,FALSE)</f>
        <v>SP78</v>
      </c>
      <c r="K1826" t="s">
        <v>9</v>
      </c>
      <c r="L1826" s="8">
        <v>5</v>
      </c>
      <c r="M1826" s="8">
        <f>VLOOKUP(H1826,工作表3!G:T,7,FALSE)</f>
        <v>69</v>
      </c>
      <c r="N1826">
        <f t="shared" si="58"/>
        <v>3.45</v>
      </c>
    </row>
    <row r="1827" spans="1:14">
      <c r="A1827" s="46">
        <v>2013</v>
      </c>
      <c r="B1827" s="8" t="str">
        <f>_xlfn.CONCAT("P", LOOKUP(A1827,{0,2010,2015},{1,2,3}))</f>
        <v>P2</v>
      </c>
      <c r="C1827" s="9" t="s">
        <v>174</v>
      </c>
      <c r="D1827" s="9" t="s">
        <v>178</v>
      </c>
      <c r="E1827" t="s">
        <v>2</v>
      </c>
      <c r="F1827" t="s">
        <v>14</v>
      </c>
      <c r="G1827" t="s">
        <v>103</v>
      </c>
      <c r="H1827" s="7" t="str">
        <f t="shared" si="57"/>
        <v>2013TWDASSENS05</v>
      </c>
      <c r="I1827" t="s">
        <v>10</v>
      </c>
      <c r="J1827" s="8" t="str">
        <f>VLOOKUP(I1827,name_list!E:K,2,FALSE)</f>
        <v>SP79</v>
      </c>
      <c r="K1827" t="s">
        <v>9</v>
      </c>
      <c r="L1827" s="8">
        <v>5</v>
      </c>
      <c r="M1827" s="8">
        <f>VLOOKUP(H1827,工作表3!G:T,7,FALSE)</f>
        <v>69</v>
      </c>
      <c r="N1827">
        <f t="shared" si="58"/>
        <v>3.45</v>
      </c>
    </row>
    <row r="1828" spans="1:14">
      <c r="A1828" s="46">
        <v>2013</v>
      </c>
      <c r="B1828" s="8" t="str">
        <f>_xlfn.CONCAT("P", LOOKUP(A1828,{0,2010,2015},{1,2,3}))</f>
        <v>P2</v>
      </c>
      <c r="C1828" s="9" t="s">
        <v>174</v>
      </c>
      <c r="D1828" s="9" t="s">
        <v>178</v>
      </c>
      <c r="E1828" t="s">
        <v>2</v>
      </c>
      <c r="F1828" t="s">
        <v>14</v>
      </c>
      <c r="G1828" t="s">
        <v>103</v>
      </c>
      <c r="H1828" s="7" t="str">
        <f t="shared" si="57"/>
        <v>2013TWDASSENS05</v>
      </c>
      <c r="I1828" t="s">
        <v>59</v>
      </c>
      <c r="J1828" s="8" t="str">
        <f>VLOOKUP(I1828,name_list!E:K,2,FALSE)</f>
        <v>SP5</v>
      </c>
      <c r="K1828" t="s">
        <v>9</v>
      </c>
      <c r="L1828" s="8">
        <v>5</v>
      </c>
      <c r="M1828" s="8">
        <f>VLOOKUP(H1828,工作表3!G:T,7,FALSE)</f>
        <v>69</v>
      </c>
      <c r="N1828">
        <f t="shared" si="58"/>
        <v>3.45</v>
      </c>
    </row>
    <row r="1829" spans="1:14">
      <c r="A1829" s="46">
        <v>2013</v>
      </c>
      <c r="B1829" s="8" t="str">
        <f>_xlfn.CONCAT("P", LOOKUP(A1829,{0,2010,2015},{1,2,3}))</f>
        <v>P2</v>
      </c>
      <c r="C1829" s="9" t="s">
        <v>174</v>
      </c>
      <c r="D1829" s="9" t="s">
        <v>178</v>
      </c>
      <c r="E1829" t="s">
        <v>2</v>
      </c>
      <c r="F1829" t="s">
        <v>14</v>
      </c>
      <c r="G1829" t="s">
        <v>103</v>
      </c>
      <c r="H1829" s="7" t="str">
        <f t="shared" si="57"/>
        <v>2013TWDASSENS05</v>
      </c>
      <c r="I1829" t="s">
        <v>12</v>
      </c>
      <c r="J1829" s="8" t="str">
        <f>VLOOKUP(I1829,name_list!E:K,2,FALSE)</f>
        <v>SP70</v>
      </c>
      <c r="K1829" t="s">
        <v>9</v>
      </c>
      <c r="L1829" s="8">
        <v>5</v>
      </c>
      <c r="M1829" s="8">
        <f>VLOOKUP(H1829,工作表3!G:T,7,FALSE)</f>
        <v>69</v>
      </c>
      <c r="N1829">
        <f t="shared" si="58"/>
        <v>3.45</v>
      </c>
    </row>
    <row r="1830" spans="1:14">
      <c r="A1830" s="46">
        <v>2013</v>
      </c>
      <c r="B1830" s="8" t="str">
        <f>_xlfn.CONCAT("P", LOOKUP(A1830,{0,2010,2015},{1,2,3}))</f>
        <v>P2</v>
      </c>
      <c r="C1830" s="9" t="s">
        <v>174</v>
      </c>
      <c r="D1830" s="9" t="s">
        <v>178</v>
      </c>
      <c r="E1830" t="s">
        <v>2</v>
      </c>
      <c r="F1830" t="s">
        <v>14</v>
      </c>
      <c r="G1830" t="s">
        <v>103</v>
      </c>
      <c r="H1830" s="7" t="str">
        <f t="shared" si="57"/>
        <v>2013TWDASSENS05</v>
      </c>
      <c r="I1830" t="s">
        <v>27</v>
      </c>
      <c r="J1830" s="8" t="str">
        <f>VLOOKUP(I1830,name_list!E:K,2,FALSE)</f>
        <v>SP67</v>
      </c>
      <c r="K1830" t="s">
        <v>9</v>
      </c>
      <c r="L1830" s="8">
        <v>5</v>
      </c>
      <c r="M1830" s="8">
        <f>VLOOKUP(H1830,工作表3!G:T,7,FALSE)</f>
        <v>69</v>
      </c>
      <c r="N1830">
        <f t="shared" si="58"/>
        <v>3.45</v>
      </c>
    </row>
    <row r="1831" spans="1:14">
      <c r="A1831" s="46">
        <v>2013</v>
      </c>
      <c r="B1831" s="8" t="str">
        <f>_xlfn.CONCAT("P", LOOKUP(A1831,{0,2010,2015},{1,2,3}))</f>
        <v>P2</v>
      </c>
      <c r="C1831" s="9" t="s">
        <v>174</v>
      </c>
      <c r="D1831" s="9" t="s">
        <v>178</v>
      </c>
      <c r="E1831" t="s">
        <v>2</v>
      </c>
      <c r="F1831" t="s">
        <v>14</v>
      </c>
      <c r="G1831" t="s">
        <v>103</v>
      </c>
      <c r="H1831" s="7" t="str">
        <f t="shared" si="57"/>
        <v>2013TWDASSENS05</v>
      </c>
      <c r="I1831" t="s">
        <v>21</v>
      </c>
      <c r="J1831" s="8" t="str">
        <f>VLOOKUP(I1831,name_list!E:K,2,FALSE)</f>
        <v>SP55</v>
      </c>
      <c r="K1831" t="s">
        <v>11</v>
      </c>
      <c r="L1831" s="8">
        <v>1</v>
      </c>
      <c r="M1831" s="8">
        <f>VLOOKUP(H1831,工作表3!G:T,7,FALSE)</f>
        <v>69</v>
      </c>
      <c r="N1831">
        <f t="shared" si="58"/>
        <v>0.69</v>
      </c>
    </row>
    <row r="1832" spans="1:14">
      <c r="A1832" s="46">
        <v>2013</v>
      </c>
      <c r="B1832" s="8" t="str">
        <f>_xlfn.CONCAT("P", LOOKUP(A1832,{0,2010,2015},{1,2,3}))</f>
        <v>P2</v>
      </c>
      <c r="C1832" s="9" t="s">
        <v>174</v>
      </c>
      <c r="D1832" s="9" t="s">
        <v>178</v>
      </c>
      <c r="E1832" t="s">
        <v>2</v>
      </c>
      <c r="F1832" t="s">
        <v>14</v>
      </c>
      <c r="G1832" t="s">
        <v>103</v>
      </c>
      <c r="H1832" s="7" t="str">
        <f t="shared" si="57"/>
        <v>2013TWDASSENS05</v>
      </c>
      <c r="I1832" t="s">
        <v>65</v>
      </c>
      <c r="J1832" s="8" t="str">
        <f>VLOOKUP(I1832,name_list!E:K,2,FALSE)</f>
        <v>SP77</v>
      </c>
      <c r="K1832" t="s">
        <v>11</v>
      </c>
      <c r="L1832" s="8">
        <v>1</v>
      </c>
      <c r="M1832" s="8">
        <f>VLOOKUP(H1832,工作表3!G:T,7,FALSE)</f>
        <v>69</v>
      </c>
      <c r="N1832">
        <f t="shared" si="58"/>
        <v>0.69</v>
      </c>
    </row>
    <row r="1833" spans="1:14">
      <c r="A1833" s="46">
        <v>2013</v>
      </c>
      <c r="B1833" s="8" t="str">
        <f>_xlfn.CONCAT("P", LOOKUP(A1833,{0,2010,2015},{1,2,3}))</f>
        <v>P2</v>
      </c>
      <c r="C1833" s="9" t="s">
        <v>174</v>
      </c>
      <c r="D1833" s="9" t="s">
        <v>178</v>
      </c>
      <c r="E1833" t="s">
        <v>2</v>
      </c>
      <c r="F1833" t="s">
        <v>14</v>
      </c>
      <c r="G1833" t="s">
        <v>103</v>
      </c>
      <c r="H1833" s="7" t="str">
        <f t="shared" ref="H1833:H1896" si="59">CONCATENATE(A1833,C1833,D1833,E1833,G1833)</f>
        <v>2013TWDASSENS05</v>
      </c>
      <c r="I1833" t="s">
        <v>18</v>
      </c>
      <c r="J1833" s="8" t="str">
        <f>VLOOKUP(I1833,name_list!E:K,2,FALSE)</f>
        <v>SP30</v>
      </c>
      <c r="K1833" t="s">
        <v>11</v>
      </c>
      <c r="L1833" s="8">
        <v>1</v>
      </c>
      <c r="M1833" s="8">
        <f>VLOOKUP(H1833,工作表3!G:T,7,FALSE)</f>
        <v>69</v>
      </c>
      <c r="N1833">
        <f t="shared" si="58"/>
        <v>0.69</v>
      </c>
    </row>
    <row r="1834" spans="1:14">
      <c r="A1834" s="46">
        <v>2013</v>
      </c>
      <c r="B1834" s="8" t="str">
        <f>_xlfn.CONCAT("P", LOOKUP(A1834,{0,2010,2015},{1,2,3}))</f>
        <v>P2</v>
      </c>
      <c r="C1834" s="9" t="s">
        <v>174</v>
      </c>
      <c r="D1834" s="9" t="s">
        <v>178</v>
      </c>
      <c r="E1834" t="s">
        <v>2</v>
      </c>
      <c r="F1834" t="s">
        <v>14</v>
      </c>
      <c r="G1834" t="s">
        <v>103</v>
      </c>
      <c r="H1834" s="7" t="str">
        <f t="shared" si="59"/>
        <v>2013TWDASSENS05</v>
      </c>
      <c r="I1834" t="s">
        <v>15</v>
      </c>
      <c r="J1834" s="8" t="str">
        <f>VLOOKUP(I1834,name_list!E:K,2,FALSE)</f>
        <v>SP2</v>
      </c>
      <c r="K1834" t="s">
        <v>11</v>
      </c>
      <c r="L1834" s="8">
        <v>1</v>
      </c>
      <c r="M1834" s="8">
        <f>VLOOKUP(H1834,工作表3!G:T,7,FALSE)</f>
        <v>69</v>
      </c>
      <c r="N1834">
        <f t="shared" si="58"/>
        <v>0.69</v>
      </c>
    </row>
    <row r="1835" spans="1:14">
      <c r="A1835" s="46">
        <v>2013</v>
      </c>
      <c r="B1835" s="8" t="str">
        <f>_xlfn.CONCAT("P", LOOKUP(A1835,{0,2010,2015},{1,2,3}))</f>
        <v>P2</v>
      </c>
      <c r="C1835" s="9" t="s">
        <v>174</v>
      </c>
      <c r="D1835" s="9" t="s">
        <v>178</v>
      </c>
      <c r="E1835" t="s">
        <v>2</v>
      </c>
      <c r="F1835" t="s">
        <v>14</v>
      </c>
      <c r="G1835" t="s">
        <v>103</v>
      </c>
      <c r="H1835" s="7" t="str">
        <f t="shared" si="59"/>
        <v>2013TWDASSENS05</v>
      </c>
      <c r="I1835" t="s">
        <v>47</v>
      </c>
      <c r="J1835" s="8" t="str">
        <f>VLOOKUP(I1835,name_list!E:K,2,FALSE)</f>
        <v>SP50</v>
      </c>
      <c r="K1835" t="s">
        <v>11</v>
      </c>
      <c r="L1835" s="8">
        <v>1</v>
      </c>
      <c r="M1835" s="8">
        <f>VLOOKUP(H1835,工作表3!G:T,7,FALSE)</f>
        <v>69</v>
      </c>
      <c r="N1835">
        <f t="shared" si="58"/>
        <v>0.69</v>
      </c>
    </row>
    <row r="1836" spans="1:14">
      <c r="A1836" s="46">
        <v>2013</v>
      </c>
      <c r="B1836" s="8" t="str">
        <f>_xlfn.CONCAT("P", LOOKUP(A1836,{0,2010,2015},{1,2,3}))</f>
        <v>P2</v>
      </c>
      <c r="C1836" s="9" t="s">
        <v>174</v>
      </c>
      <c r="D1836" s="9" t="s">
        <v>178</v>
      </c>
      <c r="E1836" t="s">
        <v>2</v>
      </c>
      <c r="F1836" t="s">
        <v>14</v>
      </c>
      <c r="G1836" t="s">
        <v>103</v>
      </c>
      <c r="H1836" s="7" t="str">
        <f t="shared" si="59"/>
        <v>2013TWDASSENS05</v>
      </c>
      <c r="I1836" t="s">
        <v>22</v>
      </c>
      <c r="J1836" s="8" t="str">
        <f>VLOOKUP(I1836,name_list!E:K,2,FALSE)</f>
        <v>SP68</v>
      </c>
      <c r="K1836" t="s">
        <v>14</v>
      </c>
      <c r="L1836" s="8">
        <v>25</v>
      </c>
      <c r="M1836" s="8">
        <f>VLOOKUP(H1836,工作表3!G:T,7,FALSE)</f>
        <v>69</v>
      </c>
      <c r="N1836">
        <f t="shared" si="58"/>
        <v>17.25</v>
      </c>
    </row>
    <row r="1837" spans="1:14">
      <c r="A1837" s="46">
        <v>2013</v>
      </c>
      <c r="B1837" s="8" t="str">
        <f>_xlfn.CONCAT("P", LOOKUP(A1837,{0,2010,2015},{1,2,3}))</f>
        <v>P2</v>
      </c>
      <c r="C1837" s="9" t="s">
        <v>174</v>
      </c>
      <c r="D1837" s="9" t="s">
        <v>178</v>
      </c>
      <c r="E1837" t="s">
        <v>2</v>
      </c>
      <c r="F1837" t="s">
        <v>14</v>
      </c>
      <c r="G1837" t="s">
        <v>103</v>
      </c>
      <c r="H1837" s="7" t="str">
        <f t="shared" si="59"/>
        <v>2013TWDASSENS05</v>
      </c>
      <c r="I1837" t="s">
        <v>19</v>
      </c>
      <c r="J1837" s="8" t="str">
        <f>VLOOKUP(I1837,name_list!E:K,2,FALSE)</f>
        <v>SP75</v>
      </c>
      <c r="K1837" t="s">
        <v>14</v>
      </c>
      <c r="L1837" s="8">
        <v>25</v>
      </c>
      <c r="M1837" s="8">
        <f>VLOOKUP(H1837,工作表3!G:T,7,FALSE)</f>
        <v>69</v>
      </c>
      <c r="N1837">
        <f t="shared" si="58"/>
        <v>17.25</v>
      </c>
    </row>
    <row r="1838" spans="1:14">
      <c r="A1838" s="46">
        <v>2013</v>
      </c>
      <c r="B1838" s="8" t="str">
        <f>_xlfn.CONCAT("P", LOOKUP(A1838,{0,2010,2015},{1,2,3}))</f>
        <v>P2</v>
      </c>
      <c r="C1838" s="9" t="s">
        <v>174</v>
      </c>
      <c r="D1838" s="9" t="s">
        <v>178</v>
      </c>
      <c r="E1838" t="s">
        <v>2</v>
      </c>
      <c r="F1838" t="s">
        <v>14</v>
      </c>
      <c r="G1838" t="s">
        <v>103</v>
      </c>
      <c r="H1838" s="7" t="str">
        <f t="shared" si="59"/>
        <v>2013TWDASSENS05</v>
      </c>
      <c r="I1838" t="s">
        <v>63</v>
      </c>
      <c r="J1838" s="8" t="str">
        <f>VLOOKUP(I1838,name_list!E:K,2,FALSE)</f>
        <v>SP4</v>
      </c>
      <c r="K1838" t="s">
        <v>14</v>
      </c>
      <c r="L1838" s="8">
        <v>25</v>
      </c>
      <c r="M1838" s="8">
        <f>VLOOKUP(H1838,工作表3!G:T,7,FALSE)</f>
        <v>69</v>
      </c>
      <c r="N1838">
        <f t="shared" si="58"/>
        <v>17.25</v>
      </c>
    </row>
    <row r="1839" spans="1:14">
      <c r="A1839" s="46">
        <v>2013</v>
      </c>
      <c r="B1839" s="8" t="str">
        <f>_xlfn.CONCAT("P", LOOKUP(A1839,{0,2010,2015},{1,2,3}))</f>
        <v>P2</v>
      </c>
      <c r="C1839" s="9" t="s">
        <v>174</v>
      </c>
      <c r="D1839" s="9" t="s">
        <v>178</v>
      </c>
      <c r="E1839" t="s">
        <v>2</v>
      </c>
      <c r="F1839" t="s">
        <v>14</v>
      </c>
      <c r="G1839" t="s">
        <v>103</v>
      </c>
      <c r="H1839" s="7" t="str">
        <f t="shared" si="59"/>
        <v>2013TWDASSENS05</v>
      </c>
      <c r="I1839" t="s">
        <v>7</v>
      </c>
      <c r="J1839" s="8" t="str">
        <f>VLOOKUP(I1839,name_list!E:K,2,FALSE)</f>
        <v>SP31</v>
      </c>
      <c r="K1839" t="s">
        <v>14</v>
      </c>
      <c r="L1839" s="8">
        <v>25</v>
      </c>
      <c r="M1839" s="8">
        <f>VLOOKUP(H1839,工作表3!G:T,7,FALSE)</f>
        <v>69</v>
      </c>
      <c r="N1839">
        <f t="shared" si="58"/>
        <v>17.25</v>
      </c>
    </row>
    <row r="1840" spans="1:14">
      <c r="A1840" s="46">
        <v>2013</v>
      </c>
      <c r="B1840" s="8" t="str">
        <f>_xlfn.CONCAT("P", LOOKUP(A1840,{0,2010,2015},{1,2,3}))</f>
        <v>P2</v>
      </c>
      <c r="C1840" s="9" t="s">
        <v>174</v>
      </c>
      <c r="D1840" s="9" t="s">
        <v>178</v>
      </c>
      <c r="E1840" t="s">
        <v>2</v>
      </c>
      <c r="F1840" t="s">
        <v>14</v>
      </c>
      <c r="G1840" t="s">
        <v>103</v>
      </c>
      <c r="H1840" s="7" t="str">
        <f t="shared" si="59"/>
        <v>2013TWDASSENS05</v>
      </c>
      <c r="I1840" t="s">
        <v>5</v>
      </c>
      <c r="J1840" s="8" t="str">
        <f>VLOOKUP(I1840,name_list!E:K,2,FALSE)</f>
        <v>SP35</v>
      </c>
      <c r="K1840" t="s">
        <v>14</v>
      </c>
      <c r="L1840" s="8">
        <v>25</v>
      </c>
      <c r="M1840" s="8">
        <f>VLOOKUP(H1840,工作表3!G:T,7,FALSE)</f>
        <v>69</v>
      </c>
      <c r="N1840">
        <f t="shared" si="58"/>
        <v>17.25</v>
      </c>
    </row>
    <row r="1841" spans="1:14">
      <c r="A1841" s="46">
        <v>2013</v>
      </c>
      <c r="B1841" s="8" t="str">
        <f>_xlfn.CONCAT("P", LOOKUP(A1841,{0,2010,2015},{1,2,3}))</f>
        <v>P2</v>
      </c>
      <c r="C1841" s="9" t="s">
        <v>174</v>
      </c>
      <c r="D1841" s="9" t="s">
        <v>178</v>
      </c>
      <c r="E1841" t="s">
        <v>2</v>
      </c>
      <c r="F1841" t="s">
        <v>14</v>
      </c>
      <c r="G1841" t="s">
        <v>103</v>
      </c>
      <c r="H1841" s="7" t="str">
        <f t="shared" si="59"/>
        <v>2013TWDASSENS05</v>
      </c>
      <c r="I1841" t="s">
        <v>16</v>
      </c>
      <c r="J1841" s="8" t="str">
        <f>VLOOKUP(I1841,name_list!E:K,2,FALSE)</f>
        <v>SP38</v>
      </c>
      <c r="K1841" t="s">
        <v>14</v>
      </c>
      <c r="L1841" s="8">
        <v>25</v>
      </c>
      <c r="M1841" s="8">
        <f>VLOOKUP(H1841,工作表3!G:T,7,FALSE)</f>
        <v>69</v>
      </c>
      <c r="N1841">
        <f t="shared" si="58"/>
        <v>17.25</v>
      </c>
    </row>
    <row r="1842" spans="1:14">
      <c r="A1842" s="46">
        <v>2013</v>
      </c>
      <c r="B1842" s="8" t="str">
        <f>_xlfn.CONCAT("P", LOOKUP(A1842,{0,2010,2015},{1,2,3}))</f>
        <v>P2</v>
      </c>
      <c r="C1842" s="9" t="s">
        <v>174</v>
      </c>
      <c r="D1842" s="9" t="s">
        <v>178</v>
      </c>
      <c r="E1842" t="s">
        <v>2</v>
      </c>
      <c r="F1842" t="s">
        <v>14</v>
      </c>
      <c r="G1842" t="s">
        <v>103</v>
      </c>
      <c r="H1842" s="7" t="str">
        <f t="shared" si="59"/>
        <v>2013TWDASSENS05</v>
      </c>
      <c r="I1842" t="s">
        <v>29</v>
      </c>
      <c r="J1842" s="8" t="str">
        <f>VLOOKUP(I1842,name_list!E:K,2,FALSE)</f>
        <v>SP22</v>
      </c>
      <c r="K1842" t="s">
        <v>14</v>
      </c>
      <c r="L1842" s="8">
        <v>25</v>
      </c>
      <c r="M1842" s="8">
        <f>VLOOKUP(H1842,工作表3!G:T,7,FALSE)</f>
        <v>69</v>
      </c>
      <c r="N1842">
        <f t="shared" si="58"/>
        <v>17.25</v>
      </c>
    </row>
    <row r="1843" spans="1:14">
      <c r="A1843" s="46">
        <v>2013</v>
      </c>
      <c r="B1843" s="8" t="str">
        <f>_xlfn.CONCAT("P", LOOKUP(A1843,{0,2010,2015},{1,2,3}))</f>
        <v>P2</v>
      </c>
      <c r="C1843" s="9" t="s">
        <v>174</v>
      </c>
      <c r="D1843" s="9" t="s">
        <v>178</v>
      </c>
      <c r="E1843" t="s">
        <v>2</v>
      </c>
      <c r="F1843" t="s">
        <v>14</v>
      </c>
      <c r="G1843" t="s">
        <v>103</v>
      </c>
      <c r="H1843" s="7" t="str">
        <f t="shared" si="59"/>
        <v>2013TWDASSENS05</v>
      </c>
      <c r="I1843" t="s">
        <v>31</v>
      </c>
      <c r="J1843" s="8" t="str">
        <f>VLOOKUP(I1843,name_list!E:K,2,FALSE)</f>
        <v>SP66</v>
      </c>
      <c r="K1843" t="s">
        <v>14</v>
      </c>
      <c r="L1843" s="8">
        <v>25</v>
      </c>
      <c r="M1843" s="8">
        <f>VLOOKUP(H1843,工作表3!G:T,7,FALSE)</f>
        <v>69</v>
      </c>
      <c r="N1843">
        <f t="shared" si="58"/>
        <v>17.25</v>
      </c>
    </row>
    <row r="1844" spans="1:14">
      <c r="A1844" s="46">
        <v>2013</v>
      </c>
      <c r="B1844" s="8" t="str">
        <f>_xlfn.CONCAT("P", LOOKUP(A1844,{0,2010,2015},{1,2,3}))</f>
        <v>P2</v>
      </c>
      <c r="C1844" s="9" t="s">
        <v>174</v>
      </c>
      <c r="D1844" s="9" t="s">
        <v>178</v>
      </c>
      <c r="E1844" t="s">
        <v>2</v>
      </c>
      <c r="F1844" t="s">
        <v>14</v>
      </c>
      <c r="G1844" t="s">
        <v>103</v>
      </c>
      <c r="H1844" s="7" t="str">
        <f t="shared" si="59"/>
        <v>2013TWDASSENS05</v>
      </c>
      <c r="I1844" t="s">
        <v>13</v>
      </c>
      <c r="J1844" s="8" t="str">
        <f>VLOOKUP(I1844,name_list!E:K,2,FALSE)</f>
        <v>SP17</v>
      </c>
      <c r="K1844" t="s">
        <v>14</v>
      </c>
      <c r="L1844" s="8">
        <v>25</v>
      </c>
      <c r="M1844" s="8">
        <f>VLOOKUP(H1844,工作表3!G:T,7,FALSE)</f>
        <v>69</v>
      </c>
      <c r="N1844">
        <f t="shared" si="58"/>
        <v>17.25</v>
      </c>
    </row>
    <row r="1845" spans="1:14">
      <c r="A1845" s="46">
        <v>2013</v>
      </c>
      <c r="B1845" s="8" t="str">
        <f>_xlfn.CONCAT("P", LOOKUP(A1845,{0,2010,2015},{1,2,3}))</f>
        <v>P2</v>
      </c>
      <c r="C1845" s="9" t="s">
        <v>174</v>
      </c>
      <c r="D1845" s="9" t="s">
        <v>178</v>
      </c>
      <c r="E1845" t="s">
        <v>2</v>
      </c>
      <c r="F1845" t="s">
        <v>14</v>
      </c>
      <c r="G1845" t="s">
        <v>125</v>
      </c>
      <c r="H1845" s="7" t="str">
        <f t="shared" si="59"/>
        <v>2013TWDASSENS10</v>
      </c>
      <c r="I1845" t="s">
        <v>0</v>
      </c>
      <c r="J1845" s="8" t="str">
        <f>VLOOKUP(I1845,name_list!E:K,2,FALSE)</f>
        <v>SP41</v>
      </c>
      <c r="K1845" t="s">
        <v>1</v>
      </c>
      <c r="L1845" s="8">
        <v>75</v>
      </c>
      <c r="M1845" s="8">
        <f>VLOOKUP(H1845,工作表3!G:T,7,FALSE)</f>
        <v>18</v>
      </c>
      <c r="N1845">
        <f t="shared" si="58"/>
        <v>13.5</v>
      </c>
    </row>
    <row r="1846" spans="1:14">
      <c r="A1846" s="46">
        <v>2013</v>
      </c>
      <c r="B1846" s="8" t="str">
        <f>_xlfn.CONCAT("P", LOOKUP(A1846,{0,2010,2015},{1,2,3}))</f>
        <v>P2</v>
      </c>
      <c r="C1846" s="9" t="s">
        <v>174</v>
      </c>
      <c r="D1846" s="9" t="s">
        <v>178</v>
      </c>
      <c r="E1846" t="s">
        <v>2</v>
      </c>
      <c r="F1846" t="s">
        <v>14</v>
      </c>
      <c r="G1846" t="s">
        <v>125</v>
      </c>
      <c r="H1846" s="7" t="str">
        <f t="shared" si="59"/>
        <v>2013TWDASSENS10</v>
      </c>
      <c r="I1846" t="s">
        <v>10</v>
      </c>
      <c r="J1846" s="8" t="str">
        <f>VLOOKUP(I1846,name_list!E:K,2,FALSE)</f>
        <v>SP79</v>
      </c>
      <c r="K1846" t="s">
        <v>9</v>
      </c>
      <c r="L1846" s="8">
        <v>5</v>
      </c>
      <c r="M1846" s="8">
        <f>VLOOKUP(H1846,工作表3!G:T,7,FALSE)</f>
        <v>18</v>
      </c>
      <c r="N1846">
        <f t="shared" si="58"/>
        <v>0.9</v>
      </c>
    </row>
    <row r="1847" spans="1:14">
      <c r="A1847" s="46">
        <v>2013</v>
      </c>
      <c r="B1847" s="8" t="str">
        <f>_xlfn.CONCAT("P", LOOKUP(A1847,{0,2010,2015},{1,2,3}))</f>
        <v>P2</v>
      </c>
      <c r="C1847" s="9" t="s">
        <v>174</v>
      </c>
      <c r="D1847" s="9" t="s">
        <v>178</v>
      </c>
      <c r="E1847" t="s">
        <v>2</v>
      </c>
      <c r="F1847" t="s">
        <v>14</v>
      </c>
      <c r="G1847" t="s">
        <v>125</v>
      </c>
      <c r="H1847" s="7" t="str">
        <f t="shared" si="59"/>
        <v>2013TWDASSENS10</v>
      </c>
      <c r="I1847" t="s">
        <v>59</v>
      </c>
      <c r="J1847" s="8" t="str">
        <f>VLOOKUP(I1847,name_list!E:K,2,FALSE)</f>
        <v>SP5</v>
      </c>
      <c r="K1847" t="s">
        <v>9</v>
      </c>
      <c r="L1847" s="8">
        <v>5</v>
      </c>
      <c r="M1847" s="8">
        <f>VLOOKUP(H1847,工作表3!G:T,7,FALSE)</f>
        <v>18</v>
      </c>
      <c r="N1847">
        <f t="shared" si="58"/>
        <v>0.9</v>
      </c>
    </row>
    <row r="1848" spans="1:14">
      <c r="A1848" s="46">
        <v>2013</v>
      </c>
      <c r="B1848" s="8" t="str">
        <f>_xlfn.CONCAT("P", LOOKUP(A1848,{0,2010,2015},{1,2,3}))</f>
        <v>P2</v>
      </c>
      <c r="C1848" s="9" t="s">
        <v>174</v>
      </c>
      <c r="D1848" s="9" t="s">
        <v>178</v>
      </c>
      <c r="E1848" t="s">
        <v>2</v>
      </c>
      <c r="F1848" t="s">
        <v>14</v>
      </c>
      <c r="G1848" t="s">
        <v>125</v>
      </c>
      <c r="H1848" s="7" t="str">
        <f t="shared" si="59"/>
        <v>2013TWDASSENS10</v>
      </c>
      <c r="I1848" t="s">
        <v>60</v>
      </c>
      <c r="J1848" s="8" t="str">
        <f>VLOOKUP(I1848,name_list!E:K,2,FALSE)</f>
        <v>SP29</v>
      </c>
      <c r="K1848" t="s">
        <v>9</v>
      </c>
      <c r="L1848" s="8">
        <v>5</v>
      </c>
      <c r="M1848" s="8">
        <f>VLOOKUP(H1848,工作表3!G:T,7,FALSE)</f>
        <v>18</v>
      </c>
      <c r="N1848">
        <f t="shared" si="58"/>
        <v>0.9</v>
      </c>
    </row>
    <row r="1849" spans="1:14">
      <c r="A1849" s="46">
        <v>2013</v>
      </c>
      <c r="B1849" s="8" t="str">
        <f>_xlfn.CONCAT("P", LOOKUP(A1849,{0,2010,2015},{1,2,3}))</f>
        <v>P2</v>
      </c>
      <c r="C1849" s="9" t="s">
        <v>174</v>
      </c>
      <c r="D1849" s="9" t="s">
        <v>178</v>
      </c>
      <c r="E1849" t="s">
        <v>2</v>
      </c>
      <c r="F1849" t="s">
        <v>14</v>
      </c>
      <c r="G1849" t="s">
        <v>125</v>
      </c>
      <c r="H1849" s="7" t="str">
        <f t="shared" si="59"/>
        <v>2013TWDASSENS10</v>
      </c>
      <c r="I1849" t="s">
        <v>62</v>
      </c>
      <c r="J1849" s="8" t="str">
        <f>VLOOKUP(I1849,name_list!E:K,2,FALSE)</f>
        <v>SP88</v>
      </c>
      <c r="K1849" t="s">
        <v>9</v>
      </c>
      <c r="L1849" s="8">
        <v>5</v>
      </c>
      <c r="M1849" s="8">
        <f>VLOOKUP(H1849,工作表3!G:T,7,FALSE)</f>
        <v>18</v>
      </c>
      <c r="N1849">
        <f t="shared" si="58"/>
        <v>0.9</v>
      </c>
    </row>
    <row r="1850" spans="1:14">
      <c r="A1850" s="46">
        <v>2013</v>
      </c>
      <c r="B1850" s="8" t="str">
        <f>_xlfn.CONCAT("P", LOOKUP(A1850,{0,2010,2015},{1,2,3}))</f>
        <v>P2</v>
      </c>
      <c r="C1850" s="9" t="s">
        <v>174</v>
      </c>
      <c r="D1850" s="9" t="s">
        <v>178</v>
      </c>
      <c r="E1850" t="s">
        <v>2</v>
      </c>
      <c r="F1850" t="s">
        <v>14</v>
      </c>
      <c r="G1850" t="s">
        <v>125</v>
      </c>
      <c r="H1850" s="7" t="str">
        <f t="shared" si="59"/>
        <v>2013TWDASSENS10</v>
      </c>
      <c r="I1850" t="s">
        <v>66</v>
      </c>
      <c r="J1850" s="8" t="str">
        <f>VLOOKUP(I1850,name_list!E:K,2,FALSE)</f>
        <v>SP20</v>
      </c>
      <c r="K1850" t="s">
        <v>9</v>
      </c>
      <c r="L1850" s="8">
        <v>5</v>
      </c>
      <c r="M1850" s="8">
        <f>VLOOKUP(H1850,工作表3!G:T,7,FALSE)</f>
        <v>18</v>
      </c>
      <c r="N1850">
        <f t="shared" si="58"/>
        <v>0.9</v>
      </c>
    </row>
    <row r="1851" spans="1:14">
      <c r="A1851" s="46">
        <v>2013</v>
      </c>
      <c r="B1851" s="8" t="str">
        <f>_xlfn.CONCAT("P", LOOKUP(A1851,{0,2010,2015},{1,2,3}))</f>
        <v>P2</v>
      </c>
      <c r="C1851" s="9" t="s">
        <v>174</v>
      </c>
      <c r="D1851" s="9" t="s">
        <v>178</v>
      </c>
      <c r="E1851" t="s">
        <v>2</v>
      </c>
      <c r="F1851" t="s">
        <v>14</v>
      </c>
      <c r="G1851" t="s">
        <v>125</v>
      </c>
      <c r="H1851" s="7" t="str">
        <f t="shared" si="59"/>
        <v>2013TWDASSENS10</v>
      </c>
      <c r="I1851" t="s">
        <v>51</v>
      </c>
      <c r="J1851" s="8" t="str">
        <f>VLOOKUP(I1851,name_list!E:K,2,FALSE)</f>
        <v>SP90</v>
      </c>
      <c r="K1851" t="s">
        <v>9</v>
      </c>
      <c r="L1851" s="8">
        <v>5</v>
      </c>
      <c r="M1851" s="8">
        <f>VLOOKUP(H1851,工作表3!G:T,7,FALSE)</f>
        <v>18</v>
      </c>
      <c r="N1851">
        <f t="shared" si="58"/>
        <v>0.9</v>
      </c>
    </row>
    <row r="1852" spans="1:14">
      <c r="A1852" s="46">
        <v>2013</v>
      </c>
      <c r="B1852" s="8" t="str">
        <f>_xlfn.CONCAT("P", LOOKUP(A1852,{0,2010,2015},{1,2,3}))</f>
        <v>P2</v>
      </c>
      <c r="C1852" s="9" t="s">
        <v>174</v>
      </c>
      <c r="D1852" s="9" t="s">
        <v>178</v>
      </c>
      <c r="E1852" t="s">
        <v>2</v>
      </c>
      <c r="F1852" t="s">
        <v>14</v>
      </c>
      <c r="G1852" t="s">
        <v>125</v>
      </c>
      <c r="H1852" s="7" t="str">
        <f t="shared" si="59"/>
        <v>2013TWDASSENS10</v>
      </c>
      <c r="I1852" t="s">
        <v>65</v>
      </c>
      <c r="J1852" s="8" t="str">
        <f>VLOOKUP(I1852,name_list!E:K,2,FALSE)</f>
        <v>SP77</v>
      </c>
      <c r="K1852" t="s">
        <v>11</v>
      </c>
      <c r="L1852" s="8">
        <v>1</v>
      </c>
      <c r="M1852" s="8">
        <f>VLOOKUP(H1852,工作表3!G:T,7,FALSE)</f>
        <v>18</v>
      </c>
      <c r="N1852">
        <f t="shared" si="58"/>
        <v>0.18</v>
      </c>
    </row>
    <row r="1853" spans="1:14">
      <c r="A1853" s="46">
        <v>2013</v>
      </c>
      <c r="B1853" s="8" t="str">
        <f>_xlfn.CONCAT("P", LOOKUP(A1853,{0,2010,2015},{1,2,3}))</f>
        <v>P2</v>
      </c>
      <c r="C1853" s="9" t="s">
        <v>174</v>
      </c>
      <c r="D1853" s="9" t="s">
        <v>178</v>
      </c>
      <c r="E1853" t="s">
        <v>2</v>
      </c>
      <c r="F1853" t="s">
        <v>14</v>
      </c>
      <c r="G1853" t="s">
        <v>125</v>
      </c>
      <c r="H1853" s="7" t="str">
        <f t="shared" si="59"/>
        <v>2013TWDASSENS10</v>
      </c>
      <c r="I1853" t="s">
        <v>67</v>
      </c>
      <c r="J1853" s="8" t="str">
        <f>VLOOKUP(I1853,name_list!E:K,2,FALSE)</f>
        <v>SP82</v>
      </c>
      <c r="K1853" t="s">
        <v>11</v>
      </c>
      <c r="L1853" s="8">
        <v>1</v>
      </c>
      <c r="M1853" s="8">
        <f>VLOOKUP(H1853,工作表3!G:T,7,FALSE)</f>
        <v>18</v>
      </c>
      <c r="N1853">
        <f t="shared" si="58"/>
        <v>0.18</v>
      </c>
    </row>
    <row r="1854" spans="1:14">
      <c r="A1854" s="46">
        <v>2013</v>
      </c>
      <c r="B1854" s="8" t="str">
        <f>_xlfn.CONCAT("P", LOOKUP(A1854,{0,2010,2015},{1,2,3}))</f>
        <v>P2</v>
      </c>
      <c r="C1854" s="9" t="s">
        <v>174</v>
      </c>
      <c r="D1854" s="9" t="s">
        <v>178</v>
      </c>
      <c r="E1854" t="s">
        <v>2</v>
      </c>
      <c r="F1854" t="s">
        <v>14</v>
      </c>
      <c r="G1854" t="s">
        <v>125</v>
      </c>
      <c r="H1854" s="7" t="str">
        <f t="shared" si="59"/>
        <v>2013TWDASSENS10</v>
      </c>
      <c r="I1854" t="s">
        <v>68</v>
      </c>
      <c r="J1854" s="8" t="str">
        <f>VLOOKUP(I1854,name_list!E:K,2,FALSE)</f>
        <v>SP7</v>
      </c>
      <c r="K1854" t="s">
        <v>11</v>
      </c>
      <c r="L1854" s="8">
        <v>1</v>
      </c>
      <c r="M1854" s="8">
        <f>VLOOKUP(H1854,工作表3!G:T,7,FALSE)</f>
        <v>18</v>
      </c>
      <c r="N1854">
        <f t="shared" si="58"/>
        <v>0.18</v>
      </c>
    </row>
    <row r="1855" spans="1:14">
      <c r="A1855" s="46">
        <v>2013</v>
      </c>
      <c r="B1855" s="8" t="str">
        <f>_xlfn.CONCAT("P", LOOKUP(A1855,{0,2010,2015},{1,2,3}))</f>
        <v>P2</v>
      </c>
      <c r="C1855" s="9" t="s">
        <v>174</v>
      </c>
      <c r="D1855" s="9" t="s">
        <v>178</v>
      </c>
      <c r="E1855" t="s">
        <v>2</v>
      </c>
      <c r="F1855" t="s">
        <v>14</v>
      </c>
      <c r="G1855" t="s">
        <v>125</v>
      </c>
      <c r="H1855" s="7" t="str">
        <f t="shared" si="59"/>
        <v>2013TWDASSENS10</v>
      </c>
      <c r="I1855" t="s">
        <v>18</v>
      </c>
      <c r="J1855" s="8" t="str">
        <f>VLOOKUP(I1855,name_list!E:K,2,FALSE)</f>
        <v>SP30</v>
      </c>
      <c r="K1855" t="s">
        <v>14</v>
      </c>
      <c r="L1855" s="8">
        <v>25</v>
      </c>
      <c r="M1855" s="8">
        <f>VLOOKUP(H1855,工作表3!G:T,7,FALSE)</f>
        <v>18</v>
      </c>
      <c r="N1855">
        <f t="shared" si="58"/>
        <v>4.5</v>
      </c>
    </row>
    <row r="1856" spans="1:14">
      <c r="A1856" s="46">
        <v>2013</v>
      </c>
      <c r="B1856" s="8" t="str">
        <f>_xlfn.CONCAT("P", LOOKUP(A1856,{0,2010,2015},{1,2,3}))</f>
        <v>P2</v>
      </c>
      <c r="C1856" s="9" t="s">
        <v>174</v>
      </c>
      <c r="D1856" s="9" t="s">
        <v>178</v>
      </c>
      <c r="E1856" t="s">
        <v>2</v>
      </c>
      <c r="F1856" t="s">
        <v>14</v>
      </c>
      <c r="G1856" t="s">
        <v>125</v>
      </c>
      <c r="H1856" s="7" t="str">
        <f t="shared" si="59"/>
        <v>2013TWDASSENS10</v>
      </c>
      <c r="I1856" t="s">
        <v>22</v>
      </c>
      <c r="J1856" s="8" t="str">
        <f>VLOOKUP(I1856,name_list!E:K,2,FALSE)</f>
        <v>SP68</v>
      </c>
      <c r="K1856" t="s">
        <v>14</v>
      </c>
      <c r="L1856" s="8">
        <v>25</v>
      </c>
      <c r="M1856" s="8">
        <f>VLOOKUP(H1856,工作表3!G:T,7,FALSE)</f>
        <v>18</v>
      </c>
      <c r="N1856">
        <f t="shared" si="58"/>
        <v>4.5</v>
      </c>
    </row>
    <row r="1857" spans="1:14">
      <c r="A1857" s="46">
        <v>2013</v>
      </c>
      <c r="B1857" s="8" t="str">
        <f>_xlfn.CONCAT("P", LOOKUP(A1857,{0,2010,2015},{1,2,3}))</f>
        <v>P2</v>
      </c>
      <c r="C1857" s="9" t="s">
        <v>174</v>
      </c>
      <c r="D1857" s="9" t="s">
        <v>178</v>
      </c>
      <c r="E1857" t="s">
        <v>2</v>
      </c>
      <c r="F1857" t="s">
        <v>14</v>
      </c>
      <c r="G1857" t="s">
        <v>125</v>
      </c>
      <c r="H1857" s="7" t="str">
        <f t="shared" si="59"/>
        <v>2013TWDASSENS10</v>
      </c>
      <c r="I1857" t="s">
        <v>28</v>
      </c>
      <c r="J1857" s="8" t="str">
        <f>VLOOKUP(I1857,name_list!E:K,2,FALSE)</f>
        <v>SP45</v>
      </c>
      <c r="K1857" t="s">
        <v>14</v>
      </c>
      <c r="L1857" s="8">
        <v>25</v>
      </c>
      <c r="M1857" s="8">
        <f>VLOOKUP(H1857,工作表3!G:T,7,FALSE)</f>
        <v>18</v>
      </c>
      <c r="N1857">
        <f t="shared" si="58"/>
        <v>4.5</v>
      </c>
    </row>
    <row r="1858" spans="1:14">
      <c r="A1858" s="46">
        <v>2013</v>
      </c>
      <c r="B1858" s="8" t="str">
        <f>_xlfn.CONCAT("P", LOOKUP(A1858,{0,2010,2015},{1,2,3}))</f>
        <v>P2</v>
      </c>
      <c r="C1858" s="9" t="s">
        <v>174</v>
      </c>
      <c r="D1858" s="9" t="s">
        <v>178</v>
      </c>
      <c r="E1858" t="s">
        <v>2</v>
      </c>
      <c r="F1858" t="s">
        <v>14</v>
      </c>
      <c r="G1858" t="s">
        <v>125</v>
      </c>
      <c r="H1858" s="7" t="str">
        <f t="shared" si="59"/>
        <v>2013TWDASSENS10</v>
      </c>
      <c r="I1858" t="s">
        <v>26</v>
      </c>
      <c r="J1858" s="8" t="str">
        <f>VLOOKUP(I1858,name_list!E:K,2,FALSE)</f>
        <v>SP78</v>
      </c>
      <c r="K1858" t="s">
        <v>14</v>
      </c>
      <c r="L1858" s="8">
        <v>25</v>
      </c>
      <c r="M1858" s="8">
        <f>VLOOKUP(H1858,工作表3!G:T,7,FALSE)</f>
        <v>18</v>
      </c>
      <c r="N1858">
        <f t="shared" si="58"/>
        <v>4.5</v>
      </c>
    </row>
    <row r="1859" spans="1:14">
      <c r="A1859" s="46">
        <v>2013</v>
      </c>
      <c r="B1859" s="8" t="str">
        <f>_xlfn.CONCAT("P", LOOKUP(A1859,{0,2010,2015},{1,2,3}))</f>
        <v>P2</v>
      </c>
      <c r="C1859" s="9" t="s">
        <v>174</v>
      </c>
      <c r="D1859" s="9" t="s">
        <v>178</v>
      </c>
      <c r="E1859" t="s">
        <v>2</v>
      </c>
      <c r="F1859" t="s">
        <v>14</v>
      </c>
      <c r="G1859" t="s">
        <v>125</v>
      </c>
      <c r="H1859" s="7" t="str">
        <f t="shared" si="59"/>
        <v>2013TWDASSENS10</v>
      </c>
      <c r="I1859" t="s">
        <v>24</v>
      </c>
      <c r="J1859" s="8" t="str">
        <f>VLOOKUP(I1859,name_list!E:K,2,FALSE)</f>
        <v>SP65</v>
      </c>
      <c r="K1859" t="s">
        <v>14</v>
      </c>
      <c r="L1859" s="8">
        <v>25</v>
      </c>
      <c r="M1859" s="8">
        <f>VLOOKUP(H1859,工作表3!G:T,7,FALSE)</f>
        <v>18</v>
      </c>
      <c r="N1859">
        <f t="shared" si="58"/>
        <v>4.5</v>
      </c>
    </row>
    <row r="1860" spans="1:14">
      <c r="A1860" s="46">
        <v>2013</v>
      </c>
      <c r="B1860" s="8" t="str">
        <f>_xlfn.CONCAT("P", LOOKUP(A1860,{0,2010,2015},{1,2,3}))</f>
        <v>P2</v>
      </c>
      <c r="C1860" s="9" t="s">
        <v>174</v>
      </c>
      <c r="D1860" s="9" t="s">
        <v>178</v>
      </c>
      <c r="E1860" t="s">
        <v>2</v>
      </c>
      <c r="F1860" t="s">
        <v>14</v>
      </c>
      <c r="G1860" t="s">
        <v>125</v>
      </c>
      <c r="H1860" s="7" t="str">
        <f t="shared" si="59"/>
        <v>2013TWDASSENS10</v>
      </c>
      <c r="I1860" t="s">
        <v>19</v>
      </c>
      <c r="J1860" s="8" t="str">
        <f>VLOOKUP(I1860,name_list!E:K,2,FALSE)</f>
        <v>SP75</v>
      </c>
      <c r="K1860" t="s">
        <v>14</v>
      </c>
      <c r="L1860" s="8">
        <v>25</v>
      </c>
      <c r="M1860" s="8">
        <f>VLOOKUP(H1860,工作表3!G:T,7,FALSE)</f>
        <v>18</v>
      </c>
      <c r="N1860">
        <f t="shared" ref="N1860:N1923" si="60">L1860*M1860/100</f>
        <v>4.5</v>
      </c>
    </row>
    <row r="1861" spans="1:14">
      <c r="A1861" s="46">
        <v>2013</v>
      </c>
      <c r="B1861" s="8" t="str">
        <f>_xlfn.CONCAT("P", LOOKUP(A1861,{0,2010,2015},{1,2,3}))</f>
        <v>P2</v>
      </c>
      <c r="C1861" s="9" t="s">
        <v>174</v>
      </c>
      <c r="D1861" s="9" t="s">
        <v>178</v>
      </c>
      <c r="E1861" t="s">
        <v>2</v>
      </c>
      <c r="F1861" t="s">
        <v>14</v>
      </c>
      <c r="G1861" t="s">
        <v>125</v>
      </c>
      <c r="H1861" s="7" t="str">
        <f t="shared" si="59"/>
        <v>2013TWDASSENS10</v>
      </c>
      <c r="I1861" t="s">
        <v>4</v>
      </c>
      <c r="J1861" s="8" t="str">
        <f>VLOOKUP(I1861,name_list!E:K,2,FALSE)</f>
        <v>SP11</v>
      </c>
      <c r="K1861" t="s">
        <v>14</v>
      </c>
      <c r="L1861" s="8">
        <v>25</v>
      </c>
      <c r="M1861" s="8">
        <f>VLOOKUP(H1861,工作表3!G:T,7,FALSE)</f>
        <v>18</v>
      </c>
      <c r="N1861">
        <f t="shared" si="60"/>
        <v>4.5</v>
      </c>
    </row>
    <row r="1862" spans="1:14">
      <c r="A1862" s="46">
        <v>2013</v>
      </c>
      <c r="B1862" s="8" t="str">
        <f>_xlfn.CONCAT("P", LOOKUP(A1862,{0,2010,2015},{1,2,3}))</f>
        <v>P2</v>
      </c>
      <c r="C1862" s="9" t="s">
        <v>174</v>
      </c>
      <c r="D1862" s="9" t="s">
        <v>178</v>
      </c>
      <c r="E1862" t="s">
        <v>2</v>
      </c>
      <c r="F1862" t="s">
        <v>14</v>
      </c>
      <c r="G1862" t="s">
        <v>125</v>
      </c>
      <c r="H1862" s="7" t="str">
        <f t="shared" si="59"/>
        <v>2013TWDASSENS10</v>
      </c>
      <c r="I1862" t="s">
        <v>12</v>
      </c>
      <c r="J1862" s="8" t="str">
        <f>VLOOKUP(I1862,name_list!E:K,2,FALSE)</f>
        <v>SP70</v>
      </c>
      <c r="K1862" t="s">
        <v>14</v>
      </c>
      <c r="L1862" s="8">
        <v>25</v>
      </c>
      <c r="M1862" s="8">
        <f>VLOOKUP(H1862,工作表3!G:T,7,FALSE)</f>
        <v>18</v>
      </c>
      <c r="N1862">
        <f t="shared" si="60"/>
        <v>4.5</v>
      </c>
    </row>
    <row r="1863" spans="1:14">
      <c r="A1863" s="46">
        <v>2013</v>
      </c>
      <c r="B1863" s="8" t="str">
        <f>_xlfn.CONCAT("P", LOOKUP(A1863,{0,2010,2015},{1,2,3}))</f>
        <v>P2</v>
      </c>
      <c r="C1863" s="9" t="s">
        <v>174</v>
      </c>
      <c r="D1863" s="9" t="s">
        <v>178</v>
      </c>
      <c r="E1863" t="s">
        <v>2</v>
      </c>
      <c r="F1863" t="s">
        <v>14</v>
      </c>
      <c r="G1863" t="s">
        <v>125</v>
      </c>
      <c r="H1863" s="7" t="str">
        <f t="shared" si="59"/>
        <v>2013TWDASSENS10</v>
      </c>
      <c r="I1863" t="s">
        <v>7</v>
      </c>
      <c r="J1863" s="8" t="str">
        <f>VLOOKUP(I1863,name_list!E:K,2,FALSE)</f>
        <v>SP31</v>
      </c>
      <c r="K1863" t="s">
        <v>14</v>
      </c>
      <c r="L1863" s="8">
        <v>25</v>
      </c>
      <c r="M1863" s="8">
        <f>VLOOKUP(H1863,工作表3!G:T,7,FALSE)</f>
        <v>18</v>
      </c>
      <c r="N1863">
        <f t="shared" si="60"/>
        <v>4.5</v>
      </c>
    </row>
    <row r="1864" spans="1:14">
      <c r="A1864" s="46">
        <v>2013</v>
      </c>
      <c r="B1864" s="8" t="str">
        <f>_xlfn.CONCAT("P", LOOKUP(A1864,{0,2010,2015},{1,2,3}))</f>
        <v>P2</v>
      </c>
      <c r="C1864" s="9" t="s">
        <v>174</v>
      </c>
      <c r="D1864" s="9" t="s">
        <v>178</v>
      </c>
      <c r="E1864" t="s">
        <v>2</v>
      </c>
      <c r="F1864" t="s">
        <v>14</v>
      </c>
      <c r="G1864" t="s">
        <v>125</v>
      </c>
      <c r="H1864" s="7" t="str">
        <f t="shared" si="59"/>
        <v>2013TWDASSENS10</v>
      </c>
      <c r="I1864" t="s">
        <v>5</v>
      </c>
      <c r="J1864" s="8" t="str">
        <f>VLOOKUP(I1864,name_list!E:K,2,FALSE)</f>
        <v>SP35</v>
      </c>
      <c r="K1864" t="s">
        <v>14</v>
      </c>
      <c r="L1864" s="8">
        <v>25</v>
      </c>
      <c r="M1864" s="8">
        <f>VLOOKUP(H1864,工作表3!G:T,7,FALSE)</f>
        <v>18</v>
      </c>
      <c r="N1864">
        <f t="shared" si="60"/>
        <v>4.5</v>
      </c>
    </row>
    <row r="1865" spans="1:14">
      <c r="A1865" s="46">
        <v>2013</v>
      </c>
      <c r="B1865" s="8" t="str">
        <f>_xlfn.CONCAT("P", LOOKUP(A1865,{0,2010,2015},{1,2,3}))</f>
        <v>P2</v>
      </c>
      <c r="C1865" s="9" t="s">
        <v>174</v>
      </c>
      <c r="D1865" s="9" t="s">
        <v>178</v>
      </c>
      <c r="E1865" t="s">
        <v>2</v>
      </c>
      <c r="F1865" t="s">
        <v>14</v>
      </c>
      <c r="G1865" t="s">
        <v>125</v>
      </c>
      <c r="H1865" s="7" t="str">
        <f t="shared" si="59"/>
        <v>2013TWDASSENS10</v>
      </c>
      <c r="I1865" t="s">
        <v>16</v>
      </c>
      <c r="J1865" s="8" t="str">
        <f>VLOOKUP(I1865,name_list!E:K,2,FALSE)</f>
        <v>SP38</v>
      </c>
      <c r="K1865" t="s">
        <v>14</v>
      </c>
      <c r="L1865" s="8">
        <v>25</v>
      </c>
      <c r="M1865" s="8">
        <f>VLOOKUP(H1865,工作表3!G:T,7,FALSE)</f>
        <v>18</v>
      </c>
      <c r="N1865">
        <f t="shared" si="60"/>
        <v>4.5</v>
      </c>
    </row>
    <row r="1866" spans="1:14">
      <c r="A1866" s="46">
        <v>2013</v>
      </c>
      <c r="B1866" s="8" t="str">
        <f>_xlfn.CONCAT("P", LOOKUP(A1866,{0,2010,2015},{1,2,3}))</f>
        <v>P2</v>
      </c>
      <c r="C1866" s="9" t="s">
        <v>174</v>
      </c>
      <c r="D1866" s="9" t="s">
        <v>178</v>
      </c>
      <c r="E1866" t="s">
        <v>2</v>
      </c>
      <c r="F1866" t="s">
        <v>14</v>
      </c>
      <c r="G1866" t="s">
        <v>125</v>
      </c>
      <c r="H1866" s="7" t="str">
        <f t="shared" si="59"/>
        <v>2013TWDASSENS10</v>
      </c>
      <c r="I1866" t="s">
        <v>29</v>
      </c>
      <c r="J1866" s="8" t="str">
        <f>VLOOKUP(I1866,name_list!E:K,2,FALSE)</f>
        <v>SP22</v>
      </c>
      <c r="K1866" t="s">
        <v>14</v>
      </c>
      <c r="L1866" s="8">
        <v>25</v>
      </c>
      <c r="M1866" s="8">
        <f>VLOOKUP(H1866,工作表3!G:T,7,FALSE)</f>
        <v>18</v>
      </c>
      <c r="N1866">
        <f t="shared" si="60"/>
        <v>4.5</v>
      </c>
    </row>
    <row r="1867" spans="1:14">
      <c r="A1867" s="46">
        <v>2013</v>
      </c>
      <c r="B1867" s="8" t="str">
        <f>_xlfn.CONCAT("P", LOOKUP(A1867,{0,2010,2015},{1,2,3}))</f>
        <v>P2</v>
      </c>
      <c r="C1867" s="9" t="s">
        <v>174</v>
      </c>
      <c r="D1867" s="9" t="s">
        <v>178</v>
      </c>
      <c r="E1867" t="s">
        <v>2</v>
      </c>
      <c r="F1867" t="s">
        <v>14</v>
      </c>
      <c r="G1867" t="s">
        <v>125</v>
      </c>
      <c r="H1867" s="7" t="str">
        <f t="shared" si="59"/>
        <v>2013TWDASSENS10</v>
      </c>
      <c r="I1867" t="s">
        <v>31</v>
      </c>
      <c r="J1867" s="8" t="str">
        <f>VLOOKUP(I1867,name_list!E:K,2,FALSE)</f>
        <v>SP66</v>
      </c>
      <c r="K1867" t="s">
        <v>14</v>
      </c>
      <c r="L1867" s="8">
        <v>25</v>
      </c>
      <c r="M1867" s="8">
        <f>VLOOKUP(H1867,工作表3!G:T,7,FALSE)</f>
        <v>18</v>
      </c>
      <c r="N1867">
        <f t="shared" si="60"/>
        <v>4.5</v>
      </c>
    </row>
    <row r="1868" spans="1:14">
      <c r="A1868" s="46">
        <v>2013</v>
      </c>
      <c r="B1868" s="8" t="str">
        <f>_xlfn.CONCAT("P", LOOKUP(A1868,{0,2010,2015},{1,2,3}))</f>
        <v>P2</v>
      </c>
      <c r="C1868" s="9" t="s">
        <v>174</v>
      </c>
      <c r="D1868" s="9" t="s">
        <v>178</v>
      </c>
      <c r="E1868" t="s">
        <v>2</v>
      </c>
      <c r="F1868" t="s">
        <v>33</v>
      </c>
      <c r="G1868" t="s">
        <v>106</v>
      </c>
      <c r="H1868" s="7" t="str">
        <f t="shared" si="59"/>
        <v>2013TWDASSENW05</v>
      </c>
      <c r="I1868" t="s">
        <v>24</v>
      </c>
      <c r="J1868" s="8" t="str">
        <f>VLOOKUP(I1868,name_list!E:K,2,FALSE)</f>
        <v>SP65</v>
      </c>
      <c r="K1868" t="s">
        <v>6</v>
      </c>
      <c r="L1868" s="8">
        <v>50</v>
      </c>
      <c r="M1868" s="8">
        <f>VLOOKUP(H1868,工作表3!G:T,7,FALSE)</f>
        <v>75</v>
      </c>
      <c r="N1868">
        <f t="shared" si="60"/>
        <v>37.5</v>
      </c>
    </row>
    <row r="1869" spans="1:14">
      <c r="A1869" s="46">
        <v>2013</v>
      </c>
      <c r="B1869" s="8" t="str">
        <f>_xlfn.CONCAT("P", LOOKUP(A1869,{0,2010,2015},{1,2,3}))</f>
        <v>P2</v>
      </c>
      <c r="C1869" s="9" t="s">
        <v>174</v>
      </c>
      <c r="D1869" s="9" t="s">
        <v>178</v>
      </c>
      <c r="E1869" t="s">
        <v>2</v>
      </c>
      <c r="F1869" t="s">
        <v>33</v>
      </c>
      <c r="G1869" t="s">
        <v>106</v>
      </c>
      <c r="H1869" s="7" t="str">
        <f t="shared" si="59"/>
        <v>2013TWDASSENW05</v>
      </c>
      <c r="I1869" t="s">
        <v>4</v>
      </c>
      <c r="J1869" s="8" t="str">
        <f>VLOOKUP(I1869,name_list!E:K,2,FALSE)</f>
        <v>SP11</v>
      </c>
      <c r="K1869" t="s">
        <v>6</v>
      </c>
      <c r="L1869" s="8">
        <v>50</v>
      </c>
      <c r="M1869" s="8">
        <f>VLOOKUP(H1869,工作表3!G:T,7,FALSE)</f>
        <v>75</v>
      </c>
      <c r="N1869">
        <f t="shared" si="60"/>
        <v>37.5</v>
      </c>
    </row>
    <row r="1870" spans="1:14">
      <c r="A1870" s="46">
        <v>2013</v>
      </c>
      <c r="B1870" s="8" t="str">
        <f>_xlfn.CONCAT("P", LOOKUP(A1870,{0,2010,2015},{1,2,3}))</f>
        <v>P2</v>
      </c>
      <c r="C1870" s="9" t="s">
        <v>174</v>
      </c>
      <c r="D1870" s="9" t="s">
        <v>178</v>
      </c>
      <c r="E1870" t="s">
        <v>2</v>
      </c>
      <c r="F1870" t="s">
        <v>33</v>
      </c>
      <c r="G1870" t="s">
        <v>106</v>
      </c>
      <c r="H1870" s="7" t="str">
        <f t="shared" si="59"/>
        <v>2013TWDASSENW05</v>
      </c>
      <c r="I1870" t="s">
        <v>7</v>
      </c>
      <c r="J1870" s="8" t="str">
        <f>VLOOKUP(I1870,name_list!E:K,2,FALSE)</f>
        <v>SP31</v>
      </c>
      <c r="K1870" t="s">
        <v>6</v>
      </c>
      <c r="L1870" s="8">
        <v>50</v>
      </c>
      <c r="M1870" s="8">
        <f>VLOOKUP(H1870,工作表3!G:T,7,FALSE)</f>
        <v>75</v>
      </c>
      <c r="N1870">
        <f t="shared" si="60"/>
        <v>37.5</v>
      </c>
    </row>
    <row r="1871" spans="1:14">
      <c r="A1871" s="46">
        <v>2013</v>
      </c>
      <c r="B1871" s="8" t="str">
        <f>_xlfn.CONCAT("P", LOOKUP(A1871,{0,2010,2015},{1,2,3}))</f>
        <v>P2</v>
      </c>
      <c r="C1871" s="9" t="s">
        <v>174</v>
      </c>
      <c r="D1871" s="9" t="s">
        <v>178</v>
      </c>
      <c r="E1871" t="s">
        <v>2</v>
      </c>
      <c r="F1871" t="s">
        <v>33</v>
      </c>
      <c r="G1871" t="s">
        <v>106</v>
      </c>
      <c r="H1871" s="7" t="str">
        <f t="shared" si="59"/>
        <v>2013TWDASSENW05</v>
      </c>
      <c r="I1871" t="s">
        <v>0</v>
      </c>
      <c r="J1871" s="8" t="str">
        <f>VLOOKUP(I1871,name_list!E:K,2,FALSE)</f>
        <v>SP41</v>
      </c>
      <c r="K1871" t="s">
        <v>1</v>
      </c>
      <c r="L1871" s="8">
        <v>75</v>
      </c>
      <c r="M1871" s="8">
        <f>VLOOKUP(H1871,工作表3!G:T,7,FALSE)</f>
        <v>75</v>
      </c>
      <c r="N1871">
        <f t="shared" si="60"/>
        <v>56.25</v>
      </c>
    </row>
    <row r="1872" spans="1:14">
      <c r="A1872" s="46">
        <v>2013</v>
      </c>
      <c r="B1872" s="8" t="str">
        <f>_xlfn.CONCAT("P", LOOKUP(A1872,{0,2010,2015},{1,2,3}))</f>
        <v>P2</v>
      </c>
      <c r="C1872" s="9" t="s">
        <v>174</v>
      </c>
      <c r="D1872" s="9" t="s">
        <v>178</v>
      </c>
      <c r="E1872" t="s">
        <v>2</v>
      </c>
      <c r="F1872" t="s">
        <v>33</v>
      </c>
      <c r="G1872" t="s">
        <v>106</v>
      </c>
      <c r="H1872" s="7" t="str">
        <f t="shared" si="59"/>
        <v>2013TWDASSENW05</v>
      </c>
      <c r="I1872" t="s">
        <v>59</v>
      </c>
      <c r="J1872" s="8" t="str">
        <f>VLOOKUP(I1872,name_list!E:K,2,FALSE)</f>
        <v>SP5</v>
      </c>
      <c r="K1872" t="s">
        <v>9</v>
      </c>
      <c r="L1872" s="8">
        <v>5</v>
      </c>
      <c r="M1872" s="8">
        <f>VLOOKUP(H1872,工作表3!G:T,7,FALSE)</f>
        <v>75</v>
      </c>
      <c r="N1872">
        <f t="shared" si="60"/>
        <v>3.75</v>
      </c>
    </row>
    <row r="1873" spans="1:14">
      <c r="A1873" s="46">
        <v>2013</v>
      </c>
      <c r="B1873" s="8" t="str">
        <f>_xlfn.CONCAT("P", LOOKUP(A1873,{0,2010,2015},{1,2,3}))</f>
        <v>P2</v>
      </c>
      <c r="C1873" s="9" t="s">
        <v>174</v>
      </c>
      <c r="D1873" s="9" t="s">
        <v>178</v>
      </c>
      <c r="E1873" t="s">
        <v>2</v>
      </c>
      <c r="F1873" t="s">
        <v>33</v>
      </c>
      <c r="G1873" t="s">
        <v>106</v>
      </c>
      <c r="H1873" s="7" t="str">
        <f t="shared" si="59"/>
        <v>2013TWDASSENW05</v>
      </c>
      <c r="I1873" t="s">
        <v>19</v>
      </c>
      <c r="J1873" s="8" t="str">
        <f>VLOOKUP(I1873,name_list!E:K,2,FALSE)</f>
        <v>SP75</v>
      </c>
      <c r="K1873" t="s">
        <v>9</v>
      </c>
      <c r="L1873" s="8">
        <v>5</v>
      </c>
      <c r="M1873" s="8">
        <f>VLOOKUP(H1873,工作表3!G:T,7,FALSE)</f>
        <v>75</v>
      </c>
      <c r="N1873">
        <f t="shared" si="60"/>
        <v>3.75</v>
      </c>
    </row>
    <row r="1874" spans="1:14">
      <c r="A1874" s="46">
        <v>2013</v>
      </c>
      <c r="B1874" s="8" t="str">
        <f>_xlfn.CONCAT("P", LOOKUP(A1874,{0,2010,2015},{1,2,3}))</f>
        <v>P2</v>
      </c>
      <c r="C1874" s="9" t="s">
        <v>174</v>
      </c>
      <c r="D1874" s="9" t="s">
        <v>178</v>
      </c>
      <c r="E1874" t="s">
        <v>2</v>
      </c>
      <c r="F1874" t="s">
        <v>33</v>
      </c>
      <c r="G1874" t="s">
        <v>106</v>
      </c>
      <c r="H1874" s="7" t="str">
        <f t="shared" si="59"/>
        <v>2013TWDASSENW05</v>
      </c>
      <c r="I1874" t="s">
        <v>63</v>
      </c>
      <c r="J1874" s="8" t="str">
        <f>VLOOKUP(I1874,name_list!E:K,2,FALSE)</f>
        <v>SP4</v>
      </c>
      <c r="K1874" t="s">
        <v>9</v>
      </c>
      <c r="L1874" s="8">
        <v>5</v>
      </c>
      <c r="M1874" s="8">
        <f>VLOOKUP(H1874,工作表3!G:T,7,FALSE)</f>
        <v>75</v>
      </c>
      <c r="N1874">
        <f t="shared" si="60"/>
        <v>3.75</v>
      </c>
    </row>
    <row r="1875" spans="1:14">
      <c r="A1875" s="46">
        <v>2013</v>
      </c>
      <c r="B1875" s="8" t="str">
        <f>_xlfn.CONCAT("P", LOOKUP(A1875,{0,2010,2015},{1,2,3}))</f>
        <v>P2</v>
      </c>
      <c r="C1875" s="9" t="s">
        <v>174</v>
      </c>
      <c r="D1875" s="9" t="s">
        <v>178</v>
      </c>
      <c r="E1875" t="s">
        <v>2</v>
      </c>
      <c r="F1875" t="s">
        <v>33</v>
      </c>
      <c r="G1875" t="s">
        <v>106</v>
      </c>
      <c r="H1875" s="7" t="str">
        <f t="shared" si="59"/>
        <v>2013TWDASSENW05</v>
      </c>
      <c r="I1875" t="s">
        <v>15</v>
      </c>
      <c r="J1875" s="8" t="str">
        <f>VLOOKUP(I1875,name_list!E:K,2,FALSE)</f>
        <v>SP2</v>
      </c>
      <c r="K1875" t="s">
        <v>9</v>
      </c>
      <c r="L1875" s="8">
        <v>5</v>
      </c>
      <c r="M1875" s="8">
        <f>VLOOKUP(H1875,工作表3!G:T,7,FALSE)</f>
        <v>75</v>
      </c>
      <c r="N1875">
        <f t="shared" si="60"/>
        <v>3.75</v>
      </c>
    </row>
    <row r="1876" spans="1:14">
      <c r="A1876" s="46">
        <v>2013</v>
      </c>
      <c r="B1876" s="8" t="str">
        <f>_xlfn.CONCAT("P", LOOKUP(A1876,{0,2010,2015},{1,2,3}))</f>
        <v>P2</v>
      </c>
      <c r="C1876" s="9" t="s">
        <v>174</v>
      </c>
      <c r="D1876" s="9" t="s">
        <v>178</v>
      </c>
      <c r="E1876" t="s">
        <v>2</v>
      </c>
      <c r="F1876" t="s">
        <v>33</v>
      </c>
      <c r="G1876" t="s">
        <v>106</v>
      </c>
      <c r="H1876" s="7" t="str">
        <f t="shared" si="59"/>
        <v>2013TWDASSENW05</v>
      </c>
      <c r="I1876" t="s">
        <v>29</v>
      </c>
      <c r="J1876" s="8" t="str">
        <f>VLOOKUP(I1876,name_list!E:K,2,FALSE)</f>
        <v>SP22</v>
      </c>
      <c r="K1876" t="s">
        <v>9</v>
      </c>
      <c r="L1876" s="8">
        <v>5</v>
      </c>
      <c r="M1876" s="8">
        <f>VLOOKUP(H1876,工作表3!G:T,7,FALSE)</f>
        <v>75</v>
      </c>
      <c r="N1876">
        <f t="shared" si="60"/>
        <v>3.75</v>
      </c>
    </row>
    <row r="1877" spans="1:14">
      <c r="A1877" s="46">
        <v>2013</v>
      </c>
      <c r="B1877" s="8" t="str">
        <f>_xlfn.CONCAT("P", LOOKUP(A1877,{0,2010,2015},{1,2,3}))</f>
        <v>P2</v>
      </c>
      <c r="C1877" s="9" t="s">
        <v>174</v>
      </c>
      <c r="D1877" s="9" t="s">
        <v>178</v>
      </c>
      <c r="E1877" t="s">
        <v>2</v>
      </c>
      <c r="F1877" t="s">
        <v>33</v>
      </c>
      <c r="G1877" t="s">
        <v>106</v>
      </c>
      <c r="H1877" s="7" t="str">
        <f t="shared" si="59"/>
        <v>2013TWDASSENW05</v>
      </c>
      <c r="I1877" t="s">
        <v>31</v>
      </c>
      <c r="J1877" s="8" t="str">
        <f>VLOOKUP(I1877,name_list!E:K,2,FALSE)</f>
        <v>SP66</v>
      </c>
      <c r="K1877" t="s">
        <v>9</v>
      </c>
      <c r="L1877" s="8">
        <v>5</v>
      </c>
      <c r="M1877" s="8">
        <f>VLOOKUP(H1877,工作表3!G:T,7,FALSE)</f>
        <v>75</v>
      </c>
      <c r="N1877">
        <f t="shared" si="60"/>
        <v>3.75</v>
      </c>
    </row>
    <row r="1878" spans="1:14">
      <c r="A1878" s="46">
        <v>2013</v>
      </c>
      <c r="B1878" s="8" t="str">
        <f>_xlfn.CONCAT("P", LOOKUP(A1878,{0,2010,2015},{1,2,3}))</f>
        <v>P2</v>
      </c>
      <c r="C1878" s="9" t="s">
        <v>174</v>
      </c>
      <c r="D1878" s="9" t="s">
        <v>178</v>
      </c>
      <c r="E1878" t="s">
        <v>2</v>
      </c>
      <c r="F1878" t="s">
        <v>33</v>
      </c>
      <c r="G1878" t="s">
        <v>106</v>
      </c>
      <c r="H1878" s="7" t="str">
        <f t="shared" si="59"/>
        <v>2013TWDASSENW05</v>
      </c>
      <c r="I1878" t="s">
        <v>13</v>
      </c>
      <c r="J1878" s="8" t="str">
        <f>VLOOKUP(I1878,name_list!E:K,2,FALSE)</f>
        <v>SP17</v>
      </c>
      <c r="K1878" t="s">
        <v>9</v>
      </c>
      <c r="L1878" s="8">
        <v>5</v>
      </c>
      <c r="M1878" s="8">
        <f>VLOOKUP(H1878,工作表3!G:T,7,FALSE)</f>
        <v>75</v>
      </c>
      <c r="N1878">
        <f t="shared" si="60"/>
        <v>3.75</v>
      </c>
    </row>
    <row r="1879" spans="1:14">
      <c r="A1879" s="46">
        <v>2013</v>
      </c>
      <c r="B1879" s="8" t="str">
        <f>_xlfn.CONCAT("P", LOOKUP(A1879,{0,2010,2015},{1,2,3}))</f>
        <v>P2</v>
      </c>
      <c r="C1879" s="9" t="s">
        <v>174</v>
      </c>
      <c r="D1879" s="9" t="s">
        <v>178</v>
      </c>
      <c r="E1879" t="s">
        <v>2</v>
      </c>
      <c r="F1879" t="s">
        <v>33</v>
      </c>
      <c r="G1879" t="s">
        <v>106</v>
      </c>
      <c r="H1879" s="7" t="str">
        <f t="shared" si="59"/>
        <v>2013TWDASSENW05</v>
      </c>
      <c r="I1879" t="s">
        <v>65</v>
      </c>
      <c r="J1879" s="8" t="str">
        <f>VLOOKUP(I1879,name_list!E:K,2,FALSE)</f>
        <v>SP77</v>
      </c>
      <c r="K1879" t="s">
        <v>11</v>
      </c>
      <c r="L1879" s="8">
        <v>1</v>
      </c>
      <c r="M1879" s="8">
        <f>VLOOKUP(H1879,工作表3!G:T,7,FALSE)</f>
        <v>75</v>
      </c>
      <c r="N1879">
        <f t="shared" si="60"/>
        <v>0.75</v>
      </c>
    </row>
    <row r="1880" spans="1:14">
      <c r="A1880" s="46">
        <v>2013</v>
      </c>
      <c r="B1880" s="8" t="str">
        <f>_xlfn.CONCAT("P", LOOKUP(A1880,{0,2010,2015},{1,2,3}))</f>
        <v>P2</v>
      </c>
      <c r="C1880" s="9" t="s">
        <v>174</v>
      </c>
      <c r="D1880" s="9" t="s">
        <v>178</v>
      </c>
      <c r="E1880" t="s">
        <v>2</v>
      </c>
      <c r="F1880" t="s">
        <v>33</v>
      </c>
      <c r="G1880" t="s">
        <v>106</v>
      </c>
      <c r="H1880" s="7" t="str">
        <f t="shared" si="59"/>
        <v>2013TWDASSENW05</v>
      </c>
      <c r="I1880" t="s">
        <v>42</v>
      </c>
      <c r="J1880" s="8" t="str">
        <f>VLOOKUP(I1880,name_list!E:K,2,FALSE)</f>
        <v>SP40</v>
      </c>
      <c r="K1880" t="s">
        <v>11</v>
      </c>
      <c r="L1880" s="8">
        <v>1</v>
      </c>
      <c r="M1880" s="8">
        <f>VLOOKUP(H1880,工作表3!G:T,7,FALSE)</f>
        <v>75</v>
      </c>
      <c r="N1880">
        <f t="shared" si="60"/>
        <v>0.75</v>
      </c>
    </row>
    <row r="1881" spans="1:14">
      <c r="A1881" s="46">
        <v>2013</v>
      </c>
      <c r="B1881" s="8" t="str">
        <f>_xlfn.CONCAT("P", LOOKUP(A1881,{0,2010,2015},{1,2,3}))</f>
        <v>P2</v>
      </c>
      <c r="C1881" s="9" t="s">
        <v>174</v>
      </c>
      <c r="D1881" s="9" t="s">
        <v>178</v>
      </c>
      <c r="E1881" t="s">
        <v>2</v>
      </c>
      <c r="F1881" t="s">
        <v>33</v>
      </c>
      <c r="G1881" t="s">
        <v>106</v>
      </c>
      <c r="H1881" s="7" t="str">
        <f t="shared" si="59"/>
        <v>2013TWDASSENW05</v>
      </c>
      <c r="I1881" t="s">
        <v>20</v>
      </c>
      <c r="J1881" s="8" t="str">
        <f>VLOOKUP(I1881,name_list!E:K,2,FALSE)</f>
        <v>SP25</v>
      </c>
      <c r="K1881" t="s">
        <v>11</v>
      </c>
      <c r="L1881" s="8">
        <v>1</v>
      </c>
      <c r="M1881" s="8">
        <f>VLOOKUP(H1881,工作表3!G:T,7,FALSE)</f>
        <v>75</v>
      </c>
      <c r="N1881">
        <f t="shared" si="60"/>
        <v>0.75</v>
      </c>
    </row>
    <row r="1882" spans="1:14">
      <c r="A1882" s="46">
        <v>2013</v>
      </c>
      <c r="B1882" s="8" t="str">
        <f>_xlfn.CONCAT("P", LOOKUP(A1882,{0,2010,2015},{1,2,3}))</f>
        <v>P2</v>
      </c>
      <c r="C1882" s="9" t="s">
        <v>174</v>
      </c>
      <c r="D1882" s="9" t="s">
        <v>178</v>
      </c>
      <c r="E1882" t="s">
        <v>2</v>
      </c>
      <c r="F1882" t="s">
        <v>33</v>
      </c>
      <c r="G1882" t="s">
        <v>106</v>
      </c>
      <c r="H1882" s="7" t="str">
        <f t="shared" si="59"/>
        <v>2013TWDASSENW05</v>
      </c>
      <c r="I1882" t="s">
        <v>67</v>
      </c>
      <c r="J1882" s="8" t="str">
        <f>VLOOKUP(I1882,name_list!E:K,2,FALSE)</f>
        <v>SP82</v>
      </c>
      <c r="K1882" t="s">
        <v>11</v>
      </c>
      <c r="L1882" s="8">
        <v>1</v>
      </c>
      <c r="M1882" s="8">
        <f>VLOOKUP(H1882,工作表3!G:T,7,FALSE)</f>
        <v>75</v>
      </c>
      <c r="N1882">
        <f t="shared" si="60"/>
        <v>0.75</v>
      </c>
    </row>
    <row r="1883" spans="1:14">
      <c r="A1883" s="46">
        <v>2013</v>
      </c>
      <c r="B1883" s="8" t="str">
        <f>_xlfn.CONCAT("P", LOOKUP(A1883,{0,2010,2015},{1,2,3}))</f>
        <v>P2</v>
      </c>
      <c r="C1883" s="9" t="s">
        <v>174</v>
      </c>
      <c r="D1883" s="9" t="s">
        <v>178</v>
      </c>
      <c r="E1883" t="s">
        <v>2</v>
      </c>
      <c r="F1883" t="s">
        <v>33</v>
      </c>
      <c r="G1883" t="s">
        <v>106</v>
      </c>
      <c r="H1883" s="7" t="str">
        <f t="shared" si="59"/>
        <v>2013TWDASSENW05</v>
      </c>
      <c r="I1883" t="s">
        <v>17</v>
      </c>
      <c r="J1883" s="8" t="str">
        <f>VLOOKUP(I1883,name_list!E:K,2,FALSE)</f>
        <v>SP23</v>
      </c>
      <c r="K1883" t="s">
        <v>11</v>
      </c>
      <c r="L1883" s="8">
        <v>1</v>
      </c>
      <c r="M1883" s="8">
        <f>VLOOKUP(H1883,工作表3!G:T,7,FALSE)</f>
        <v>75</v>
      </c>
      <c r="N1883">
        <f t="shared" si="60"/>
        <v>0.75</v>
      </c>
    </row>
    <row r="1884" spans="1:14">
      <c r="A1884" s="46">
        <v>2013</v>
      </c>
      <c r="B1884" s="8" t="str">
        <f>_xlfn.CONCAT("P", LOOKUP(A1884,{0,2010,2015},{1,2,3}))</f>
        <v>P2</v>
      </c>
      <c r="C1884" s="9" t="s">
        <v>174</v>
      </c>
      <c r="D1884" s="9" t="s">
        <v>178</v>
      </c>
      <c r="E1884" t="s">
        <v>2</v>
      </c>
      <c r="F1884" t="s">
        <v>33</v>
      </c>
      <c r="G1884" t="s">
        <v>106</v>
      </c>
      <c r="H1884" s="7" t="str">
        <f t="shared" si="59"/>
        <v>2013TWDASSENW05</v>
      </c>
      <c r="I1884" t="s">
        <v>62</v>
      </c>
      <c r="J1884" s="8" t="str">
        <f>VLOOKUP(I1884,name_list!E:K,2,FALSE)</f>
        <v>SP88</v>
      </c>
      <c r="K1884" t="s">
        <v>11</v>
      </c>
      <c r="L1884" s="8">
        <v>1</v>
      </c>
      <c r="M1884" s="8">
        <f>VLOOKUP(H1884,工作表3!G:T,7,FALSE)</f>
        <v>75</v>
      </c>
      <c r="N1884">
        <f t="shared" si="60"/>
        <v>0.75</v>
      </c>
    </row>
    <row r="1885" spans="1:14">
      <c r="A1885" s="46">
        <v>2013</v>
      </c>
      <c r="B1885" s="8" t="str">
        <f>_xlfn.CONCAT("P", LOOKUP(A1885,{0,2010,2015},{1,2,3}))</f>
        <v>P2</v>
      </c>
      <c r="C1885" s="9" t="s">
        <v>174</v>
      </c>
      <c r="D1885" s="9" t="s">
        <v>178</v>
      </c>
      <c r="E1885" t="s">
        <v>2</v>
      </c>
      <c r="F1885" t="s">
        <v>33</v>
      </c>
      <c r="G1885" t="s">
        <v>106</v>
      </c>
      <c r="H1885" s="7" t="str">
        <f t="shared" si="59"/>
        <v>2013TWDASSENW05</v>
      </c>
      <c r="I1885" t="s">
        <v>22</v>
      </c>
      <c r="J1885" s="8" t="str">
        <f>VLOOKUP(I1885,name_list!E:K,2,FALSE)</f>
        <v>SP68</v>
      </c>
      <c r="K1885" t="s">
        <v>14</v>
      </c>
      <c r="L1885" s="8">
        <v>25</v>
      </c>
      <c r="M1885" s="8">
        <f>VLOOKUP(H1885,工作表3!G:T,7,FALSE)</f>
        <v>75</v>
      </c>
      <c r="N1885">
        <f t="shared" si="60"/>
        <v>18.75</v>
      </c>
    </row>
    <row r="1886" spans="1:14">
      <c r="A1886" s="46">
        <v>2013</v>
      </c>
      <c r="B1886" s="8" t="str">
        <f>_xlfn.CONCAT("P", LOOKUP(A1886,{0,2010,2015},{1,2,3}))</f>
        <v>P2</v>
      </c>
      <c r="C1886" s="9" t="s">
        <v>174</v>
      </c>
      <c r="D1886" s="9" t="s">
        <v>178</v>
      </c>
      <c r="E1886" t="s">
        <v>2</v>
      </c>
      <c r="F1886" t="s">
        <v>33</v>
      </c>
      <c r="G1886" t="s">
        <v>106</v>
      </c>
      <c r="H1886" s="7" t="str">
        <f t="shared" si="59"/>
        <v>2013TWDASSENW05</v>
      </c>
      <c r="I1886" t="s">
        <v>5</v>
      </c>
      <c r="J1886" s="8" t="str">
        <f>VLOOKUP(I1886,name_list!E:K,2,FALSE)</f>
        <v>SP35</v>
      </c>
      <c r="K1886" t="s">
        <v>14</v>
      </c>
      <c r="L1886" s="8">
        <v>25</v>
      </c>
      <c r="M1886" s="8">
        <f>VLOOKUP(H1886,工作表3!G:T,7,FALSE)</f>
        <v>75</v>
      </c>
      <c r="N1886">
        <f t="shared" si="60"/>
        <v>18.75</v>
      </c>
    </row>
    <row r="1887" spans="1:14">
      <c r="A1887" s="46">
        <v>2013</v>
      </c>
      <c r="B1887" s="8" t="str">
        <f>_xlfn.CONCAT("P", LOOKUP(A1887,{0,2010,2015},{1,2,3}))</f>
        <v>P2</v>
      </c>
      <c r="C1887" s="9" t="s">
        <v>174</v>
      </c>
      <c r="D1887" s="9" t="s">
        <v>178</v>
      </c>
      <c r="E1887" t="s">
        <v>2</v>
      </c>
      <c r="F1887" t="s">
        <v>33</v>
      </c>
      <c r="G1887" t="s">
        <v>106</v>
      </c>
      <c r="H1887" s="7" t="str">
        <f t="shared" si="59"/>
        <v>2013TWDASSENW05</v>
      </c>
      <c r="I1887" t="s">
        <v>8</v>
      </c>
      <c r="J1887" s="8" t="str">
        <f>VLOOKUP(I1887,name_list!E:K,2,FALSE)</f>
        <v>SP63</v>
      </c>
      <c r="K1887" t="s">
        <v>14</v>
      </c>
      <c r="L1887" s="8">
        <v>25</v>
      </c>
      <c r="M1887" s="8">
        <f>VLOOKUP(H1887,工作表3!G:T,7,FALSE)</f>
        <v>75</v>
      </c>
      <c r="N1887">
        <f t="shared" si="60"/>
        <v>18.75</v>
      </c>
    </row>
    <row r="1888" spans="1:14">
      <c r="A1888" s="46">
        <v>2013</v>
      </c>
      <c r="B1888" s="8" t="str">
        <f>_xlfn.CONCAT("P", LOOKUP(A1888,{0,2010,2015},{1,2,3}))</f>
        <v>P2</v>
      </c>
      <c r="C1888" s="9" t="s">
        <v>174</v>
      </c>
      <c r="D1888" s="9" t="s">
        <v>178</v>
      </c>
      <c r="E1888" t="s">
        <v>2</v>
      </c>
      <c r="F1888" t="s">
        <v>33</v>
      </c>
      <c r="G1888" t="s">
        <v>127</v>
      </c>
      <c r="H1888" s="7" t="str">
        <f t="shared" si="59"/>
        <v>2013TWDASSENW10</v>
      </c>
      <c r="I1888" t="s">
        <v>24</v>
      </c>
      <c r="J1888" s="8" t="str">
        <f>VLOOKUP(I1888,name_list!E:K,2,FALSE)</f>
        <v>SP65</v>
      </c>
      <c r="K1888" t="s">
        <v>6</v>
      </c>
      <c r="L1888" s="8">
        <v>50</v>
      </c>
      <c r="M1888" s="8">
        <f>VLOOKUP(H1888,工作表3!G:T,7,FALSE)</f>
        <v>65</v>
      </c>
      <c r="N1888">
        <f t="shared" si="60"/>
        <v>32.5</v>
      </c>
    </row>
    <row r="1889" spans="1:14">
      <c r="A1889" s="46">
        <v>2013</v>
      </c>
      <c r="B1889" s="8" t="str">
        <f>_xlfn.CONCAT("P", LOOKUP(A1889,{0,2010,2015},{1,2,3}))</f>
        <v>P2</v>
      </c>
      <c r="C1889" s="9" t="s">
        <v>174</v>
      </c>
      <c r="D1889" s="9" t="s">
        <v>178</v>
      </c>
      <c r="E1889" t="s">
        <v>2</v>
      </c>
      <c r="F1889" t="s">
        <v>33</v>
      </c>
      <c r="G1889" t="s">
        <v>127</v>
      </c>
      <c r="H1889" s="7" t="str">
        <f t="shared" si="59"/>
        <v>2013TWDASSENW10</v>
      </c>
      <c r="I1889" t="s">
        <v>4</v>
      </c>
      <c r="J1889" s="8" t="str">
        <f>VLOOKUP(I1889,name_list!E:K,2,FALSE)</f>
        <v>SP11</v>
      </c>
      <c r="K1889" t="s">
        <v>6</v>
      </c>
      <c r="L1889" s="8">
        <v>50</v>
      </c>
      <c r="M1889" s="8">
        <f>VLOOKUP(H1889,工作表3!G:T,7,FALSE)</f>
        <v>65</v>
      </c>
      <c r="N1889">
        <f t="shared" si="60"/>
        <v>32.5</v>
      </c>
    </row>
    <row r="1890" spans="1:14">
      <c r="A1890" s="46">
        <v>2013</v>
      </c>
      <c r="B1890" s="8" t="str">
        <f>_xlfn.CONCAT("P", LOOKUP(A1890,{0,2010,2015},{1,2,3}))</f>
        <v>P2</v>
      </c>
      <c r="C1890" s="9" t="s">
        <v>174</v>
      </c>
      <c r="D1890" s="9" t="s">
        <v>178</v>
      </c>
      <c r="E1890" t="s">
        <v>2</v>
      </c>
      <c r="F1890" t="s">
        <v>33</v>
      </c>
      <c r="G1890" t="s">
        <v>127</v>
      </c>
      <c r="H1890" s="7" t="str">
        <f t="shared" si="59"/>
        <v>2013TWDASSENW10</v>
      </c>
      <c r="I1890" t="s">
        <v>7</v>
      </c>
      <c r="J1890" s="8" t="str">
        <f>VLOOKUP(I1890,name_list!E:K,2,FALSE)</f>
        <v>SP31</v>
      </c>
      <c r="K1890" t="s">
        <v>6</v>
      </c>
      <c r="L1890" s="8">
        <v>50</v>
      </c>
      <c r="M1890" s="8">
        <f>VLOOKUP(H1890,工作表3!G:T,7,FALSE)</f>
        <v>65</v>
      </c>
      <c r="N1890">
        <f t="shared" si="60"/>
        <v>32.5</v>
      </c>
    </row>
    <row r="1891" spans="1:14">
      <c r="A1891" s="46">
        <v>2013</v>
      </c>
      <c r="B1891" s="8" t="str">
        <f>_xlfn.CONCAT("P", LOOKUP(A1891,{0,2010,2015},{1,2,3}))</f>
        <v>P2</v>
      </c>
      <c r="C1891" s="9" t="s">
        <v>174</v>
      </c>
      <c r="D1891" s="9" t="s">
        <v>178</v>
      </c>
      <c r="E1891" t="s">
        <v>2</v>
      </c>
      <c r="F1891" t="s">
        <v>33</v>
      </c>
      <c r="G1891" t="s">
        <v>127</v>
      </c>
      <c r="H1891" s="7" t="str">
        <f t="shared" si="59"/>
        <v>2013TWDASSENW10</v>
      </c>
      <c r="I1891" t="s">
        <v>0</v>
      </c>
      <c r="J1891" s="8" t="str">
        <f>VLOOKUP(I1891,name_list!E:K,2,FALSE)</f>
        <v>SP41</v>
      </c>
      <c r="K1891" t="s">
        <v>1</v>
      </c>
      <c r="L1891" s="8">
        <v>75</v>
      </c>
      <c r="M1891" s="8">
        <f>VLOOKUP(H1891,工作表3!G:T,7,FALSE)</f>
        <v>65</v>
      </c>
      <c r="N1891">
        <f t="shared" si="60"/>
        <v>48.75</v>
      </c>
    </row>
    <row r="1892" spans="1:14">
      <c r="A1892" s="46">
        <v>2013</v>
      </c>
      <c r="B1892" s="8" t="str">
        <f>_xlfn.CONCAT("P", LOOKUP(A1892,{0,2010,2015},{1,2,3}))</f>
        <v>P2</v>
      </c>
      <c r="C1892" s="9" t="s">
        <v>174</v>
      </c>
      <c r="D1892" s="9" t="s">
        <v>178</v>
      </c>
      <c r="E1892" t="s">
        <v>2</v>
      </c>
      <c r="F1892" t="s">
        <v>33</v>
      </c>
      <c r="G1892" t="s">
        <v>127</v>
      </c>
      <c r="H1892" s="7" t="str">
        <f t="shared" si="59"/>
        <v>2013TWDASSENW10</v>
      </c>
      <c r="I1892" t="s">
        <v>18</v>
      </c>
      <c r="J1892" s="8" t="str">
        <f>VLOOKUP(I1892,name_list!E:K,2,FALSE)</f>
        <v>SP30</v>
      </c>
      <c r="K1892" t="s">
        <v>9</v>
      </c>
      <c r="L1892" s="8">
        <v>5</v>
      </c>
      <c r="M1892" s="8">
        <f>VLOOKUP(H1892,工作表3!G:T,7,FALSE)</f>
        <v>65</v>
      </c>
      <c r="N1892">
        <f t="shared" si="60"/>
        <v>3.25</v>
      </c>
    </row>
    <row r="1893" spans="1:14">
      <c r="A1893" s="46">
        <v>2013</v>
      </c>
      <c r="B1893" s="8" t="str">
        <f>_xlfn.CONCAT("P", LOOKUP(A1893,{0,2010,2015},{1,2,3}))</f>
        <v>P2</v>
      </c>
      <c r="C1893" s="9" t="s">
        <v>174</v>
      </c>
      <c r="D1893" s="9" t="s">
        <v>178</v>
      </c>
      <c r="E1893" t="s">
        <v>2</v>
      </c>
      <c r="F1893" t="s">
        <v>33</v>
      </c>
      <c r="G1893" t="s">
        <v>127</v>
      </c>
      <c r="H1893" s="7" t="str">
        <f t="shared" si="59"/>
        <v>2013TWDASSENW10</v>
      </c>
      <c r="I1893" t="s">
        <v>20</v>
      </c>
      <c r="J1893" s="8" t="str">
        <f>VLOOKUP(I1893,name_list!E:K,2,FALSE)</f>
        <v>SP25</v>
      </c>
      <c r="K1893" t="s">
        <v>9</v>
      </c>
      <c r="L1893" s="8">
        <v>5</v>
      </c>
      <c r="M1893" s="8">
        <f>VLOOKUP(H1893,工作表3!G:T,7,FALSE)</f>
        <v>65</v>
      </c>
      <c r="N1893">
        <f t="shared" si="60"/>
        <v>3.25</v>
      </c>
    </row>
    <row r="1894" spans="1:14">
      <c r="A1894" s="46">
        <v>2013</v>
      </c>
      <c r="B1894" s="8" t="str">
        <f>_xlfn.CONCAT("P", LOOKUP(A1894,{0,2010,2015},{1,2,3}))</f>
        <v>P2</v>
      </c>
      <c r="C1894" s="9" t="s">
        <v>174</v>
      </c>
      <c r="D1894" s="9" t="s">
        <v>178</v>
      </c>
      <c r="E1894" t="s">
        <v>2</v>
      </c>
      <c r="F1894" t="s">
        <v>33</v>
      </c>
      <c r="G1894" t="s">
        <v>127</v>
      </c>
      <c r="H1894" s="7" t="str">
        <f t="shared" si="59"/>
        <v>2013TWDASSENW10</v>
      </c>
      <c r="I1894" t="s">
        <v>67</v>
      </c>
      <c r="J1894" s="8" t="str">
        <f>VLOOKUP(I1894,name_list!E:K,2,FALSE)</f>
        <v>SP82</v>
      </c>
      <c r="K1894" t="s">
        <v>9</v>
      </c>
      <c r="L1894" s="8">
        <v>5</v>
      </c>
      <c r="M1894" s="8">
        <f>VLOOKUP(H1894,工作表3!G:T,7,FALSE)</f>
        <v>65</v>
      </c>
      <c r="N1894">
        <f t="shared" si="60"/>
        <v>3.25</v>
      </c>
    </row>
    <row r="1895" spans="1:14">
      <c r="A1895" s="46">
        <v>2013</v>
      </c>
      <c r="B1895" s="8" t="str">
        <f>_xlfn.CONCAT("P", LOOKUP(A1895,{0,2010,2015},{1,2,3}))</f>
        <v>P2</v>
      </c>
      <c r="C1895" s="9" t="s">
        <v>174</v>
      </c>
      <c r="D1895" s="9" t="s">
        <v>178</v>
      </c>
      <c r="E1895" t="s">
        <v>2</v>
      </c>
      <c r="F1895" t="s">
        <v>33</v>
      </c>
      <c r="G1895" t="s">
        <v>127</v>
      </c>
      <c r="H1895" s="7" t="str">
        <f t="shared" si="59"/>
        <v>2013TWDASSENW10</v>
      </c>
      <c r="I1895" t="s">
        <v>19</v>
      </c>
      <c r="J1895" s="8" t="str">
        <f>VLOOKUP(I1895,name_list!E:K,2,FALSE)</f>
        <v>SP75</v>
      </c>
      <c r="K1895" t="s">
        <v>9</v>
      </c>
      <c r="L1895" s="8">
        <v>5</v>
      </c>
      <c r="M1895" s="8">
        <f>VLOOKUP(H1895,工作表3!G:T,7,FALSE)</f>
        <v>65</v>
      </c>
      <c r="N1895">
        <f t="shared" si="60"/>
        <v>3.25</v>
      </c>
    </row>
    <row r="1896" spans="1:14">
      <c r="A1896" s="46">
        <v>2013</v>
      </c>
      <c r="B1896" s="8" t="str">
        <f>_xlfn.CONCAT("P", LOOKUP(A1896,{0,2010,2015},{1,2,3}))</f>
        <v>P2</v>
      </c>
      <c r="C1896" s="9" t="s">
        <v>174</v>
      </c>
      <c r="D1896" s="9" t="s">
        <v>178</v>
      </c>
      <c r="E1896" t="s">
        <v>2</v>
      </c>
      <c r="F1896" t="s">
        <v>33</v>
      </c>
      <c r="G1896" t="s">
        <v>127</v>
      </c>
      <c r="H1896" s="7" t="str">
        <f t="shared" si="59"/>
        <v>2013TWDASSENW10</v>
      </c>
      <c r="I1896" t="s">
        <v>17</v>
      </c>
      <c r="J1896" s="8" t="str">
        <f>VLOOKUP(I1896,name_list!E:K,2,FALSE)</f>
        <v>SP23</v>
      </c>
      <c r="K1896" t="s">
        <v>9</v>
      </c>
      <c r="L1896" s="8">
        <v>5</v>
      </c>
      <c r="M1896" s="8">
        <f>VLOOKUP(H1896,工作表3!G:T,7,FALSE)</f>
        <v>65</v>
      </c>
      <c r="N1896">
        <f t="shared" si="60"/>
        <v>3.25</v>
      </c>
    </row>
    <row r="1897" spans="1:14">
      <c r="A1897" s="46">
        <v>2013</v>
      </c>
      <c r="B1897" s="8" t="str">
        <f>_xlfn.CONCAT("P", LOOKUP(A1897,{0,2010,2015},{1,2,3}))</f>
        <v>P2</v>
      </c>
      <c r="C1897" s="9" t="s">
        <v>174</v>
      </c>
      <c r="D1897" s="9" t="s">
        <v>178</v>
      </c>
      <c r="E1897" t="s">
        <v>2</v>
      </c>
      <c r="F1897" t="s">
        <v>33</v>
      </c>
      <c r="G1897" t="s">
        <v>127</v>
      </c>
      <c r="H1897" s="7" t="str">
        <f t="shared" ref="H1897:H1960" si="61">CONCATENATE(A1897,C1897,D1897,E1897,G1897)</f>
        <v>2013TWDASSENW10</v>
      </c>
      <c r="I1897" t="s">
        <v>60</v>
      </c>
      <c r="J1897" s="8" t="str">
        <f>VLOOKUP(I1897,name_list!E:K,2,FALSE)</f>
        <v>SP29</v>
      </c>
      <c r="K1897" t="s">
        <v>9</v>
      </c>
      <c r="L1897" s="8">
        <v>5</v>
      </c>
      <c r="M1897" s="8">
        <f>VLOOKUP(H1897,工作表3!G:T,7,FALSE)</f>
        <v>65</v>
      </c>
      <c r="N1897">
        <f t="shared" si="60"/>
        <v>3.25</v>
      </c>
    </row>
    <row r="1898" spans="1:14">
      <c r="A1898" s="46">
        <v>2013</v>
      </c>
      <c r="B1898" s="8" t="str">
        <f>_xlfn.CONCAT("P", LOOKUP(A1898,{0,2010,2015},{1,2,3}))</f>
        <v>P2</v>
      </c>
      <c r="C1898" s="9" t="s">
        <v>174</v>
      </c>
      <c r="D1898" s="9" t="s">
        <v>178</v>
      </c>
      <c r="E1898" t="s">
        <v>2</v>
      </c>
      <c r="F1898" t="s">
        <v>33</v>
      </c>
      <c r="G1898" t="s">
        <v>127</v>
      </c>
      <c r="H1898" s="7" t="str">
        <f t="shared" si="61"/>
        <v>2013TWDASSENW10</v>
      </c>
      <c r="I1898" t="s">
        <v>5</v>
      </c>
      <c r="J1898" s="8" t="str">
        <f>VLOOKUP(I1898,name_list!E:K,2,FALSE)</f>
        <v>SP35</v>
      </c>
      <c r="K1898" t="s">
        <v>9</v>
      </c>
      <c r="L1898" s="8">
        <v>5</v>
      </c>
      <c r="M1898" s="8">
        <f>VLOOKUP(H1898,工作表3!G:T,7,FALSE)</f>
        <v>65</v>
      </c>
      <c r="N1898">
        <f t="shared" si="60"/>
        <v>3.25</v>
      </c>
    </row>
    <row r="1899" spans="1:14">
      <c r="A1899" s="46">
        <v>2013</v>
      </c>
      <c r="B1899" s="8" t="str">
        <f>_xlfn.CONCAT("P", LOOKUP(A1899,{0,2010,2015},{1,2,3}))</f>
        <v>P2</v>
      </c>
      <c r="C1899" s="9" t="s">
        <v>174</v>
      </c>
      <c r="D1899" s="9" t="s">
        <v>178</v>
      </c>
      <c r="E1899" t="s">
        <v>2</v>
      </c>
      <c r="F1899" t="s">
        <v>33</v>
      </c>
      <c r="G1899" t="s">
        <v>127</v>
      </c>
      <c r="H1899" s="7" t="str">
        <f t="shared" si="61"/>
        <v>2013TWDASSENW10</v>
      </c>
      <c r="I1899" t="s">
        <v>29</v>
      </c>
      <c r="J1899" s="8" t="str">
        <f>VLOOKUP(I1899,name_list!E:K,2,FALSE)</f>
        <v>SP22</v>
      </c>
      <c r="K1899" t="s">
        <v>9</v>
      </c>
      <c r="L1899" s="8">
        <v>5</v>
      </c>
      <c r="M1899" s="8">
        <f>VLOOKUP(H1899,工作表3!G:T,7,FALSE)</f>
        <v>65</v>
      </c>
      <c r="N1899">
        <f t="shared" si="60"/>
        <v>3.25</v>
      </c>
    </row>
    <row r="1900" spans="1:14">
      <c r="A1900" s="46">
        <v>2013</v>
      </c>
      <c r="B1900" s="8" t="str">
        <f>_xlfn.CONCAT("P", LOOKUP(A1900,{0,2010,2015},{1,2,3}))</f>
        <v>P2</v>
      </c>
      <c r="C1900" s="9" t="s">
        <v>174</v>
      </c>
      <c r="D1900" s="9" t="s">
        <v>178</v>
      </c>
      <c r="E1900" t="s">
        <v>2</v>
      </c>
      <c r="F1900" t="s">
        <v>33</v>
      </c>
      <c r="G1900" t="s">
        <v>127</v>
      </c>
      <c r="H1900" s="7" t="str">
        <f t="shared" si="61"/>
        <v>2013TWDASSENW10</v>
      </c>
      <c r="I1900" t="s">
        <v>13</v>
      </c>
      <c r="J1900" s="8" t="str">
        <f>VLOOKUP(I1900,name_list!E:K,2,FALSE)</f>
        <v>SP17</v>
      </c>
      <c r="K1900" t="s">
        <v>9</v>
      </c>
      <c r="L1900" s="8">
        <v>5</v>
      </c>
      <c r="M1900" s="8">
        <f>VLOOKUP(H1900,工作表3!G:T,7,FALSE)</f>
        <v>65</v>
      </c>
      <c r="N1900">
        <f t="shared" si="60"/>
        <v>3.25</v>
      </c>
    </row>
    <row r="1901" spans="1:14">
      <c r="A1901" s="46">
        <v>2013</v>
      </c>
      <c r="B1901" s="8" t="str">
        <f>_xlfn.CONCAT("P", LOOKUP(A1901,{0,2010,2015},{1,2,3}))</f>
        <v>P2</v>
      </c>
      <c r="C1901" s="9" t="s">
        <v>174</v>
      </c>
      <c r="D1901" s="9" t="s">
        <v>178</v>
      </c>
      <c r="E1901" t="s">
        <v>2</v>
      </c>
      <c r="F1901" t="s">
        <v>33</v>
      </c>
      <c r="G1901" t="s">
        <v>127</v>
      </c>
      <c r="H1901" s="7" t="str">
        <f t="shared" si="61"/>
        <v>2013TWDASSENW10</v>
      </c>
      <c r="I1901" t="s">
        <v>65</v>
      </c>
      <c r="J1901" s="8" t="str">
        <f>VLOOKUP(I1901,name_list!E:K,2,FALSE)</f>
        <v>SP77</v>
      </c>
      <c r="K1901" t="s">
        <v>11</v>
      </c>
      <c r="L1901" s="8">
        <v>1</v>
      </c>
      <c r="M1901" s="8">
        <f>VLOOKUP(H1901,工作表3!G:T,7,FALSE)</f>
        <v>65</v>
      </c>
      <c r="N1901">
        <f t="shared" si="60"/>
        <v>0.65</v>
      </c>
    </row>
    <row r="1902" spans="1:14">
      <c r="A1902" s="46">
        <v>2013</v>
      </c>
      <c r="B1902" s="8" t="str">
        <f>_xlfn.CONCAT("P", LOOKUP(A1902,{0,2010,2015},{1,2,3}))</f>
        <v>P2</v>
      </c>
      <c r="C1902" s="9" t="s">
        <v>174</v>
      </c>
      <c r="D1902" s="9" t="s">
        <v>178</v>
      </c>
      <c r="E1902" t="s">
        <v>2</v>
      </c>
      <c r="F1902" t="s">
        <v>33</v>
      </c>
      <c r="G1902" t="s">
        <v>127</v>
      </c>
      <c r="H1902" s="7" t="str">
        <f t="shared" si="61"/>
        <v>2013TWDASSENW10</v>
      </c>
      <c r="I1902" t="s">
        <v>28</v>
      </c>
      <c r="J1902" s="8" t="str">
        <f>VLOOKUP(I1902,name_list!E:K,2,FALSE)</f>
        <v>SP45</v>
      </c>
      <c r="K1902" t="s">
        <v>11</v>
      </c>
      <c r="L1902" s="8">
        <v>1</v>
      </c>
      <c r="M1902" s="8">
        <f>VLOOKUP(H1902,工作表3!G:T,7,FALSE)</f>
        <v>65</v>
      </c>
      <c r="N1902">
        <f t="shared" si="60"/>
        <v>0.65</v>
      </c>
    </row>
    <row r="1903" spans="1:14">
      <c r="A1903" s="46">
        <v>2013</v>
      </c>
      <c r="B1903" s="8" t="str">
        <f>_xlfn.CONCAT("P", LOOKUP(A1903,{0,2010,2015},{1,2,3}))</f>
        <v>P2</v>
      </c>
      <c r="C1903" s="9" t="s">
        <v>174</v>
      </c>
      <c r="D1903" s="9" t="s">
        <v>178</v>
      </c>
      <c r="E1903" t="s">
        <v>2</v>
      </c>
      <c r="F1903" t="s">
        <v>33</v>
      </c>
      <c r="G1903" t="s">
        <v>127</v>
      </c>
      <c r="H1903" s="7" t="str">
        <f t="shared" si="61"/>
        <v>2013TWDASSENW10</v>
      </c>
      <c r="I1903" t="s">
        <v>62</v>
      </c>
      <c r="J1903" s="8" t="str">
        <f>VLOOKUP(I1903,name_list!E:K,2,FALSE)</f>
        <v>SP88</v>
      </c>
      <c r="K1903" t="s">
        <v>11</v>
      </c>
      <c r="L1903" s="8">
        <v>1</v>
      </c>
      <c r="M1903" s="8">
        <f>VLOOKUP(H1903,工作表3!G:T,7,FALSE)</f>
        <v>65</v>
      </c>
      <c r="N1903">
        <f t="shared" si="60"/>
        <v>0.65</v>
      </c>
    </row>
    <row r="1904" spans="1:14">
      <c r="A1904" s="46">
        <v>2013</v>
      </c>
      <c r="B1904" s="8" t="str">
        <f>_xlfn.CONCAT("P", LOOKUP(A1904,{0,2010,2015},{1,2,3}))</f>
        <v>P2</v>
      </c>
      <c r="C1904" s="9" t="s">
        <v>174</v>
      </c>
      <c r="D1904" s="9" t="s">
        <v>178</v>
      </c>
      <c r="E1904" t="s">
        <v>2</v>
      </c>
      <c r="F1904" t="s">
        <v>33</v>
      </c>
      <c r="G1904" t="s">
        <v>127</v>
      </c>
      <c r="H1904" s="7" t="str">
        <f t="shared" si="61"/>
        <v>2013TWDASSENW10</v>
      </c>
      <c r="I1904" t="s">
        <v>27</v>
      </c>
      <c r="J1904" s="8" t="str">
        <f>VLOOKUP(I1904,name_list!E:K,2,FALSE)</f>
        <v>SP67</v>
      </c>
      <c r="K1904" t="s">
        <v>11</v>
      </c>
      <c r="L1904" s="8">
        <v>1</v>
      </c>
      <c r="M1904" s="8">
        <f>VLOOKUP(H1904,工作表3!G:T,7,FALSE)</f>
        <v>65</v>
      </c>
      <c r="N1904">
        <f t="shared" si="60"/>
        <v>0.65</v>
      </c>
    </row>
    <row r="1905" spans="1:14">
      <c r="A1905" s="46">
        <v>2013</v>
      </c>
      <c r="B1905" s="8" t="str">
        <f>_xlfn.CONCAT("P", LOOKUP(A1905,{0,2010,2015},{1,2,3}))</f>
        <v>P2</v>
      </c>
      <c r="C1905" s="9" t="s">
        <v>174</v>
      </c>
      <c r="D1905" s="9" t="s">
        <v>178</v>
      </c>
      <c r="E1905" t="s">
        <v>2</v>
      </c>
      <c r="F1905" t="s">
        <v>33</v>
      </c>
      <c r="G1905" t="s">
        <v>127</v>
      </c>
      <c r="H1905" s="7" t="str">
        <f t="shared" si="61"/>
        <v>2013TWDASSENW10</v>
      </c>
      <c r="I1905" t="s">
        <v>22</v>
      </c>
      <c r="J1905" s="8" t="str">
        <f>VLOOKUP(I1905,name_list!E:K,2,FALSE)</f>
        <v>SP68</v>
      </c>
      <c r="K1905" t="s">
        <v>14</v>
      </c>
      <c r="L1905" s="8">
        <v>25</v>
      </c>
      <c r="M1905" s="8">
        <f>VLOOKUP(H1905,工作表3!G:T,7,FALSE)</f>
        <v>65</v>
      </c>
      <c r="N1905">
        <f t="shared" si="60"/>
        <v>16.25</v>
      </c>
    </row>
    <row r="1906" spans="1:14">
      <c r="A1906" s="46">
        <v>2013</v>
      </c>
      <c r="B1906" s="8" t="str">
        <f>_xlfn.CONCAT("P", LOOKUP(A1906,{0,2010,2015},{1,2,3}))</f>
        <v>P2</v>
      </c>
      <c r="C1906" s="9" t="s">
        <v>174</v>
      </c>
      <c r="D1906" s="9" t="s">
        <v>178</v>
      </c>
      <c r="E1906" t="s">
        <v>2</v>
      </c>
      <c r="F1906" t="s">
        <v>33</v>
      </c>
      <c r="G1906" t="s">
        <v>127</v>
      </c>
      <c r="H1906" s="7" t="str">
        <f t="shared" si="61"/>
        <v>2013TWDASSENW10</v>
      </c>
      <c r="I1906" t="s">
        <v>59</v>
      </c>
      <c r="J1906" s="8" t="str">
        <f>VLOOKUP(I1906,name_list!E:K,2,FALSE)</f>
        <v>SP5</v>
      </c>
      <c r="K1906" t="s">
        <v>14</v>
      </c>
      <c r="L1906" s="8">
        <v>25</v>
      </c>
      <c r="M1906" s="8">
        <f>VLOOKUP(H1906,工作表3!G:T,7,FALSE)</f>
        <v>65</v>
      </c>
      <c r="N1906">
        <f t="shared" si="60"/>
        <v>16.25</v>
      </c>
    </row>
    <row r="1907" spans="1:14">
      <c r="A1907" s="46">
        <v>2013</v>
      </c>
      <c r="B1907" s="8" t="str">
        <f>_xlfn.CONCAT("P", LOOKUP(A1907,{0,2010,2015},{1,2,3}))</f>
        <v>P2</v>
      </c>
      <c r="C1907" s="9" t="s">
        <v>174</v>
      </c>
      <c r="D1907" s="9" t="s">
        <v>178</v>
      </c>
      <c r="E1907" t="s">
        <v>2</v>
      </c>
      <c r="F1907" t="s">
        <v>33</v>
      </c>
      <c r="G1907" t="s">
        <v>127</v>
      </c>
      <c r="H1907" s="7" t="str">
        <f t="shared" si="61"/>
        <v>2013TWDASSENW10</v>
      </c>
      <c r="I1907" t="s">
        <v>63</v>
      </c>
      <c r="J1907" s="8" t="str">
        <f>VLOOKUP(I1907,name_list!E:K,2,FALSE)</f>
        <v>SP4</v>
      </c>
      <c r="K1907" t="s">
        <v>14</v>
      </c>
      <c r="L1907" s="8">
        <v>25</v>
      </c>
      <c r="M1907" s="8">
        <f>VLOOKUP(H1907,工作表3!G:T,7,FALSE)</f>
        <v>65</v>
      </c>
      <c r="N1907">
        <f t="shared" si="60"/>
        <v>16.25</v>
      </c>
    </row>
    <row r="1908" spans="1:14">
      <c r="A1908" s="46">
        <v>2013</v>
      </c>
      <c r="B1908" s="8" t="str">
        <f>_xlfn.CONCAT("P", LOOKUP(A1908,{0,2010,2015},{1,2,3}))</f>
        <v>P2</v>
      </c>
      <c r="C1908" s="9" t="s">
        <v>174</v>
      </c>
      <c r="D1908" s="9" t="s">
        <v>178</v>
      </c>
      <c r="E1908" t="s">
        <v>35</v>
      </c>
      <c r="F1908" t="s">
        <v>3</v>
      </c>
      <c r="G1908" t="s">
        <v>91</v>
      </c>
      <c r="H1908" s="7" t="str">
        <f t="shared" si="61"/>
        <v>2013TWDASSUNE05</v>
      </c>
      <c r="I1908" t="s">
        <v>60</v>
      </c>
      <c r="J1908" s="8" t="str">
        <f>VLOOKUP(I1908,name_list!E:K,2,FALSE)</f>
        <v>SP29</v>
      </c>
      <c r="K1908" t="s">
        <v>6</v>
      </c>
      <c r="L1908" s="8">
        <v>50</v>
      </c>
      <c r="M1908" s="8">
        <f>VLOOKUP(H1908,工作表3!G:T,7,FALSE)</f>
        <v>85</v>
      </c>
      <c r="N1908">
        <f t="shared" si="60"/>
        <v>42.5</v>
      </c>
    </row>
    <row r="1909" spans="1:14">
      <c r="A1909" s="46">
        <v>2013</v>
      </c>
      <c r="B1909" s="8" t="str">
        <f>_xlfn.CONCAT("P", LOOKUP(A1909,{0,2010,2015},{1,2,3}))</f>
        <v>P2</v>
      </c>
      <c r="C1909" s="9" t="s">
        <v>174</v>
      </c>
      <c r="D1909" s="9" t="s">
        <v>178</v>
      </c>
      <c r="E1909" t="s">
        <v>35</v>
      </c>
      <c r="F1909" t="s">
        <v>3</v>
      </c>
      <c r="G1909" t="s">
        <v>91</v>
      </c>
      <c r="H1909" s="7" t="str">
        <f t="shared" si="61"/>
        <v>2013TWDASSUNE05</v>
      </c>
      <c r="I1909" t="s">
        <v>7</v>
      </c>
      <c r="J1909" s="8" t="str">
        <f>VLOOKUP(I1909,name_list!E:K,2,FALSE)</f>
        <v>SP31</v>
      </c>
      <c r="K1909" t="s">
        <v>6</v>
      </c>
      <c r="L1909" s="8">
        <v>50</v>
      </c>
      <c r="M1909" s="8">
        <f>VLOOKUP(H1909,工作表3!G:T,7,FALSE)</f>
        <v>85</v>
      </c>
      <c r="N1909">
        <f t="shared" si="60"/>
        <v>42.5</v>
      </c>
    </row>
    <row r="1910" spans="1:14">
      <c r="A1910" s="46">
        <v>2013</v>
      </c>
      <c r="B1910" s="8" t="str">
        <f>_xlfn.CONCAT("P", LOOKUP(A1910,{0,2010,2015},{1,2,3}))</f>
        <v>P2</v>
      </c>
      <c r="C1910" s="9" t="s">
        <v>174</v>
      </c>
      <c r="D1910" s="9" t="s">
        <v>178</v>
      </c>
      <c r="E1910" t="s">
        <v>35</v>
      </c>
      <c r="F1910" t="s">
        <v>3</v>
      </c>
      <c r="G1910" t="s">
        <v>91</v>
      </c>
      <c r="H1910" s="7" t="str">
        <f t="shared" si="61"/>
        <v>2013TWDASSUNE05</v>
      </c>
      <c r="I1910" t="s">
        <v>5</v>
      </c>
      <c r="J1910" s="8" t="str">
        <f>VLOOKUP(I1910,name_list!E:K,2,FALSE)</f>
        <v>SP35</v>
      </c>
      <c r="K1910" t="s">
        <v>6</v>
      </c>
      <c r="L1910" s="8">
        <v>50</v>
      </c>
      <c r="M1910" s="8">
        <f>VLOOKUP(H1910,工作表3!G:T,7,FALSE)</f>
        <v>85</v>
      </c>
      <c r="N1910">
        <f t="shared" si="60"/>
        <v>42.5</v>
      </c>
    </row>
    <row r="1911" spans="1:14">
      <c r="A1911" s="46">
        <v>2013</v>
      </c>
      <c r="B1911" s="8" t="str">
        <f>_xlfn.CONCAT("P", LOOKUP(A1911,{0,2010,2015},{1,2,3}))</f>
        <v>P2</v>
      </c>
      <c r="C1911" s="9" t="s">
        <v>174</v>
      </c>
      <c r="D1911" s="9" t="s">
        <v>178</v>
      </c>
      <c r="E1911" t="s">
        <v>35</v>
      </c>
      <c r="F1911" t="s">
        <v>3</v>
      </c>
      <c r="G1911" t="s">
        <v>91</v>
      </c>
      <c r="H1911" s="7" t="str">
        <f t="shared" si="61"/>
        <v>2013TWDASSUNE05</v>
      </c>
      <c r="I1911" t="s">
        <v>16</v>
      </c>
      <c r="J1911" s="8" t="str">
        <f>VLOOKUP(I1911,name_list!E:K,2,FALSE)</f>
        <v>SP38</v>
      </c>
      <c r="K1911" t="s">
        <v>6</v>
      </c>
      <c r="L1911" s="8">
        <v>50</v>
      </c>
      <c r="M1911" s="8">
        <f>VLOOKUP(H1911,工作表3!G:T,7,FALSE)</f>
        <v>85</v>
      </c>
      <c r="N1911">
        <f t="shared" si="60"/>
        <v>42.5</v>
      </c>
    </row>
    <row r="1912" spans="1:14">
      <c r="A1912" s="46">
        <v>2013</v>
      </c>
      <c r="B1912" s="8" t="str">
        <f>_xlfn.CONCAT("P", LOOKUP(A1912,{0,2010,2015},{1,2,3}))</f>
        <v>P2</v>
      </c>
      <c r="C1912" s="9" t="s">
        <v>174</v>
      </c>
      <c r="D1912" s="9" t="s">
        <v>178</v>
      </c>
      <c r="E1912" t="s">
        <v>35</v>
      </c>
      <c r="F1912" t="s">
        <v>3</v>
      </c>
      <c r="G1912" t="s">
        <v>91</v>
      </c>
      <c r="H1912" s="7" t="str">
        <f t="shared" si="61"/>
        <v>2013TWDASSUNE05</v>
      </c>
      <c r="I1912" t="s">
        <v>0</v>
      </c>
      <c r="J1912" s="8" t="str">
        <f>VLOOKUP(I1912,name_list!E:K,2,FALSE)</f>
        <v>SP41</v>
      </c>
      <c r="K1912" t="s">
        <v>1</v>
      </c>
      <c r="L1912" s="8">
        <v>75</v>
      </c>
      <c r="M1912" s="8">
        <f>VLOOKUP(H1912,工作表3!G:T,7,FALSE)</f>
        <v>85</v>
      </c>
      <c r="N1912">
        <f t="shared" si="60"/>
        <v>63.75</v>
      </c>
    </row>
    <row r="1913" spans="1:14">
      <c r="A1913" s="46">
        <v>2013</v>
      </c>
      <c r="B1913" s="8" t="str">
        <f>_xlfn.CONCAT("P", LOOKUP(A1913,{0,2010,2015},{1,2,3}))</f>
        <v>P2</v>
      </c>
      <c r="C1913" s="9" t="s">
        <v>174</v>
      </c>
      <c r="D1913" s="9" t="s">
        <v>178</v>
      </c>
      <c r="E1913" t="s">
        <v>35</v>
      </c>
      <c r="F1913" t="s">
        <v>3</v>
      </c>
      <c r="G1913" t="s">
        <v>91</v>
      </c>
      <c r="H1913" s="7" t="str">
        <f t="shared" si="61"/>
        <v>2013TWDASSUNE05</v>
      </c>
      <c r="I1913" t="s">
        <v>30</v>
      </c>
      <c r="J1913" s="8" t="str">
        <f>VLOOKUP(I1913,name_list!E:K,2,FALSE)</f>
        <v>SP14</v>
      </c>
      <c r="K1913" t="s">
        <v>9</v>
      </c>
      <c r="L1913" s="8">
        <v>5</v>
      </c>
      <c r="M1913" s="8">
        <f>VLOOKUP(H1913,工作表3!G:T,7,FALSE)</f>
        <v>85</v>
      </c>
      <c r="N1913">
        <f t="shared" si="60"/>
        <v>4.25</v>
      </c>
    </row>
    <row r="1914" spans="1:14">
      <c r="A1914" s="46">
        <v>2013</v>
      </c>
      <c r="B1914" s="8" t="str">
        <f>_xlfn.CONCAT("P", LOOKUP(A1914,{0,2010,2015},{1,2,3}))</f>
        <v>P2</v>
      </c>
      <c r="C1914" s="9" t="s">
        <v>174</v>
      </c>
      <c r="D1914" s="9" t="s">
        <v>178</v>
      </c>
      <c r="E1914" t="s">
        <v>35</v>
      </c>
      <c r="F1914" t="s">
        <v>3</v>
      </c>
      <c r="G1914" t="s">
        <v>91</v>
      </c>
      <c r="H1914" s="7" t="str">
        <f t="shared" si="61"/>
        <v>2013TWDASSUNE05</v>
      </c>
      <c r="I1914" t="s">
        <v>42</v>
      </c>
      <c r="J1914" s="8" t="str">
        <f>VLOOKUP(I1914,name_list!E:K,2,FALSE)</f>
        <v>SP40</v>
      </c>
      <c r="K1914" t="s">
        <v>9</v>
      </c>
      <c r="L1914" s="8">
        <v>5</v>
      </c>
      <c r="M1914" s="8">
        <f>VLOOKUP(H1914,工作表3!G:T,7,FALSE)</f>
        <v>85</v>
      </c>
      <c r="N1914">
        <f t="shared" si="60"/>
        <v>4.25</v>
      </c>
    </row>
    <row r="1915" spans="1:14">
      <c r="A1915" s="46">
        <v>2013</v>
      </c>
      <c r="B1915" s="8" t="str">
        <f>_xlfn.CONCAT("P", LOOKUP(A1915,{0,2010,2015},{1,2,3}))</f>
        <v>P2</v>
      </c>
      <c r="C1915" s="9" t="s">
        <v>174</v>
      </c>
      <c r="D1915" s="9" t="s">
        <v>178</v>
      </c>
      <c r="E1915" t="s">
        <v>35</v>
      </c>
      <c r="F1915" t="s">
        <v>3</v>
      </c>
      <c r="G1915" t="s">
        <v>91</v>
      </c>
      <c r="H1915" s="7" t="str">
        <f t="shared" si="61"/>
        <v>2013TWDASSUNE05</v>
      </c>
      <c r="I1915" t="s">
        <v>10</v>
      </c>
      <c r="J1915" s="8" t="str">
        <f>VLOOKUP(I1915,name_list!E:K,2,FALSE)</f>
        <v>SP79</v>
      </c>
      <c r="K1915" t="s">
        <v>9</v>
      </c>
      <c r="L1915" s="8">
        <v>5</v>
      </c>
      <c r="M1915" s="8">
        <f>VLOOKUP(H1915,工作表3!G:T,7,FALSE)</f>
        <v>85</v>
      </c>
      <c r="N1915">
        <f t="shared" si="60"/>
        <v>4.25</v>
      </c>
    </row>
    <row r="1916" spans="1:14">
      <c r="A1916" s="46">
        <v>2013</v>
      </c>
      <c r="B1916" s="8" t="str">
        <f>_xlfn.CONCAT("P", LOOKUP(A1916,{0,2010,2015},{1,2,3}))</f>
        <v>P2</v>
      </c>
      <c r="C1916" s="9" t="s">
        <v>174</v>
      </c>
      <c r="D1916" s="9" t="s">
        <v>178</v>
      </c>
      <c r="E1916" t="s">
        <v>35</v>
      </c>
      <c r="F1916" t="s">
        <v>3</v>
      </c>
      <c r="G1916" t="s">
        <v>91</v>
      </c>
      <c r="H1916" s="7" t="str">
        <f t="shared" si="61"/>
        <v>2013TWDASSUNE05</v>
      </c>
      <c r="I1916" t="s">
        <v>23</v>
      </c>
      <c r="J1916" s="8" t="str">
        <f>VLOOKUP(I1916,name_list!E:K,2,FALSE)</f>
        <v>SP61</v>
      </c>
      <c r="K1916" t="s">
        <v>9</v>
      </c>
      <c r="L1916" s="8">
        <v>5</v>
      </c>
      <c r="M1916" s="8">
        <f>VLOOKUP(H1916,工作表3!G:T,7,FALSE)</f>
        <v>85</v>
      </c>
      <c r="N1916">
        <f t="shared" si="60"/>
        <v>4.25</v>
      </c>
    </row>
    <row r="1917" spans="1:14">
      <c r="A1917" s="46">
        <v>2013</v>
      </c>
      <c r="B1917" s="8" t="str">
        <f>_xlfn.CONCAT("P", LOOKUP(A1917,{0,2010,2015},{1,2,3}))</f>
        <v>P2</v>
      </c>
      <c r="C1917" s="9" t="s">
        <v>174</v>
      </c>
      <c r="D1917" s="9" t="s">
        <v>178</v>
      </c>
      <c r="E1917" t="s">
        <v>35</v>
      </c>
      <c r="F1917" t="s">
        <v>3</v>
      </c>
      <c r="G1917" t="s">
        <v>91</v>
      </c>
      <c r="H1917" s="7" t="str">
        <f t="shared" si="61"/>
        <v>2013TWDASSUNE05</v>
      </c>
      <c r="I1917" t="s">
        <v>59</v>
      </c>
      <c r="J1917" s="8" t="str">
        <f>VLOOKUP(I1917,name_list!E:K,2,FALSE)</f>
        <v>SP5</v>
      </c>
      <c r="K1917" t="s">
        <v>9</v>
      </c>
      <c r="L1917" s="8">
        <v>5</v>
      </c>
      <c r="M1917" s="8">
        <f>VLOOKUP(H1917,工作表3!G:T,7,FALSE)</f>
        <v>85</v>
      </c>
      <c r="N1917">
        <f t="shared" si="60"/>
        <v>4.25</v>
      </c>
    </row>
    <row r="1918" spans="1:14">
      <c r="A1918" s="46">
        <v>2013</v>
      </c>
      <c r="B1918" s="8" t="str">
        <f>_xlfn.CONCAT("P", LOOKUP(A1918,{0,2010,2015},{1,2,3}))</f>
        <v>P2</v>
      </c>
      <c r="C1918" s="9" t="s">
        <v>174</v>
      </c>
      <c r="D1918" s="9" t="s">
        <v>178</v>
      </c>
      <c r="E1918" t="s">
        <v>35</v>
      </c>
      <c r="F1918" t="s">
        <v>3</v>
      </c>
      <c r="G1918" t="s">
        <v>91</v>
      </c>
      <c r="H1918" s="7" t="str">
        <f t="shared" si="61"/>
        <v>2013TWDASSUNE05</v>
      </c>
      <c r="I1918" t="s">
        <v>19</v>
      </c>
      <c r="J1918" s="8" t="str">
        <f>VLOOKUP(I1918,name_list!E:K,2,FALSE)</f>
        <v>SP75</v>
      </c>
      <c r="K1918" t="s">
        <v>9</v>
      </c>
      <c r="L1918" s="8">
        <v>5</v>
      </c>
      <c r="M1918" s="8">
        <f>VLOOKUP(H1918,工作表3!G:T,7,FALSE)</f>
        <v>85</v>
      </c>
      <c r="N1918">
        <f t="shared" si="60"/>
        <v>4.25</v>
      </c>
    </row>
    <row r="1919" spans="1:14">
      <c r="A1919" s="46">
        <v>2013</v>
      </c>
      <c r="B1919" s="8" t="str">
        <f>_xlfn.CONCAT("P", LOOKUP(A1919,{0,2010,2015},{1,2,3}))</f>
        <v>P2</v>
      </c>
      <c r="C1919" s="9" t="s">
        <v>174</v>
      </c>
      <c r="D1919" s="9" t="s">
        <v>178</v>
      </c>
      <c r="E1919" t="s">
        <v>35</v>
      </c>
      <c r="F1919" t="s">
        <v>3</v>
      </c>
      <c r="G1919" t="s">
        <v>91</v>
      </c>
      <c r="H1919" s="7" t="str">
        <f t="shared" si="61"/>
        <v>2013TWDASSUNE05</v>
      </c>
      <c r="I1919" t="s">
        <v>17</v>
      </c>
      <c r="J1919" s="8" t="str">
        <f>VLOOKUP(I1919,name_list!E:K,2,FALSE)</f>
        <v>SP23</v>
      </c>
      <c r="K1919" t="s">
        <v>9</v>
      </c>
      <c r="L1919" s="8">
        <v>5</v>
      </c>
      <c r="M1919" s="8">
        <f>VLOOKUP(H1919,工作表3!G:T,7,FALSE)</f>
        <v>85</v>
      </c>
      <c r="N1919">
        <f t="shared" si="60"/>
        <v>4.25</v>
      </c>
    </row>
    <row r="1920" spans="1:14">
      <c r="A1920" s="46">
        <v>2013</v>
      </c>
      <c r="B1920" s="8" t="str">
        <f>_xlfn.CONCAT("P", LOOKUP(A1920,{0,2010,2015},{1,2,3}))</f>
        <v>P2</v>
      </c>
      <c r="C1920" s="9" t="s">
        <v>174</v>
      </c>
      <c r="D1920" s="9" t="s">
        <v>178</v>
      </c>
      <c r="E1920" t="s">
        <v>35</v>
      </c>
      <c r="F1920" t="s">
        <v>3</v>
      </c>
      <c r="G1920" t="s">
        <v>91</v>
      </c>
      <c r="H1920" s="7" t="str">
        <f t="shared" si="61"/>
        <v>2013TWDASSUNE05</v>
      </c>
      <c r="I1920" t="s">
        <v>69</v>
      </c>
      <c r="J1920" s="8" t="str">
        <f>VLOOKUP(I1920,name_list!E:K,2,FALSE)</f>
        <v>SP47</v>
      </c>
      <c r="K1920" t="s">
        <v>9</v>
      </c>
      <c r="L1920" s="8">
        <v>5</v>
      </c>
      <c r="M1920" s="8">
        <f>VLOOKUP(H1920,工作表3!G:T,7,FALSE)</f>
        <v>85</v>
      </c>
      <c r="N1920">
        <f t="shared" si="60"/>
        <v>4.25</v>
      </c>
    </row>
    <row r="1921" spans="1:14">
      <c r="A1921" s="46">
        <v>2013</v>
      </c>
      <c r="B1921" s="8" t="str">
        <f>_xlfn.CONCAT("P", LOOKUP(A1921,{0,2010,2015},{1,2,3}))</f>
        <v>P2</v>
      </c>
      <c r="C1921" s="9" t="s">
        <v>174</v>
      </c>
      <c r="D1921" s="9" t="s">
        <v>178</v>
      </c>
      <c r="E1921" t="s">
        <v>35</v>
      </c>
      <c r="F1921" t="s">
        <v>3</v>
      </c>
      <c r="G1921" t="s">
        <v>91</v>
      </c>
      <c r="H1921" s="7" t="str">
        <f t="shared" si="61"/>
        <v>2013TWDASSUNE05</v>
      </c>
      <c r="I1921" t="s">
        <v>70</v>
      </c>
      <c r="J1921" s="8" t="str">
        <f>VLOOKUP(I1921,name_list!E:K,2,FALSE)</f>
        <v>SP13</v>
      </c>
      <c r="K1921" t="s">
        <v>9</v>
      </c>
      <c r="L1921" s="8">
        <v>5</v>
      </c>
      <c r="M1921" s="8">
        <f>VLOOKUP(H1921,工作表3!G:T,7,FALSE)</f>
        <v>85</v>
      </c>
      <c r="N1921">
        <f t="shared" si="60"/>
        <v>4.25</v>
      </c>
    </row>
    <row r="1922" spans="1:14">
      <c r="A1922" s="46">
        <v>2013</v>
      </c>
      <c r="B1922" s="8" t="str">
        <f>_xlfn.CONCAT("P", LOOKUP(A1922,{0,2010,2015},{1,2,3}))</f>
        <v>P2</v>
      </c>
      <c r="C1922" s="9" t="s">
        <v>174</v>
      </c>
      <c r="D1922" s="9" t="s">
        <v>178</v>
      </c>
      <c r="E1922" t="s">
        <v>35</v>
      </c>
      <c r="F1922" t="s">
        <v>3</v>
      </c>
      <c r="G1922" t="s">
        <v>91</v>
      </c>
      <c r="H1922" s="7" t="str">
        <f t="shared" si="61"/>
        <v>2013TWDASSUNE05</v>
      </c>
      <c r="I1922" t="s">
        <v>71</v>
      </c>
      <c r="J1922" s="8" t="str">
        <f>VLOOKUP(I1922,name_list!E:K,2,FALSE)</f>
        <v>SP89</v>
      </c>
      <c r="K1922" t="s">
        <v>11</v>
      </c>
      <c r="L1922" s="8">
        <v>1</v>
      </c>
      <c r="M1922" s="8">
        <f>VLOOKUP(H1922,工作表3!G:T,7,FALSE)</f>
        <v>85</v>
      </c>
      <c r="N1922">
        <f t="shared" si="60"/>
        <v>0.85</v>
      </c>
    </row>
    <row r="1923" spans="1:14">
      <c r="A1923" s="46">
        <v>2013</v>
      </c>
      <c r="B1923" s="8" t="str">
        <f>_xlfn.CONCAT("P", LOOKUP(A1923,{0,2010,2015},{1,2,3}))</f>
        <v>P2</v>
      </c>
      <c r="C1923" s="9" t="s">
        <v>174</v>
      </c>
      <c r="D1923" s="9" t="s">
        <v>178</v>
      </c>
      <c r="E1923" t="s">
        <v>35</v>
      </c>
      <c r="F1923" t="s">
        <v>3</v>
      </c>
      <c r="G1923" t="s">
        <v>91</v>
      </c>
      <c r="H1923" s="7" t="str">
        <f t="shared" si="61"/>
        <v>2013TWDASSUNE05</v>
      </c>
      <c r="I1923" t="s">
        <v>41</v>
      </c>
      <c r="J1923" s="8" t="str">
        <f>VLOOKUP(I1923,name_list!E:K,2,FALSE)</f>
        <v>SP49</v>
      </c>
      <c r="K1923" t="s">
        <v>11</v>
      </c>
      <c r="L1923" s="8">
        <v>1</v>
      </c>
      <c r="M1923" s="8">
        <f>VLOOKUP(H1923,工作表3!G:T,7,FALSE)</f>
        <v>85</v>
      </c>
      <c r="N1923">
        <f t="shared" si="60"/>
        <v>0.85</v>
      </c>
    </row>
    <row r="1924" spans="1:14">
      <c r="A1924" s="46">
        <v>2013</v>
      </c>
      <c r="B1924" s="8" t="str">
        <f>_xlfn.CONCAT("P", LOOKUP(A1924,{0,2010,2015},{1,2,3}))</f>
        <v>P2</v>
      </c>
      <c r="C1924" s="9" t="s">
        <v>174</v>
      </c>
      <c r="D1924" s="9" t="s">
        <v>178</v>
      </c>
      <c r="E1924" t="s">
        <v>35</v>
      </c>
      <c r="F1924" t="s">
        <v>3</v>
      </c>
      <c r="G1924" t="s">
        <v>91</v>
      </c>
      <c r="H1924" s="7" t="str">
        <f t="shared" si="61"/>
        <v>2013TWDASSUNE05</v>
      </c>
      <c r="I1924" t="s">
        <v>21</v>
      </c>
      <c r="J1924" s="8" t="str">
        <f>VLOOKUP(I1924,name_list!E:K,2,FALSE)</f>
        <v>SP55</v>
      </c>
      <c r="K1924" t="s">
        <v>14</v>
      </c>
      <c r="L1924" s="8">
        <v>25</v>
      </c>
      <c r="M1924" s="8">
        <f>VLOOKUP(H1924,工作表3!G:T,7,FALSE)</f>
        <v>85</v>
      </c>
      <c r="N1924">
        <f t="shared" ref="N1924:N1987" si="62">L1924*M1924/100</f>
        <v>21.25</v>
      </c>
    </row>
    <row r="1925" spans="1:14">
      <c r="A1925" s="46">
        <v>2013</v>
      </c>
      <c r="B1925" s="8" t="str">
        <f>_xlfn.CONCAT("P", LOOKUP(A1925,{0,2010,2015},{1,2,3}))</f>
        <v>P2</v>
      </c>
      <c r="C1925" s="9" t="s">
        <v>174</v>
      </c>
      <c r="D1925" s="9" t="s">
        <v>178</v>
      </c>
      <c r="E1925" t="s">
        <v>35</v>
      </c>
      <c r="F1925" t="s">
        <v>3</v>
      </c>
      <c r="G1925" t="s">
        <v>91</v>
      </c>
      <c r="H1925" s="7" t="str">
        <f t="shared" si="61"/>
        <v>2013TWDASSUNE05</v>
      </c>
      <c r="I1925" t="s">
        <v>20</v>
      </c>
      <c r="J1925" s="8" t="str">
        <f>VLOOKUP(I1925,name_list!E:K,2,FALSE)</f>
        <v>SP25</v>
      </c>
      <c r="K1925" t="s">
        <v>14</v>
      </c>
      <c r="L1925" s="8">
        <v>25</v>
      </c>
      <c r="M1925" s="8">
        <f>VLOOKUP(H1925,工作表3!G:T,7,FALSE)</f>
        <v>85</v>
      </c>
      <c r="N1925">
        <f t="shared" si="62"/>
        <v>21.25</v>
      </c>
    </row>
    <row r="1926" spans="1:14">
      <c r="A1926" s="46">
        <v>2013</v>
      </c>
      <c r="B1926" s="8" t="str">
        <f>_xlfn.CONCAT("P", LOOKUP(A1926,{0,2010,2015},{1,2,3}))</f>
        <v>P2</v>
      </c>
      <c r="C1926" s="9" t="s">
        <v>174</v>
      </c>
      <c r="D1926" s="9" t="s">
        <v>178</v>
      </c>
      <c r="E1926" t="s">
        <v>35</v>
      </c>
      <c r="F1926" t="s">
        <v>3</v>
      </c>
      <c r="G1926" t="s">
        <v>91</v>
      </c>
      <c r="H1926" s="7" t="str">
        <f t="shared" si="61"/>
        <v>2013TWDASSUNE05</v>
      </c>
      <c r="I1926" t="s">
        <v>36</v>
      </c>
      <c r="J1926" s="8" t="str">
        <f>VLOOKUP(I1926,name_list!E:K,2,FALSE)</f>
        <v>SP64</v>
      </c>
      <c r="K1926" t="s">
        <v>14</v>
      </c>
      <c r="L1926" s="8">
        <v>25</v>
      </c>
      <c r="M1926" s="8">
        <f>VLOOKUP(H1926,工作表3!G:T,7,FALSE)</f>
        <v>85</v>
      </c>
      <c r="N1926">
        <f t="shared" si="62"/>
        <v>21.25</v>
      </c>
    </row>
    <row r="1927" spans="1:14">
      <c r="A1927" s="46">
        <v>2013</v>
      </c>
      <c r="B1927" s="8" t="str">
        <f>_xlfn.CONCAT("P", LOOKUP(A1927,{0,2010,2015},{1,2,3}))</f>
        <v>P2</v>
      </c>
      <c r="C1927" s="9" t="s">
        <v>174</v>
      </c>
      <c r="D1927" s="9" t="s">
        <v>178</v>
      </c>
      <c r="E1927" t="s">
        <v>35</v>
      </c>
      <c r="F1927" t="s">
        <v>3</v>
      </c>
      <c r="G1927" t="s">
        <v>91</v>
      </c>
      <c r="H1927" s="7" t="str">
        <f t="shared" si="61"/>
        <v>2013TWDASSUNE05</v>
      </c>
      <c r="I1927" t="s">
        <v>22</v>
      </c>
      <c r="J1927" s="8" t="str">
        <f>VLOOKUP(I1927,name_list!E:K,2,FALSE)</f>
        <v>SP68</v>
      </c>
      <c r="K1927" t="s">
        <v>14</v>
      </c>
      <c r="L1927" s="8">
        <v>25</v>
      </c>
      <c r="M1927" s="8">
        <f>VLOOKUP(H1927,工作表3!G:T,7,FALSE)</f>
        <v>85</v>
      </c>
      <c r="N1927">
        <f t="shared" si="62"/>
        <v>21.25</v>
      </c>
    </row>
    <row r="1928" spans="1:14">
      <c r="A1928" s="46">
        <v>2013</v>
      </c>
      <c r="B1928" s="8" t="str">
        <f>_xlfn.CONCAT("P", LOOKUP(A1928,{0,2010,2015},{1,2,3}))</f>
        <v>P2</v>
      </c>
      <c r="C1928" s="9" t="s">
        <v>174</v>
      </c>
      <c r="D1928" s="9" t="s">
        <v>178</v>
      </c>
      <c r="E1928" t="s">
        <v>35</v>
      </c>
      <c r="F1928" t="s">
        <v>3</v>
      </c>
      <c r="G1928" t="s">
        <v>91</v>
      </c>
      <c r="H1928" s="7" t="str">
        <f t="shared" si="61"/>
        <v>2013TWDASSUNE05</v>
      </c>
      <c r="I1928" t="s">
        <v>26</v>
      </c>
      <c r="J1928" s="8" t="str">
        <f>VLOOKUP(I1928,name_list!E:K,2,FALSE)</f>
        <v>SP78</v>
      </c>
      <c r="K1928" t="s">
        <v>14</v>
      </c>
      <c r="L1928" s="8">
        <v>25</v>
      </c>
      <c r="M1928" s="8">
        <f>VLOOKUP(H1928,工作表3!G:T,7,FALSE)</f>
        <v>85</v>
      </c>
      <c r="N1928">
        <f t="shared" si="62"/>
        <v>21.25</v>
      </c>
    </row>
    <row r="1929" spans="1:14">
      <c r="A1929" s="46">
        <v>2013</v>
      </c>
      <c r="B1929" s="8" t="str">
        <f>_xlfn.CONCAT("P", LOOKUP(A1929,{0,2010,2015},{1,2,3}))</f>
        <v>P2</v>
      </c>
      <c r="C1929" s="9" t="s">
        <v>174</v>
      </c>
      <c r="D1929" s="9" t="s">
        <v>178</v>
      </c>
      <c r="E1929" t="s">
        <v>35</v>
      </c>
      <c r="F1929" t="s">
        <v>3</v>
      </c>
      <c r="G1929" t="s">
        <v>91</v>
      </c>
      <c r="H1929" s="7" t="str">
        <f t="shared" si="61"/>
        <v>2013TWDASSUNE05</v>
      </c>
      <c r="I1929" t="s">
        <v>45</v>
      </c>
      <c r="J1929" s="8" t="str">
        <f>VLOOKUP(I1929,name_list!E:K,2,FALSE)</f>
        <v>SP59</v>
      </c>
      <c r="K1929" t="s">
        <v>14</v>
      </c>
      <c r="L1929" s="8">
        <v>25</v>
      </c>
      <c r="M1929" s="8">
        <f>VLOOKUP(H1929,工作表3!G:T,7,FALSE)</f>
        <v>85</v>
      </c>
      <c r="N1929">
        <f t="shared" si="62"/>
        <v>21.25</v>
      </c>
    </row>
    <row r="1930" spans="1:14">
      <c r="A1930" s="46">
        <v>2013</v>
      </c>
      <c r="B1930" s="8" t="str">
        <f>_xlfn.CONCAT("P", LOOKUP(A1930,{0,2010,2015},{1,2,3}))</f>
        <v>P2</v>
      </c>
      <c r="C1930" s="9" t="s">
        <v>174</v>
      </c>
      <c r="D1930" s="9" t="s">
        <v>178</v>
      </c>
      <c r="E1930" t="s">
        <v>35</v>
      </c>
      <c r="F1930" t="s">
        <v>3</v>
      </c>
      <c r="G1930" t="s">
        <v>91</v>
      </c>
      <c r="H1930" s="7" t="str">
        <f t="shared" si="61"/>
        <v>2013TWDASSUNE05</v>
      </c>
      <c r="I1930" t="s">
        <v>12</v>
      </c>
      <c r="J1930" s="8" t="str">
        <f>VLOOKUP(I1930,name_list!E:K,2,FALSE)</f>
        <v>SP70</v>
      </c>
      <c r="K1930" t="s">
        <v>14</v>
      </c>
      <c r="L1930" s="8">
        <v>25</v>
      </c>
      <c r="M1930" s="8">
        <f>VLOOKUP(H1930,工作表3!G:T,7,FALSE)</f>
        <v>85</v>
      </c>
      <c r="N1930">
        <f t="shared" si="62"/>
        <v>21.25</v>
      </c>
    </row>
    <row r="1931" spans="1:14">
      <c r="A1931" s="46">
        <v>2013</v>
      </c>
      <c r="B1931" s="8" t="str">
        <f>_xlfn.CONCAT("P", LOOKUP(A1931,{0,2010,2015},{1,2,3}))</f>
        <v>P2</v>
      </c>
      <c r="C1931" s="9" t="s">
        <v>174</v>
      </c>
      <c r="D1931" s="9" t="s">
        <v>178</v>
      </c>
      <c r="E1931" t="s">
        <v>35</v>
      </c>
      <c r="F1931" t="s">
        <v>3</v>
      </c>
      <c r="G1931" t="s">
        <v>91</v>
      </c>
      <c r="H1931" s="7" t="str">
        <f t="shared" si="61"/>
        <v>2013TWDASSUNE05</v>
      </c>
      <c r="I1931" t="s">
        <v>63</v>
      </c>
      <c r="J1931" s="8" t="str">
        <f>VLOOKUP(I1931,name_list!E:K,2,FALSE)</f>
        <v>SP4</v>
      </c>
      <c r="K1931" t="s">
        <v>14</v>
      </c>
      <c r="L1931" s="8">
        <v>25</v>
      </c>
      <c r="M1931" s="8">
        <f>VLOOKUP(H1931,工作表3!G:T,7,FALSE)</f>
        <v>85</v>
      </c>
      <c r="N1931">
        <f t="shared" si="62"/>
        <v>21.25</v>
      </c>
    </row>
    <row r="1932" spans="1:14">
      <c r="A1932" s="46">
        <v>2013</v>
      </c>
      <c r="B1932" s="8" t="str">
        <f>_xlfn.CONCAT("P", LOOKUP(A1932,{0,2010,2015},{1,2,3}))</f>
        <v>P2</v>
      </c>
      <c r="C1932" s="9" t="s">
        <v>174</v>
      </c>
      <c r="D1932" s="9" t="s">
        <v>178</v>
      </c>
      <c r="E1932" t="s">
        <v>35</v>
      </c>
      <c r="F1932" t="s">
        <v>3</v>
      </c>
      <c r="G1932" t="s">
        <v>91</v>
      </c>
      <c r="H1932" s="7" t="str">
        <f t="shared" si="61"/>
        <v>2013TWDASSUNE05</v>
      </c>
      <c r="I1932" t="s">
        <v>15</v>
      </c>
      <c r="J1932" s="8" t="str">
        <f>VLOOKUP(I1932,name_list!E:K,2,FALSE)</f>
        <v>SP2</v>
      </c>
      <c r="K1932" t="s">
        <v>14</v>
      </c>
      <c r="L1932" s="8">
        <v>25</v>
      </c>
      <c r="M1932" s="8">
        <f>VLOOKUP(H1932,工作表3!G:T,7,FALSE)</f>
        <v>85</v>
      </c>
      <c r="N1932">
        <f t="shared" si="62"/>
        <v>21.25</v>
      </c>
    </row>
    <row r="1933" spans="1:14">
      <c r="A1933" s="46">
        <v>2013</v>
      </c>
      <c r="B1933" s="8" t="str">
        <f>_xlfn.CONCAT("P", LOOKUP(A1933,{0,2010,2015},{1,2,3}))</f>
        <v>P2</v>
      </c>
      <c r="C1933" s="9" t="s">
        <v>174</v>
      </c>
      <c r="D1933" s="9" t="s">
        <v>178</v>
      </c>
      <c r="E1933" t="s">
        <v>35</v>
      </c>
      <c r="F1933" t="s">
        <v>3</v>
      </c>
      <c r="G1933" t="s">
        <v>91</v>
      </c>
      <c r="H1933" s="7" t="str">
        <f t="shared" si="61"/>
        <v>2013TWDASSUNE05</v>
      </c>
      <c r="I1933" t="s">
        <v>38</v>
      </c>
      <c r="J1933" s="8" t="str">
        <f>VLOOKUP(I1933,name_list!E:K,2,FALSE)</f>
        <v>SP10</v>
      </c>
      <c r="K1933" t="s">
        <v>14</v>
      </c>
      <c r="L1933" s="8">
        <v>25</v>
      </c>
      <c r="M1933" s="8">
        <f>VLOOKUP(H1933,工作表3!G:T,7,FALSE)</f>
        <v>85</v>
      </c>
      <c r="N1933">
        <f t="shared" si="62"/>
        <v>21.25</v>
      </c>
    </row>
    <row r="1934" spans="1:14">
      <c r="A1934" s="46">
        <v>2013</v>
      </c>
      <c r="B1934" s="8" t="str">
        <f>_xlfn.CONCAT("P", LOOKUP(A1934,{0,2010,2015},{1,2,3}))</f>
        <v>P2</v>
      </c>
      <c r="C1934" s="9" t="s">
        <v>174</v>
      </c>
      <c r="D1934" s="9" t="s">
        <v>178</v>
      </c>
      <c r="E1934" t="s">
        <v>35</v>
      </c>
      <c r="F1934" t="s">
        <v>3</v>
      </c>
      <c r="G1934" t="s">
        <v>91</v>
      </c>
      <c r="H1934" s="7" t="str">
        <f t="shared" si="61"/>
        <v>2013TWDASSUNE05</v>
      </c>
      <c r="I1934" t="s">
        <v>29</v>
      </c>
      <c r="J1934" s="8" t="str">
        <f>VLOOKUP(I1934,name_list!E:K,2,FALSE)</f>
        <v>SP22</v>
      </c>
      <c r="K1934" t="s">
        <v>14</v>
      </c>
      <c r="L1934" s="8">
        <v>25</v>
      </c>
      <c r="M1934" s="8">
        <f>VLOOKUP(H1934,工作表3!G:T,7,FALSE)</f>
        <v>85</v>
      </c>
      <c r="N1934">
        <f t="shared" si="62"/>
        <v>21.25</v>
      </c>
    </row>
    <row r="1935" spans="1:14">
      <c r="A1935" s="46">
        <v>2013</v>
      </c>
      <c r="B1935" s="8" t="str">
        <f>_xlfn.CONCAT("P", LOOKUP(A1935,{0,2010,2015},{1,2,3}))</f>
        <v>P2</v>
      </c>
      <c r="C1935" s="9" t="s">
        <v>174</v>
      </c>
      <c r="D1935" s="9" t="s">
        <v>178</v>
      </c>
      <c r="E1935" t="s">
        <v>35</v>
      </c>
      <c r="F1935" t="s">
        <v>3</v>
      </c>
      <c r="G1935" t="s">
        <v>91</v>
      </c>
      <c r="H1935" s="7" t="str">
        <f t="shared" si="61"/>
        <v>2013TWDASSUNE05</v>
      </c>
      <c r="I1935" t="s">
        <v>66</v>
      </c>
      <c r="J1935" s="8" t="str">
        <f>VLOOKUP(I1935,name_list!E:K,2,FALSE)</f>
        <v>SP20</v>
      </c>
      <c r="K1935" t="s">
        <v>14</v>
      </c>
      <c r="L1935" s="8">
        <v>25</v>
      </c>
      <c r="M1935" s="8">
        <f>VLOOKUP(H1935,工作表3!G:T,7,FALSE)</f>
        <v>85</v>
      </c>
      <c r="N1935">
        <f t="shared" si="62"/>
        <v>21.25</v>
      </c>
    </row>
    <row r="1936" spans="1:14">
      <c r="A1936" s="46">
        <v>2013</v>
      </c>
      <c r="B1936" s="8" t="str">
        <f>_xlfn.CONCAT("P", LOOKUP(A1936,{0,2010,2015},{1,2,3}))</f>
        <v>P2</v>
      </c>
      <c r="C1936" s="9" t="s">
        <v>174</v>
      </c>
      <c r="D1936" s="9" t="s">
        <v>178</v>
      </c>
      <c r="E1936" t="s">
        <v>35</v>
      </c>
      <c r="F1936" t="s">
        <v>3</v>
      </c>
      <c r="G1936" t="s">
        <v>91</v>
      </c>
      <c r="H1936" s="7" t="str">
        <f t="shared" si="61"/>
        <v>2013TWDASSUNE05</v>
      </c>
      <c r="I1936" t="s">
        <v>31</v>
      </c>
      <c r="J1936" s="8" t="str">
        <f>VLOOKUP(I1936,name_list!E:K,2,FALSE)</f>
        <v>SP66</v>
      </c>
      <c r="K1936" t="s">
        <v>14</v>
      </c>
      <c r="L1936" s="8">
        <v>25</v>
      </c>
      <c r="M1936" s="8">
        <f>VLOOKUP(H1936,工作表3!G:T,7,FALSE)</f>
        <v>85</v>
      </c>
      <c r="N1936">
        <f t="shared" si="62"/>
        <v>21.25</v>
      </c>
    </row>
    <row r="1937" spans="1:14">
      <c r="A1937" s="46">
        <v>2013</v>
      </c>
      <c r="B1937" s="8" t="str">
        <f>_xlfn.CONCAT("P", LOOKUP(A1937,{0,2010,2015},{1,2,3}))</f>
        <v>P2</v>
      </c>
      <c r="C1937" s="9" t="s">
        <v>174</v>
      </c>
      <c r="D1937" s="9" t="s">
        <v>178</v>
      </c>
      <c r="E1937" t="s">
        <v>35</v>
      </c>
      <c r="F1937" t="s">
        <v>3</v>
      </c>
      <c r="G1937" t="s">
        <v>91</v>
      </c>
      <c r="H1937" s="7" t="str">
        <f t="shared" si="61"/>
        <v>2013TWDASSUNE05</v>
      </c>
      <c r="I1937" t="s">
        <v>8</v>
      </c>
      <c r="J1937" s="8" t="str">
        <f>VLOOKUP(I1937,name_list!E:K,2,FALSE)</f>
        <v>SP63</v>
      </c>
      <c r="K1937" t="s">
        <v>14</v>
      </c>
      <c r="L1937" s="8">
        <v>25</v>
      </c>
      <c r="M1937" s="8">
        <f>VLOOKUP(H1937,工作表3!G:T,7,FALSE)</f>
        <v>85</v>
      </c>
      <c r="N1937">
        <f t="shared" si="62"/>
        <v>21.25</v>
      </c>
    </row>
    <row r="1938" spans="1:14">
      <c r="A1938" s="46">
        <v>2013</v>
      </c>
      <c r="B1938" s="8" t="str">
        <f>_xlfn.CONCAT("P", LOOKUP(A1938,{0,2010,2015},{1,2,3}))</f>
        <v>P2</v>
      </c>
      <c r="C1938" s="9" t="s">
        <v>174</v>
      </c>
      <c r="D1938" s="9" t="s">
        <v>178</v>
      </c>
      <c r="E1938" t="s">
        <v>35</v>
      </c>
      <c r="F1938" t="s">
        <v>3</v>
      </c>
      <c r="G1938" t="s">
        <v>91</v>
      </c>
      <c r="H1938" s="7" t="str">
        <f t="shared" si="61"/>
        <v>2013TWDASSUNE05</v>
      </c>
      <c r="I1938" t="s">
        <v>47</v>
      </c>
      <c r="J1938" s="8" t="str">
        <f>VLOOKUP(I1938,name_list!E:K,2,FALSE)</f>
        <v>SP50</v>
      </c>
      <c r="K1938" t="s">
        <v>14</v>
      </c>
      <c r="L1938" s="8">
        <v>25</v>
      </c>
      <c r="M1938" s="8">
        <f>VLOOKUP(H1938,工作表3!G:T,7,FALSE)</f>
        <v>85</v>
      </c>
      <c r="N1938">
        <f t="shared" si="62"/>
        <v>21.25</v>
      </c>
    </row>
    <row r="1939" spans="1:14">
      <c r="A1939" s="46">
        <v>2013</v>
      </c>
      <c r="B1939" s="8" t="str">
        <f>_xlfn.CONCAT("P", LOOKUP(A1939,{0,2010,2015},{1,2,3}))</f>
        <v>P2</v>
      </c>
      <c r="C1939" s="9" t="s">
        <v>174</v>
      </c>
      <c r="D1939" s="9" t="s">
        <v>178</v>
      </c>
      <c r="E1939" t="s">
        <v>35</v>
      </c>
      <c r="F1939" t="s">
        <v>3</v>
      </c>
      <c r="G1939" t="s">
        <v>91</v>
      </c>
      <c r="H1939" s="7" t="str">
        <f t="shared" si="61"/>
        <v>2013TWDASSUNE05</v>
      </c>
      <c r="I1939" t="s">
        <v>39</v>
      </c>
      <c r="J1939" s="8" t="str">
        <f>VLOOKUP(I1939,name_list!E:K,2,FALSE)</f>
        <v>SP72</v>
      </c>
      <c r="K1939" t="s">
        <v>14</v>
      </c>
      <c r="L1939" s="8">
        <v>25</v>
      </c>
      <c r="M1939" s="8">
        <f>VLOOKUP(H1939,工作表3!G:T,7,FALSE)</f>
        <v>85</v>
      </c>
      <c r="N1939">
        <f t="shared" si="62"/>
        <v>21.25</v>
      </c>
    </row>
    <row r="1940" spans="1:14">
      <c r="A1940" s="46">
        <v>2013</v>
      </c>
      <c r="B1940" s="8" t="str">
        <f>_xlfn.CONCAT("P", LOOKUP(A1940,{0,2010,2015},{1,2,3}))</f>
        <v>P2</v>
      </c>
      <c r="C1940" s="9" t="s">
        <v>174</v>
      </c>
      <c r="D1940" s="9" t="s">
        <v>178</v>
      </c>
      <c r="E1940" t="s">
        <v>35</v>
      </c>
      <c r="F1940" t="s">
        <v>3</v>
      </c>
      <c r="G1940" t="s">
        <v>123</v>
      </c>
      <c r="H1940" s="7" t="str">
        <f t="shared" si="61"/>
        <v>2013TWDASSUNE10</v>
      </c>
      <c r="I1940" t="s">
        <v>7</v>
      </c>
      <c r="J1940" s="8" t="str">
        <f>VLOOKUP(I1940,name_list!E:K,2,FALSE)</f>
        <v>SP31</v>
      </c>
      <c r="K1940" t="s">
        <v>6</v>
      </c>
      <c r="L1940" s="8">
        <v>50</v>
      </c>
      <c r="M1940" s="8">
        <f>VLOOKUP(H1940,工作表3!G:T,7,FALSE)</f>
        <v>82</v>
      </c>
      <c r="N1940">
        <f t="shared" si="62"/>
        <v>41</v>
      </c>
    </row>
    <row r="1941" spans="1:14">
      <c r="A1941" s="46">
        <v>2013</v>
      </c>
      <c r="B1941" s="8" t="str">
        <f>_xlfn.CONCAT("P", LOOKUP(A1941,{0,2010,2015},{1,2,3}))</f>
        <v>P2</v>
      </c>
      <c r="C1941" s="9" t="s">
        <v>174</v>
      </c>
      <c r="D1941" s="9" t="s">
        <v>178</v>
      </c>
      <c r="E1941" t="s">
        <v>35</v>
      </c>
      <c r="F1941" t="s">
        <v>3</v>
      </c>
      <c r="G1941" t="s">
        <v>123</v>
      </c>
      <c r="H1941" s="7" t="str">
        <f t="shared" si="61"/>
        <v>2013TWDASSUNE10</v>
      </c>
      <c r="I1941" t="s">
        <v>5</v>
      </c>
      <c r="J1941" s="8" t="str">
        <f>VLOOKUP(I1941,name_list!E:K,2,FALSE)</f>
        <v>SP35</v>
      </c>
      <c r="K1941" t="s">
        <v>6</v>
      </c>
      <c r="L1941" s="8">
        <v>50</v>
      </c>
      <c r="M1941" s="8">
        <f>VLOOKUP(H1941,工作表3!G:T,7,FALSE)</f>
        <v>82</v>
      </c>
      <c r="N1941">
        <f t="shared" si="62"/>
        <v>41</v>
      </c>
    </row>
    <row r="1942" spans="1:14">
      <c r="A1942" s="46">
        <v>2013</v>
      </c>
      <c r="B1942" s="8" t="str">
        <f>_xlfn.CONCAT("P", LOOKUP(A1942,{0,2010,2015},{1,2,3}))</f>
        <v>P2</v>
      </c>
      <c r="C1942" s="9" t="s">
        <v>174</v>
      </c>
      <c r="D1942" s="9" t="s">
        <v>178</v>
      </c>
      <c r="E1942" t="s">
        <v>35</v>
      </c>
      <c r="F1942" t="s">
        <v>3</v>
      </c>
      <c r="G1942" t="s">
        <v>123</v>
      </c>
      <c r="H1942" s="7" t="str">
        <f t="shared" si="61"/>
        <v>2013TWDASSUNE10</v>
      </c>
      <c r="I1942" t="s">
        <v>16</v>
      </c>
      <c r="J1942" s="8" t="str">
        <f>VLOOKUP(I1942,name_list!E:K,2,FALSE)</f>
        <v>SP38</v>
      </c>
      <c r="K1942" t="s">
        <v>6</v>
      </c>
      <c r="L1942" s="8">
        <v>50</v>
      </c>
      <c r="M1942" s="8">
        <f>VLOOKUP(H1942,工作表3!G:T,7,FALSE)</f>
        <v>82</v>
      </c>
      <c r="N1942">
        <f t="shared" si="62"/>
        <v>41</v>
      </c>
    </row>
    <row r="1943" spans="1:14">
      <c r="A1943" s="46">
        <v>2013</v>
      </c>
      <c r="B1943" s="8" t="str">
        <f>_xlfn.CONCAT("P", LOOKUP(A1943,{0,2010,2015},{1,2,3}))</f>
        <v>P2</v>
      </c>
      <c r="C1943" s="9" t="s">
        <v>174</v>
      </c>
      <c r="D1943" s="9" t="s">
        <v>178</v>
      </c>
      <c r="E1943" t="s">
        <v>35</v>
      </c>
      <c r="F1943" t="s">
        <v>3</v>
      </c>
      <c r="G1943" t="s">
        <v>123</v>
      </c>
      <c r="H1943" s="7" t="str">
        <f t="shared" si="61"/>
        <v>2013TWDASSUNE10</v>
      </c>
      <c r="I1943" t="s">
        <v>0</v>
      </c>
      <c r="J1943" s="8" t="str">
        <f>VLOOKUP(I1943,name_list!E:K,2,FALSE)</f>
        <v>SP41</v>
      </c>
      <c r="K1943" t="s">
        <v>1</v>
      </c>
      <c r="L1943" s="8">
        <v>75</v>
      </c>
      <c r="M1943" s="8">
        <f>VLOOKUP(H1943,工作表3!G:T,7,FALSE)</f>
        <v>82</v>
      </c>
      <c r="N1943">
        <f t="shared" si="62"/>
        <v>61.5</v>
      </c>
    </row>
    <row r="1944" spans="1:14">
      <c r="A1944" s="46">
        <v>2013</v>
      </c>
      <c r="B1944" s="8" t="str">
        <f>_xlfn.CONCAT("P", LOOKUP(A1944,{0,2010,2015},{1,2,3}))</f>
        <v>P2</v>
      </c>
      <c r="C1944" s="9" t="s">
        <v>174</v>
      </c>
      <c r="D1944" s="9" t="s">
        <v>178</v>
      </c>
      <c r="E1944" t="s">
        <v>35</v>
      </c>
      <c r="F1944" t="s">
        <v>3</v>
      </c>
      <c r="G1944" t="s">
        <v>123</v>
      </c>
      <c r="H1944" s="7" t="str">
        <f t="shared" si="61"/>
        <v>2013TWDASSUNE10</v>
      </c>
      <c r="I1944" t="s">
        <v>30</v>
      </c>
      <c r="J1944" s="8" t="str">
        <f>VLOOKUP(I1944,name_list!E:K,2,FALSE)</f>
        <v>SP14</v>
      </c>
      <c r="K1944" t="s">
        <v>9</v>
      </c>
      <c r="L1944" s="8">
        <v>5</v>
      </c>
      <c r="M1944" s="8">
        <f>VLOOKUP(H1944,工作表3!G:T,7,FALSE)</f>
        <v>82</v>
      </c>
      <c r="N1944">
        <f t="shared" si="62"/>
        <v>4.0999999999999996</v>
      </c>
    </row>
    <row r="1945" spans="1:14">
      <c r="A1945" s="46">
        <v>2013</v>
      </c>
      <c r="B1945" s="8" t="str">
        <f>_xlfn.CONCAT("P", LOOKUP(A1945,{0,2010,2015},{1,2,3}))</f>
        <v>P2</v>
      </c>
      <c r="C1945" s="9" t="s">
        <v>174</v>
      </c>
      <c r="D1945" s="9" t="s">
        <v>178</v>
      </c>
      <c r="E1945" t="s">
        <v>35</v>
      </c>
      <c r="F1945" t="s">
        <v>3</v>
      </c>
      <c r="G1945" t="s">
        <v>123</v>
      </c>
      <c r="H1945" s="7" t="str">
        <f t="shared" si="61"/>
        <v>2013TWDASSUNE10</v>
      </c>
      <c r="I1945" t="s">
        <v>42</v>
      </c>
      <c r="J1945" s="8" t="str">
        <f>VLOOKUP(I1945,name_list!E:K,2,FALSE)</f>
        <v>SP40</v>
      </c>
      <c r="K1945" t="s">
        <v>9</v>
      </c>
      <c r="L1945" s="8">
        <v>5</v>
      </c>
      <c r="M1945" s="8">
        <f>VLOOKUP(H1945,工作表3!G:T,7,FALSE)</f>
        <v>82</v>
      </c>
      <c r="N1945">
        <f t="shared" si="62"/>
        <v>4.0999999999999996</v>
      </c>
    </row>
    <row r="1946" spans="1:14">
      <c r="A1946" s="46">
        <v>2013</v>
      </c>
      <c r="B1946" s="8" t="str">
        <f>_xlfn.CONCAT("P", LOOKUP(A1946,{0,2010,2015},{1,2,3}))</f>
        <v>P2</v>
      </c>
      <c r="C1946" s="9" t="s">
        <v>174</v>
      </c>
      <c r="D1946" s="9" t="s">
        <v>178</v>
      </c>
      <c r="E1946" t="s">
        <v>35</v>
      </c>
      <c r="F1946" t="s">
        <v>3</v>
      </c>
      <c r="G1946" t="s">
        <v>123</v>
      </c>
      <c r="H1946" s="7" t="str">
        <f t="shared" si="61"/>
        <v>2013TWDASSUNE10</v>
      </c>
      <c r="I1946" t="s">
        <v>26</v>
      </c>
      <c r="J1946" s="8" t="str">
        <f>VLOOKUP(I1946,name_list!E:K,2,FALSE)</f>
        <v>SP78</v>
      </c>
      <c r="K1946" t="s">
        <v>9</v>
      </c>
      <c r="L1946" s="8">
        <v>5</v>
      </c>
      <c r="M1946" s="8">
        <f>VLOOKUP(H1946,工作表3!G:T,7,FALSE)</f>
        <v>82</v>
      </c>
      <c r="N1946">
        <f t="shared" si="62"/>
        <v>4.0999999999999996</v>
      </c>
    </row>
    <row r="1947" spans="1:14">
      <c r="A1947" s="46">
        <v>2013</v>
      </c>
      <c r="B1947" s="8" t="str">
        <f>_xlfn.CONCAT("P", LOOKUP(A1947,{0,2010,2015},{1,2,3}))</f>
        <v>P2</v>
      </c>
      <c r="C1947" s="9" t="s">
        <v>174</v>
      </c>
      <c r="D1947" s="9" t="s">
        <v>178</v>
      </c>
      <c r="E1947" t="s">
        <v>35</v>
      </c>
      <c r="F1947" t="s">
        <v>3</v>
      </c>
      <c r="G1947" t="s">
        <v>123</v>
      </c>
      <c r="H1947" s="7" t="str">
        <f t="shared" si="61"/>
        <v>2013TWDASSUNE10</v>
      </c>
      <c r="I1947" t="s">
        <v>23</v>
      </c>
      <c r="J1947" s="8" t="str">
        <f>VLOOKUP(I1947,name_list!E:K,2,FALSE)</f>
        <v>SP61</v>
      </c>
      <c r="K1947" t="s">
        <v>9</v>
      </c>
      <c r="L1947" s="8">
        <v>5</v>
      </c>
      <c r="M1947" s="8">
        <f>VLOOKUP(H1947,工作表3!G:T,7,FALSE)</f>
        <v>82</v>
      </c>
      <c r="N1947">
        <f t="shared" si="62"/>
        <v>4.0999999999999996</v>
      </c>
    </row>
    <row r="1948" spans="1:14">
      <c r="A1948" s="46">
        <v>2013</v>
      </c>
      <c r="B1948" s="8" t="str">
        <f>_xlfn.CONCAT("P", LOOKUP(A1948,{0,2010,2015},{1,2,3}))</f>
        <v>P2</v>
      </c>
      <c r="C1948" s="9" t="s">
        <v>174</v>
      </c>
      <c r="D1948" s="9" t="s">
        <v>178</v>
      </c>
      <c r="E1948" t="s">
        <v>35</v>
      </c>
      <c r="F1948" t="s">
        <v>3</v>
      </c>
      <c r="G1948" t="s">
        <v>123</v>
      </c>
      <c r="H1948" s="7" t="str">
        <f t="shared" si="61"/>
        <v>2013TWDASSUNE10</v>
      </c>
      <c r="I1948" t="s">
        <v>59</v>
      </c>
      <c r="J1948" s="8" t="str">
        <f>VLOOKUP(I1948,name_list!E:K,2,FALSE)</f>
        <v>SP5</v>
      </c>
      <c r="K1948" t="s">
        <v>9</v>
      </c>
      <c r="L1948" s="8">
        <v>5</v>
      </c>
      <c r="M1948" s="8">
        <f>VLOOKUP(H1948,工作表3!G:T,7,FALSE)</f>
        <v>82</v>
      </c>
      <c r="N1948">
        <f t="shared" si="62"/>
        <v>4.0999999999999996</v>
      </c>
    </row>
    <row r="1949" spans="1:14">
      <c r="A1949" s="46">
        <v>2013</v>
      </c>
      <c r="B1949" s="8" t="str">
        <f>_xlfn.CONCAT("P", LOOKUP(A1949,{0,2010,2015},{1,2,3}))</f>
        <v>P2</v>
      </c>
      <c r="C1949" s="9" t="s">
        <v>174</v>
      </c>
      <c r="D1949" s="9" t="s">
        <v>178</v>
      </c>
      <c r="E1949" t="s">
        <v>35</v>
      </c>
      <c r="F1949" t="s">
        <v>3</v>
      </c>
      <c r="G1949" t="s">
        <v>123</v>
      </c>
      <c r="H1949" s="7" t="str">
        <f t="shared" si="61"/>
        <v>2013TWDASSUNE10</v>
      </c>
      <c r="I1949" t="s">
        <v>40</v>
      </c>
      <c r="J1949" s="8" t="str">
        <f>VLOOKUP(I1949,name_list!E:K,2,FALSE)</f>
        <v>SP44</v>
      </c>
      <c r="K1949" t="s">
        <v>9</v>
      </c>
      <c r="L1949" s="8">
        <v>5</v>
      </c>
      <c r="M1949" s="8">
        <f>VLOOKUP(H1949,工作表3!G:T,7,FALSE)</f>
        <v>82</v>
      </c>
      <c r="N1949">
        <f t="shared" si="62"/>
        <v>4.0999999999999996</v>
      </c>
    </row>
    <row r="1950" spans="1:14">
      <c r="A1950" s="46">
        <v>2013</v>
      </c>
      <c r="B1950" s="8" t="str">
        <f>_xlfn.CONCAT("P", LOOKUP(A1950,{0,2010,2015},{1,2,3}))</f>
        <v>P2</v>
      </c>
      <c r="C1950" s="9" t="s">
        <v>174</v>
      </c>
      <c r="D1950" s="9" t="s">
        <v>178</v>
      </c>
      <c r="E1950" t="s">
        <v>35</v>
      </c>
      <c r="F1950" t="s">
        <v>3</v>
      </c>
      <c r="G1950" t="s">
        <v>123</v>
      </c>
      <c r="H1950" s="7" t="str">
        <f t="shared" si="61"/>
        <v>2013TWDASSUNE10</v>
      </c>
      <c r="I1950" t="s">
        <v>19</v>
      </c>
      <c r="J1950" s="8" t="str">
        <f>VLOOKUP(I1950,name_list!E:K,2,FALSE)</f>
        <v>SP75</v>
      </c>
      <c r="K1950" t="s">
        <v>9</v>
      </c>
      <c r="L1950" s="8">
        <v>5</v>
      </c>
      <c r="M1950" s="8">
        <f>VLOOKUP(H1950,工作表3!G:T,7,FALSE)</f>
        <v>82</v>
      </c>
      <c r="N1950">
        <f t="shared" si="62"/>
        <v>4.0999999999999996</v>
      </c>
    </row>
    <row r="1951" spans="1:14">
      <c r="A1951" s="46">
        <v>2013</v>
      </c>
      <c r="B1951" s="8" t="str">
        <f>_xlfn.CONCAT("P", LOOKUP(A1951,{0,2010,2015},{1,2,3}))</f>
        <v>P2</v>
      </c>
      <c r="C1951" s="9" t="s">
        <v>174</v>
      </c>
      <c r="D1951" s="9" t="s">
        <v>178</v>
      </c>
      <c r="E1951" t="s">
        <v>35</v>
      </c>
      <c r="F1951" t="s">
        <v>3</v>
      </c>
      <c r="G1951" t="s">
        <v>123</v>
      </c>
      <c r="H1951" s="7" t="str">
        <f t="shared" si="61"/>
        <v>2013TWDASSUNE10</v>
      </c>
      <c r="I1951" t="s">
        <v>37</v>
      </c>
      <c r="J1951" s="8" t="str">
        <f>VLOOKUP(I1951,name_list!E:K,2,FALSE)</f>
        <v>SP85</v>
      </c>
      <c r="K1951" t="s">
        <v>9</v>
      </c>
      <c r="L1951" s="8">
        <v>5</v>
      </c>
      <c r="M1951" s="8">
        <f>VLOOKUP(H1951,工作表3!G:T,7,FALSE)</f>
        <v>82</v>
      </c>
      <c r="N1951">
        <f t="shared" si="62"/>
        <v>4.0999999999999996</v>
      </c>
    </row>
    <row r="1952" spans="1:14">
      <c r="A1952" s="46">
        <v>2013</v>
      </c>
      <c r="B1952" s="8" t="str">
        <f>_xlfn.CONCAT("P", LOOKUP(A1952,{0,2010,2015},{1,2,3}))</f>
        <v>P2</v>
      </c>
      <c r="C1952" s="9" t="s">
        <v>174</v>
      </c>
      <c r="D1952" s="9" t="s">
        <v>178</v>
      </c>
      <c r="E1952" t="s">
        <v>35</v>
      </c>
      <c r="F1952" t="s">
        <v>3</v>
      </c>
      <c r="G1952" t="s">
        <v>123</v>
      </c>
      <c r="H1952" s="7" t="str">
        <f t="shared" si="61"/>
        <v>2013TWDASSUNE10</v>
      </c>
      <c r="I1952" t="s">
        <v>63</v>
      </c>
      <c r="J1952" s="8" t="str">
        <f>VLOOKUP(I1952,name_list!E:K,2,FALSE)</f>
        <v>SP4</v>
      </c>
      <c r="K1952" t="s">
        <v>9</v>
      </c>
      <c r="L1952" s="8">
        <v>5</v>
      </c>
      <c r="M1952" s="8">
        <f>VLOOKUP(H1952,工作表3!G:T,7,FALSE)</f>
        <v>82</v>
      </c>
      <c r="N1952">
        <f t="shared" si="62"/>
        <v>4.0999999999999996</v>
      </c>
    </row>
    <row r="1953" spans="1:14">
      <c r="A1953" s="46">
        <v>2013</v>
      </c>
      <c r="B1953" s="8" t="str">
        <f>_xlfn.CONCAT("P", LOOKUP(A1953,{0,2010,2015},{1,2,3}))</f>
        <v>P2</v>
      </c>
      <c r="C1953" s="9" t="s">
        <v>174</v>
      </c>
      <c r="D1953" s="9" t="s">
        <v>178</v>
      </c>
      <c r="E1953" t="s">
        <v>35</v>
      </c>
      <c r="F1953" t="s">
        <v>3</v>
      </c>
      <c r="G1953" t="s">
        <v>123</v>
      </c>
      <c r="H1953" s="7" t="str">
        <f t="shared" si="61"/>
        <v>2013TWDASSUNE10</v>
      </c>
      <c r="I1953" t="s">
        <v>15</v>
      </c>
      <c r="J1953" s="8" t="str">
        <f>VLOOKUP(I1953,name_list!E:K,2,FALSE)</f>
        <v>SP2</v>
      </c>
      <c r="K1953" t="s">
        <v>9</v>
      </c>
      <c r="L1953" s="8">
        <v>5</v>
      </c>
      <c r="M1953" s="8">
        <f>VLOOKUP(H1953,工作表3!G:T,7,FALSE)</f>
        <v>82</v>
      </c>
      <c r="N1953">
        <f t="shared" si="62"/>
        <v>4.0999999999999996</v>
      </c>
    </row>
    <row r="1954" spans="1:14">
      <c r="A1954" s="46">
        <v>2013</v>
      </c>
      <c r="B1954" s="8" t="str">
        <f>_xlfn.CONCAT("P", LOOKUP(A1954,{0,2010,2015},{1,2,3}))</f>
        <v>P2</v>
      </c>
      <c r="C1954" s="9" t="s">
        <v>174</v>
      </c>
      <c r="D1954" s="9" t="s">
        <v>178</v>
      </c>
      <c r="E1954" t="s">
        <v>35</v>
      </c>
      <c r="F1954" t="s">
        <v>3</v>
      </c>
      <c r="G1954" t="s">
        <v>123</v>
      </c>
      <c r="H1954" s="7" t="str">
        <f t="shared" si="61"/>
        <v>2013TWDASSUNE10</v>
      </c>
      <c r="I1954" t="s">
        <v>69</v>
      </c>
      <c r="J1954" s="8" t="str">
        <f>VLOOKUP(I1954,name_list!E:K,2,FALSE)</f>
        <v>SP47</v>
      </c>
      <c r="K1954" t="s">
        <v>9</v>
      </c>
      <c r="L1954" s="8">
        <v>5</v>
      </c>
      <c r="M1954" s="8">
        <f>VLOOKUP(H1954,工作表3!G:T,7,FALSE)</f>
        <v>82</v>
      </c>
      <c r="N1954">
        <f t="shared" si="62"/>
        <v>4.0999999999999996</v>
      </c>
    </row>
    <row r="1955" spans="1:14">
      <c r="A1955" s="46">
        <v>2013</v>
      </c>
      <c r="B1955" s="8" t="str">
        <f>_xlfn.CONCAT("P", LOOKUP(A1955,{0,2010,2015},{1,2,3}))</f>
        <v>P2</v>
      </c>
      <c r="C1955" s="9" t="s">
        <v>174</v>
      </c>
      <c r="D1955" s="9" t="s">
        <v>178</v>
      </c>
      <c r="E1955" t="s">
        <v>35</v>
      </c>
      <c r="F1955" t="s">
        <v>3</v>
      </c>
      <c r="G1955" t="s">
        <v>123</v>
      </c>
      <c r="H1955" s="7" t="str">
        <f t="shared" si="61"/>
        <v>2013TWDASSUNE10</v>
      </c>
      <c r="I1955" t="s">
        <v>41</v>
      </c>
      <c r="J1955" s="8" t="str">
        <f>VLOOKUP(I1955,name_list!E:K,2,FALSE)</f>
        <v>SP49</v>
      </c>
      <c r="K1955" t="s">
        <v>9</v>
      </c>
      <c r="L1955" s="8">
        <v>5</v>
      </c>
      <c r="M1955" s="8">
        <f>VLOOKUP(H1955,工作表3!G:T,7,FALSE)</f>
        <v>82</v>
      </c>
      <c r="N1955">
        <f t="shared" si="62"/>
        <v>4.0999999999999996</v>
      </c>
    </row>
    <row r="1956" spans="1:14">
      <c r="A1956" s="46">
        <v>2013</v>
      </c>
      <c r="B1956" s="8" t="str">
        <f>_xlfn.CONCAT("P", LOOKUP(A1956,{0,2010,2015},{1,2,3}))</f>
        <v>P2</v>
      </c>
      <c r="C1956" s="9" t="s">
        <v>174</v>
      </c>
      <c r="D1956" s="9" t="s">
        <v>178</v>
      </c>
      <c r="E1956" t="s">
        <v>35</v>
      </c>
      <c r="F1956" t="s">
        <v>3</v>
      </c>
      <c r="G1956" t="s">
        <v>123</v>
      </c>
      <c r="H1956" s="7" t="str">
        <f t="shared" si="61"/>
        <v>2013TWDASSUNE10</v>
      </c>
      <c r="I1956" t="s">
        <v>70</v>
      </c>
      <c r="J1956" s="8" t="str">
        <f>VLOOKUP(I1956,name_list!E:K,2,FALSE)</f>
        <v>SP13</v>
      </c>
      <c r="K1956" t="s">
        <v>9</v>
      </c>
      <c r="L1956" s="8">
        <v>5</v>
      </c>
      <c r="M1956" s="8">
        <f>VLOOKUP(H1956,工作表3!G:T,7,FALSE)</f>
        <v>82</v>
      </c>
      <c r="N1956">
        <f t="shared" si="62"/>
        <v>4.0999999999999996</v>
      </c>
    </row>
    <row r="1957" spans="1:14">
      <c r="A1957" s="46">
        <v>2013</v>
      </c>
      <c r="B1957" s="8" t="str">
        <f>_xlfn.CONCAT("P", LOOKUP(A1957,{0,2010,2015},{1,2,3}))</f>
        <v>P2</v>
      </c>
      <c r="C1957" s="9" t="s">
        <v>174</v>
      </c>
      <c r="D1957" s="9" t="s">
        <v>178</v>
      </c>
      <c r="E1957" t="s">
        <v>35</v>
      </c>
      <c r="F1957" t="s">
        <v>3</v>
      </c>
      <c r="G1957" t="s">
        <v>123</v>
      </c>
      <c r="H1957" s="7" t="str">
        <f t="shared" si="61"/>
        <v>2013TWDASSUNE10</v>
      </c>
      <c r="I1957" t="s">
        <v>39</v>
      </c>
      <c r="J1957" s="8" t="str">
        <f>VLOOKUP(I1957,name_list!E:K,2,FALSE)</f>
        <v>SP72</v>
      </c>
      <c r="K1957" t="s">
        <v>9</v>
      </c>
      <c r="L1957" s="8">
        <v>5</v>
      </c>
      <c r="M1957" s="8">
        <f>VLOOKUP(H1957,工作表3!G:T,7,FALSE)</f>
        <v>82</v>
      </c>
      <c r="N1957">
        <f t="shared" si="62"/>
        <v>4.0999999999999996</v>
      </c>
    </row>
    <row r="1958" spans="1:14">
      <c r="A1958" s="46">
        <v>2013</v>
      </c>
      <c r="B1958" s="8" t="str">
        <f>_xlfn.CONCAT("P", LOOKUP(A1958,{0,2010,2015},{1,2,3}))</f>
        <v>P2</v>
      </c>
      <c r="C1958" s="9" t="s">
        <v>174</v>
      </c>
      <c r="D1958" s="9" t="s">
        <v>178</v>
      </c>
      <c r="E1958" t="s">
        <v>35</v>
      </c>
      <c r="F1958" t="s">
        <v>3</v>
      </c>
      <c r="G1958" t="s">
        <v>123</v>
      </c>
      <c r="H1958" s="7" t="str">
        <f t="shared" si="61"/>
        <v>2013TWDASSUNE10</v>
      </c>
      <c r="I1958" t="s">
        <v>72</v>
      </c>
      <c r="J1958" s="8" t="str">
        <f>VLOOKUP(I1958,name_list!E:K,2,FALSE)</f>
        <v>SP56</v>
      </c>
      <c r="K1958" t="s">
        <v>11</v>
      </c>
      <c r="L1958" s="8">
        <v>1</v>
      </c>
      <c r="M1958" s="8">
        <f>VLOOKUP(H1958,工作表3!G:T,7,FALSE)</f>
        <v>82</v>
      </c>
      <c r="N1958">
        <f t="shared" si="62"/>
        <v>0.82</v>
      </c>
    </row>
    <row r="1959" spans="1:14">
      <c r="A1959" s="46">
        <v>2013</v>
      </c>
      <c r="B1959" s="8" t="str">
        <f>_xlfn.CONCAT("P", LOOKUP(A1959,{0,2010,2015},{1,2,3}))</f>
        <v>P2</v>
      </c>
      <c r="C1959" s="9" t="s">
        <v>174</v>
      </c>
      <c r="D1959" s="9" t="s">
        <v>178</v>
      </c>
      <c r="E1959" t="s">
        <v>35</v>
      </c>
      <c r="F1959" t="s">
        <v>3</v>
      </c>
      <c r="G1959" t="s">
        <v>123</v>
      </c>
      <c r="H1959" s="7" t="str">
        <f t="shared" si="61"/>
        <v>2013TWDASSUNE10</v>
      </c>
      <c r="I1959" t="s">
        <v>438</v>
      </c>
      <c r="J1959" s="8" t="str">
        <f>VLOOKUP(I1959,name_list!E:K,2,FALSE)</f>
        <v>SP6</v>
      </c>
      <c r="K1959" t="s">
        <v>11</v>
      </c>
      <c r="L1959" s="8">
        <v>1</v>
      </c>
      <c r="M1959" s="8">
        <f>VLOOKUP(H1959,工作表3!G:T,7,FALSE)</f>
        <v>82</v>
      </c>
      <c r="N1959">
        <f t="shared" si="62"/>
        <v>0.82</v>
      </c>
    </row>
    <row r="1960" spans="1:14">
      <c r="A1960" s="46">
        <v>2013</v>
      </c>
      <c r="B1960" s="8" t="str">
        <f>_xlfn.CONCAT("P", LOOKUP(A1960,{0,2010,2015},{1,2,3}))</f>
        <v>P2</v>
      </c>
      <c r="C1960" s="9" t="s">
        <v>174</v>
      </c>
      <c r="D1960" s="9" t="s">
        <v>178</v>
      </c>
      <c r="E1960" t="s">
        <v>35</v>
      </c>
      <c r="F1960" t="s">
        <v>3</v>
      </c>
      <c r="G1960" t="s">
        <v>123</v>
      </c>
      <c r="H1960" s="7" t="str">
        <f t="shared" si="61"/>
        <v>2013TWDASSUNE10</v>
      </c>
      <c r="I1960" t="s">
        <v>21</v>
      </c>
      <c r="J1960" s="8" t="str">
        <f>VLOOKUP(I1960,name_list!E:K,2,FALSE)</f>
        <v>SP55</v>
      </c>
      <c r="K1960" t="s">
        <v>14</v>
      </c>
      <c r="L1960" s="8">
        <v>25</v>
      </c>
      <c r="M1960" s="8">
        <f>VLOOKUP(H1960,工作表3!G:T,7,FALSE)</f>
        <v>82</v>
      </c>
      <c r="N1960">
        <f t="shared" si="62"/>
        <v>20.5</v>
      </c>
    </row>
    <row r="1961" spans="1:14">
      <c r="A1961" s="46">
        <v>2013</v>
      </c>
      <c r="B1961" s="8" t="str">
        <f>_xlfn.CONCAT("P", LOOKUP(A1961,{0,2010,2015},{1,2,3}))</f>
        <v>P2</v>
      </c>
      <c r="C1961" s="9" t="s">
        <v>174</v>
      </c>
      <c r="D1961" s="9" t="s">
        <v>178</v>
      </c>
      <c r="E1961" t="s">
        <v>35</v>
      </c>
      <c r="F1961" t="s">
        <v>3</v>
      </c>
      <c r="G1961" t="s">
        <v>123</v>
      </c>
      <c r="H1961" s="7" t="str">
        <f t="shared" ref="H1961:H2024" si="63">CONCATENATE(A1961,C1961,D1961,E1961,G1961)</f>
        <v>2013TWDASSUNE10</v>
      </c>
      <c r="I1961" t="s">
        <v>20</v>
      </c>
      <c r="J1961" s="8" t="str">
        <f>VLOOKUP(I1961,name_list!E:K,2,FALSE)</f>
        <v>SP25</v>
      </c>
      <c r="K1961" t="s">
        <v>14</v>
      </c>
      <c r="L1961" s="8">
        <v>25</v>
      </c>
      <c r="M1961" s="8">
        <f>VLOOKUP(H1961,工作表3!G:T,7,FALSE)</f>
        <v>82</v>
      </c>
      <c r="N1961">
        <f t="shared" si="62"/>
        <v>20.5</v>
      </c>
    </row>
    <row r="1962" spans="1:14">
      <c r="A1962" s="46">
        <v>2013</v>
      </c>
      <c r="B1962" s="8" t="str">
        <f>_xlfn.CONCAT("P", LOOKUP(A1962,{0,2010,2015},{1,2,3}))</f>
        <v>P2</v>
      </c>
      <c r="C1962" s="9" t="s">
        <v>174</v>
      </c>
      <c r="D1962" s="9" t="s">
        <v>178</v>
      </c>
      <c r="E1962" t="s">
        <v>35</v>
      </c>
      <c r="F1962" t="s">
        <v>3</v>
      </c>
      <c r="G1962" t="s">
        <v>123</v>
      </c>
      <c r="H1962" s="7" t="str">
        <f t="shared" si="63"/>
        <v>2013TWDASSUNE10</v>
      </c>
      <c r="I1962" t="s">
        <v>36</v>
      </c>
      <c r="J1962" s="8" t="str">
        <f>VLOOKUP(I1962,name_list!E:K,2,FALSE)</f>
        <v>SP64</v>
      </c>
      <c r="K1962" t="s">
        <v>14</v>
      </c>
      <c r="L1962" s="8">
        <v>25</v>
      </c>
      <c r="M1962" s="8">
        <f>VLOOKUP(H1962,工作表3!G:T,7,FALSE)</f>
        <v>82</v>
      </c>
      <c r="N1962">
        <f t="shared" si="62"/>
        <v>20.5</v>
      </c>
    </row>
    <row r="1963" spans="1:14">
      <c r="A1963" s="46">
        <v>2013</v>
      </c>
      <c r="B1963" s="8" t="str">
        <f>_xlfn.CONCAT("P", LOOKUP(A1963,{0,2010,2015},{1,2,3}))</f>
        <v>P2</v>
      </c>
      <c r="C1963" s="9" t="s">
        <v>174</v>
      </c>
      <c r="D1963" s="9" t="s">
        <v>178</v>
      </c>
      <c r="E1963" t="s">
        <v>35</v>
      </c>
      <c r="F1963" t="s">
        <v>3</v>
      </c>
      <c r="G1963" t="s">
        <v>123</v>
      </c>
      <c r="H1963" s="7" t="str">
        <f t="shared" si="63"/>
        <v>2013TWDASSUNE10</v>
      </c>
      <c r="I1963" t="s">
        <v>22</v>
      </c>
      <c r="J1963" s="8" t="str">
        <f>VLOOKUP(I1963,name_list!E:K,2,FALSE)</f>
        <v>SP68</v>
      </c>
      <c r="K1963" t="s">
        <v>14</v>
      </c>
      <c r="L1963" s="8">
        <v>25</v>
      </c>
      <c r="M1963" s="8">
        <f>VLOOKUP(H1963,工作表3!G:T,7,FALSE)</f>
        <v>82</v>
      </c>
      <c r="N1963">
        <f t="shared" si="62"/>
        <v>20.5</v>
      </c>
    </row>
    <row r="1964" spans="1:14">
      <c r="A1964" s="46">
        <v>2013</v>
      </c>
      <c r="B1964" s="8" t="str">
        <f>_xlfn.CONCAT("P", LOOKUP(A1964,{0,2010,2015},{1,2,3}))</f>
        <v>P2</v>
      </c>
      <c r="C1964" s="9" t="s">
        <v>174</v>
      </c>
      <c r="D1964" s="9" t="s">
        <v>178</v>
      </c>
      <c r="E1964" t="s">
        <v>35</v>
      </c>
      <c r="F1964" t="s">
        <v>3</v>
      </c>
      <c r="G1964" t="s">
        <v>123</v>
      </c>
      <c r="H1964" s="7" t="str">
        <f t="shared" si="63"/>
        <v>2013TWDASSUNE10</v>
      </c>
      <c r="I1964" t="s">
        <v>10</v>
      </c>
      <c r="J1964" s="8" t="str">
        <f>VLOOKUP(I1964,name_list!E:K,2,FALSE)</f>
        <v>SP79</v>
      </c>
      <c r="K1964" t="s">
        <v>14</v>
      </c>
      <c r="L1964" s="8">
        <v>25</v>
      </c>
      <c r="M1964" s="8">
        <f>VLOOKUP(H1964,工作表3!G:T,7,FALSE)</f>
        <v>82</v>
      </c>
      <c r="N1964">
        <f t="shared" si="62"/>
        <v>20.5</v>
      </c>
    </row>
    <row r="1965" spans="1:14">
      <c r="A1965" s="46">
        <v>2013</v>
      </c>
      <c r="B1965" s="8" t="str">
        <f>_xlfn.CONCAT("P", LOOKUP(A1965,{0,2010,2015},{1,2,3}))</f>
        <v>P2</v>
      </c>
      <c r="C1965" s="9" t="s">
        <v>174</v>
      </c>
      <c r="D1965" s="9" t="s">
        <v>178</v>
      </c>
      <c r="E1965" t="s">
        <v>35</v>
      </c>
      <c r="F1965" t="s">
        <v>3</v>
      </c>
      <c r="G1965" t="s">
        <v>123</v>
      </c>
      <c r="H1965" s="7" t="str">
        <f t="shared" si="63"/>
        <v>2013TWDASSUNE10</v>
      </c>
      <c r="I1965" t="s">
        <v>12</v>
      </c>
      <c r="J1965" s="8" t="str">
        <f>VLOOKUP(I1965,name_list!E:K,2,FALSE)</f>
        <v>SP70</v>
      </c>
      <c r="K1965" t="s">
        <v>14</v>
      </c>
      <c r="L1965" s="8">
        <v>25</v>
      </c>
      <c r="M1965" s="8">
        <f>VLOOKUP(H1965,工作表3!G:T,7,FALSE)</f>
        <v>82</v>
      </c>
      <c r="N1965">
        <f t="shared" si="62"/>
        <v>20.5</v>
      </c>
    </row>
    <row r="1966" spans="1:14">
      <c r="A1966" s="46">
        <v>2013</v>
      </c>
      <c r="B1966" s="8" t="str">
        <f>_xlfn.CONCAT("P", LOOKUP(A1966,{0,2010,2015},{1,2,3}))</f>
        <v>P2</v>
      </c>
      <c r="C1966" s="9" t="s">
        <v>174</v>
      </c>
      <c r="D1966" s="9" t="s">
        <v>178</v>
      </c>
      <c r="E1966" t="s">
        <v>35</v>
      </c>
      <c r="F1966" t="s">
        <v>3</v>
      </c>
      <c r="G1966" t="s">
        <v>123</v>
      </c>
      <c r="H1966" s="7" t="str">
        <f t="shared" si="63"/>
        <v>2013TWDASSUNE10</v>
      </c>
      <c r="I1966" t="s">
        <v>38</v>
      </c>
      <c r="J1966" s="8" t="str">
        <f>VLOOKUP(I1966,name_list!E:K,2,FALSE)</f>
        <v>SP10</v>
      </c>
      <c r="K1966" t="s">
        <v>14</v>
      </c>
      <c r="L1966" s="8">
        <v>25</v>
      </c>
      <c r="M1966" s="8">
        <f>VLOOKUP(H1966,工作表3!G:T,7,FALSE)</f>
        <v>82</v>
      </c>
      <c r="N1966">
        <f t="shared" si="62"/>
        <v>20.5</v>
      </c>
    </row>
    <row r="1967" spans="1:14">
      <c r="A1967" s="46">
        <v>2013</v>
      </c>
      <c r="B1967" s="8" t="str">
        <f>_xlfn.CONCAT("P", LOOKUP(A1967,{0,2010,2015},{1,2,3}))</f>
        <v>P2</v>
      </c>
      <c r="C1967" s="9" t="s">
        <v>174</v>
      </c>
      <c r="D1967" s="9" t="s">
        <v>178</v>
      </c>
      <c r="E1967" t="s">
        <v>35</v>
      </c>
      <c r="F1967" t="s">
        <v>3</v>
      </c>
      <c r="G1967" t="s">
        <v>123</v>
      </c>
      <c r="H1967" s="7" t="str">
        <f t="shared" si="63"/>
        <v>2013TWDASSUNE10</v>
      </c>
      <c r="I1967" t="s">
        <v>29</v>
      </c>
      <c r="J1967" s="8" t="str">
        <f>VLOOKUP(I1967,name_list!E:K,2,FALSE)</f>
        <v>SP22</v>
      </c>
      <c r="K1967" t="s">
        <v>14</v>
      </c>
      <c r="L1967" s="8">
        <v>25</v>
      </c>
      <c r="M1967" s="8">
        <f>VLOOKUP(H1967,工作表3!G:T,7,FALSE)</f>
        <v>82</v>
      </c>
      <c r="N1967">
        <f t="shared" si="62"/>
        <v>20.5</v>
      </c>
    </row>
    <row r="1968" spans="1:14">
      <c r="A1968" s="46">
        <v>2013</v>
      </c>
      <c r="B1968" s="8" t="str">
        <f>_xlfn.CONCAT("P", LOOKUP(A1968,{0,2010,2015},{1,2,3}))</f>
        <v>P2</v>
      </c>
      <c r="C1968" s="9" t="s">
        <v>174</v>
      </c>
      <c r="D1968" s="9" t="s">
        <v>178</v>
      </c>
      <c r="E1968" t="s">
        <v>35</v>
      </c>
      <c r="F1968" t="s">
        <v>3</v>
      </c>
      <c r="G1968" t="s">
        <v>123</v>
      </c>
      <c r="H1968" s="7" t="str">
        <f t="shared" si="63"/>
        <v>2013TWDASSUNE10</v>
      </c>
      <c r="I1968" t="s">
        <v>66</v>
      </c>
      <c r="J1968" s="8" t="str">
        <f>VLOOKUP(I1968,name_list!E:K,2,FALSE)</f>
        <v>SP20</v>
      </c>
      <c r="K1968" t="s">
        <v>14</v>
      </c>
      <c r="L1968" s="8">
        <v>25</v>
      </c>
      <c r="M1968" s="8">
        <f>VLOOKUP(H1968,工作表3!G:T,7,FALSE)</f>
        <v>82</v>
      </c>
      <c r="N1968">
        <f t="shared" si="62"/>
        <v>20.5</v>
      </c>
    </row>
    <row r="1969" spans="1:14">
      <c r="A1969" s="46">
        <v>2013</v>
      </c>
      <c r="B1969" s="8" t="str">
        <f>_xlfn.CONCAT("P", LOOKUP(A1969,{0,2010,2015},{1,2,3}))</f>
        <v>P2</v>
      </c>
      <c r="C1969" s="9" t="s">
        <v>174</v>
      </c>
      <c r="D1969" s="9" t="s">
        <v>178</v>
      </c>
      <c r="E1969" t="s">
        <v>35</v>
      </c>
      <c r="F1969" t="s">
        <v>3</v>
      </c>
      <c r="G1969" t="s">
        <v>123</v>
      </c>
      <c r="H1969" s="7" t="str">
        <f t="shared" si="63"/>
        <v>2013TWDASSUNE10</v>
      </c>
      <c r="I1969" t="s">
        <v>31</v>
      </c>
      <c r="J1969" s="8" t="str">
        <f>VLOOKUP(I1969,name_list!E:K,2,FALSE)</f>
        <v>SP66</v>
      </c>
      <c r="K1969" t="s">
        <v>14</v>
      </c>
      <c r="L1969" s="8">
        <v>25</v>
      </c>
      <c r="M1969" s="8">
        <f>VLOOKUP(H1969,工作表3!G:T,7,FALSE)</f>
        <v>82</v>
      </c>
      <c r="N1969">
        <f t="shared" si="62"/>
        <v>20.5</v>
      </c>
    </row>
    <row r="1970" spans="1:14">
      <c r="A1970" s="46">
        <v>2013</v>
      </c>
      <c r="B1970" s="8" t="str">
        <f>_xlfn.CONCAT("P", LOOKUP(A1970,{0,2010,2015},{1,2,3}))</f>
        <v>P2</v>
      </c>
      <c r="C1970" s="9" t="s">
        <v>174</v>
      </c>
      <c r="D1970" s="9" t="s">
        <v>178</v>
      </c>
      <c r="E1970" t="s">
        <v>35</v>
      </c>
      <c r="F1970" t="s">
        <v>3</v>
      </c>
      <c r="G1970" t="s">
        <v>123</v>
      </c>
      <c r="H1970" s="7" t="str">
        <f t="shared" si="63"/>
        <v>2013TWDASSUNE10</v>
      </c>
      <c r="I1970" t="s">
        <v>8</v>
      </c>
      <c r="J1970" s="8" t="str">
        <f>VLOOKUP(I1970,name_list!E:K,2,FALSE)</f>
        <v>SP63</v>
      </c>
      <c r="K1970" t="s">
        <v>14</v>
      </c>
      <c r="L1970" s="8">
        <v>25</v>
      </c>
      <c r="M1970" s="8">
        <f>VLOOKUP(H1970,工作表3!G:T,7,FALSE)</f>
        <v>82</v>
      </c>
      <c r="N1970">
        <f t="shared" si="62"/>
        <v>20.5</v>
      </c>
    </row>
    <row r="1971" spans="1:14">
      <c r="A1971" s="46">
        <v>2013</v>
      </c>
      <c r="B1971" s="8" t="str">
        <f>_xlfn.CONCAT("P", LOOKUP(A1971,{0,2010,2015},{1,2,3}))</f>
        <v>P2</v>
      </c>
      <c r="C1971" s="9" t="s">
        <v>174</v>
      </c>
      <c r="D1971" s="9" t="s">
        <v>178</v>
      </c>
      <c r="E1971" t="s">
        <v>35</v>
      </c>
      <c r="F1971" t="s">
        <v>3</v>
      </c>
      <c r="G1971" t="s">
        <v>123</v>
      </c>
      <c r="H1971" s="7" t="str">
        <f t="shared" si="63"/>
        <v>2013TWDASSUNE10</v>
      </c>
      <c r="I1971" t="s">
        <v>47</v>
      </c>
      <c r="J1971" s="8" t="str">
        <f>VLOOKUP(I1971,name_list!E:K,2,FALSE)</f>
        <v>SP50</v>
      </c>
      <c r="K1971" t="s">
        <v>14</v>
      </c>
      <c r="L1971" s="8">
        <v>25</v>
      </c>
      <c r="M1971" s="8">
        <f>VLOOKUP(H1971,工作表3!G:T,7,FALSE)</f>
        <v>82</v>
      </c>
      <c r="N1971">
        <f t="shared" si="62"/>
        <v>20.5</v>
      </c>
    </row>
    <row r="1972" spans="1:14">
      <c r="A1972" s="46">
        <v>2013</v>
      </c>
      <c r="B1972" s="8" t="str">
        <f>_xlfn.CONCAT("P", LOOKUP(A1972,{0,2010,2015},{1,2,3}))</f>
        <v>P2</v>
      </c>
      <c r="C1972" s="9" t="s">
        <v>174</v>
      </c>
      <c r="D1972" s="9" t="s">
        <v>178</v>
      </c>
      <c r="E1972" t="s">
        <v>35</v>
      </c>
      <c r="F1972" t="s">
        <v>32</v>
      </c>
      <c r="G1972" t="s">
        <v>100</v>
      </c>
      <c r="H1972" s="7" t="str">
        <f t="shared" si="63"/>
        <v>2013TWDASSUNN05</v>
      </c>
      <c r="I1972" t="s">
        <v>7</v>
      </c>
      <c r="J1972" s="8" t="str">
        <f>VLOOKUP(I1972,name_list!E:K,2,FALSE)</f>
        <v>SP31</v>
      </c>
      <c r="K1972" t="s">
        <v>6</v>
      </c>
      <c r="L1972" s="8">
        <v>50</v>
      </c>
      <c r="M1972" s="8">
        <f>VLOOKUP(H1972,工作表3!G:T,7,FALSE)</f>
        <v>70</v>
      </c>
      <c r="N1972">
        <f t="shared" si="62"/>
        <v>35</v>
      </c>
    </row>
    <row r="1973" spans="1:14">
      <c r="A1973" s="46">
        <v>2013</v>
      </c>
      <c r="B1973" s="8" t="str">
        <f>_xlfn.CONCAT("P", LOOKUP(A1973,{0,2010,2015},{1,2,3}))</f>
        <v>P2</v>
      </c>
      <c r="C1973" s="9" t="s">
        <v>174</v>
      </c>
      <c r="D1973" s="9" t="s">
        <v>178</v>
      </c>
      <c r="E1973" t="s">
        <v>35</v>
      </c>
      <c r="F1973" t="s">
        <v>32</v>
      </c>
      <c r="G1973" t="s">
        <v>100</v>
      </c>
      <c r="H1973" s="7" t="str">
        <f t="shared" si="63"/>
        <v>2013TWDASSUNN05</v>
      </c>
      <c r="I1973" t="s">
        <v>5</v>
      </c>
      <c r="J1973" s="8" t="str">
        <f>VLOOKUP(I1973,name_list!E:K,2,FALSE)</f>
        <v>SP35</v>
      </c>
      <c r="K1973" t="s">
        <v>6</v>
      </c>
      <c r="L1973" s="8">
        <v>50</v>
      </c>
      <c r="M1973" s="8">
        <f>VLOOKUP(H1973,工作表3!G:T,7,FALSE)</f>
        <v>70</v>
      </c>
      <c r="N1973">
        <f t="shared" si="62"/>
        <v>35</v>
      </c>
    </row>
    <row r="1974" spans="1:14">
      <c r="A1974" s="46">
        <v>2013</v>
      </c>
      <c r="B1974" s="8" t="str">
        <f>_xlfn.CONCAT("P", LOOKUP(A1974,{0,2010,2015},{1,2,3}))</f>
        <v>P2</v>
      </c>
      <c r="C1974" s="9" t="s">
        <v>174</v>
      </c>
      <c r="D1974" s="9" t="s">
        <v>178</v>
      </c>
      <c r="E1974" t="s">
        <v>35</v>
      </c>
      <c r="F1974" t="s">
        <v>32</v>
      </c>
      <c r="G1974" t="s">
        <v>100</v>
      </c>
      <c r="H1974" s="7" t="str">
        <f t="shared" si="63"/>
        <v>2013TWDASSUNN05</v>
      </c>
      <c r="I1974" t="s">
        <v>0</v>
      </c>
      <c r="J1974" s="8" t="str">
        <f>VLOOKUP(I1974,name_list!E:K,2,FALSE)</f>
        <v>SP41</v>
      </c>
      <c r="K1974" t="s">
        <v>1</v>
      </c>
      <c r="L1974" s="8">
        <v>75</v>
      </c>
      <c r="M1974" s="8">
        <f>VLOOKUP(H1974,工作表3!G:T,7,FALSE)</f>
        <v>70</v>
      </c>
      <c r="N1974">
        <f t="shared" si="62"/>
        <v>52.5</v>
      </c>
    </row>
    <row r="1975" spans="1:14">
      <c r="A1975" s="46">
        <v>2013</v>
      </c>
      <c r="B1975" s="8" t="str">
        <f>_xlfn.CONCAT("P", LOOKUP(A1975,{0,2010,2015},{1,2,3}))</f>
        <v>P2</v>
      </c>
      <c r="C1975" s="9" t="s">
        <v>174</v>
      </c>
      <c r="D1975" s="9" t="s">
        <v>178</v>
      </c>
      <c r="E1975" t="s">
        <v>35</v>
      </c>
      <c r="F1975" t="s">
        <v>32</v>
      </c>
      <c r="G1975" t="s">
        <v>100</v>
      </c>
      <c r="H1975" s="7" t="str">
        <f t="shared" si="63"/>
        <v>2013TWDASSUNN05</v>
      </c>
      <c r="I1975" t="s">
        <v>16</v>
      </c>
      <c r="J1975" s="8" t="str">
        <f>VLOOKUP(I1975,name_list!E:K,2,FALSE)</f>
        <v>SP38</v>
      </c>
      <c r="K1975" t="s">
        <v>1</v>
      </c>
      <c r="L1975" s="8">
        <v>75</v>
      </c>
      <c r="M1975" s="8">
        <f>VLOOKUP(H1975,工作表3!G:T,7,FALSE)</f>
        <v>70</v>
      </c>
      <c r="N1975">
        <f t="shared" si="62"/>
        <v>52.5</v>
      </c>
    </row>
    <row r="1976" spans="1:14">
      <c r="A1976" s="46">
        <v>2013</v>
      </c>
      <c r="B1976" s="8" t="str">
        <f>_xlfn.CONCAT("P", LOOKUP(A1976,{0,2010,2015},{1,2,3}))</f>
        <v>P2</v>
      </c>
      <c r="C1976" s="9" t="s">
        <v>174</v>
      </c>
      <c r="D1976" s="9" t="s">
        <v>178</v>
      </c>
      <c r="E1976" t="s">
        <v>35</v>
      </c>
      <c r="F1976" t="s">
        <v>32</v>
      </c>
      <c r="G1976" t="s">
        <v>100</v>
      </c>
      <c r="H1976" s="7" t="str">
        <f t="shared" si="63"/>
        <v>2013TWDASSUNN05</v>
      </c>
      <c r="I1976" t="s">
        <v>18</v>
      </c>
      <c r="J1976" s="8" t="str">
        <f>VLOOKUP(I1976,name_list!E:K,2,FALSE)</f>
        <v>SP30</v>
      </c>
      <c r="K1976" t="s">
        <v>9</v>
      </c>
      <c r="L1976" s="8">
        <v>5</v>
      </c>
      <c r="M1976" s="8">
        <f>VLOOKUP(H1976,工作表3!G:T,7,FALSE)</f>
        <v>70</v>
      </c>
      <c r="N1976">
        <f t="shared" si="62"/>
        <v>3.5</v>
      </c>
    </row>
    <row r="1977" spans="1:14">
      <c r="A1977" s="46">
        <v>2013</v>
      </c>
      <c r="B1977" s="8" t="str">
        <f>_xlfn.CONCAT("P", LOOKUP(A1977,{0,2010,2015},{1,2,3}))</f>
        <v>P2</v>
      </c>
      <c r="C1977" s="9" t="s">
        <v>174</v>
      </c>
      <c r="D1977" s="9" t="s">
        <v>178</v>
      </c>
      <c r="E1977" t="s">
        <v>35</v>
      </c>
      <c r="F1977" t="s">
        <v>32</v>
      </c>
      <c r="G1977" t="s">
        <v>100</v>
      </c>
      <c r="H1977" s="7" t="str">
        <f t="shared" si="63"/>
        <v>2013TWDASSUNN05</v>
      </c>
      <c r="I1977" t="s">
        <v>22</v>
      </c>
      <c r="J1977" s="8" t="str">
        <f>VLOOKUP(I1977,name_list!E:K,2,FALSE)</f>
        <v>SP68</v>
      </c>
      <c r="K1977" t="s">
        <v>9</v>
      </c>
      <c r="L1977" s="8">
        <v>5</v>
      </c>
      <c r="M1977" s="8">
        <f>VLOOKUP(H1977,工作表3!G:T,7,FALSE)</f>
        <v>70</v>
      </c>
      <c r="N1977">
        <f t="shared" si="62"/>
        <v>3.5</v>
      </c>
    </row>
    <row r="1978" spans="1:14">
      <c r="A1978" s="46">
        <v>2013</v>
      </c>
      <c r="B1978" s="8" t="str">
        <f>_xlfn.CONCAT("P", LOOKUP(A1978,{0,2010,2015},{1,2,3}))</f>
        <v>P2</v>
      </c>
      <c r="C1978" s="9" t="s">
        <v>174</v>
      </c>
      <c r="D1978" s="9" t="s">
        <v>178</v>
      </c>
      <c r="E1978" t="s">
        <v>35</v>
      </c>
      <c r="F1978" t="s">
        <v>32</v>
      </c>
      <c r="G1978" t="s">
        <v>100</v>
      </c>
      <c r="H1978" s="7" t="str">
        <f t="shared" si="63"/>
        <v>2013TWDASSUNN05</v>
      </c>
      <c r="I1978" t="s">
        <v>10</v>
      </c>
      <c r="J1978" s="8" t="str">
        <f>VLOOKUP(I1978,name_list!E:K,2,FALSE)</f>
        <v>SP79</v>
      </c>
      <c r="K1978" t="s">
        <v>9</v>
      </c>
      <c r="L1978" s="8">
        <v>5</v>
      </c>
      <c r="M1978" s="8">
        <f>VLOOKUP(H1978,工作表3!G:T,7,FALSE)</f>
        <v>70</v>
      </c>
      <c r="N1978">
        <f t="shared" si="62"/>
        <v>3.5</v>
      </c>
    </row>
    <row r="1979" spans="1:14">
      <c r="A1979" s="46">
        <v>2013</v>
      </c>
      <c r="B1979" s="8" t="str">
        <f>_xlfn.CONCAT("P", LOOKUP(A1979,{0,2010,2015},{1,2,3}))</f>
        <v>P2</v>
      </c>
      <c r="C1979" s="9" t="s">
        <v>174</v>
      </c>
      <c r="D1979" s="9" t="s">
        <v>178</v>
      </c>
      <c r="E1979" t="s">
        <v>35</v>
      </c>
      <c r="F1979" t="s">
        <v>32</v>
      </c>
      <c r="G1979" t="s">
        <v>100</v>
      </c>
      <c r="H1979" s="7" t="str">
        <f t="shared" si="63"/>
        <v>2013TWDASSUNN05</v>
      </c>
      <c r="I1979" t="s">
        <v>23</v>
      </c>
      <c r="J1979" s="8" t="str">
        <f>VLOOKUP(I1979,name_list!E:K,2,FALSE)</f>
        <v>SP61</v>
      </c>
      <c r="K1979" t="s">
        <v>9</v>
      </c>
      <c r="L1979" s="8">
        <v>5</v>
      </c>
      <c r="M1979" s="8">
        <f>VLOOKUP(H1979,工作表3!G:T,7,FALSE)</f>
        <v>70</v>
      </c>
      <c r="N1979">
        <f t="shared" si="62"/>
        <v>3.5</v>
      </c>
    </row>
    <row r="1980" spans="1:14">
      <c r="A1980" s="46">
        <v>2013</v>
      </c>
      <c r="B1980" s="8" t="str">
        <f>_xlfn.CONCAT("P", LOOKUP(A1980,{0,2010,2015},{1,2,3}))</f>
        <v>P2</v>
      </c>
      <c r="C1980" s="9" t="s">
        <v>174</v>
      </c>
      <c r="D1980" s="9" t="s">
        <v>178</v>
      </c>
      <c r="E1980" t="s">
        <v>35</v>
      </c>
      <c r="F1980" t="s">
        <v>32</v>
      </c>
      <c r="G1980" t="s">
        <v>100</v>
      </c>
      <c r="H1980" s="7" t="str">
        <f t="shared" si="63"/>
        <v>2013TWDASSUNN05</v>
      </c>
      <c r="I1980" t="s">
        <v>59</v>
      </c>
      <c r="J1980" s="8" t="str">
        <f>VLOOKUP(I1980,name_list!E:K,2,FALSE)</f>
        <v>SP5</v>
      </c>
      <c r="K1980" t="s">
        <v>9</v>
      </c>
      <c r="L1980" s="8">
        <v>5</v>
      </c>
      <c r="M1980" s="8">
        <f>VLOOKUP(H1980,工作表3!G:T,7,FALSE)</f>
        <v>70</v>
      </c>
      <c r="N1980">
        <f t="shared" si="62"/>
        <v>3.5</v>
      </c>
    </row>
    <row r="1981" spans="1:14">
      <c r="A1981" s="46">
        <v>2013</v>
      </c>
      <c r="B1981" s="8" t="str">
        <f>_xlfn.CONCAT("P", LOOKUP(A1981,{0,2010,2015},{1,2,3}))</f>
        <v>P2</v>
      </c>
      <c r="C1981" s="9" t="s">
        <v>174</v>
      </c>
      <c r="D1981" s="9" t="s">
        <v>178</v>
      </c>
      <c r="E1981" t="s">
        <v>35</v>
      </c>
      <c r="F1981" t="s">
        <v>32</v>
      </c>
      <c r="G1981" t="s">
        <v>100</v>
      </c>
      <c r="H1981" s="7" t="str">
        <f t="shared" si="63"/>
        <v>2013TWDASSUNN05</v>
      </c>
      <c r="I1981" t="s">
        <v>19</v>
      </c>
      <c r="J1981" s="8" t="str">
        <f>VLOOKUP(I1981,name_list!E:K,2,FALSE)</f>
        <v>SP75</v>
      </c>
      <c r="K1981" t="s">
        <v>9</v>
      </c>
      <c r="L1981" s="8">
        <v>5</v>
      </c>
      <c r="M1981" s="8">
        <f>VLOOKUP(H1981,工作表3!G:T,7,FALSE)</f>
        <v>70</v>
      </c>
      <c r="N1981">
        <f t="shared" si="62"/>
        <v>3.5</v>
      </c>
    </row>
    <row r="1982" spans="1:14">
      <c r="A1982" s="46">
        <v>2013</v>
      </c>
      <c r="B1982" s="8" t="str">
        <f>_xlfn.CONCAT("P", LOOKUP(A1982,{0,2010,2015},{1,2,3}))</f>
        <v>P2</v>
      </c>
      <c r="C1982" s="9" t="s">
        <v>174</v>
      </c>
      <c r="D1982" s="9" t="s">
        <v>178</v>
      </c>
      <c r="E1982" t="s">
        <v>35</v>
      </c>
      <c r="F1982" t="s">
        <v>32</v>
      </c>
      <c r="G1982" t="s">
        <v>100</v>
      </c>
      <c r="H1982" s="7" t="str">
        <f t="shared" si="63"/>
        <v>2013TWDASSUNN05</v>
      </c>
      <c r="I1982" t="s">
        <v>4</v>
      </c>
      <c r="J1982" s="8" t="str">
        <f>VLOOKUP(I1982,name_list!E:K,2,FALSE)</f>
        <v>SP11</v>
      </c>
      <c r="K1982" t="s">
        <v>9</v>
      </c>
      <c r="L1982" s="8">
        <v>5</v>
      </c>
      <c r="M1982" s="8">
        <f>VLOOKUP(H1982,工作表3!G:T,7,FALSE)</f>
        <v>70</v>
      </c>
      <c r="N1982">
        <f t="shared" si="62"/>
        <v>3.5</v>
      </c>
    </row>
    <row r="1983" spans="1:14">
      <c r="A1983" s="46">
        <v>2013</v>
      </c>
      <c r="B1983" s="8" t="str">
        <f>_xlfn.CONCAT("P", LOOKUP(A1983,{0,2010,2015},{1,2,3}))</f>
        <v>P2</v>
      </c>
      <c r="C1983" s="9" t="s">
        <v>174</v>
      </c>
      <c r="D1983" s="9" t="s">
        <v>178</v>
      </c>
      <c r="E1983" t="s">
        <v>35</v>
      </c>
      <c r="F1983" t="s">
        <v>32</v>
      </c>
      <c r="G1983" t="s">
        <v>100</v>
      </c>
      <c r="H1983" s="7" t="str">
        <f t="shared" si="63"/>
        <v>2013TWDASSUNN05</v>
      </c>
      <c r="I1983" t="s">
        <v>37</v>
      </c>
      <c r="J1983" s="8" t="str">
        <f>VLOOKUP(I1983,name_list!E:K,2,FALSE)</f>
        <v>SP85</v>
      </c>
      <c r="K1983" t="s">
        <v>9</v>
      </c>
      <c r="L1983" s="8">
        <v>5</v>
      </c>
      <c r="M1983" s="8">
        <f>VLOOKUP(H1983,工作表3!G:T,7,FALSE)</f>
        <v>70</v>
      </c>
      <c r="N1983">
        <f t="shared" si="62"/>
        <v>3.5</v>
      </c>
    </row>
    <row r="1984" spans="1:14">
      <c r="A1984" s="46">
        <v>2013</v>
      </c>
      <c r="B1984" s="8" t="str">
        <f>_xlfn.CONCAT("P", LOOKUP(A1984,{0,2010,2015},{1,2,3}))</f>
        <v>P2</v>
      </c>
      <c r="C1984" s="9" t="s">
        <v>174</v>
      </c>
      <c r="D1984" s="9" t="s">
        <v>178</v>
      </c>
      <c r="E1984" t="s">
        <v>35</v>
      </c>
      <c r="F1984" t="s">
        <v>32</v>
      </c>
      <c r="G1984" t="s">
        <v>100</v>
      </c>
      <c r="H1984" s="7" t="str">
        <f t="shared" si="63"/>
        <v>2013TWDASSUNN05</v>
      </c>
      <c r="I1984" t="s">
        <v>69</v>
      </c>
      <c r="J1984" s="8" t="str">
        <f>VLOOKUP(I1984,name_list!E:K,2,FALSE)</f>
        <v>SP47</v>
      </c>
      <c r="K1984" t="s">
        <v>9</v>
      </c>
      <c r="L1984" s="8">
        <v>5</v>
      </c>
      <c r="M1984" s="8">
        <f>VLOOKUP(H1984,工作表3!G:T,7,FALSE)</f>
        <v>70</v>
      </c>
      <c r="N1984">
        <f t="shared" si="62"/>
        <v>3.5</v>
      </c>
    </row>
    <row r="1985" spans="1:14">
      <c r="A1985" s="46">
        <v>2013</v>
      </c>
      <c r="B1985" s="8" t="str">
        <f>_xlfn.CONCAT("P", LOOKUP(A1985,{0,2010,2015},{1,2,3}))</f>
        <v>P2</v>
      </c>
      <c r="C1985" s="9" t="s">
        <v>174</v>
      </c>
      <c r="D1985" s="9" t="s">
        <v>178</v>
      </c>
      <c r="E1985" t="s">
        <v>35</v>
      </c>
      <c r="F1985" t="s">
        <v>32</v>
      </c>
      <c r="G1985" t="s">
        <v>100</v>
      </c>
      <c r="H1985" s="7" t="str">
        <f t="shared" si="63"/>
        <v>2013TWDASSUNN05</v>
      </c>
      <c r="I1985" t="s">
        <v>51</v>
      </c>
      <c r="J1985" s="8" t="str">
        <f>VLOOKUP(I1985,name_list!E:K,2,FALSE)</f>
        <v>SP90</v>
      </c>
      <c r="K1985" t="s">
        <v>9</v>
      </c>
      <c r="L1985" s="8">
        <v>5</v>
      </c>
      <c r="M1985" s="8">
        <f>VLOOKUP(H1985,工作表3!G:T,7,FALSE)</f>
        <v>70</v>
      </c>
      <c r="N1985">
        <f t="shared" si="62"/>
        <v>3.5</v>
      </c>
    </row>
    <row r="1986" spans="1:14">
      <c r="A1986" s="46">
        <v>2013</v>
      </c>
      <c r="B1986" s="8" t="str">
        <f>_xlfn.CONCAT("P", LOOKUP(A1986,{0,2010,2015},{1,2,3}))</f>
        <v>P2</v>
      </c>
      <c r="C1986" s="9" t="s">
        <v>174</v>
      </c>
      <c r="D1986" s="9" t="s">
        <v>178</v>
      </c>
      <c r="E1986" t="s">
        <v>35</v>
      </c>
      <c r="F1986" t="s">
        <v>32</v>
      </c>
      <c r="G1986" t="s">
        <v>100</v>
      </c>
      <c r="H1986" s="7" t="str">
        <f t="shared" si="63"/>
        <v>2013TWDASSUNN05</v>
      </c>
      <c r="I1986" t="s">
        <v>47</v>
      </c>
      <c r="J1986" s="8" t="str">
        <f>VLOOKUP(I1986,name_list!E:K,2,FALSE)</f>
        <v>SP50</v>
      </c>
      <c r="K1986" t="s">
        <v>9</v>
      </c>
      <c r="L1986" s="8">
        <v>5</v>
      </c>
      <c r="M1986" s="8">
        <f>VLOOKUP(H1986,工作表3!G:T,7,FALSE)</f>
        <v>70</v>
      </c>
      <c r="N1986">
        <f t="shared" si="62"/>
        <v>3.5</v>
      </c>
    </row>
    <row r="1987" spans="1:14">
      <c r="A1987" s="46">
        <v>2013</v>
      </c>
      <c r="B1987" s="8" t="str">
        <f>_xlfn.CONCAT("P", LOOKUP(A1987,{0,2010,2015},{1,2,3}))</f>
        <v>P2</v>
      </c>
      <c r="C1987" s="9" t="s">
        <v>174</v>
      </c>
      <c r="D1987" s="9" t="s">
        <v>178</v>
      </c>
      <c r="E1987" t="s">
        <v>35</v>
      </c>
      <c r="F1987" t="s">
        <v>32</v>
      </c>
      <c r="G1987" t="s">
        <v>100</v>
      </c>
      <c r="H1987" s="7" t="str">
        <f t="shared" si="63"/>
        <v>2013TWDASSUNN05</v>
      </c>
      <c r="I1987" t="s">
        <v>39</v>
      </c>
      <c r="J1987" s="8" t="str">
        <f>VLOOKUP(I1987,name_list!E:K,2,FALSE)</f>
        <v>SP72</v>
      </c>
      <c r="K1987" t="s">
        <v>9</v>
      </c>
      <c r="L1987" s="8">
        <v>5</v>
      </c>
      <c r="M1987" s="8">
        <f>VLOOKUP(H1987,工作表3!G:T,7,FALSE)</f>
        <v>70</v>
      </c>
      <c r="N1987">
        <f t="shared" si="62"/>
        <v>3.5</v>
      </c>
    </row>
    <row r="1988" spans="1:14">
      <c r="A1988" s="46">
        <v>2013</v>
      </c>
      <c r="B1988" s="8" t="str">
        <f>_xlfn.CONCAT("P", LOOKUP(A1988,{0,2010,2015},{1,2,3}))</f>
        <v>P2</v>
      </c>
      <c r="C1988" s="9" t="s">
        <v>174</v>
      </c>
      <c r="D1988" s="9" t="s">
        <v>178</v>
      </c>
      <c r="E1988" t="s">
        <v>35</v>
      </c>
      <c r="F1988" t="s">
        <v>32</v>
      </c>
      <c r="G1988" t="s">
        <v>100</v>
      </c>
      <c r="H1988" s="7" t="str">
        <f t="shared" si="63"/>
        <v>2013TWDASSUNN05</v>
      </c>
      <c r="I1988" t="s">
        <v>55</v>
      </c>
      <c r="J1988" s="8" t="str">
        <f>VLOOKUP(I1988,name_list!E:K,2,FALSE)</f>
        <v>SP33</v>
      </c>
      <c r="K1988" t="s">
        <v>11</v>
      </c>
      <c r="L1988" s="8">
        <v>1</v>
      </c>
      <c r="M1988" s="8">
        <f>VLOOKUP(H1988,工作表3!G:T,7,FALSE)</f>
        <v>70</v>
      </c>
      <c r="N1988">
        <f t="shared" ref="N1988:N2051" si="64">L1988*M1988/100</f>
        <v>0.7</v>
      </c>
    </row>
    <row r="1989" spans="1:14">
      <c r="A1989" s="46">
        <v>2013</v>
      </c>
      <c r="B1989" s="8" t="str">
        <f>_xlfn.CONCAT("P", LOOKUP(A1989,{0,2010,2015},{1,2,3}))</f>
        <v>P2</v>
      </c>
      <c r="C1989" s="9" t="s">
        <v>174</v>
      </c>
      <c r="D1989" s="9" t="s">
        <v>178</v>
      </c>
      <c r="E1989" t="s">
        <v>35</v>
      </c>
      <c r="F1989" t="s">
        <v>32</v>
      </c>
      <c r="G1989" t="s">
        <v>100</v>
      </c>
      <c r="H1989" s="7" t="str">
        <f t="shared" si="63"/>
        <v>2013TWDASSUNN05</v>
      </c>
      <c r="I1989" t="s">
        <v>17</v>
      </c>
      <c r="J1989" s="8" t="str">
        <f>VLOOKUP(I1989,name_list!E:K,2,FALSE)</f>
        <v>SP23</v>
      </c>
      <c r="K1989" t="s">
        <v>11</v>
      </c>
      <c r="L1989" s="8">
        <v>1</v>
      </c>
      <c r="M1989" s="8">
        <f>VLOOKUP(H1989,工作表3!G:T,7,FALSE)</f>
        <v>70</v>
      </c>
      <c r="N1989">
        <f t="shared" si="64"/>
        <v>0.7</v>
      </c>
    </row>
    <row r="1990" spans="1:14">
      <c r="A1990" s="46">
        <v>2013</v>
      </c>
      <c r="B1990" s="8" t="str">
        <f>_xlfn.CONCAT("P", LOOKUP(A1990,{0,2010,2015},{1,2,3}))</f>
        <v>P2</v>
      </c>
      <c r="C1990" s="9" t="s">
        <v>174</v>
      </c>
      <c r="D1990" s="9" t="s">
        <v>178</v>
      </c>
      <c r="E1990" t="s">
        <v>35</v>
      </c>
      <c r="F1990" t="s">
        <v>32</v>
      </c>
      <c r="G1990" t="s">
        <v>100</v>
      </c>
      <c r="H1990" s="7" t="str">
        <f t="shared" si="63"/>
        <v>2013TWDASSUNN05</v>
      </c>
      <c r="I1990" t="s">
        <v>52</v>
      </c>
      <c r="J1990" s="8" t="str">
        <f>VLOOKUP(I1990,name_list!E:K,2,FALSE)</f>
        <v>SP80</v>
      </c>
      <c r="K1990" t="s">
        <v>11</v>
      </c>
      <c r="L1990" s="8">
        <v>1</v>
      </c>
      <c r="M1990" s="8">
        <f>VLOOKUP(H1990,工作表3!G:T,7,FALSE)</f>
        <v>70</v>
      </c>
      <c r="N1990">
        <f t="shared" si="64"/>
        <v>0.7</v>
      </c>
    </row>
    <row r="1991" spans="1:14">
      <c r="A1991" s="46">
        <v>2013</v>
      </c>
      <c r="B1991" s="8" t="str">
        <f>_xlfn.CONCAT("P", LOOKUP(A1991,{0,2010,2015},{1,2,3}))</f>
        <v>P2</v>
      </c>
      <c r="C1991" s="9" t="s">
        <v>174</v>
      </c>
      <c r="D1991" s="9" t="s">
        <v>178</v>
      </c>
      <c r="E1991" t="s">
        <v>35</v>
      </c>
      <c r="F1991" t="s">
        <v>32</v>
      </c>
      <c r="G1991" t="s">
        <v>100</v>
      </c>
      <c r="H1991" s="7" t="str">
        <f t="shared" si="63"/>
        <v>2013TWDASSUNN05</v>
      </c>
      <c r="I1991" t="s">
        <v>73</v>
      </c>
      <c r="J1991" s="8" t="str">
        <f>VLOOKUP(I1991,name_list!E:K,2,FALSE)</f>
        <v>SP27</v>
      </c>
      <c r="K1991" t="s">
        <v>11</v>
      </c>
      <c r="L1991" s="8">
        <v>1</v>
      </c>
      <c r="M1991" s="8">
        <f>VLOOKUP(H1991,工作表3!G:T,7,FALSE)</f>
        <v>70</v>
      </c>
      <c r="N1991">
        <f t="shared" si="64"/>
        <v>0.7</v>
      </c>
    </row>
    <row r="1992" spans="1:14">
      <c r="A1992" s="46">
        <v>2013</v>
      </c>
      <c r="B1992" s="8" t="str">
        <f>_xlfn.CONCAT("P", LOOKUP(A1992,{0,2010,2015},{1,2,3}))</f>
        <v>P2</v>
      </c>
      <c r="C1992" s="9" t="s">
        <v>174</v>
      </c>
      <c r="D1992" s="9" t="s">
        <v>178</v>
      </c>
      <c r="E1992" t="s">
        <v>35</v>
      </c>
      <c r="F1992" t="s">
        <v>32</v>
      </c>
      <c r="G1992" t="s">
        <v>100</v>
      </c>
      <c r="H1992" s="7" t="str">
        <f t="shared" si="63"/>
        <v>2013TWDASSUNN05</v>
      </c>
      <c r="I1992" t="s">
        <v>53</v>
      </c>
      <c r="J1992" s="8" t="str">
        <f>VLOOKUP(I1992,name_list!E:K,2,FALSE)</f>
        <v>SP84</v>
      </c>
      <c r="K1992" t="s">
        <v>11</v>
      </c>
      <c r="L1992" s="8">
        <v>1</v>
      </c>
      <c r="M1992" s="8">
        <f>VLOOKUP(H1992,工作表3!G:T,7,FALSE)</f>
        <v>70</v>
      </c>
      <c r="N1992">
        <f t="shared" si="64"/>
        <v>0.7</v>
      </c>
    </row>
    <row r="1993" spans="1:14">
      <c r="A1993" s="46">
        <v>2013</v>
      </c>
      <c r="B1993" s="8" t="str">
        <f>_xlfn.CONCAT("P", LOOKUP(A1993,{0,2010,2015},{1,2,3}))</f>
        <v>P2</v>
      </c>
      <c r="C1993" s="9" t="s">
        <v>174</v>
      </c>
      <c r="D1993" s="9" t="s">
        <v>178</v>
      </c>
      <c r="E1993" t="s">
        <v>35</v>
      </c>
      <c r="F1993" t="s">
        <v>32</v>
      </c>
      <c r="G1993" t="s">
        <v>100</v>
      </c>
      <c r="H1993" s="7" t="str">
        <f t="shared" si="63"/>
        <v>2013TWDASSUNN05</v>
      </c>
      <c r="I1993" t="s">
        <v>74</v>
      </c>
      <c r="J1993" s="8" t="e">
        <f>VLOOKUP(I1993,name_list!E:K,2,FALSE)</f>
        <v>#N/A</v>
      </c>
      <c r="K1993" t="s">
        <v>11</v>
      </c>
      <c r="L1993" s="8">
        <v>1</v>
      </c>
      <c r="M1993" s="8">
        <f>VLOOKUP(H1993,工作表3!G:T,7,FALSE)</f>
        <v>70</v>
      </c>
      <c r="N1993">
        <f t="shared" si="64"/>
        <v>0.7</v>
      </c>
    </row>
    <row r="1994" spans="1:14">
      <c r="A1994" s="46">
        <v>2013</v>
      </c>
      <c r="B1994" s="8" t="str">
        <f>_xlfn.CONCAT("P", LOOKUP(A1994,{0,2010,2015},{1,2,3}))</f>
        <v>P2</v>
      </c>
      <c r="C1994" s="9" t="s">
        <v>174</v>
      </c>
      <c r="D1994" s="9" t="s">
        <v>178</v>
      </c>
      <c r="E1994" t="s">
        <v>35</v>
      </c>
      <c r="F1994" t="s">
        <v>32</v>
      </c>
      <c r="G1994" t="s">
        <v>100</v>
      </c>
      <c r="H1994" s="7" t="str">
        <f t="shared" si="63"/>
        <v>2013TWDASSUNN05</v>
      </c>
      <c r="I1994" t="s">
        <v>21</v>
      </c>
      <c r="J1994" s="8" t="str">
        <f>VLOOKUP(I1994,name_list!E:K,2,FALSE)</f>
        <v>SP55</v>
      </c>
      <c r="K1994" t="s">
        <v>14</v>
      </c>
      <c r="L1994" s="8">
        <v>25</v>
      </c>
      <c r="M1994" s="8">
        <f>VLOOKUP(H1994,工作表3!G:T,7,FALSE)</f>
        <v>70</v>
      </c>
      <c r="N1994">
        <f t="shared" si="64"/>
        <v>17.5</v>
      </c>
    </row>
    <row r="1995" spans="1:14">
      <c r="A1995" s="46">
        <v>2013</v>
      </c>
      <c r="B1995" s="8" t="str">
        <f>_xlfn.CONCAT("P", LOOKUP(A1995,{0,2010,2015},{1,2,3}))</f>
        <v>P2</v>
      </c>
      <c r="C1995" s="9" t="s">
        <v>174</v>
      </c>
      <c r="D1995" s="9" t="s">
        <v>178</v>
      </c>
      <c r="E1995" t="s">
        <v>35</v>
      </c>
      <c r="F1995" t="s">
        <v>32</v>
      </c>
      <c r="G1995" t="s">
        <v>100</v>
      </c>
      <c r="H1995" s="7" t="str">
        <f t="shared" si="63"/>
        <v>2013TWDASSUNN05</v>
      </c>
      <c r="I1995" t="s">
        <v>42</v>
      </c>
      <c r="J1995" s="8" t="str">
        <f>VLOOKUP(I1995,name_list!E:K,2,FALSE)</f>
        <v>SP40</v>
      </c>
      <c r="K1995" t="s">
        <v>14</v>
      </c>
      <c r="L1995" s="8">
        <v>25</v>
      </c>
      <c r="M1995" s="8">
        <f>VLOOKUP(H1995,工作表3!G:T,7,FALSE)</f>
        <v>70</v>
      </c>
      <c r="N1995">
        <f t="shared" si="64"/>
        <v>17.5</v>
      </c>
    </row>
    <row r="1996" spans="1:14">
      <c r="A1996" s="46">
        <v>2013</v>
      </c>
      <c r="B1996" s="8" t="str">
        <f>_xlfn.CONCAT("P", LOOKUP(A1996,{0,2010,2015},{1,2,3}))</f>
        <v>P2</v>
      </c>
      <c r="C1996" s="9" t="s">
        <v>174</v>
      </c>
      <c r="D1996" s="9" t="s">
        <v>178</v>
      </c>
      <c r="E1996" t="s">
        <v>35</v>
      </c>
      <c r="F1996" t="s">
        <v>32</v>
      </c>
      <c r="G1996" t="s">
        <v>100</v>
      </c>
      <c r="H1996" s="7" t="str">
        <f t="shared" si="63"/>
        <v>2013TWDASSUNN05</v>
      </c>
      <c r="I1996" t="s">
        <v>20</v>
      </c>
      <c r="J1996" s="8" t="str">
        <f>VLOOKUP(I1996,name_list!E:K,2,FALSE)</f>
        <v>SP25</v>
      </c>
      <c r="K1996" t="s">
        <v>14</v>
      </c>
      <c r="L1996" s="8">
        <v>25</v>
      </c>
      <c r="M1996" s="8">
        <f>VLOOKUP(H1996,工作表3!G:T,7,FALSE)</f>
        <v>70</v>
      </c>
      <c r="N1996">
        <f t="shared" si="64"/>
        <v>17.5</v>
      </c>
    </row>
    <row r="1997" spans="1:14">
      <c r="A1997" s="46">
        <v>2013</v>
      </c>
      <c r="B1997" s="8" t="str">
        <f>_xlfn.CONCAT("P", LOOKUP(A1997,{0,2010,2015},{1,2,3}))</f>
        <v>P2</v>
      </c>
      <c r="C1997" s="9" t="s">
        <v>174</v>
      </c>
      <c r="D1997" s="9" t="s">
        <v>178</v>
      </c>
      <c r="E1997" t="s">
        <v>35</v>
      </c>
      <c r="F1997" t="s">
        <v>32</v>
      </c>
      <c r="G1997" t="s">
        <v>100</v>
      </c>
      <c r="H1997" s="7" t="str">
        <f t="shared" si="63"/>
        <v>2013TWDASSUNN05</v>
      </c>
      <c r="I1997" t="s">
        <v>26</v>
      </c>
      <c r="J1997" s="8" t="str">
        <f>VLOOKUP(I1997,name_list!E:K,2,FALSE)</f>
        <v>SP78</v>
      </c>
      <c r="K1997" t="s">
        <v>14</v>
      </c>
      <c r="L1997" s="8">
        <v>25</v>
      </c>
      <c r="M1997" s="8">
        <f>VLOOKUP(H1997,工作表3!G:T,7,FALSE)</f>
        <v>70</v>
      </c>
      <c r="N1997">
        <f t="shared" si="64"/>
        <v>17.5</v>
      </c>
    </row>
    <row r="1998" spans="1:14">
      <c r="A1998" s="46">
        <v>2013</v>
      </c>
      <c r="B1998" s="8" t="str">
        <f>_xlfn.CONCAT("P", LOOKUP(A1998,{0,2010,2015},{1,2,3}))</f>
        <v>P2</v>
      </c>
      <c r="C1998" s="9" t="s">
        <v>174</v>
      </c>
      <c r="D1998" s="9" t="s">
        <v>178</v>
      </c>
      <c r="E1998" t="s">
        <v>35</v>
      </c>
      <c r="F1998" t="s">
        <v>32</v>
      </c>
      <c r="G1998" t="s">
        <v>100</v>
      </c>
      <c r="H1998" s="7" t="str">
        <f t="shared" si="63"/>
        <v>2013TWDASSUNN05</v>
      </c>
      <c r="I1998" t="s">
        <v>45</v>
      </c>
      <c r="J1998" s="8" t="str">
        <f>VLOOKUP(I1998,name_list!E:K,2,FALSE)</f>
        <v>SP59</v>
      </c>
      <c r="K1998" t="s">
        <v>14</v>
      </c>
      <c r="L1998" s="8">
        <v>25</v>
      </c>
      <c r="M1998" s="8">
        <f>VLOOKUP(H1998,工作表3!G:T,7,FALSE)</f>
        <v>70</v>
      </c>
      <c r="N1998">
        <f t="shared" si="64"/>
        <v>17.5</v>
      </c>
    </row>
    <row r="1999" spans="1:14">
      <c r="A1999" s="46">
        <v>2013</v>
      </c>
      <c r="B1999" s="8" t="str">
        <f>_xlfn.CONCAT("P", LOOKUP(A1999,{0,2010,2015},{1,2,3}))</f>
        <v>P2</v>
      </c>
      <c r="C1999" s="9" t="s">
        <v>174</v>
      </c>
      <c r="D1999" s="9" t="s">
        <v>178</v>
      </c>
      <c r="E1999" t="s">
        <v>35</v>
      </c>
      <c r="F1999" t="s">
        <v>32</v>
      </c>
      <c r="G1999" t="s">
        <v>100</v>
      </c>
      <c r="H1999" s="7" t="str">
        <f t="shared" si="63"/>
        <v>2013TWDASSUNN05</v>
      </c>
      <c r="I1999" t="s">
        <v>60</v>
      </c>
      <c r="J1999" s="8" t="str">
        <f>VLOOKUP(I1999,name_list!E:K,2,FALSE)</f>
        <v>SP29</v>
      </c>
      <c r="K1999" t="s">
        <v>14</v>
      </c>
      <c r="L1999" s="8">
        <v>25</v>
      </c>
      <c r="M1999" s="8">
        <f>VLOOKUP(H1999,工作表3!G:T,7,FALSE)</f>
        <v>70</v>
      </c>
      <c r="N1999">
        <f t="shared" si="64"/>
        <v>17.5</v>
      </c>
    </row>
    <row r="2000" spans="1:14">
      <c r="A2000" s="46">
        <v>2013</v>
      </c>
      <c r="B2000" s="8" t="str">
        <f>_xlfn.CONCAT("P", LOOKUP(A2000,{0,2010,2015},{1,2,3}))</f>
        <v>P2</v>
      </c>
      <c r="C2000" s="9" t="s">
        <v>174</v>
      </c>
      <c r="D2000" s="9" t="s">
        <v>178</v>
      </c>
      <c r="E2000" t="s">
        <v>35</v>
      </c>
      <c r="F2000" t="s">
        <v>32</v>
      </c>
      <c r="G2000" t="s">
        <v>100</v>
      </c>
      <c r="H2000" s="7" t="str">
        <f t="shared" si="63"/>
        <v>2013TWDASSUNN05</v>
      </c>
      <c r="I2000" t="s">
        <v>12</v>
      </c>
      <c r="J2000" s="8" t="str">
        <f>VLOOKUP(I2000,name_list!E:K,2,FALSE)</f>
        <v>SP70</v>
      </c>
      <c r="K2000" t="s">
        <v>14</v>
      </c>
      <c r="L2000" s="8">
        <v>25</v>
      </c>
      <c r="M2000" s="8">
        <f>VLOOKUP(H2000,工作表3!G:T,7,FALSE)</f>
        <v>70</v>
      </c>
      <c r="N2000">
        <f t="shared" si="64"/>
        <v>17.5</v>
      </c>
    </row>
    <row r="2001" spans="1:14">
      <c r="A2001" s="46">
        <v>2013</v>
      </c>
      <c r="B2001" s="8" t="str">
        <f>_xlfn.CONCAT("P", LOOKUP(A2001,{0,2010,2015},{1,2,3}))</f>
        <v>P2</v>
      </c>
      <c r="C2001" s="9" t="s">
        <v>174</v>
      </c>
      <c r="D2001" s="9" t="s">
        <v>178</v>
      </c>
      <c r="E2001" t="s">
        <v>35</v>
      </c>
      <c r="F2001" t="s">
        <v>32</v>
      </c>
      <c r="G2001" t="s">
        <v>100</v>
      </c>
      <c r="H2001" s="7" t="str">
        <f t="shared" si="63"/>
        <v>2013TWDASSUNN05</v>
      </c>
      <c r="I2001" t="s">
        <v>63</v>
      </c>
      <c r="J2001" s="8" t="str">
        <f>VLOOKUP(I2001,name_list!E:K,2,FALSE)</f>
        <v>SP4</v>
      </c>
      <c r="K2001" t="s">
        <v>14</v>
      </c>
      <c r="L2001" s="8">
        <v>25</v>
      </c>
      <c r="M2001" s="8">
        <f>VLOOKUP(H2001,工作表3!G:T,7,FALSE)</f>
        <v>70</v>
      </c>
      <c r="N2001">
        <f t="shared" si="64"/>
        <v>17.5</v>
      </c>
    </row>
    <row r="2002" spans="1:14">
      <c r="A2002" s="46">
        <v>2013</v>
      </c>
      <c r="B2002" s="8" t="str">
        <f>_xlfn.CONCAT("P", LOOKUP(A2002,{0,2010,2015},{1,2,3}))</f>
        <v>P2</v>
      </c>
      <c r="C2002" s="9" t="s">
        <v>174</v>
      </c>
      <c r="D2002" s="9" t="s">
        <v>178</v>
      </c>
      <c r="E2002" t="s">
        <v>35</v>
      </c>
      <c r="F2002" t="s">
        <v>32</v>
      </c>
      <c r="G2002" t="s">
        <v>100</v>
      </c>
      <c r="H2002" s="7" t="str">
        <f t="shared" si="63"/>
        <v>2013TWDASSUNN05</v>
      </c>
      <c r="I2002" t="s">
        <v>15</v>
      </c>
      <c r="J2002" s="8" t="str">
        <f>VLOOKUP(I2002,name_list!E:K,2,FALSE)</f>
        <v>SP2</v>
      </c>
      <c r="K2002" t="s">
        <v>14</v>
      </c>
      <c r="L2002" s="8">
        <v>25</v>
      </c>
      <c r="M2002" s="8">
        <f>VLOOKUP(H2002,工作表3!G:T,7,FALSE)</f>
        <v>70</v>
      </c>
      <c r="N2002">
        <f t="shared" si="64"/>
        <v>17.5</v>
      </c>
    </row>
    <row r="2003" spans="1:14">
      <c r="A2003" s="46">
        <v>2013</v>
      </c>
      <c r="B2003" s="8" t="str">
        <f>_xlfn.CONCAT("P", LOOKUP(A2003,{0,2010,2015},{1,2,3}))</f>
        <v>P2</v>
      </c>
      <c r="C2003" s="9" t="s">
        <v>174</v>
      </c>
      <c r="D2003" s="9" t="s">
        <v>178</v>
      </c>
      <c r="E2003" t="s">
        <v>35</v>
      </c>
      <c r="F2003" t="s">
        <v>32</v>
      </c>
      <c r="G2003" t="s">
        <v>100</v>
      </c>
      <c r="H2003" s="7" t="str">
        <f t="shared" si="63"/>
        <v>2013TWDASSUNN05</v>
      </c>
      <c r="I2003" t="s">
        <v>38</v>
      </c>
      <c r="J2003" s="8" t="str">
        <f>VLOOKUP(I2003,name_list!E:K,2,FALSE)</f>
        <v>SP10</v>
      </c>
      <c r="K2003" t="s">
        <v>14</v>
      </c>
      <c r="L2003" s="8">
        <v>25</v>
      </c>
      <c r="M2003" s="8">
        <f>VLOOKUP(H2003,工作表3!G:T,7,FALSE)</f>
        <v>70</v>
      </c>
      <c r="N2003">
        <f t="shared" si="64"/>
        <v>17.5</v>
      </c>
    </row>
    <row r="2004" spans="1:14">
      <c r="A2004" s="46">
        <v>2013</v>
      </c>
      <c r="B2004" s="8" t="str">
        <f>_xlfn.CONCAT("P", LOOKUP(A2004,{0,2010,2015},{1,2,3}))</f>
        <v>P2</v>
      </c>
      <c r="C2004" s="9" t="s">
        <v>174</v>
      </c>
      <c r="D2004" s="9" t="s">
        <v>178</v>
      </c>
      <c r="E2004" t="s">
        <v>35</v>
      </c>
      <c r="F2004" t="s">
        <v>32</v>
      </c>
      <c r="G2004" t="s">
        <v>100</v>
      </c>
      <c r="H2004" s="7" t="str">
        <f t="shared" si="63"/>
        <v>2013TWDASSUNN05</v>
      </c>
      <c r="I2004" t="s">
        <v>29</v>
      </c>
      <c r="J2004" s="8" t="str">
        <f>VLOOKUP(I2004,name_list!E:K,2,FALSE)</f>
        <v>SP22</v>
      </c>
      <c r="K2004" t="s">
        <v>14</v>
      </c>
      <c r="L2004" s="8">
        <v>25</v>
      </c>
      <c r="M2004" s="8">
        <f>VLOOKUP(H2004,工作表3!G:T,7,FALSE)</f>
        <v>70</v>
      </c>
      <c r="N2004">
        <f t="shared" si="64"/>
        <v>17.5</v>
      </c>
    </row>
    <row r="2005" spans="1:14">
      <c r="A2005" s="46">
        <v>2013</v>
      </c>
      <c r="B2005" s="8" t="str">
        <f>_xlfn.CONCAT("P", LOOKUP(A2005,{0,2010,2015},{1,2,3}))</f>
        <v>P2</v>
      </c>
      <c r="C2005" s="9" t="s">
        <v>174</v>
      </c>
      <c r="D2005" s="9" t="s">
        <v>178</v>
      </c>
      <c r="E2005" t="s">
        <v>35</v>
      </c>
      <c r="F2005" t="s">
        <v>32</v>
      </c>
      <c r="G2005" t="s">
        <v>100</v>
      </c>
      <c r="H2005" s="7" t="str">
        <f t="shared" si="63"/>
        <v>2013TWDASSUNN05</v>
      </c>
      <c r="I2005" t="s">
        <v>66</v>
      </c>
      <c r="J2005" s="8" t="str">
        <f>VLOOKUP(I2005,name_list!E:K,2,FALSE)</f>
        <v>SP20</v>
      </c>
      <c r="K2005" t="s">
        <v>14</v>
      </c>
      <c r="L2005" s="8">
        <v>25</v>
      </c>
      <c r="M2005" s="8">
        <f>VLOOKUP(H2005,工作表3!G:T,7,FALSE)</f>
        <v>70</v>
      </c>
      <c r="N2005">
        <f t="shared" si="64"/>
        <v>17.5</v>
      </c>
    </row>
    <row r="2006" spans="1:14">
      <c r="A2006" s="46">
        <v>2013</v>
      </c>
      <c r="B2006" s="8" t="str">
        <f>_xlfn.CONCAT("P", LOOKUP(A2006,{0,2010,2015},{1,2,3}))</f>
        <v>P2</v>
      </c>
      <c r="C2006" s="9" t="s">
        <v>174</v>
      </c>
      <c r="D2006" s="9" t="s">
        <v>178</v>
      </c>
      <c r="E2006" t="s">
        <v>35</v>
      </c>
      <c r="F2006" t="s">
        <v>32</v>
      </c>
      <c r="G2006" t="s">
        <v>100</v>
      </c>
      <c r="H2006" s="7" t="str">
        <f t="shared" si="63"/>
        <v>2013TWDASSUNN05</v>
      </c>
      <c r="I2006" t="s">
        <v>31</v>
      </c>
      <c r="J2006" s="8" t="str">
        <f>VLOOKUP(I2006,name_list!E:K,2,FALSE)</f>
        <v>SP66</v>
      </c>
      <c r="K2006" t="s">
        <v>14</v>
      </c>
      <c r="L2006" s="8">
        <v>25</v>
      </c>
      <c r="M2006" s="8">
        <f>VLOOKUP(H2006,工作表3!G:T,7,FALSE)</f>
        <v>70</v>
      </c>
      <c r="N2006">
        <f t="shared" si="64"/>
        <v>17.5</v>
      </c>
    </row>
    <row r="2007" spans="1:14">
      <c r="A2007" s="46">
        <v>2013</v>
      </c>
      <c r="B2007" s="8" t="str">
        <f>_xlfn.CONCAT("P", LOOKUP(A2007,{0,2010,2015},{1,2,3}))</f>
        <v>P2</v>
      </c>
      <c r="C2007" s="9" t="s">
        <v>174</v>
      </c>
      <c r="D2007" s="9" t="s">
        <v>178</v>
      </c>
      <c r="E2007" t="s">
        <v>35</v>
      </c>
      <c r="F2007" t="s">
        <v>32</v>
      </c>
      <c r="G2007" t="s">
        <v>100</v>
      </c>
      <c r="H2007" s="7" t="str">
        <f t="shared" si="63"/>
        <v>2013TWDASSUNN05</v>
      </c>
      <c r="I2007" t="s">
        <v>8</v>
      </c>
      <c r="J2007" s="8" t="str">
        <f>VLOOKUP(I2007,name_list!E:K,2,FALSE)</f>
        <v>SP63</v>
      </c>
      <c r="K2007" t="s">
        <v>14</v>
      </c>
      <c r="L2007" s="8">
        <v>25</v>
      </c>
      <c r="M2007" s="8">
        <f>VLOOKUP(H2007,工作表3!G:T,7,FALSE)</f>
        <v>70</v>
      </c>
      <c r="N2007">
        <f t="shared" si="64"/>
        <v>17.5</v>
      </c>
    </row>
    <row r="2008" spans="1:14">
      <c r="A2008" s="46">
        <v>2013</v>
      </c>
      <c r="B2008" s="8" t="str">
        <f>_xlfn.CONCAT("P", LOOKUP(A2008,{0,2010,2015},{1,2,3}))</f>
        <v>P2</v>
      </c>
      <c r="C2008" s="9" t="s">
        <v>174</v>
      </c>
      <c r="D2008" s="9" t="s">
        <v>178</v>
      </c>
      <c r="E2008" t="s">
        <v>35</v>
      </c>
      <c r="F2008" t="s">
        <v>32</v>
      </c>
      <c r="G2008" t="s">
        <v>124</v>
      </c>
      <c r="H2008" s="7" t="str">
        <f t="shared" si="63"/>
        <v>2013TWDASSUNN10</v>
      </c>
      <c r="I2008" t="s">
        <v>60</v>
      </c>
      <c r="J2008" s="8" t="str">
        <f>VLOOKUP(I2008,name_list!E:K,2,FALSE)</f>
        <v>SP29</v>
      </c>
      <c r="K2008" t="s">
        <v>6</v>
      </c>
      <c r="L2008" s="8">
        <v>50</v>
      </c>
      <c r="M2008" s="8">
        <f>VLOOKUP(H2008,工作表3!G:T,7,FALSE)</f>
        <v>87</v>
      </c>
      <c r="N2008">
        <f t="shared" si="64"/>
        <v>43.5</v>
      </c>
    </row>
    <row r="2009" spans="1:14">
      <c r="A2009" s="46">
        <v>2013</v>
      </c>
      <c r="B2009" s="8" t="str">
        <f>_xlfn.CONCAT("P", LOOKUP(A2009,{0,2010,2015},{1,2,3}))</f>
        <v>P2</v>
      </c>
      <c r="C2009" s="9" t="s">
        <v>174</v>
      </c>
      <c r="D2009" s="9" t="s">
        <v>178</v>
      </c>
      <c r="E2009" t="s">
        <v>35</v>
      </c>
      <c r="F2009" t="s">
        <v>32</v>
      </c>
      <c r="G2009" t="s">
        <v>124</v>
      </c>
      <c r="H2009" s="7" t="str">
        <f t="shared" si="63"/>
        <v>2013TWDASSUNN10</v>
      </c>
      <c r="I2009" t="s">
        <v>5</v>
      </c>
      <c r="J2009" s="8" t="str">
        <f>VLOOKUP(I2009,name_list!E:K,2,FALSE)</f>
        <v>SP35</v>
      </c>
      <c r="K2009" t="s">
        <v>6</v>
      </c>
      <c r="L2009" s="8">
        <v>50</v>
      </c>
      <c r="M2009" s="8">
        <f>VLOOKUP(H2009,工作表3!G:T,7,FALSE)</f>
        <v>87</v>
      </c>
      <c r="N2009">
        <f t="shared" si="64"/>
        <v>43.5</v>
      </c>
    </row>
    <row r="2010" spans="1:14">
      <c r="A2010" s="46">
        <v>2013</v>
      </c>
      <c r="B2010" s="8" t="str">
        <f>_xlfn.CONCAT("P", LOOKUP(A2010,{0,2010,2015},{1,2,3}))</f>
        <v>P2</v>
      </c>
      <c r="C2010" s="9" t="s">
        <v>174</v>
      </c>
      <c r="D2010" s="9" t="s">
        <v>178</v>
      </c>
      <c r="E2010" t="s">
        <v>35</v>
      </c>
      <c r="F2010" t="s">
        <v>32</v>
      </c>
      <c r="G2010" t="s">
        <v>124</v>
      </c>
      <c r="H2010" s="7" t="str">
        <f t="shared" si="63"/>
        <v>2013TWDASSUNN10</v>
      </c>
      <c r="I2010" t="s">
        <v>16</v>
      </c>
      <c r="J2010" s="8" t="str">
        <f>VLOOKUP(I2010,name_list!E:K,2,FALSE)</f>
        <v>SP38</v>
      </c>
      <c r="K2010" t="s">
        <v>6</v>
      </c>
      <c r="L2010" s="8">
        <v>50</v>
      </c>
      <c r="M2010" s="8">
        <f>VLOOKUP(H2010,工作表3!G:T,7,FALSE)</f>
        <v>87</v>
      </c>
      <c r="N2010">
        <f t="shared" si="64"/>
        <v>43.5</v>
      </c>
    </row>
    <row r="2011" spans="1:14">
      <c r="A2011" s="46">
        <v>2013</v>
      </c>
      <c r="B2011" s="8" t="str">
        <f>_xlfn.CONCAT("P", LOOKUP(A2011,{0,2010,2015},{1,2,3}))</f>
        <v>P2</v>
      </c>
      <c r="C2011" s="9" t="s">
        <v>174</v>
      </c>
      <c r="D2011" s="9" t="s">
        <v>178</v>
      </c>
      <c r="E2011" t="s">
        <v>35</v>
      </c>
      <c r="F2011" t="s">
        <v>32</v>
      </c>
      <c r="G2011" t="s">
        <v>124</v>
      </c>
      <c r="H2011" s="7" t="str">
        <f t="shared" si="63"/>
        <v>2013TWDASSUNN10</v>
      </c>
      <c r="I2011" t="s">
        <v>0</v>
      </c>
      <c r="J2011" s="8" t="str">
        <f>VLOOKUP(I2011,name_list!E:K,2,FALSE)</f>
        <v>SP41</v>
      </c>
      <c r="K2011" t="s">
        <v>1</v>
      </c>
      <c r="L2011" s="8">
        <v>75</v>
      </c>
      <c r="M2011" s="8">
        <f>VLOOKUP(H2011,工作表3!G:T,7,FALSE)</f>
        <v>87</v>
      </c>
      <c r="N2011">
        <f t="shared" si="64"/>
        <v>65.25</v>
      </c>
    </row>
    <row r="2012" spans="1:14">
      <c r="A2012" s="46">
        <v>2013</v>
      </c>
      <c r="B2012" s="8" t="str">
        <f>_xlfn.CONCAT("P", LOOKUP(A2012,{0,2010,2015},{1,2,3}))</f>
        <v>P2</v>
      </c>
      <c r="C2012" s="9" t="s">
        <v>174</v>
      </c>
      <c r="D2012" s="9" t="s">
        <v>178</v>
      </c>
      <c r="E2012" t="s">
        <v>35</v>
      </c>
      <c r="F2012" t="s">
        <v>32</v>
      </c>
      <c r="G2012" t="s">
        <v>124</v>
      </c>
      <c r="H2012" s="7" t="str">
        <f t="shared" si="63"/>
        <v>2013TWDASSUNN10</v>
      </c>
      <c r="I2012" t="s">
        <v>18</v>
      </c>
      <c r="J2012" s="8" t="str">
        <f>VLOOKUP(I2012,name_list!E:K,2,FALSE)</f>
        <v>SP30</v>
      </c>
      <c r="K2012" t="s">
        <v>9</v>
      </c>
      <c r="L2012" s="8">
        <v>5</v>
      </c>
      <c r="M2012" s="8">
        <f>VLOOKUP(H2012,工作表3!G:T,7,FALSE)</f>
        <v>87</v>
      </c>
      <c r="N2012">
        <f t="shared" si="64"/>
        <v>4.3499999999999996</v>
      </c>
    </row>
    <row r="2013" spans="1:14">
      <c r="A2013" s="46">
        <v>2013</v>
      </c>
      <c r="B2013" s="8" t="str">
        <f>_xlfn.CONCAT("P", LOOKUP(A2013,{0,2010,2015},{1,2,3}))</f>
        <v>P2</v>
      </c>
      <c r="C2013" s="9" t="s">
        <v>174</v>
      </c>
      <c r="D2013" s="9" t="s">
        <v>178</v>
      </c>
      <c r="E2013" t="s">
        <v>35</v>
      </c>
      <c r="F2013" t="s">
        <v>32</v>
      </c>
      <c r="G2013" t="s">
        <v>124</v>
      </c>
      <c r="H2013" s="7" t="str">
        <f t="shared" si="63"/>
        <v>2013TWDASSUNN10</v>
      </c>
      <c r="I2013" t="s">
        <v>42</v>
      </c>
      <c r="J2013" s="8" t="str">
        <f>VLOOKUP(I2013,name_list!E:K,2,FALSE)</f>
        <v>SP40</v>
      </c>
      <c r="K2013" t="s">
        <v>9</v>
      </c>
      <c r="L2013" s="8">
        <v>5</v>
      </c>
      <c r="M2013" s="8">
        <f>VLOOKUP(H2013,工作表3!G:T,7,FALSE)</f>
        <v>87</v>
      </c>
      <c r="N2013">
        <f t="shared" si="64"/>
        <v>4.3499999999999996</v>
      </c>
    </row>
    <row r="2014" spans="1:14">
      <c r="A2014" s="46">
        <v>2013</v>
      </c>
      <c r="B2014" s="8" t="str">
        <f>_xlfn.CONCAT("P", LOOKUP(A2014,{0,2010,2015},{1,2,3}))</f>
        <v>P2</v>
      </c>
      <c r="C2014" s="9" t="s">
        <v>174</v>
      </c>
      <c r="D2014" s="9" t="s">
        <v>178</v>
      </c>
      <c r="E2014" t="s">
        <v>35</v>
      </c>
      <c r="F2014" t="s">
        <v>32</v>
      </c>
      <c r="G2014" t="s">
        <v>124</v>
      </c>
      <c r="H2014" s="7" t="str">
        <f t="shared" si="63"/>
        <v>2013TWDASSUNN10</v>
      </c>
      <c r="I2014" t="s">
        <v>20</v>
      </c>
      <c r="J2014" s="8" t="str">
        <f>VLOOKUP(I2014,name_list!E:K,2,FALSE)</f>
        <v>SP25</v>
      </c>
      <c r="K2014" t="s">
        <v>9</v>
      </c>
      <c r="L2014" s="8">
        <v>5</v>
      </c>
      <c r="M2014" s="8">
        <f>VLOOKUP(H2014,工作表3!G:T,7,FALSE)</f>
        <v>87</v>
      </c>
      <c r="N2014">
        <f t="shared" si="64"/>
        <v>4.3499999999999996</v>
      </c>
    </row>
    <row r="2015" spans="1:14">
      <c r="A2015" s="46">
        <v>2013</v>
      </c>
      <c r="B2015" s="8" t="str">
        <f>_xlfn.CONCAT("P", LOOKUP(A2015,{0,2010,2015},{1,2,3}))</f>
        <v>P2</v>
      </c>
      <c r="C2015" s="9" t="s">
        <v>174</v>
      </c>
      <c r="D2015" s="9" t="s">
        <v>178</v>
      </c>
      <c r="E2015" t="s">
        <v>35</v>
      </c>
      <c r="F2015" t="s">
        <v>32</v>
      </c>
      <c r="G2015" t="s">
        <v>124</v>
      </c>
      <c r="H2015" s="7" t="str">
        <f t="shared" si="63"/>
        <v>2013TWDASSUNN10</v>
      </c>
      <c r="I2015" t="s">
        <v>26</v>
      </c>
      <c r="J2015" s="8" t="str">
        <f>VLOOKUP(I2015,name_list!E:K,2,FALSE)</f>
        <v>SP78</v>
      </c>
      <c r="K2015" t="s">
        <v>9</v>
      </c>
      <c r="L2015" s="8">
        <v>5</v>
      </c>
      <c r="M2015" s="8">
        <f>VLOOKUP(H2015,工作表3!G:T,7,FALSE)</f>
        <v>87</v>
      </c>
      <c r="N2015">
        <f t="shared" si="64"/>
        <v>4.3499999999999996</v>
      </c>
    </row>
    <row r="2016" spans="1:14">
      <c r="A2016" s="46">
        <v>2013</v>
      </c>
      <c r="B2016" s="8" t="str">
        <f>_xlfn.CONCAT("P", LOOKUP(A2016,{0,2010,2015},{1,2,3}))</f>
        <v>P2</v>
      </c>
      <c r="C2016" s="9" t="s">
        <v>174</v>
      </c>
      <c r="D2016" s="9" t="s">
        <v>178</v>
      </c>
      <c r="E2016" t="s">
        <v>35</v>
      </c>
      <c r="F2016" t="s">
        <v>32</v>
      </c>
      <c r="G2016" t="s">
        <v>124</v>
      </c>
      <c r="H2016" s="7" t="str">
        <f t="shared" si="63"/>
        <v>2013TWDASSUNN10</v>
      </c>
      <c r="I2016" t="s">
        <v>10</v>
      </c>
      <c r="J2016" s="8" t="str">
        <f>VLOOKUP(I2016,name_list!E:K,2,FALSE)</f>
        <v>SP79</v>
      </c>
      <c r="K2016" t="s">
        <v>9</v>
      </c>
      <c r="L2016" s="8">
        <v>5</v>
      </c>
      <c r="M2016" s="8">
        <f>VLOOKUP(H2016,工作表3!G:T,7,FALSE)</f>
        <v>87</v>
      </c>
      <c r="N2016">
        <f t="shared" si="64"/>
        <v>4.3499999999999996</v>
      </c>
    </row>
    <row r="2017" spans="1:14">
      <c r="A2017" s="46">
        <v>2013</v>
      </c>
      <c r="B2017" s="8" t="str">
        <f>_xlfn.CONCAT("P", LOOKUP(A2017,{0,2010,2015},{1,2,3}))</f>
        <v>P2</v>
      </c>
      <c r="C2017" s="9" t="s">
        <v>174</v>
      </c>
      <c r="D2017" s="9" t="s">
        <v>178</v>
      </c>
      <c r="E2017" t="s">
        <v>35</v>
      </c>
      <c r="F2017" t="s">
        <v>32</v>
      </c>
      <c r="G2017" t="s">
        <v>124</v>
      </c>
      <c r="H2017" s="7" t="str">
        <f t="shared" si="63"/>
        <v>2013TWDASSUNN10</v>
      </c>
      <c r="I2017" t="s">
        <v>23</v>
      </c>
      <c r="J2017" s="8" t="str">
        <f>VLOOKUP(I2017,name_list!E:K,2,FALSE)</f>
        <v>SP61</v>
      </c>
      <c r="K2017" t="s">
        <v>9</v>
      </c>
      <c r="L2017" s="8">
        <v>5</v>
      </c>
      <c r="M2017" s="8">
        <f>VLOOKUP(H2017,工作表3!G:T,7,FALSE)</f>
        <v>87</v>
      </c>
      <c r="N2017">
        <f t="shared" si="64"/>
        <v>4.3499999999999996</v>
      </c>
    </row>
    <row r="2018" spans="1:14">
      <c r="A2018" s="46">
        <v>2013</v>
      </c>
      <c r="B2018" s="8" t="str">
        <f>_xlfn.CONCAT("P", LOOKUP(A2018,{0,2010,2015},{1,2,3}))</f>
        <v>P2</v>
      </c>
      <c r="C2018" s="9" t="s">
        <v>174</v>
      </c>
      <c r="D2018" s="9" t="s">
        <v>178</v>
      </c>
      <c r="E2018" t="s">
        <v>35</v>
      </c>
      <c r="F2018" t="s">
        <v>32</v>
      </c>
      <c r="G2018" t="s">
        <v>124</v>
      </c>
      <c r="H2018" s="7" t="str">
        <f t="shared" si="63"/>
        <v>2013TWDASSUNN10</v>
      </c>
      <c r="I2018" t="s">
        <v>59</v>
      </c>
      <c r="J2018" s="8" t="str">
        <f>VLOOKUP(I2018,name_list!E:K,2,FALSE)</f>
        <v>SP5</v>
      </c>
      <c r="K2018" t="s">
        <v>9</v>
      </c>
      <c r="L2018" s="8">
        <v>5</v>
      </c>
      <c r="M2018" s="8">
        <f>VLOOKUP(H2018,工作表3!G:T,7,FALSE)</f>
        <v>87</v>
      </c>
      <c r="N2018">
        <f t="shared" si="64"/>
        <v>4.3499999999999996</v>
      </c>
    </row>
    <row r="2019" spans="1:14">
      <c r="A2019" s="46">
        <v>2013</v>
      </c>
      <c r="B2019" s="8" t="str">
        <f>_xlfn.CONCAT("P", LOOKUP(A2019,{0,2010,2015},{1,2,3}))</f>
        <v>P2</v>
      </c>
      <c r="C2019" s="9" t="s">
        <v>174</v>
      </c>
      <c r="D2019" s="9" t="s">
        <v>178</v>
      </c>
      <c r="E2019" t="s">
        <v>35</v>
      </c>
      <c r="F2019" t="s">
        <v>32</v>
      </c>
      <c r="G2019" t="s">
        <v>124</v>
      </c>
      <c r="H2019" s="7" t="str">
        <f t="shared" si="63"/>
        <v>2013TWDASSUNN10</v>
      </c>
      <c r="I2019" t="s">
        <v>17</v>
      </c>
      <c r="J2019" s="8" t="str">
        <f>VLOOKUP(I2019,name_list!E:K,2,FALSE)</f>
        <v>SP23</v>
      </c>
      <c r="K2019" t="s">
        <v>9</v>
      </c>
      <c r="L2019" s="8">
        <v>5</v>
      </c>
      <c r="M2019" s="8">
        <f>VLOOKUP(H2019,工作表3!G:T,7,FALSE)</f>
        <v>87</v>
      </c>
      <c r="N2019">
        <f t="shared" si="64"/>
        <v>4.3499999999999996</v>
      </c>
    </row>
    <row r="2020" spans="1:14">
      <c r="A2020" s="46">
        <v>2013</v>
      </c>
      <c r="B2020" s="8" t="str">
        <f>_xlfn.CONCAT("P", LOOKUP(A2020,{0,2010,2015},{1,2,3}))</f>
        <v>P2</v>
      </c>
      <c r="C2020" s="9" t="s">
        <v>174</v>
      </c>
      <c r="D2020" s="9" t="s">
        <v>178</v>
      </c>
      <c r="E2020" t="s">
        <v>35</v>
      </c>
      <c r="F2020" t="s">
        <v>32</v>
      </c>
      <c r="G2020" t="s">
        <v>124</v>
      </c>
      <c r="H2020" s="7" t="str">
        <f t="shared" si="63"/>
        <v>2013TWDASSUNN10</v>
      </c>
      <c r="I2020" t="s">
        <v>37</v>
      </c>
      <c r="J2020" s="8" t="str">
        <f>VLOOKUP(I2020,name_list!E:K,2,FALSE)</f>
        <v>SP85</v>
      </c>
      <c r="K2020" t="s">
        <v>9</v>
      </c>
      <c r="L2020" s="8">
        <v>5</v>
      </c>
      <c r="M2020" s="8">
        <f>VLOOKUP(H2020,工作表3!G:T,7,FALSE)</f>
        <v>87</v>
      </c>
      <c r="N2020">
        <f t="shared" si="64"/>
        <v>4.3499999999999996</v>
      </c>
    </row>
    <row r="2021" spans="1:14">
      <c r="A2021" s="46">
        <v>2013</v>
      </c>
      <c r="B2021" s="8" t="str">
        <f>_xlfn.CONCAT("P", LOOKUP(A2021,{0,2010,2015},{1,2,3}))</f>
        <v>P2</v>
      </c>
      <c r="C2021" s="9" t="s">
        <v>174</v>
      </c>
      <c r="D2021" s="9" t="s">
        <v>178</v>
      </c>
      <c r="E2021" t="s">
        <v>35</v>
      </c>
      <c r="F2021" t="s">
        <v>32</v>
      </c>
      <c r="G2021" t="s">
        <v>124</v>
      </c>
      <c r="H2021" s="7" t="str">
        <f t="shared" si="63"/>
        <v>2013TWDASSUNN10</v>
      </c>
      <c r="I2021" t="s">
        <v>63</v>
      </c>
      <c r="J2021" s="8" t="str">
        <f>VLOOKUP(I2021,name_list!E:K,2,FALSE)</f>
        <v>SP4</v>
      </c>
      <c r="K2021" t="s">
        <v>9</v>
      </c>
      <c r="L2021" s="8">
        <v>5</v>
      </c>
      <c r="M2021" s="8">
        <f>VLOOKUP(H2021,工作表3!G:T,7,FALSE)</f>
        <v>87</v>
      </c>
      <c r="N2021">
        <f t="shared" si="64"/>
        <v>4.3499999999999996</v>
      </c>
    </row>
    <row r="2022" spans="1:14">
      <c r="A2022" s="46">
        <v>2013</v>
      </c>
      <c r="B2022" s="8" t="str">
        <f>_xlfn.CONCAT("P", LOOKUP(A2022,{0,2010,2015},{1,2,3}))</f>
        <v>P2</v>
      </c>
      <c r="C2022" s="9" t="s">
        <v>174</v>
      </c>
      <c r="D2022" s="9" t="s">
        <v>178</v>
      </c>
      <c r="E2022" t="s">
        <v>35</v>
      </c>
      <c r="F2022" t="s">
        <v>32</v>
      </c>
      <c r="G2022" t="s">
        <v>124</v>
      </c>
      <c r="H2022" s="7" t="str">
        <f t="shared" si="63"/>
        <v>2013TWDASSUNN10</v>
      </c>
      <c r="I2022" t="s">
        <v>66</v>
      </c>
      <c r="J2022" s="8" t="str">
        <f>VLOOKUP(I2022,name_list!E:K,2,FALSE)</f>
        <v>SP20</v>
      </c>
      <c r="K2022" t="s">
        <v>9</v>
      </c>
      <c r="L2022" s="8">
        <v>5</v>
      </c>
      <c r="M2022" s="8">
        <f>VLOOKUP(H2022,工作表3!G:T,7,FALSE)</f>
        <v>87</v>
      </c>
      <c r="N2022">
        <f t="shared" si="64"/>
        <v>4.3499999999999996</v>
      </c>
    </row>
    <row r="2023" spans="1:14">
      <c r="A2023" s="46">
        <v>2013</v>
      </c>
      <c r="B2023" s="8" t="str">
        <f>_xlfn.CONCAT("P", LOOKUP(A2023,{0,2010,2015},{1,2,3}))</f>
        <v>P2</v>
      </c>
      <c r="C2023" s="9" t="s">
        <v>174</v>
      </c>
      <c r="D2023" s="9" t="s">
        <v>178</v>
      </c>
      <c r="E2023" t="s">
        <v>35</v>
      </c>
      <c r="F2023" t="s">
        <v>32</v>
      </c>
      <c r="G2023" t="s">
        <v>124</v>
      </c>
      <c r="H2023" s="7" t="str">
        <f t="shared" si="63"/>
        <v>2013TWDASSUNN10</v>
      </c>
      <c r="I2023" t="s">
        <v>69</v>
      </c>
      <c r="J2023" s="8" t="str">
        <f>VLOOKUP(I2023,name_list!E:K,2,FALSE)</f>
        <v>SP47</v>
      </c>
      <c r="K2023" t="s">
        <v>9</v>
      </c>
      <c r="L2023" s="8">
        <v>5</v>
      </c>
      <c r="M2023" s="8">
        <f>VLOOKUP(H2023,工作表3!G:T,7,FALSE)</f>
        <v>87</v>
      </c>
      <c r="N2023">
        <f t="shared" si="64"/>
        <v>4.3499999999999996</v>
      </c>
    </row>
    <row r="2024" spans="1:14">
      <c r="A2024" s="46">
        <v>2013</v>
      </c>
      <c r="B2024" s="8" t="str">
        <f>_xlfn.CONCAT("P", LOOKUP(A2024,{0,2010,2015},{1,2,3}))</f>
        <v>P2</v>
      </c>
      <c r="C2024" s="9" t="s">
        <v>174</v>
      </c>
      <c r="D2024" s="9" t="s">
        <v>178</v>
      </c>
      <c r="E2024" t="s">
        <v>35</v>
      </c>
      <c r="F2024" t="s">
        <v>32</v>
      </c>
      <c r="G2024" t="s">
        <v>124</v>
      </c>
      <c r="H2024" s="7" t="str">
        <f t="shared" si="63"/>
        <v>2013TWDASSUNN10</v>
      </c>
      <c r="I2024" t="s">
        <v>31</v>
      </c>
      <c r="J2024" s="8" t="str">
        <f>VLOOKUP(I2024,name_list!E:K,2,FALSE)</f>
        <v>SP66</v>
      </c>
      <c r="K2024" t="s">
        <v>9</v>
      </c>
      <c r="L2024" s="8">
        <v>5</v>
      </c>
      <c r="M2024" s="8">
        <f>VLOOKUP(H2024,工作表3!G:T,7,FALSE)</f>
        <v>87</v>
      </c>
      <c r="N2024">
        <f t="shared" si="64"/>
        <v>4.3499999999999996</v>
      </c>
    </row>
    <row r="2025" spans="1:14">
      <c r="A2025" s="46">
        <v>2013</v>
      </c>
      <c r="B2025" s="8" t="str">
        <f>_xlfn.CONCAT("P", LOOKUP(A2025,{0,2010,2015},{1,2,3}))</f>
        <v>P2</v>
      </c>
      <c r="C2025" s="9" t="s">
        <v>174</v>
      </c>
      <c r="D2025" s="9" t="s">
        <v>178</v>
      </c>
      <c r="E2025" t="s">
        <v>35</v>
      </c>
      <c r="F2025" t="s">
        <v>32</v>
      </c>
      <c r="G2025" t="s">
        <v>124</v>
      </c>
      <c r="H2025" s="7" t="str">
        <f t="shared" ref="H2025:H2088" si="65">CONCATENATE(A2025,C2025,D2025,E2025,G2025)</f>
        <v>2013TWDASSUNN10</v>
      </c>
      <c r="I2025" t="s">
        <v>47</v>
      </c>
      <c r="J2025" s="8" t="str">
        <f>VLOOKUP(I2025,name_list!E:K,2,FALSE)</f>
        <v>SP50</v>
      </c>
      <c r="K2025" t="s">
        <v>9</v>
      </c>
      <c r="L2025" s="8">
        <v>5</v>
      </c>
      <c r="M2025" s="8">
        <f>VLOOKUP(H2025,工作表3!G:T,7,FALSE)</f>
        <v>87</v>
      </c>
      <c r="N2025">
        <f t="shared" si="64"/>
        <v>4.3499999999999996</v>
      </c>
    </row>
    <row r="2026" spans="1:14">
      <c r="A2026" s="46">
        <v>2013</v>
      </c>
      <c r="B2026" s="8" t="str">
        <f>_xlfn.CONCAT("P", LOOKUP(A2026,{0,2010,2015},{1,2,3}))</f>
        <v>P2</v>
      </c>
      <c r="C2026" s="9" t="s">
        <v>174</v>
      </c>
      <c r="D2026" s="9" t="s">
        <v>178</v>
      </c>
      <c r="E2026" t="s">
        <v>35</v>
      </c>
      <c r="F2026" t="s">
        <v>32</v>
      </c>
      <c r="G2026" t="s">
        <v>124</v>
      </c>
      <c r="H2026" s="7" t="str">
        <f t="shared" si="65"/>
        <v>2013TWDASSUNN10</v>
      </c>
      <c r="I2026" t="s">
        <v>21</v>
      </c>
      <c r="J2026" s="8" t="str">
        <f>VLOOKUP(I2026,name_list!E:K,2,FALSE)</f>
        <v>SP55</v>
      </c>
      <c r="K2026" t="s">
        <v>11</v>
      </c>
      <c r="L2026" s="8">
        <v>1</v>
      </c>
      <c r="M2026" s="8">
        <f>VLOOKUP(H2026,工作表3!G:T,7,FALSE)</f>
        <v>87</v>
      </c>
      <c r="N2026">
        <f t="shared" si="64"/>
        <v>0.87</v>
      </c>
    </row>
    <row r="2027" spans="1:14">
      <c r="A2027" s="46">
        <v>2013</v>
      </c>
      <c r="B2027" s="8" t="str">
        <f>_xlfn.CONCAT("P", LOOKUP(A2027,{0,2010,2015},{1,2,3}))</f>
        <v>P2</v>
      </c>
      <c r="C2027" s="9" t="s">
        <v>174</v>
      </c>
      <c r="D2027" s="9" t="s">
        <v>178</v>
      </c>
      <c r="E2027" t="s">
        <v>35</v>
      </c>
      <c r="F2027" t="s">
        <v>32</v>
      </c>
      <c r="G2027" t="s">
        <v>124</v>
      </c>
      <c r="H2027" s="7" t="str">
        <f t="shared" si="65"/>
        <v>2013TWDASSUNN10</v>
      </c>
      <c r="I2027" t="s">
        <v>19</v>
      </c>
      <c r="J2027" s="8" t="str">
        <f>VLOOKUP(I2027,name_list!E:K,2,FALSE)</f>
        <v>SP75</v>
      </c>
      <c r="K2027" t="s">
        <v>11</v>
      </c>
      <c r="L2027" s="8">
        <v>1</v>
      </c>
      <c r="M2027" s="8">
        <f>VLOOKUP(H2027,工作表3!G:T,7,FALSE)</f>
        <v>87</v>
      </c>
      <c r="N2027">
        <f t="shared" si="64"/>
        <v>0.87</v>
      </c>
    </row>
    <row r="2028" spans="1:14">
      <c r="A2028" s="46">
        <v>2013</v>
      </c>
      <c r="B2028" s="8" t="str">
        <f>_xlfn.CONCAT("P", LOOKUP(A2028,{0,2010,2015},{1,2,3}))</f>
        <v>P2</v>
      </c>
      <c r="C2028" s="9" t="s">
        <v>174</v>
      </c>
      <c r="D2028" s="9" t="s">
        <v>178</v>
      </c>
      <c r="E2028" t="s">
        <v>35</v>
      </c>
      <c r="F2028" t="s">
        <v>32</v>
      </c>
      <c r="G2028" t="s">
        <v>124</v>
      </c>
      <c r="H2028" s="7" t="str">
        <f t="shared" si="65"/>
        <v>2013TWDASSUNN10</v>
      </c>
      <c r="I2028" t="s">
        <v>38</v>
      </c>
      <c r="J2028" s="8" t="str">
        <f>VLOOKUP(I2028,name_list!E:K,2,FALSE)</f>
        <v>SP10</v>
      </c>
      <c r="K2028" t="s">
        <v>11</v>
      </c>
      <c r="L2028" s="8">
        <v>1</v>
      </c>
      <c r="M2028" s="8">
        <f>VLOOKUP(H2028,工作表3!G:T,7,FALSE)</f>
        <v>87</v>
      </c>
      <c r="N2028">
        <f t="shared" si="64"/>
        <v>0.87</v>
      </c>
    </row>
    <row r="2029" spans="1:14">
      <c r="A2029" s="46">
        <v>2013</v>
      </c>
      <c r="B2029" s="8" t="str">
        <f>_xlfn.CONCAT("P", LOOKUP(A2029,{0,2010,2015},{1,2,3}))</f>
        <v>P2</v>
      </c>
      <c r="C2029" s="9" t="s">
        <v>174</v>
      </c>
      <c r="D2029" s="9" t="s">
        <v>178</v>
      </c>
      <c r="E2029" t="s">
        <v>35</v>
      </c>
      <c r="F2029" t="s">
        <v>32</v>
      </c>
      <c r="G2029" t="s">
        <v>124</v>
      </c>
      <c r="H2029" s="7" t="str">
        <f t="shared" si="65"/>
        <v>2013TWDASSUNN10</v>
      </c>
      <c r="I2029" t="s">
        <v>68</v>
      </c>
      <c r="J2029" s="8" t="str">
        <f>VLOOKUP(I2029,name_list!E:K,2,FALSE)</f>
        <v>SP7</v>
      </c>
      <c r="K2029" t="s">
        <v>11</v>
      </c>
      <c r="L2029" s="8">
        <v>1</v>
      </c>
      <c r="M2029" s="8">
        <f>VLOOKUP(H2029,工作表3!G:T,7,FALSE)</f>
        <v>87</v>
      </c>
      <c r="N2029">
        <f t="shared" si="64"/>
        <v>0.87</v>
      </c>
    </row>
    <row r="2030" spans="1:14">
      <c r="A2030" s="46">
        <v>2013</v>
      </c>
      <c r="B2030" s="8" t="str">
        <f>_xlfn.CONCAT("P", LOOKUP(A2030,{0,2010,2015},{1,2,3}))</f>
        <v>P2</v>
      </c>
      <c r="C2030" s="9" t="s">
        <v>174</v>
      </c>
      <c r="D2030" s="9" t="s">
        <v>178</v>
      </c>
      <c r="E2030" t="s">
        <v>35</v>
      </c>
      <c r="F2030" t="s">
        <v>32</v>
      </c>
      <c r="G2030" t="s">
        <v>124</v>
      </c>
      <c r="H2030" s="7" t="str">
        <f t="shared" si="65"/>
        <v>2013TWDASSUNN10</v>
      </c>
      <c r="I2030" t="s">
        <v>22</v>
      </c>
      <c r="J2030" s="8" t="str">
        <f>VLOOKUP(I2030,name_list!E:K,2,FALSE)</f>
        <v>SP68</v>
      </c>
      <c r="K2030" t="s">
        <v>14</v>
      </c>
      <c r="L2030" s="8">
        <v>25</v>
      </c>
      <c r="M2030" s="8">
        <f>VLOOKUP(H2030,工作表3!G:T,7,FALSE)</f>
        <v>87</v>
      </c>
      <c r="N2030">
        <f t="shared" si="64"/>
        <v>21.75</v>
      </c>
    </row>
    <row r="2031" spans="1:14">
      <c r="A2031" s="46">
        <v>2013</v>
      </c>
      <c r="B2031" s="8" t="str">
        <f>_xlfn.CONCAT("P", LOOKUP(A2031,{0,2010,2015},{1,2,3}))</f>
        <v>P2</v>
      </c>
      <c r="C2031" s="9" t="s">
        <v>174</v>
      </c>
      <c r="D2031" s="9" t="s">
        <v>178</v>
      </c>
      <c r="E2031" t="s">
        <v>35</v>
      </c>
      <c r="F2031" t="s">
        <v>32</v>
      </c>
      <c r="G2031" t="s">
        <v>124</v>
      </c>
      <c r="H2031" s="7" t="str">
        <f t="shared" si="65"/>
        <v>2013TWDASSUNN10</v>
      </c>
      <c r="I2031" t="s">
        <v>45</v>
      </c>
      <c r="J2031" s="8" t="str">
        <f>VLOOKUP(I2031,name_list!E:K,2,FALSE)</f>
        <v>SP59</v>
      </c>
      <c r="K2031" t="s">
        <v>14</v>
      </c>
      <c r="L2031" s="8">
        <v>25</v>
      </c>
      <c r="M2031" s="8">
        <f>VLOOKUP(H2031,工作表3!G:T,7,FALSE)</f>
        <v>87</v>
      </c>
      <c r="N2031">
        <f t="shared" si="64"/>
        <v>21.75</v>
      </c>
    </row>
    <row r="2032" spans="1:14">
      <c r="A2032" s="46">
        <v>2013</v>
      </c>
      <c r="B2032" s="8" t="str">
        <f>_xlfn.CONCAT("P", LOOKUP(A2032,{0,2010,2015},{1,2,3}))</f>
        <v>P2</v>
      </c>
      <c r="C2032" s="9" t="s">
        <v>174</v>
      </c>
      <c r="D2032" s="9" t="s">
        <v>178</v>
      </c>
      <c r="E2032" t="s">
        <v>35</v>
      </c>
      <c r="F2032" t="s">
        <v>32</v>
      </c>
      <c r="G2032" t="s">
        <v>124</v>
      </c>
      <c r="H2032" s="7" t="str">
        <f t="shared" si="65"/>
        <v>2013TWDASSUNN10</v>
      </c>
      <c r="I2032" t="s">
        <v>12</v>
      </c>
      <c r="J2032" s="8" t="str">
        <f>VLOOKUP(I2032,name_list!E:K,2,FALSE)</f>
        <v>SP70</v>
      </c>
      <c r="K2032" t="s">
        <v>14</v>
      </c>
      <c r="L2032" s="8">
        <v>25</v>
      </c>
      <c r="M2032" s="8">
        <f>VLOOKUP(H2032,工作表3!G:T,7,FALSE)</f>
        <v>87</v>
      </c>
      <c r="N2032">
        <f t="shared" si="64"/>
        <v>21.75</v>
      </c>
    </row>
    <row r="2033" spans="1:14">
      <c r="A2033" s="46">
        <v>2013</v>
      </c>
      <c r="B2033" s="8" t="str">
        <f>_xlfn.CONCAT("P", LOOKUP(A2033,{0,2010,2015},{1,2,3}))</f>
        <v>P2</v>
      </c>
      <c r="C2033" s="9" t="s">
        <v>174</v>
      </c>
      <c r="D2033" s="9" t="s">
        <v>178</v>
      </c>
      <c r="E2033" t="s">
        <v>35</v>
      </c>
      <c r="F2033" t="s">
        <v>32</v>
      </c>
      <c r="G2033" t="s">
        <v>124</v>
      </c>
      <c r="H2033" s="7" t="str">
        <f t="shared" si="65"/>
        <v>2013TWDASSUNN10</v>
      </c>
      <c r="I2033" t="s">
        <v>15</v>
      </c>
      <c r="J2033" s="8" t="str">
        <f>VLOOKUP(I2033,name_list!E:K,2,FALSE)</f>
        <v>SP2</v>
      </c>
      <c r="K2033" t="s">
        <v>14</v>
      </c>
      <c r="L2033" s="8">
        <v>25</v>
      </c>
      <c r="M2033" s="8">
        <f>VLOOKUP(H2033,工作表3!G:T,7,FALSE)</f>
        <v>87</v>
      </c>
      <c r="N2033">
        <f t="shared" si="64"/>
        <v>21.75</v>
      </c>
    </row>
    <row r="2034" spans="1:14">
      <c r="A2034" s="46">
        <v>2013</v>
      </c>
      <c r="B2034" s="8" t="str">
        <f>_xlfn.CONCAT("P", LOOKUP(A2034,{0,2010,2015},{1,2,3}))</f>
        <v>P2</v>
      </c>
      <c r="C2034" s="9" t="s">
        <v>174</v>
      </c>
      <c r="D2034" s="9" t="s">
        <v>178</v>
      </c>
      <c r="E2034" t="s">
        <v>35</v>
      </c>
      <c r="F2034" t="s">
        <v>32</v>
      </c>
      <c r="G2034" t="s">
        <v>124</v>
      </c>
      <c r="H2034" s="7" t="str">
        <f t="shared" si="65"/>
        <v>2013TWDASSUNN10</v>
      </c>
      <c r="I2034" t="s">
        <v>7</v>
      </c>
      <c r="J2034" s="8" t="str">
        <f>VLOOKUP(I2034,name_list!E:K,2,FALSE)</f>
        <v>SP31</v>
      </c>
      <c r="K2034" t="s">
        <v>14</v>
      </c>
      <c r="L2034" s="8">
        <v>25</v>
      </c>
      <c r="M2034" s="8">
        <f>VLOOKUP(H2034,工作表3!G:T,7,FALSE)</f>
        <v>87</v>
      </c>
      <c r="N2034">
        <f t="shared" si="64"/>
        <v>21.75</v>
      </c>
    </row>
    <row r="2035" spans="1:14">
      <c r="A2035" s="46">
        <v>2013</v>
      </c>
      <c r="B2035" s="8" t="str">
        <f>_xlfn.CONCAT("P", LOOKUP(A2035,{0,2010,2015},{1,2,3}))</f>
        <v>P2</v>
      </c>
      <c r="C2035" s="9" t="s">
        <v>174</v>
      </c>
      <c r="D2035" s="9" t="s">
        <v>178</v>
      </c>
      <c r="E2035" t="s">
        <v>35</v>
      </c>
      <c r="F2035" t="s">
        <v>32</v>
      </c>
      <c r="G2035" t="s">
        <v>124</v>
      </c>
      <c r="H2035" s="7" t="str">
        <f t="shared" si="65"/>
        <v>2013TWDASSUNN10</v>
      </c>
      <c r="I2035" t="s">
        <v>29</v>
      </c>
      <c r="J2035" s="8" t="str">
        <f>VLOOKUP(I2035,name_list!E:K,2,FALSE)</f>
        <v>SP22</v>
      </c>
      <c r="K2035" t="s">
        <v>14</v>
      </c>
      <c r="L2035" s="8">
        <v>25</v>
      </c>
      <c r="M2035" s="8">
        <f>VLOOKUP(H2035,工作表3!G:T,7,FALSE)</f>
        <v>87</v>
      </c>
      <c r="N2035">
        <f t="shared" si="64"/>
        <v>21.75</v>
      </c>
    </row>
    <row r="2036" spans="1:14">
      <c r="A2036" s="46">
        <v>2013</v>
      </c>
      <c r="B2036" s="8" t="str">
        <f>_xlfn.CONCAT("P", LOOKUP(A2036,{0,2010,2015},{1,2,3}))</f>
        <v>P2</v>
      </c>
      <c r="C2036" s="9" t="s">
        <v>174</v>
      </c>
      <c r="D2036" s="9" t="s">
        <v>178</v>
      </c>
      <c r="E2036" t="s">
        <v>35</v>
      </c>
      <c r="F2036" t="s">
        <v>32</v>
      </c>
      <c r="G2036" t="s">
        <v>124</v>
      </c>
      <c r="H2036" s="7" t="str">
        <f t="shared" si="65"/>
        <v>2013TWDASSUNN10</v>
      </c>
      <c r="I2036" t="s">
        <v>8</v>
      </c>
      <c r="J2036" s="8" t="str">
        <f>VLOOKUP(I2036,name_list!E:K,2,FALSE)</f>
        <v>SP63</v>
      </c>
      <c r="K2036" t="s">
        <v>14</v>
      </c>
      <c r="L2036" s="8">
        <v>25</v>
      </c>
      <c r="M2036" s="8">
        <f>VLOOKUP(H2036,工作表3!G:T,7,FALSE)</f>
        <v>87</v>
      </c>
      <c r="N2036">
        <f t="shared" si="64"/>
        <v>21.75</v>
      </c>
    </row>
    <row r="2037" spans="1:14">
      <c r="A2037" s="46">
        <v>2013</v>
      </c>
      <c r="B2037" s="8" t="str">
        <f>_xlfn.CONCAT("P", LOOKUP(A2037,{0,2010,2015},{1,2,3}))</f>
        <v>P2</v>
      </c>
      <c r="C2037" s="9" t="s">
        <v>174</v>
      </c>
      <c r="D2037" s="9" t="s">
        <v>178</v>
      </c>
      <c r="E2037" t="s">
        <v>35</v>
      </c>
      <c r="F2037" t="s">
        <v>32</v>
      </c>
      <c r="G2037" t="s">
        <v>124</v>
      </c>
      <c r="H2037" s="7" t="str">
        <f t="shared" si="65"/>
        <v>2013TWDASSUNN10</v>
      </c>
      <c r="I2037" t="s">
        <v>51</v>
      </c>
      <c r="J2037" s="8" t="str">
        <f>VLOOKUP(I2037,name_list!E:K,2,FALSE)</f>
        <v>SP90</v>
      </c>
      <c r="K2037" t="s">
        <v>14</v>
      </c>
      <c r="L2037" s="8">
        <v>25</v>
      </c>
      <c r="M2037" s="8">
        <f>VLOOKUP(H2037,工作表3!G:T,7,FALSE)</f>
        <v>87</v>
      </c>
      <c r="N2037">
        <f t="shared" si="64"/>
        <v>21.75</v>
      </c>
    </row>
    <row r="2038" spans="1:14">
      <c r="A2038" s="46">
        <v>2013</v>
      </c>
      <c r="B2038" s="8" t="str">
        <f>_xlfn.CONCAT("P", LOOKUP(A2038,{0,2010,2015},{1,2,3}))</f>
        <v>P2</v>
      </c>
      <c r="C2038" s="9" t="s">
        <v>174</v>
      </c>
      <c r="D2038" s="9" t="s">
        <v>178</v>
      </c>
      <c r="E2038" t="s">
        <v>35</v>
      </c>
      <c r="F2038" t="s">
        <v>32</v>
      </c>
      <c r="G2038" t="s">
        <v>124</v>
      </c>
      <c r="H2038" s="7" t="str">
        <f t="shared" si="65"/>
        <v>2013TWDASSUNN10</v>
      </c>
      <c r="I2038" t="s">
        <v>39</v>
      </c>
      <c r="J2038" s="8" t="str">
        <f>VLOOKUP(I2038,name_list!E:K,2,FALSE)</f>
        <v>SP72</v>
      </c>
      <c r="K2038" t="s">
        <v>14</v>
      </c>
      <c r="L2038" s="8">
        <v>25</v>
      </c>
      <c r="M2038" s="8">
        <f>VLOOKUP(H2038,工作表3!G:T,7,FALSE)</f>
        <v>87</v>
      </c>
      <c r="N2038">
        <f t="shared" si="64"/>
        <v>21.75</v>
      </c>
    </row>
    <row r="2039" spans="1:14">
      <c r="A2039" s="46">
        <v>2013</v>
      </c>
      <c r="B2039" s="8" t="str">
        <f>_xlfn.CONCAT("P", LOOKUP(A2039,{0,2010,2015},{1,2,3}))</f>
        <v>P2</v>
      </c>
      <c r="C2039" s="9" t="s">
        <v>174</v>
      </c>
      <c r="D2039" s="9" t="s">
        <v>178</v>
      </c>
      <c r="E2039" t="s">
        <v>35</v>
      </c>
      <c r="F2039" t="s">
        <v>14</v>
      </c>
      <c r="G2039" t="s">
        <v>103</v>
      </c>
      <c r="H2039" s="7" t="str">
        <f t="shared" si="65"/>
        <v>2013TWDASSUNS05</v>
      </c>
      <c r="I2039" t="s">
        <v>16</v>
      </c>
      <c r="J2039" s="8" t="str">
        <f>VLOOKUP(I2039,name_list!E:K,2,FALSE)</f>
        <v>SP38</v>
      </c>
      <c r="K2039" t="s">
        <v>6</v>
      </c>
      <c r="L2039" s="8">
        <v>50</v>
      </c>
      <c r="M2039" s="8">
        <f>VLOOKUP(H2039,工作表3!G:T,7,FALSE)</f>
        <v>75</v>
      </c>
      <c r="N2039">
        <f t="shared" si="64"/>
        <v>37.5</v>
      </c>
    </row>
    <row r="2040" spans="1:14">
      <c r="A2040" s="46">
        <v>2013</v>
      </c>
      <c r="B2040" s="8" t="str">
        <f>_xlfn.CONCAT("P", LOOKUP(A2040,{0,2010,2015},{1,2,3}))</f>
        <v>P2</v>
      </c>
      <c r="C2040" s="9" t="s">
        <v>174</v>
      </c>
      <c r="D2040" s="9" t="s">
        <v>178</v>
      </c>
      <c r="E2040" t="s">
        <v>35</v>
      </c>
      <c r="F2040" t="s">
        <v>14</v>
      </c>
      <c r="G2040" t="s">
        <v>103</v>
      </c>
      <c r="H2040" s="7" t="str">
        <f t="shared" si="65"/>
        <v>2013TWDASSUNS05</v>
      </c>
      <c r="I2040" t="s">
        <v>38</v>
      </c>
      <c r="J2040" s="8" t="str">
        <f>VLOOKUP(I2040,name_list!E:K,2,FALSE)</f>
        <v>SP10</v>
      </c>
      <c r="K2040" t="s">
        <v>6</v>
      </c>
      <c r="L2040" s="8">
        <v>50</v>
      </c>
      <c r="M2040" s="8">
        <f>VLOOKUP(H2040,工作表3!G:T,7,FALSE)</f>
        <v>75</v>
      </c>
      <c r="N2040">
        <f t="shared" si="64"/>
        <v>37.5</v>
      </c>
    </row>
    <row r="2041" spans="1:14">
      <c r="A2041" s="46">
        <v>2013</v>
      </c>
      <c r="B2041" s="8" t="str">
        <f>_xlfn.CONCAT("P", LOOKUP(A2041,{0,2010,2015},{1,2,3}))</f>
        <v>P2</v>
      </c>
      <c r="C2041" s="9" t="s">
        <v>174</v>
      </c>
      <c r="D2041" s="9" t="s">
        <v>178</v>
      </c>
      <c r="E2041" t="s">
        <v>35</v>
      </c>
      <c r="F2041" t="s">
        <v>14</v>
      </c>
      <c r="G2041" t="s">
        <v>103</v>
      </c>
      <c r="H2041" s="7" t="str">
        <f t="shared" si="65"/>
        <v>2013TWDASSUNS05</v>
      </c>
      <c r="I2041" t="s">
        <v>0</v>
      </c>
      <c r="J2041" s="8" t="str">
        <f>VLOOKUP(I2041,name_list!E:K,2,FALSE)</f>
        <v>SP41</v>
      </c>
      <c r="K2041" t="s">
        <v>1</v>
      </c>
      <c r="L2041" s="8">
        <v>75</v>
      </c>
      <c r="M2041" s="8">
        <f>VLOOKUP(H2041,工作表3!G:T,7,FALSE)</f>
        <v>75</v>
      </c>
      <c r="N2041">
        <f t="shared" si="64"/>
        <v>56.25</v>
      </c>
    </row>
    <row r="2042" spans="1:14">
      <c r="A2042" s="46">
        <v>2013</v>
      </c>
      <c r="B2042" s="8" t="str">
        <f>_xlfn.CONCAT("P", LOOKUP(A2042,{0,2010,2015},{1,2,3}))</f>
        <v>P2</v>
      </c>
      <c r="C2042" s="9" t="s">
        <v>174</v>
      </c>
      <c r="D2042" s="9" t="s">
        <v>178</v>
      </c>
      <c r="E2042" t="s">
        <v>35</v>
      </c>
      <c r="F2042" t="s">
        <v>14</v>
      </c>
      <c r="G2042" t="s">
        <v>103</v>
      </c>
      <c r="H2042" s="7" t="str">
        <f t="shared" si="65"/>
        <v>2013TWDASSUNS05</v>
      </c>
      <c r="I2042" t="s">
        <v>21</v>
      </c>
      <c r="J2042" s="8" t="str">
        <f>VLOOKUP(I2042,name_list!E:K,2,FALSE)</f>
        <v>SP55</v>
      </c>
      <c r="K2042" t="s">
        <v>9</v>
      </c>
      <c r="L2042" s="8">
        <v>5</v>
      </c>
      <c r="M2042" s="8">
        <f>VLOOKUP(H2042,工作表3!G:T,7,FALSE)</f>
        <v>75</v>
      </c>
      <c r="N2042">
        <f t="shared" si="64"/>
        <v>3.75</v>
      </c>
    </row>
    <row r="2043" spans="1:14">
      <c r="A2043" s="46">
        <v>2013</v>
      </c>
      <c r="B2043" s="8" t="str">
        <f>_xlfn.CONCAT("P", LOOKUP(A2043,{0,2010,2015},{1,2,3}))</f>
        <v>P2</v>
      </c>
      <c r="C2043" s="9" t="s">
        <v>174</v>
      </c>
      <c r="D2043" s="9" t="s">
        <v>178</v>
      </c>
      <c r="E2043" t="s">
        <v>35</v>
      </c>
      <c r="F2043" t="s">
        <v>14</v>
      </c>
      <c r="G2043" t="s">
        <v>103</v>
      </c>
      <c r="H2043" s="7" t="str">
        <f t="shared" si="65"/>
        <v>2013TWDASSUNS05</v>
      </c>
      <c r="I2043" t="s">
        <v>30</v>
      </c>
      <c r="J2043" s="8" t="str">
        <f>VLOOKUP(I2043,name_list!E:K,2,FALSE)</f>
        <v>SP14</v>
      </c>
      <c r="K2043" t="s">
        <v>9</v>
      </c>
      <c r="L2043" s="8">
        <v>5</v>
      </c>
      <c r="M2043" s="8">
        <f>VLOOKUP(H2043,工作表3!G:T,7,FALSE)</f>
        <v>75</v>
      </c>
      <c r="N2043">
        <f t="shared" si="64"/>
        <v>3.75</v>
      </c>
    </row>
    <row r="2044" spans="1:14">
      <c r="A2044" s="46">
        <v>2013</v>
      </c>
      <c r="B2044" s="8" t="str">
        <f>_xlfn.CONCAT("P", LOOKUP(A2044,{0,2010,2015},{1,2,3}))</f>
        <v>P2</v>
      </c>
      <c r="C2044" s="9" t="s">
        <v>174</v>
      </c>
      <c r="D2044" s="9" t="s">
        <v>178</v>
      </c>
      <c r="E2044" t="s">
        <v>35</v>
      </c>
      <c r="F2044" t="s">
        <v>14</v>
      </c>
      <c r="G2044" t="s">
        <v>103</v>
      </c>
      <c r="H2044" s="7" t="str">
        <f t="shared" si="65"/>
        <v>2013TWDASSUNS05</v>
      </c>
      <c r="I2044" t="s">
        <v>20</v>
      </c>
      <c r="J2044" s="8" t="str">
        <f>VLOOKUP(I2044,name_list!E:K,2,FALSE)</f>
        <v>SP25</v>
      </c>
      <c r="K2044" t="s">
        <v>9</v>
      </c>
      <c r="L2044" s="8">
        <v>5</v>
      </c>
      <c r="M2044" s="8">
        <f>VLOOKUP(H2044,工作表3!G:T,7,FALSE)</f>
        <v>75</v>
      </c>
      <c r="N2044">
        <f t="shared" si="64"/>
        <v>3.75</v>
      </c>
    </row>
    <row r="2045" spans="1:14">
      <c r="A2045" s="46">
        <v>2013</v>
      </c>
      <c r="B2045" s="8" t="str">
        <f>_xlfn.CONCAT("P", LOOKUP(A2045,{0,2010,2015},{1,2,3}))</f>
        <v>P2</v>
      </c>
      <c r="C2045" s="9" t="s">
        <v>174</v>
      </c>
      <c r="D2045" s="9" t="s">
        <v>178</v>
      </c>
      <c r="E2045" t="s">
        <v>35</v>
      </c>
      <c r="F2045" t="s">
        <v>14</v>
      </c>
      <c r="G2045" t="s">
        <v>103</v>
      </c>
      <c r="H2045" s="7" t="str">
        <f t="shared" si="65"/>
        <v>2013TWDASSUNS05</v>
      </c>
      <c r="I2045" t="s">
        <v>26</v>
      </c>
      <c r="J2045" s="8" t="str">
        <f>VLOOKUP(I2045,name_list!E:K,2,FALSE)</f>
        <v>SP78</v>
      </c>
      <c r="K2045" t="s">
        <v>9</v>
      </c>
      <c r="L2045" s="8">
        <v>5</v>
      </c>
      <c r="M2045" s="8">
        <f>VLOOKUP(H2045,工作表3!G:T,7,FALSE)</f>
        <v>75</v>
      </c>
      <c r="N2045">
        <f t="shared" si="64"/>
        <v>3.75</v>
      </c>
    </row>
    <row r="2046" spans="1:14">
      <c r="A2046" s="46">
        <v>2013</v>
      </c>
      <c r="B2046" s="8" t="str">
        <f>_xlfn.CONCAT("P", LOOKUP(A2046,{0,2010,2015},{1,2,3}))</f>
        <v>P2</v>
      </c>
      <c r="C2046" s="9" t="s">
        <v>174</v>
      </c>
      <c r="D2046" s="9" t="s">
        <v>178</v>
      </c>
      <c r="E2046" t="s">
        <v>35</v>
      </c>
      <c r="F2046" t="s">
        <v>14</v>
      </c>
      <c r="G2046" t="s">
        <v>103</v>
      </c>
      <c r="H2046" s="7" t="str">
        <f t="shared" si="65"/>
        <v>2013TWDASSUNS05</v>
      </c>
      <c r="I2046" t="s">
        <v>45</v>
      </c>
      <c r="J2046" s="8" t="str">
        <f>VLOOKUP(I2046,name_list!E:K,2,FALSE)</f>
        <v>SP59</v>
      </c>
      <c r="K2046" t="s">
        <v>9</v>
      </c>
      <c r="L2046" s="8">
        <v>5</v>
      </c>
      <c r="M2046" s="8">
        <f>VLOOKUP(H2046,工作表3!G:T,7,FALSE)</f>
        <v>75</v>
      </c>
      <c r="N2046">
        <f t="shared" si="64"/>
        <v>3.75</v>
      </c>
    </row>
    <row r="2047" spans="1:14">
      <c r="A2047" s="46">
        <v>2013</v>
      </c>
      <c r="B2047" s="8" t="str">
        <f>_xlfn.CONCAT("P", LOOKUP(A2047,{0,2010,2015},{1,2,3}))</f>
        <v>P2</v>
      </c>
      <c r="C2047" s="9" t="s">
        <v>174</v>
      </c>
      <c r="D2047" s="9" t="s">
        <v>178</v>
      </c>
      <c r="E2047" t="s">
        <v>35</v>
      </c>
      <c r="F2047" t="s">
        <v>14</v>
      </c>
      <c r="G2047" t="s">
        <v>103</v>
      </c>
      <c r="H2047" s="7" t="str">
        <f t="shared" si="65"/>
        <v>2013TWDASSUNS05</v>
      </c>
      <c r="I2047" t="s">
        <v>10</v>
      </c>
      <c r="J2047" s="8" t="str">
        <f>VLOOKUP(I2047,name_list!E:K,2,FALSE)</f>
        <v>SP79</v>
      </c>
      <c r="K2047" t="s">
        <v>9</v>
      </c>
      <c r="L2047" s="8">
        <v>5</v>
      </c>
      <c r="M2047" s="8">
        <f>VLOOKUP(H2047,工作表3!G:T,7,FALSE)</f>
        <v>75</v>
      </c>
      <c r="N2047">
        <f t="shared" si="64"/>
        <v>3.75</v>
      </c>
    </row>
    <row r="2048" spans="1:14">
      <c r="A2048" s="46">
        <v>2013</v>
      </c>
      <c r="B2048" s="8" t="str">
        <f>_xlfn.CONCAT("P", LOOKUP(A2048,{0,2010,2015},{1,2,3}))</f>
        <v>P2</v>
      </c>
      <c r="C2048" s="9" t="s">
        <v>174</v>
      </c>
      <c r="D2048" s="9" t="s">
        <v>178</v>
      </c>
      <c r="E2048" t="s">
        <v>35</v>
      </c>
      <c r="F2048" t="s">
        <v>14</v>
      </c>
      <c r="G2048" t="s">
        <v>103</v>
      </c>
      <c r="H2048" s="7" t="str">
        <f t="shared" si="65"/>
        <v>2013TWDASSUNS05</v>
      </c>
      <c r="I2048" t="s">
        <v>23</v>
      </c>
      <c r="J2048" s="8" t="str">
        <f>VLOOKUP(I2048,name_list!E:K,2,FALSE)</f>
        <v>SP61</v>
      </c>
      <c r="K2048" t="s">
        <v>9</v>
      </c>
      <c r="L2048" s="8">
        <v>5</v>
      </c>
      <c r="M2048" s="8">
        <f>VLOOKUP(H2048,工作表3!G:T,7,FALSE)</f>
        <v>75</v>
      </c>
      <c r="N2048">
        <f t="shared" si="64"/>
        <v>3.75</v>
      </c>
    </row>
    <row r="2049" spans="1:14">
      <c r="A2049" s="46">
        <v>2013</v>
      </c>
      <c r="B2049" s="8" t="str">
        <f>_xlfn.CONCAT("P", LOOKUP(A2049,{0,2010,2015},{1,2,3}))</f>
        <v>P2</v>
      </c>
      <c r="C2049" s="9" t="s">
        <v>174</v>
      </c>
      <c r="D2049" s="9" t="s">
        <v>178</v>
      </c>
      <c r="E2049" t="s">
        <v>35</v>
      </c>
      <c r="F2049" t="s">
        <v>14</v>
      </c>
      <c r="G2049" t="s">
        <v>103</v>
      </c>
      <c r="H2049" s="7" t="str">
        <f t="shared" si="65"/>
        <v>2013TWDASSUNS05</v>
      </c>
      <c r="I2049" t="s">
        <v>59</v>
      </c>
      <c r="J2049" s="8" t="str">
        <f>VLOOKUP(I2049,name_list!E:K,2,FALSE)</f>
        <v>SP5</v>
      </c>
      <c r="K2049" t="s">
        <v>9</v>
      </c>
      <c r="L2049" s="8">
        <v>5</v>
      </c>
      <c r="M2049" s="8">
        <f>VLOOKUP(H2049,工作表3!G:T,7,FALSE)</f>
        <v>75</v>
      </c>
      <c r="N2049">
        <f t="shared" si="64"/>
        <v>3.75</v>
      </c>
    </row>
    <row r="2050" spans="1:14">
      <c r="A2050" s="46">
        <v>2013</v>
      </c>
      <c r="B2050" s="8" t="str">
        <f>_xlfn.CONCAT("P", LOOKUP(A2050,{0,2010,2015},{1,2,3}))</f>
        <v>P2</v>
      </c>
      <c r="C2050" s="9" t="s">
        <v>174</v>
      </c>
      <c r="D2050" s="9" t="s">
        <v>178</v>
      </c>
      <c r="E2050" t="s">
        <v>35</v>
      </c>
      <c r="F2050" t="s">
        <v>14</v>
      </c>
      <c r="G2050" t="s">
        <v>103</v>
      </c>
      <c r="H2050" s="7" t="str">
        <f t="shared" si="65"/>
        <v>2013TWDASSUNS05</v>
      </c>
      <c r="I2050" t="s">
        <v>19</v>
      </c>
      <c r="J2050" s="8" t="str">
        <f>VLOOKUP(I2050,name_list!E:K,2,FALSE)</f>
        <v>SP75</v>
      </c>
      <c r="K2050" t="s">
        <v>9</v>
      </c>
      <c r="L2050" s="8">
        <v>5</v>
      </c>
      <c r="M2050" s="8">
        <f>VLOOKUP(H2050,工作表3!G:T,7,FALSE)</f>
        <v>75</v>
      </c>
      <c r="N2050">
        <f t="shared" si="64"/>
        <v>3.75</v>
      </c>
    </row>
    <row r="2051" spans="1:14">
      <c r="A2051" s="46">
        <v>2013</v>
      </c>
      <c r="B2051" s="8" t="str">
        <f>_xlfn.CONCAT("P", LOOKUP(A2051,{0,2010,2015},{1,2,3}))</f>
        <v>P2</v>
      </c>
      <c r="C2051" s="9" t="s">
        <v>174</v>
      </c>
      <c r="D2051" s="9" t="s">
        <v>178</v>
      </c>
      <c r="E2051" t="s">
        <v>35</v>
      </c>
      <c r="F2051" t="s">
        <v>14</v>
      </c>
      <c r="G2051" t="s">
        <v>103</v>
      </c>
      <c r="H2051" s="7" t="str">
        <f t="shared" si="65"/>
        <v>2013TWDASSUNS05</v>
      </c>
      <c r="I2051" t="s">
        <v>37</v>
      </c>
      <c r="J2051" s="8" t="str">
        <f>VLOOKUP(I2051,name_list!E:K,2,FALSE)</f>
        <v>SP85</v>
      </c>
      <c r="K2051" t="s">
        <v>9</v>
      </c>
      <c r="L2051" s="8">
        <v>5</v>
      </c>
      <c r="M2051" s="8">
        <f>VLOOKUP(H2051,工作表3!G:T,7,FALSE)</f>
        <v>75</v>
      </c>
      <c r="N2051">
        <f t="shared" si="64"/>
        <v>3.75</v>
      </c>
    </row>
    <row r="2052" spans="1:14">
      <c r="A2052" s="46">
        <v>2013</v>
      </c>
      <c r="B2052" s="8" t="str">
        <f>_xlfn.CONCAT("P", LOOKUP(A2052,{0,2010,2015},{1,2,3}))</f>
        <v>P2</v>
      </c>
      <c r="C2052" s="9" t="s">
        <v>174</v>
      </c>
      <c r="D2052" s="9" t="s">
        <v>178</v>
      </c>
      <c r="E2052" t="s">
        <v>35</v>
      </c>
      <c r="F2052" t="s">
        <v>14</v>
      </c>
      <c r="G2052" t="s">
        <v>103</v>
      </c>
      <c r="H2052" s="7" t="str">
        <f t="shared" si="65"/>
        <v>2013TWDASSUNS05</v>
      </c>
      <c r="I2052" t="s">
        <v>15</v>
      </c>
      <c r="J2052" s="8" t="str">
        <f>VLOOKUP(I2052,name_list!E:K,2,FALSE)</f>
        <v>SP2</v>
      </c>
      <c r="K2052" t="s">
        <v>9</v>
      </c>
      <c r="L2052" s="8">
        <v>5</v>
      </c>
      <c r="M2052" s="8">
        <f>VLOOKUP(H2052,工作表3!G:T,7,FALSE)</f>
        <v>75</v>
      </c>
      <c r="N2052">
        <f t="shared" ref="N2052:N2115" si="66">L2052*M2052/100</f>
        <v>3.75</v>
      </c>
    </row>
    <row r="2053" spans="1:14">
      <c r="A2053" s="46">
        <v>2013</v>
      </c>
      <c r="B2053" s="8" t="str">
        <f>_xlfn.CONCAT("P", LOOKUP(A2053,{0,2010,2015},{1,2,3}))</f>
        <v>P2</v>
      </c>
      <c r="C2053" s="9" t="s">
        <v>174</v>
      </c>
      <c r="D2053" s="9" t="s">
        <v>178</v>
      </c>
      <c r="E2053" t="s">
        <v>35</v>
      </c>
      <c r="F2053" t="s">
        <v>14</v>
      </c>
      <c r="G2053" t="s">
        <v>103</v>
      </c>
      <c r="H2053" s="7" t="str">
        <f t="shared" si="65"/>
        <v>2013TWDASSUNS05</v>
      </c>
      <c r="I2053" t="s">
        <v>66</v>
      </c>
      <c r="J2053" s="8" t="str">
        <f>VLOOKUP(I2053,name_list!E:K,2,FALSE)</f>
        <v>SP20</v>
      </c>
      <c r="K2053" t="s">
        <v>9</v>
      </c>
      <c r="L2053" s="8">
        <v>5</v>
      </c>
      <c r="M2053" s="8">
        <f>VLOOKUP(H2053,工作表3!G:T,7,FALSE)</f>
        <v>75</v>
      </c>
      <c r="N2053">
        <f t="shared" si="66"/>
        <v>3.75</v>
      </c>
    </row>
    <row r="2054" spans="1:14">
      <c r="A2054" s="46">
        <v>2013</v>
      </c>
      <c r="B2054" s="8" t="str">
        <f>_xlfn.CONCAT("P", LOOKUP(A2054,{0,2010,2015},{1,2,3}))</f>
        <v>P2</v>
      </c>
      <c r="C2054" s="9" t="s">
        <v>174</v>
      </c>
      <c r="D2054" s="9" t="s">
        <v>178</v>
      </c>
      <c r="E2054" t="s">
        <v>35</v>
      </c>
      <c r="F2054" t="s">
        <v>14</v>
      </c>
      <c r="G2054" t="s">
        <v>103</v>
      </c>
      <c r="H2054" s="7" t="str">
        <f t="shared" si="65"/>
        <v>2013TWDASSUNS05</v>
      </c>
      <c r="I2054" t="s">
        <v>51</v>
      </c>
      <c r="J2054" s="8" t="str">
        <f>VLOOKUP(I2054,name_list!E:K,2,FALSE)</f>
        <v>SP90</v>
      </c>
      <c r="K2054" t="s">
        <v>9</v>
      </c>
      <c r="L2054" s="8">
        <v>5</v>
      </c>
      <c r="M2054" s="8">
        <f>VLOOKUP(H2054,工作表3!G:T,7,FALSE)</f>
        <v>75</v>
      </c>
      <c r="N2054">
        <f t="shared" si="66"/>
        <v>3.75</v>
      </c>
    </row>
    <row r="2055" spans="1:14">
      <c r="A2055" s="46">
        <v>2013</v>
      </c>
      <c r="B2055" s="8" t="str">
        <f>_xlfn.CONCAT("P", LOOKUP(A2055,{0,2010,2015},{1,2,3}))</f>
        <v>P2</v>
      </c>
      <c r="C2055" s="9" t="s">
        <v>174</v>
      </c>
      <c r="D2055" s="9" t="s">
        <v>178</v>
      </c>
      <c r="E2055" t="s">
        <v>35</v>
      </c>
      <c r="F2055" t="s">
        <v>14</v>
      </c>
      <c r="G2055" t="s">
        <v>103</v>
      </c>
      <c r="H2055" s="7" t="str">
        <f t="shared" si="65"/>
        <v>2013TWDASSUNS05</v>
      </c>
      <c r="I2055" t="s">
        <v>47</v>
      </c>
      <c r="J2055" s="8" t="str">
        <f>VLOOKUP(I2055,name_list!E:K,2,FALSE)</f>
        <v>SP50</v>
      </c>
      <c r="K2055" t="s">
        <v>9</v>
      </c>
      <c r="L2055" s="8">
        <v>5</v>
      </c>
      <c r="M2055" s="8">
        <f>VLOOKUP(H2055,工作表3!G:T,7,FALSE)</f>
        <v>75</v>
      </c>
      <c r="N2055">
        <f t="shared" si="66"/>
        <v>3.75</v>
      </c>
    </row>
    <row r="2056" spans="1:14">
      <c r="A2056" s="46">
        <v>2013</v>
      </c>
      <c r="B2056" s="8" t="str">
        <f>_xlfn.CONCAT("P", LOOKUP(A2056,{0,2010,2015},{1,2,3}))</f>
        <v>P2</v>
      </c>
      <c r="C2056" s="9" t="s">
        <v>174</v>
      </c>
      <c r="D2056" s="9" t="s">
        <v>178</v>
      </c>
      <c r="E2056" t="s">
        <v>35</v>
      </c>
      <c r="F2056" t="s">
        <v>14</v>
      </c>
      <c r="G2056" t="s">
        <v>103</v>
      </c>
      <c r="H2056" s="7" t="str">
        <f t="shared" si="65"/>
        <v>2013TWDASSUNS05</v>
      </c>
      <c r="I2056" t="s">
        <v>39</v>
      </c>
      <c r="J2056" s="8" t="str">
        <f>VLOOKUP(I2056,name_list!E:K,2,FALSE)</f>
        <v>SP72</v>
      </c>
      <c r="K2056" t="s">
        <v>9</v>
      </c>
      <c r="L2056" s="8">
        <v>5</v>
      </c>
      <c r="M2056" s="8">
        <f>VLOOKUP(H2056,工作表3!G:T,7,FALSE)</f>
        <v>75</v>
      </c>
      <c r="N2056">
        <f t="shared" si="66"/>
        <v>3.75</v>
      </c>
    </row>
    <row r="2057" spans="1:14">
      <c r="A2057" s="46">
        <v>2013</v>
      </c>
      <c r="B2057" s="8" t="str">
        <f>_xlfn.CONCAT("P", LOOKUP(A2057,{0,2010,2015},{1,2,3}))</f>
        <v>P2</v>
      </c>
      <c r="C2057" s="9" t="s">
        <v>174</v>
      </c>
      <c r="D2057" s="9" t="s">
        <v>178</v>
      </c>
      <c r="E2057" t="s">
        <v>35</v>
      </c>
      <c r="F2057" t="s">
        <v>14</v>
      </c>
      <c r="G2057" t="s">
        <v>103</v>
      </c>
      <c r="H2057" s="7" t="str">
        <f t="shared" si="65"/>
        <v>2013TWDASSUNS05</v>
      </c>
      <c r="I2057" t="s">
        <v>72</v>
      </c>
      <c r="J2057" s="8" t="str">
        <f>VLOOKUP(I2057,name_list!E:K,2,FALSE)</f>
        <v>SP56</v>
      </c>
      <c r="K2057" t="s">
        <v>11</v>
      </c>
      <c r="L2057" s="8">
        <v>1</v>
      </c>
      <c r="M2057" s="8">
        <f>VLOOKUP(H2057,工作表3!G:T,7,FALSE)</f>
        <v>75</v>
      </c>
      <c r="N2057">
        <f t="shared" si="66"/>
        <v>0.75</v>
      </c>
    </row>
    <row r="2058" spans="1:14">
      <c r="A2058" s="46">
        <v>2013</v>
      </c>
      <c r="B2058" s="8" t="str">
        <f>_xlfn.CONCAT("P", LOOKUP(A2058,{0,2010,2015},{1,2,3}))</f>
        <v>P2</v>
      </c>
      <c r="C2058" s="9" t="s">
        <v>174</v>
      </c>
      <c r="D2058" s="9" t="s">
        <v>178</v>
      </c>
      <c r="E2058" t="s">
        <v>35</v>
      </c>
      <c r="F2058" t="s">
        <v>14</v>
      </c>
      <c r="G2058" t="s">
        <v>103</v>
      </c>
      <c r="H2058" s="7" t="str">
        <f t="shared" si="65"/>
        <v>2013TWDASSUNS05</v>
      </c>
      <c r="I2058" t="s">
        <v>28</v>
      </c>
      <c r="J2058" s="8" t="str">
        <f>VLOOKUP(I2058,name_list!E:K,2,FALSE)</f>
        <v>SP45</v>
      </c>
      <c r="K2058" t="s">
        <v>11</v>
      </c>
      <c r="L2058" s="8">
        <v>1</v>
      </c>
      <c r="M2058" s="8">
        <f>VLOOKUP(H2058,工作表3!G:T,7,FALSE)</f>
        <v>75</v>
      </c>
      <c r="N2058">
        <f t="shared" si="66"/>
        <v>0.75</v>
      </c>
    </row>
    <row r="2059" spans="1:14">
      <c r="A2059" s="46">
        <v>2013</v>
      </c>
      <c r="B2059" s="8" t="str">
        <f>_xlfn.CONCAT("P", LOOKUP(A2059,{0,2010,2015},{1,2,3}))</f>
        <v>P2</v>
      </c>
      <c r="C2059" s="9" t="s">
        <v>174</v>
      </c>
      <c r="D2059" s="9" t="s">
        <v>178</v>
      </c>
      <c r="E2059" t="s">
        <v>35</v>
      </c>
      <c r="F2059" t="s">
        <v>14</v>
      </c>
      <c r="G2059" t="s">
        <v>103</v>
      </c>
      <c r="H2059" s="7" t="str">
        <f t="shared" si="65"/>
        <v>2013TWDASSUNS05</v>
      </c>
      <c r="I2059" t="s">
        <v>40</v>
      </c>
      <c r="J2059" s="8" t="str">
        <f>VLOOKUP(I2059,name_list!E:K,2,FALSE)</f>
        <v>SP44</v>
      </c>
      <c r="K2059" t="s">
        <v>11</v>
      </c>
      <c r="L2059" s="8">
        <v>1</v>
      </c>
      <c r="M2059" s="8">
        <f>VLOOKUP(H2059,工作表3!G:T,7,FALSE)</f>
        <v>75</v>
      </c>
      <c r="N2059">
        <f t="shared" si="66"/>
        <v>0.75</v>
      </c>
    </row>
    <row r="2060" spans="1:14">
      <c r="A2060" s="46">
        <v>2013</v>
      </c>
      <c r="B2060" s="8" t="str">
        <f>_xlfn.CONCAT("P", LOOKUP(A2060,{0,2010,2015},{1,2,3}))</f>
        <v>P2</v>
      </c>
      <c r="C2060" s="9" t="s">
        <v>174</v>
      </c>
      <c r="D2060" s="9" t="s">
        <v>178</v>
      </c>
      <c r="E2060" t="s">
        <v>35</v>
      </c>
      <c r="F2060" t="s">
        <v>14</v>
      </c>
      <c r="G2060" t="s">
        <v>103</v>
      </c>
      <c r="H2060" s="7" t="str">
        <f t="shared" si="65"/>
        <v>2013TWDASSUNS05</v>
      </c>
      <c r="I2060" t="s">
        <v>75</v>
      </c>
      <c r="J2060" s="8" t="str">
        <f>VLOOKUP(I2060,name_list!E:K,2,FALSE)</f>
        <v>SP9</v>
      </c>
      <c r="K2060" t="s">
        <v>11</v>
      </c>
      <c r="L2060" s="8">
        <v>1</v>
      </c>
      <c r="M2060" s="8">
        <f>VLOOKUP(H2060,工作表3!G:T,7,FALSE)</f>
        <v>75</v>
      </c>
      <c r="N2060">
        <f t="shared" si="66"/>
        <v>0.75</v>
      </c>
    </row>
    <row r="2061" spans="1:14">
      <c r="A2061" s="46">
        <v>2013</v>
      </c>
      <c r="B2061" s="8" t="str">
        <f>_xlfn.CONCAT("P", LOOKUP(A2061,{0,2010,2015},{1,2,3}))</f>
        <v>P2</v>
      </c>
      <c r="C2061" s="9" t="s">
        <v>174</v>
      </c>
      <c r="D2061" s="9" t="s">
        <v>178</v>
      </c>
      <c r="E2061" t="s">
        <v>35</v>
      </c>
      <c r="F2061" t="s">
        <v>14</v>
      </c>
      <c r="G2061" t="s">
        <v>103</v>
      </c>
      <c r="H2061" s="7" t="str">
        <f t="shared" si="65"/>
        <v>2013TWDASSUNS05</v>
      </c>
      <c r="I2061" t="s">
        <v>17</v>
      </c>
      <c r="J2061" s="8" t="str">
        <f>VLOOKUP(I2061,name_list!E:K,2,FALSE)</f>
        <v>SP23</v>
      </c>
      <c r="K2061" t="s">
        <v>11</v>
      </c>
      <c r="L2061" s="8">
        <v>1</v>
      </c>
      <c r="M2061" s="8">
        <f>VLOOKUP(H2061,工作表3!G:T,7,FALSE)</f>
        <v>75</v>
      </c>
      <c r="N2061">
        <f t="shared" si="66"/>
        <v>0.75</v>
      </c>
    </row>
    <row r="2062" spans="1:14">
      <c r="A2062" s="46">
        <v>2013</v>
      </c>
      <c r="B2062" s="8" t="str">
        <f>_xlfn.CONCAT("P", LOOKUP(A2062,{0,2010,2015},{1,2,3}))</f>
        <v>P2</v>
      </c>
      <c r="C2062" s="9" t="s">
        <v>174</v>
      </c>
      <c r="D2062" s="9" t="s">
        <v>178</v>
      </c>
      <c r="E2062" t="s">
        <v>35</v>
      </c>
      <c r="F2062" t="s">
        <v>14</v>
      </c>
      <c r="G2062" t="s">
        <v>103</v>
      </c>
      <c r="H2062" s="7" t="str">
        <f t="shared" si="65"/>
        <v>2013TWDASSUNS05</v>
      </c>
      <c r="I2062" t="s">
        <v>41</v>
      </c>
      <c r="J2062" s="8" t="str">
        <f>VLOOKUP(I2062,name_list!E:K,2,FALSE)</f>
        <v>SP49</v>
      </c>
      <c r="K2062" t="s">
        <v>11</v>
      </c>
      <c r="L2062" s="8">
        <v>1</v>
      </c>
      <c r="M2062" s="8">
        <f>VLOOKUP(H2062,工作表3!G:T,7,FALSE)</f>
        <v>75</v>
      </c>
      <c r="N2062">
        <f t="shared" si="66"/>
        <v>0.75</v>
      </c>
    </row>
    <row r="2063" spans="1:14">
      <c r="A2063" s="46">
        <v>2013</v>
      </c>
      <c r="B2063" s="8" t="str">
        <f>_xlfn.CONCAT("P", LOOKUP(A2063,{0,2010,2015},{1,2,3}))</f>
        <v>P2</v>
      </c>
      <c r="C2063" s="9" t="s">
        <v>174</v>
      </c>
      <c r="D2063" s="9" t="s">
        <v>178</v>
      </c>
      <c r="E2063" t="s">
        <v>35</v>
      </c>
      <c r="F2063" t="s">
        <v>14</v>
      </c>
      <c r="G2063" t="s">
        <v>103</v>
      </c>
      <c r="H2063" s="7" t="str">
        <f t="shared" si="65"/>
        <v>2013TWDASSUNS05</v>
      </c>
      <c r="I2063" t="s">
        <v>13</v>
      </c>
      <c r="J2063" s="8" t="str">
        <f>VLOOKUP(I2063,name_list!E:K,2,FALSE)</f>
        <v>SP17</v>
      </c>
      <c r="K2063" t="s">
        <v>11</v>
      </c>
      <c r="L2063" s="8">
        <v>1</v>
      </c>
      <c r="M2063" s="8">
        <f>VLOOKUP(H2063,工作表3!G:T,7,FALSE)</f>
        <v>75</v>
      </c>
      <c r="N2063">
        <f t="shared" si="66"/>
        <v>0.75</v>
      </c>
    </row>
    <row r="2064" spans="1:14">
      <c r="A2064" s="46">
        <v>2013</v>
      </c>
      <c r="B2064" s="8" t="str">
        <f>_xlfn.CONCAT("P", LOOKUP(A2064,{0,2010,2015},{1,2,3}))</f>
        <v>P2</v>
      </c>
      <c r="C2064" s="9" t="s">
        <v>174</v>
      </c>
      <c r="D2064" s="9" t="s">
        <v>178</v>
      </c>
      <c r="E2064" t="s">
        <v>35</v>
      </c>
      <c r="F2064" t="s">
        <v>14</v>
      </c>
      <c r="G2064" t="s">
        <v>103</v>
      </c>
      <c r="H2064" s="7" t="str">
        <f t="shared" si="65"/>
        <v>2013TWDASSUNS05</v>
      </c>
      <c r="I2064" t="s">
        <v>70</v>
      </c>
      <c r="J2064" s="8" t="str">
        <f>VLOOKUP(I2064,name_list!E:K,2,FALSE)</f>
        <v>SP13</v>
      </c>
      <c r="K2064" t="s">
        <v>11</v>
      </c>
      <c r="L2064" s="8">
        <v>1</v>
      </c>
      <c r="M2064" s="8">
        <f>VLOOKUP(H2064,工作表3!G:T,7,FALSE)</f>
        <v>75</v>
      </c>
      <c r="N2064">
        <f t="shared" si="66"/>
        <v>0.75</v>
      </c>
    </row>
    <row r="2065" spans="1:14">
      <c r="A2065" s="46">
        <v>2013</v>
      </c>
      <c r="B2065" s="8" t="str">
        <f>_xlfn.CONCAT("P", LOOKUP(A2065,{0,2010,2015},{1,2,3}))</f>
        <v>P2</v>
      </c>
      <c r="C2065" s="9" t="s">
        <v>174</v>
      </c>
      <c r="D2065" s="9" t="s">
        <v>178</v>
      </c>
      <c r="E2065" t="s">
        <v>35</v>
      </c>
      <c r="F2065" t="s">
        <v>14</v>
      </c>
      <c r="G2065" t="s">
        <v>103</v>
      </c>
      <c r="H2065" s="7" t="str">
        <f t="shared" si="65"/>
        <v>2013TWDASSUNS05</v>
      </c>
      <c r="I2065" t="s">
        <v>42</v>
      </c>
      <c r="J2065" s="8" t="str">
        <f>VLOOKUP(I2065,name_list!E:K,2,FALSE)</f>
        <v>SP40</v>
      </c>
      <c r="K2065" t="s">
        <v>14</v>
      </c>
      <c r="L2065" s="8">
        <v>25</v>
      </c>
      <c r="M2065" s="8">
        <f>VLOOKUP(H2065,工作表3!G:T,7,FALSE)</f>
        <v>75</v>
      </c>
      <c r="N2065">
        <f t="shared" si="66"/>
        <v>18.75</v>
      </c>
    </row>
    <row r="2066" spans="1:14">
      <c r="A2066" s="46">
        <v>2013</v>
      </c>
      <c r="B2066" s="8" t="str">
        <f>_xlfn.CONCAT("P", LOOKUP(A2066,{0,2010,2015},{1,2,3}))</f>
        <v>P2</v>
      </c>
      <c r="C2066" s="9" t="s">
        <v>174</v>
      </c>
      <c r="D2066" s="9" t="s">
        <v>178</v>
      </c>
      <c r="E2066" t="s">
        <v>35</v>
      </c>
      <c r="F2066" t="s">
        <v>14</v>
      </c>
      <c r="G2066" t="s">
        <v>103</v>
      </c>
      <c r="H2066" s="7" t="str">
        <f t="shared" si="65"/>
        <v>2013TWDASSUNS05</v>
      </c>
      <c r="I2066" t="s">
        <v>36</v>
      </c>
      <c r="J2066" s="8" t="str">
        <f>VLOOKUP(I2066,name_list!E:K,2,FALSE)</f>
        <v>SP64</v>
      </c>
      <c r="K2066" t="s">
        <v>14</v>
      </c>
      <c r="L2066" s="8">
        <v>25</v>
      </c>
      <c r="M2066" s="8">
        <f>VLOOKUP(H2066,工作表3!G:T,7,FALSE)</f>
        <v>75</v>
      </c>
      <c r="N2066">
        <f t="shared" si="66"/>
        <v>18.75</v>
      </c>
    </row>
    <row r="2067" spans="1:14">
      <c r="A2067" s="46">
        <v>2013</v>
      </c>
      <c r="B2067" s="8" t="str">
        <f>_xlfn.CONCAT("P", LOOKUP(A2067,{0,2010,2015},{1,2,3}))</f>
        <v>P2</v>
      </c>
      <c r="C2067" s="9" t="s">
        <v>174</v>
      </c>
      <c r="D2067" s="9" t="s">
        <v>178</v>
      </c>
      <c r="E2067" t="s">
        <v>35</v>
      </c>
      <c r="F2067" t="s">
        <v>14</v>
      </c>
      <c r="G2067" t="s">
        <v>103</v>
      </c>
      <c r="H2067" s="7" t="str">
        <f t="shared" si="65"/>
        <v>2013TWDASSUNS05</v>
      </c>
      <c r="I2067" t="s">
        <v>22</v>
      </c>
      <c r="J2067" s="8" t="str">
        <f>VLOOKUP(I2067,name_list!E:K,2,FALSE)</f>
        <v>SP68</v>
      </c>
      <c r="K2067" t="s">
        <v>14</v>
      </c>
      <c r="L2067" s="8">
        <v>25</v>
      </c>
      <c r="M2067" s="8">
        <f>VLOOKUP(H2067,工作表3!G:T,7,FALSE)</f>
        <v>75</v>
      </c>
      <c r="N2067">
        <f t="shared" si="66"/>
        <v>18.75</v>
      </c>
    </row>
    <row r="2068" spans="1:14">
      <c r="A2068" s="46">
        <v>2013</v>
      </c>
      <c r="B2068" s="8" t="str">
        <f>_xlfn.CONCAT("P", LOOKUP(A2068,{0,2010,2015},{1,2,3}))</f>
        <v>P2</v>
      </c>
      <c r="C2068" s="9" t="s">
        <v>174</v>
      </c>
      <c r="D2068" s="9" t="s">
        <v>178</v>
      </c>
      <c r="E2068" t="s">
        <v>35</v>
      </c>
      <c r="F2068" t="s">
        <v>14</v>
      </c>
      <c r="G2068" t="s">
        <v>103</v>
      </c>
      <c r="H2068" s="7" t="str">
        <f t="shared" si="65"/>
        <v>2013TWDASSUNS05</v>
      </c>
      <c r="I2068" t="s">
        <v>60</v>
      </c>
      <c r="J2068" s="8" t="str">
        <f>VLOOKUP(I2068,name_list!E:K,2,FALSE)</f>
        <v>SP29</v>
      </c>
      <c r="K2068" t="s">
        <v>14</v>
      </c>
      <c r="L2068" s="8">
        <v>25</v>
      </c>
      <c r="M2068" s="8">
        <f>VLOOKUP(H2068,工作表3!G:T,7,FALSE)</f>
        <v>75</v>
      </c>
      <c r="N2068">
        <f t="shared" si="66"/>
        <v>18.75</v>
      </c>
    </row>
    <row r="2069" spans="1:14">
      <c r="A2069" s="46">
        <v>2013</v>
      </c>
      <c r="B2069" s="8" t="str">
        <f>_xlfn.CONCAT("P", LOOKUP(A2069,{0,2010,2015},{1,2,3}))</f>
        <v>P2</v>
      </c>
      <c r="C2069" s="9" t="s">
        <v>174</v>
      </c>
      <c r="D2069" s="9" t="s">
        <v>178</v>
      </c>
      <c r="E2069" t="s">
        <v>35</v>
      </c>
      <c r="F2069" t="s">
        <v>14</v>
      </c>
      <c r="G2069" t="s">
        <v>103</v>
      </c>
      <c r="H2069" s="7" t="str">
        <f t="shared" si="65"/>
        <v>2013TWDASSUNS05</v>
      </c>
      <c r="I2069" t="s">
        <v>12</v>
      </c>
      <c r="J2069" s="8" t="str">
        <f>VLOOKUP(I2069,name_list!E:K,2,FALSE)</f>
        <v>SP70</v>
      </c>
      <c r="K2069" t="s">
        <v>14</v>
      </c>
      <c r="L2069" s="8">
        <v>25</v>
      </c>
      <c r="M2069" s="8">
        <f>VLOOKUP(H2069,工作表3!G:T,7,FALSE)</f>
        <v>75</v>
      </c>
      <c r="N2069">
        <f t="shared" si="66"/>
        <v>18.75</v>
      </c>
    </row>
    <row r="2070" spans="1:14">
      <c r="A2070" s="46">
        <v>2013</v>
      </c>
      <c r="B2070" s="8" t="str">
        <f>_xlfn.CONCAT("P", LOOKUP(A2070,{0,2010,2015},{1,2,3}))</f>
        <v>P2</v>
      </c>
      <c r="C2070" s="9" t="s">
        <v>174</v>
      </c>
      <c r="D2070" s="9" t="s">
        <v>178</v>
      </c>
      <c r="E2070" t="s">
        <v>35</v>
      </c>
      <c r="F2070" t="s">
        <v>14</v>
      </c>
      <c r="G2070" t="s">
        <v>103</v>
      </c>
      <c r="H2070" s="7" t="str">
        <f t="shared" si="65"/>
        <v>2013TWDASSUNS05</v>
      </c>
      <c r="I2070" t="s">
        <v>7</v>
      </c>
      <c r="J2070" s="8" t="str">
        <f>VLOOKUP(I2070,name_list!E:K,2,FALSE)</f>
        <v>SP31</v>
      </c>
      <c r="K2070" t="s">
        <v>14</v>
      </c>
      <c r="L2070" s="8">
        <v>25</v>
      </c>
      <c r="M2070" s="8">
        <f>VLOOKUP(H2070,工作表3!G:T,7,FALSE)</f>
        <v>75</v>
      </c>
      <c r="N2070">
        <f t="shared" si="66"/>
        <v>18.75</v>
      </c>
    </row>
    <row r="2071" spans="1:14">
      <c r="A2071" s="46">
        <v>2013</v>
      </c>
      <c r="B2071" s="8" t="str">
        <f>_xlfn.CONCAT("P", LOOKUP(A2071,{0,2010,2015},{1,2,3}))</f>
        <v>P2</v>
      </c>
      <c r="C2071" s="9" t="s">
        <v>174</v>
      </c>
      <c r="D2071" s="9" t="s">
        <v>178</v>
      </c>
      <c r="E2071" t="s">
        <v>35</v>
      </c>
      <c r="F2071" t="s">
        <v>14</v>
      </c>
      <c r="G2071" t="s">
        <v>103</v>
      </c>
      <c r="H2071" s="7" t="str">
        <f t="shared" si="65"/>
        <v>2013TWDASSUNS05</v>
      </c>
      <c r="I2071" t="s">
        <v>5</v>
      </c>
      <c r="J2071" s="8" t="str">
        <f>VLOOKUP(I2071,name_list!E:K,2,FALSE)</f>
        <v>SP35</v>
      </c>
      <c r="K2071" t="s">
        <v>14</v>
      </c>
      <c r="L2071" s="8">
        <v>25</v>
      </c>
      <c r="M2071" s="8">
        <f>VLOOKUP(H2071,工作表3!G:T,7,FALSE)</f>
        <v>75</v>
      </c>
      <c r="N2071">
        <f t="shared" si="66"/>
        <v>18.75</v>
      </c>
    </row>
    <row r="2072" spans="1:14">
      <c r="A2072" s="46">
        <v>2013</v>
      </c>
      <c r="B2072" s="8" t="str">
        <f>_xlfn.CONCAT("P", LOOKUP(A2072,{0,2010,2015},{1,2,3}))</f>
        <v>P2</v>
      </c>
      <c r="C2072" s="9" t="s">
        <v>174</v>
      </c>
      <c r="D2072" s="9" t="s">
        <v>178</v>
      </c>
      <c r="E2072" t="s">
        <v>35</v>
      </c>
      <c r="F2072" t="s">
        <v>14</v>
      </c>
      <c r="G2072" t="s">
        <v>103</v>
      </c>
      <c r="H2072" s="7" t="str">
        <f t="shared" si="65"/>
        <v>2013TWDASSUNS05</v>
      </c>
      <c r="I2072" t="s">
        <v>29</v>
      </c>
      <c r="J2072" s="8" t="str">
        <f>VLOOKUP(I2072,name_list!E:K,2,FALSE)</f>
        <v>SP22</v>
      </c>
      <c r="K2072" t="s">
        <v>14</v>
      </c>
      <c r="L2072" s="8">
        <v>25</v>
      </c>
      <c r="M2072" s="8">
        <f>VLOOKUP(H2072,工作表3!G:T,7,FALSE)</f>
        <v>75</v>
      </c>
      <c r="N2072">
        <f t="shared" si="66"/>
        <v>18.75</v>
      </c>
    </row>
    <row r="2073" spans="1:14">
      <c r="A2073" s="46">
        <v>2013</v>
      </c>
      <c r="B2073" s="8" t="str">
        <f>_xlfn.CONCAT("P", LOOKUP(A2073,{0,2010,2015},{1,2,3}))</f>
        <v>P2</v>
      </c>
      <c r="C2073" s="9" t="s">
        <v>174</v>
      </c>
      <c r="D2073" s="9" t="s">
        <v>178</v>
      </c>
      <c r="E2073" t="s">
        <v>35</v>
      </c>
      <c r="F2073" t="s">
        <v>14</v>
      </c>
      <c r="G2073" t="s">
        <v>103</v>
      </c>
      <c r="H2073" s="7" t="str">
        <f t="shared" si="65"/>
        <v>2013TWDASSUNS05</v>
      </c>
      <c r="I2073" t="s">
        <v>31</v>
      </c>
      <c r="J2073" s="8" t="str">
        <f>VLOOKUP(I2073,name_list!E:K,2,FALSE)</f>
        <v>SP66</v>
      </c>
      <c r="K2073" t="s">
        <v>14</v>
      </c>
      <c r="L2073" s="8">
        <v>25</v>
      </c>
      <c r="M2073" s="8">
        <f>VLOOKUP(H2073,工作表3!G:T,7,FALSE)</f>
        <v>75</v>
      </c>
      <c r="N2073">
        <f t="shared" si="66"/>
        <v>18.75</v>
      </c>
    </row>
    <row r="2074" spans="1:14">
      <c r="A2074" s="46">
        <v>2013</v>
      </c>
      <c r="B2074" s="8" t="str">
        <f>_xlfn.CONCAT("P", LOOKUP(A2074,{0,2010,2015},{1,2,3}))</f>
        <v>P2</v>
      </c>
      <c r="C2074" s="9" t="s">
        <v>174</v>
      </c>
      <c r="D2074" s="9" t="s">
        <v>178</v>
      </c>
      <c r="E2074" t="s">
        <v>35</v>
      </c>
      <c r="F2074" t="s">
        <v>14</v>
      </c>
      <c r="G2074" t="s">
        <v>103</v>
      </c>
      <c r="H2074" s="7" t="str">
        <f t="shared" si="65"/>
        <v>2013TWDASSUNS05</v>
      </c>
      <c r="I2074" t="s">
        <v>8</v>
      </c>
      <c r="J2074" s="8" t="str">
        <f>VLOOKUP(I2074,name_list!E:K,2,FALSE)</f>
        <v>SP63</v>
      </c>
      <c r="K2074" t="s">
        <v>14</v>
      </c>
      <c r="L2074" s="8">
        <v>25</v>
      </c>
      <c r="M2074" s="8">
        <f>VLOOKUP(H2074,工作表3!G:T,7,FALSE)</f>
        <v>75</v>
      </c>
      <c r="N2074">
        <f t="shared" si="66"/>
        <v>18.75</v>
      </c>
    </row>
    <row r="2075" spans="1:14">
      <c r="A2075" s="46">
        <v>2013</v>
      </c>
      <c r="B2075" s="8" t="str">
        <f>_xlfn.CONCAT("P", LOOKUP(A2075,{0,2010,2015},{1,2,3}))</f>
        <v>P2</v>
      </c>
      <c r="C2075" s="9" t="s">
        <v>174</v>
      </c>
      <c r="D2075" s="9" t="s">
        <v>178</v>
      </c>
      <c r="E2075" t="s">
        <v>35</v>
      </c>
      <c r="F2075" t="s">
        <v>14</v>
      </c>
      <c r="G2075" t="s">
        <v>103</v>
      </c>
      <c r="H2075" s="7" t="str">
        <f t="shared" si="65"/>
        <v>2013TWDASSUNS05</v>
      </c>
      <c r="I2075" t="s">
        <v>76</v>
      </c>
      <c r="J2075" s="8" t="str">
        <f>VLOOKUP(I2075,name_list!E:K,2,FALSE)</f>
        <v>SP21</v>
      </c>
      <c r="K2075" t="s">
        <v>14</v>
      </c>
      <c r="L2075" s="8">
        <v>25</v>
      </c>
      <c r="M2075" s="8">
        <f>VLOOKUP(H2075,工作表3!G:T,7,FALSE)</f>
        <v>75</v>
      </c>
      <c r="N2075">
        <f t="shared" si="66"/>
        <v>18.75</v>
      </c>
    </row>
    <row r="2076" spans="1:14">
      <c r="A2076" s="46">
        <v>2013</v>
      </c>
      <c r="B2076" s="8" t="str">
        <f>_xlfn.CONCAT("P", LOOKUP(A2076,{0,2010,2015},{1,2,3}))</f>
        <v>P2</v>
      </c>
      <c r="C2076" s="9" t="s">
        <v>174</v>
      </c>
      <c r="D2076" s="9" t="s">
        <v>178</v>
      </c>
      <c r="E2076" t="s">
        <v>35</v>
      </c>
      <c r="F2076" t="s">
        <v>14</v>
      </c>
      <c r="G2076" t="s">
        <v>125</v>
      </c>
      <c r="H2076" s="7" t="str">
        <f t="shared" si="65"/>
        <v>2013TWDASSUNS10</v>
      </c>
      <c r="I2076" t="s">
        <v>38</v>
      </c>
      <c r="J2076" s="8" t="str">
        <f>VLOOKUP(I2076,name_list!E:K,2,FALSE)</f>
        <v>SP10</v>
      </c>
      <c r="K2076" t="s">
        <v>6</v>
      </c>
      <c r="L2076" s="8">
        <v>50</v>
      </c>
      <c r="M2076" s="8">
        <f>VLOOKUP(H2076,工作表3!G:T,7,FALSE)</f>
        <v>74</v>
      </c>
      <c r="N2076">
        <f t="shared" si="66"/>
        <v>37</v>
      </c>
    </row>
    <row r="2077" spans="1:14">
      <c r="A2077" s="46">
        <v>2013</v>
      </c>
      <c r="B2077" s="8" t="str">
        <f>_xlfn.CONCAT("P", LOOKUP(A2077,{0,2010,2015},{1,2,3}))</f>
        <v>P2</v>
      </c>
      <c r="C2077" s="9" t="s">
        <v>174</v>
      </c>
      <c r="D2077" s="9" t="s">
        <v>178</v>
      </c>
      <c r="E2077" t="s">
        <v>35</v>
      </c>
      <c r="F2077" t="s">
        <v>14</v>
      </c>
      <c r="G2077" t="s">
        <v>125</v>
      </c>
      <c r="H2077" s="7" t="str">
        <f t="shared" si="65"/>
        <v>2013TWDASSUNS10</v>
      </c>
      <c r="I2077" t="s">
        <v>31</v>
      </c>
      <c r="J2077" s="8" t="str">
        <f>VLOOKUP(I2077,name_list!E:K,2,FALSE)</f>
        <v>SP66</v>
      </c>
      <c r="K2077" t="s">
        <v>6</v>
      </c>
      <c r="L2077" s="8">
        <v>50</v>
      </c>
      <c r="M2077" s="8">
        <f>VLOOKUP(H2077,工作表3!G:T,7,FALSE)</f>
        <v>74</v>
      </c>
      <c r="N2077">
        <f t="shared" si="66"/>
        <v>37</v>
      </c>
    </row>
    <row r="2078" spans="1:14">
      <c r="A2078" s="46">
        <v>2013</v>
      </c>
      <c r="B2078" s="8" t="str">
        <f>_xlfn.CONCAT("P", LOOKUP(A2078,{0,2010,2015},{1,2,3}))</f>
        <v>P2</v>
      </c>
      <c r="C2078" s="9" t="s">
        <v>174</v>
      </c>
      <c r="D2078" s="9" t="s">
        <v>178</v>
      </c>
      <c r="E2078" t="s">
        <v>35</v>
      </c>
      <c r="F2078" t="s">
        <v>14</v>
      </c>
      <c r="G2078" t="s">
        <v>125</v>
      </c>
      <c r="H2078" s="7" t="str">
        <f t="shared" si="65"/>
        <v>2013TWDASSUNS10</v>
      </c>
      <c r="I2078" t="s">
        <v>0</v>
      </c>
      <c r="J2078" s="8" t="str">
        <f>VLOOKUP(I2078,name_list!E:K,2,FALSE)</f>
        <v>SP41</v>
      </c>
      <c r="K2078" t="s">
        <v>1</v>
      </c>
      <c r="L2078" s="8">
        <v>75</v>
      </c>
      <c r="M2078" s="8">
        <f>VLOOKUP(H2078,工作表3!G:T,7,FALSE)</f>
        <v>74</v>
      </c>
      <c r="N2078">
        <f t="shared" si="66"/>
        <v>55.5</v>
      </c>
    </row>
    <row r="2079" spans="1:14">
      <c r="A2079" s="46">
        <v>2013</v>
      </c>
      <c r="B2079" s="8" t="str">
        <f>_xlfn.CONCAT("P", LOOKUP(A2079,{0,2010,2015},{1,2,3}))</f>
        <v>P2</v>
      </c>
      <c r="C2079" s="9" t="s">
        <v>174</v>
      </c>
      <c r="D2079" s="9" t="s">
        <v>178</v>
      </c>
      <c r="E2079" t="s">
        <v>35</v>
      </c>
      <c r="F2079" t="s">
        <v>14</v>
      </c>
      <c r="G2079" t="s">
        <v>125</v>
      </c>
      <c r="H2079" s="7" t="str">
        <f t="shared" si="65"/>
        <v>2013TWDASSUNS10</v>
      </c>
      <c r="I2079" t="s">
        <v>30</v>
      </c>
      <c r="J2079" s="8" t="str">
        <f>VLOOKUP(I2079,name_list!E:K,2,FALSE)</f>
        <v>SP14</v>
      </c>
      <c r="K2079" t="s">
        <v>9</v>
      </c>
      <c r="L2079" s="8">
        <v>5</v>
      </c>
      <c r="M2079" s="8">
        <f>VLOOKUP(H2079,工作表3!G:T,7,FALSE)</f>
        <v>74</v>
      </c>
      <c r="N2079">
        <f t="shared" si="66"/>
        <v>3.7</v>
      </c>
    </row>
    <row r="2080" spans="1:14">
      <c r="A2080" s="46">
        <v>2013</v>
      </c>
      <c r="B2080" s="8" t="str">
        <f>_xlfn.CONCAT("P", LOOKUP(A2080,{0,2010,2015},{1,2,3}))</f>
        <v>P2</v>
      </c>
      <c r="C2080" s="9" t="s">
        <v>174</v>
      </c>
      <c r="D2080" s="9" t="s">
        <v>178</v>
      </c>
      <c r="E2080" t="s">
        <v>35</v>
      </c>
      <c r="F2080" t="s">
        <v>14</v>
      </c>
      <c r="G2080" t="s">
        <v>125</v>
      </c>
      <c r="H2080" s="7" t="str">
        <f t="shared" si="65"/>
        <v>2013TWDASSUNS10</v>
      </c>
      <c r="I2080" t="s">
        <v>42</v>
      </c>
      <c r="J2080" s="8" t="str">
        <f>VLOOKUP(I2080,name_list!E:K,2,FALSE)</f>
        <v>SP40</v>
      </c>
      <c r="K2080" t="s">
        <v>9</v>
      </c>
      <c r="L2080" s="8">
        <v>5</v>
      </c>
      <c r="M2080" s="8">
        <f>VLOOKUP(H2080,工作表3!G:T,7,FALSE)</f>
        <v>74</v>
      </c>
      <c r="N2080">
        <f t="shared" si="66"/>
        <v>3.7</v>
      </c>
    </row>
    <row r="2081" spans="1:14">
      <c r="A2081" s="46">
        <v>2013</v>
      </c>
      <c r="B2081" s="8" t="str">
        <f>_xlfn.CONCAT("P", LOOKUP(A2081,{0,2010,2015},{1,2,3}))</f>
        <v>P2</v>
      </c>
      <c r="C2081" s="9" t="s">
        <v>174</v>
      </c>
      <c r="D2081" s="9" t="s">
        <v>178</v>
      </c>
      <c r="E2081" t="s">
        <v>35</v>
      </c>
      <c r="F2081" t="s">
        <v>14</v>
      </c>
      <c r="G2081" t="s">
        <v>125</v>
      </c>
      <c r="H2081" s="7" t="str">
        <f t="shared" si="65"/>
        <v>2013TWDASSUNS10</v>
      </c>
      <c r="I2081" t="s">
        <v>20</v>
      </c>
      <c r="J2081" s="8" t="str">
        <f>VLOOKUP(I2081,name_list!E:K,2,FALSE)</f>
        <v>SP25</v>
      </c>
      <c r="K2081" t="s">
        <v>9</v>
      </c>
      <c r="L2081" s="8">
        <v>5</v>
      </c>
      <c r="M2081" s="8">
        <f>VLOOKUP(H2081,工作表3!G:T,7,FALSE)</f>
        <v>74</v>
      </c>
      <c r="N2081">
        <f t="shared" si="66"/>
        <v>3.7</v>
      </c>
    </row>
    <row r="2082" spans="1:14">
      <c r="A2082" s="46">
        <v>2013</v>
      </c>
      <c r="B2082" s="8" t="str">
        <f>_xlfn.CONCAT("P", LOOKUP(A2082,{0,2010,2015},{1,2,3}))</f>
        <v>P2</v>
      </c>
      <c r="C2082" s="9" t="s">
        <v>174</v>
      </c>
      <c r="D2082" s="9" t="s">
        <v>178</v>
      </c>
      <c r="E2082" t="s">
        <v>35</v>
      </c>
      <c r="F2082" t="s">
        <v>14</v>
      </c>
      <c r="G2082" t="s">
        <v>125</v>
      </c>
      <c r="H2082" s="7" t="str">
        <f t="shared" si="65"/>
        <v>2013TWDASSUNS10</v>
      </c>
      <c r="I2082" t="s">
        <v>45</v>
      </c>
      <c r="J2082" s="8" t="str">
        <f>VLOOKUP(I2082,name_list!E:K,2,FALSE)</f>
        <v>SP59</v>
      </c>
      <c r="K2082" t="s">
        <v>9</v>
      </c>
      <c r="L2082" s="8">
        <v>5</v>
      </c>
      <c r="M2082" s="8">
        <f>VLOOKUP(H2082,工作表3!G:T,7,FALSE)</f>
        <v>74</v>
      </c>
      <c r="N2082">
        <f t="shared" si="66"/>
        <v>3.7</v>
      </c>
    </row>
    <row r="2083" spans="1:14">
      <c r="A2083" s="46">
        <v>2013</v>
      </c>
      <c r="B2083" s="8" t="str">
        <f>_xlfn.CONCAT("P", LOOKUP(A2083,{0,2010,2015},{1,2,3}))</f>
        <v>P2</v>
      </c>
      <c r="C2083" s="9" t="s">
        <v>174</v>
      </c>
      <c r="D2083" s="9" t="s">
        <v>178</v>
      </c>
      <c r="E2083" t="s">
        <v>35</v>
      </c>
      <c r="F2083" t="s">
        <v>14</v>
      </c>
      <c r="G2083" t="s">
        <v>125</v>
      </c>
      <c r="H2083" s="7" t="str">
        <f t="shared" si="65"/>
        <v>2013TWDASSUNS10</v>
      </c>
      <c r="I2083" t="s">
        <v>23</v>
      </c>
      <c r="J2083" s="8" t="str">
        <f>VLOOKUP(I2083,name_list!E:K,2,FALSE)</f>
        <v>SP61</v>
      </c>
      <c r="K2083" t="s">
        <v>9</v>
      </c>
      <c r="L2083" s="8">
        <v>5</v>
      </c>
      <c r="M2083" s="8">
        <f>VLOOKUP(H2083,工作表3!G:T,7,FALSE)</f>
        <v>74</v>
      </c>
      <c r="N2083">
        <f t="shared" si="66"/>
        <v>3.7</v>
      </c>
    </row>
    <row r="2084" spans="1:14">
      <c r="A2084" s="46">
        <v>2013</v>
      </c>
      <c r="B2084" s="8" t="str">
        <f>_xlfn.CONCAT("P", LOOKUP(A2084,{0,2010,2015},{1,2,3}))</f>
        <v>P2</v>
      </c>
      <c r="C2084" s="9" t="s">
        <v>174</v>
      </c>
      <c r="D2084" s="9" t="s">
        <v>178</v>
      </c>
      <c r="E2084" t="s">
        <v>35</v>
      </c>
      <c r="F2084" t="s">
        <v>14</v>
      </c>
      <c r="G2084" t="s">
        <v>125</v>
      </c>
      <c r="H2084" s="7" t="str">
        <f t="shared" si="65"/>
        <v>2013TWDASSUNS10</v>
      </c>
      <c r="I2084" t="s">
        <v>46</v>
      </c>
      <c r="J2084" s="8" t="str">
        <f>VLOOKUP(I2084,name_list!E:K,2,FALSE)</f>
        <v>SP3</v>
      </c>
      <c r="K2084" t="s">
        <v>9</v>
      </c>
      <c r="L2084" s="8">
        <v>5</v>
      </c>
      <c r="M2084" s="8">
        <f>VLOOKUP(H2084,工作表3!G:T,7,FALSE)</f>
        <v>74</v>
      </c>
      <c r="N2084">
        <f t="shared" si="66"/>
        <v>3.7</v>
      </c>
    </row>
    <row r="2085" spans="1:14">
      <c r="A2085" s="46">
        <v>2013</v>
      </c>
      <c r="B2085" s="8" t="str">
        <f>_xlfn.CONCAT("P", LOOKUP(A2085,{0,2010,2015},{1,2,3}))</f>
        <v>P2</v>
      </c>
      <c r="C2085" s="9" t="s">
        <v>174</v>
      </c>
      <c r="D2085" s="9" t="s">
        <v>178</v>
      </c>
      <c r="E2085" t="s">
        <v>35</v>
      </c>
      <c r="F2085" t="s">
        <v>14</v>
      </c>
      <c r="G2085" t="s">
        <v>125</v>
      </c>
      <c r="H2085" s="7" t="str">
        <f t="shared" si="65"/>
        <v>2013TWDASSUNS10</v>
      </c>
      <c r="I2085" t="s">
        <v>19</v>
      </c>
      <c r="J2085" s="8" t="str">
        <f>VLOOKUP(I2085,name_list!E:K,2,FALSE)</f>
        <v>SP75</v>
      </c>
      <c r="K2085" t="s">
        <v>9</v>
      </c>
      <c r="L2085" s="8">
        <v>5</v>
      </c>
      <c r="M2085" s="8">
        <f>VLOOKUP(H2085,工作表3!G:T,7,FALSE)</f>
        <v>74</v>
      </c>
      <c r="N2085">
        <f t="shared" si="66"/>
        <v>3.7</v>
      </c>
    </row>
    <row r="2086" spans="1:14">
      <c r="A2086" s="46">
        <v>2013</v>
      </c>
      <c r="B2086" s="8" t="str">
        <f>_xlfn.CONCAT("P", LOOKUP(A2086,{0,2010,2015},{1,2,3}))</f>
        <v>P2</v>
      </c>
      <c r="C2086" s="9" t="s">
        <v>174</v>
      </c>
      <c r="D2086" s="9" t="s">
        <v>178</v>
      </c>
      <c r="E2086" t="s">
        <v>35</v>
      </c>
      <c r="F2086" t="s">
        <v>14</v>
      </c>
      <c r="G2086" t="s">
        <v>125</v>
      </c>
      <c r="H2086" s="7" t="str">
        <f t="shared" si="65"/>
        <v>2013TWDASSUNS10</v>
      </c>
      <c r="I2086" t="s">
        <v>37</v>
      </c>
      <c r="J2086" s="8" t="str">
        <f>VLOOKUP(I2086,name_list!E:K,2,FALSE)</f>
        <v>SP85</v>
      </c>
      <c r="K2086" t="s">
        <v>9</v>
      </c>
      <c r="L2086" s="8">
        <v>5</v>
      </c>
      <c r="M2086" s="8">
        <f>VLOOKUP(H2086,工作表3!G:T,7,FALSE)</f>
        <v>74</v>
      </c>
      <c r="N2086">
        <f t="shared" si="66"/>
        <v>3.7</v>
      </c>
    </row>
    <row r="2087" spans="1:14">
      <c r="A2087" s="46">
        <v>2013</v>
      </c>
      <c r="B2087" s="8" t="str">
        <f>_xlfn.CONCAT("P", LOOKUP(A2087,{0,2010,2015},{1,2,3}))</f>
        <v>P2</v>
      </c>
      <c r="C2087" s="9" t="s">
        <v>174</v>
      </c>
      <c r="D2087" s="9" t="s">
        <v>178</v>
      </c>
      <c r="E2087" t="s">
        <v>35</v>
      </c>
      <c r="F2087" t="s">
        <v>14</v>
      </c>
      <c r="G2087" t="s">
        <v>125</v>
      </c>
      <c r="H2087" s="7" t="str">
        <f t="shared" si="65"/>
        <v>2013TWDASSUNS10</v>
      </c>
      <c r="I2087" t="s">
        <v>63</v>
      </c>
      <c r="J2087" s="8" t="str">
        <f>VLOOKUP(I2087,name_list!E:K,2,FALSE)</f>
        <v>SP4</v>
      </c>
      <c r="K2087" t="s">
        <v>9</v>
      </c>
      <c r="L2087" s="8">
        <v>5</v>
      </c>
      <c r="M2087" s="8">
        <f>VLOOKUP(H2087,工作表3!G:T,7,FALSE)</f>
        <v>74</v>
      </c>
      <c r="N2087">
        <f t="shared" si="66"/>
        <v>3.7</v>
      </c>
    </row>
    <row r="2088" spans="1:14">
      <c r="A2088" s="46">
        <v>2013</v>
      </c>
      <c r="B2088" s="8" t="str">
        <f>_xlfn.CONCAT("P", LOOKUP(A2088,{0,2010,2015},{1,2,3}))</f>
        <v>P2</v>
      </c>
      <c r="C2088" s="9" t="s">
        <v>174</v>
      </c>
      <c r="D2088" s="9" t="s">
        <v>178</v>
      </c>
      <c r="E2088" t="s">
        <v>35</v>
      </c>
      <c r="F2088" t="s">
        <v>14</v>
      </c>
      <c r="G2088" t="s">
        <v>125</v>
      </c>
      <c r="H2088" s="7" t="str">
        <f t="shared" si="65"/>
        <v>2013TWDASSUNS10</v>
      </c>
      <c r="I2088" t="s">
        <v>7</v>
      </c>
      <c r="J2088" s="8" t="str">
        <f>VLOOKUP(I2088,name_list!E:K,2,FALSE)</f>
        <v>SP31</v>
      </c>
      <c r="K2088" t="s">
        <v>9</v>
      </c>
      <c r="L2088" s="8">
        <v>5</v>
      </c>
      <c r="M2088" s="8">
        <f>VLOOKUP(H2088,工作表3!G:T,7,FALSE)</f>
        <v>74</v>
      </c>
      <c r="N2088">
        <f t="shared" si="66"/>
        <v>3.7</v>
      </c>
    </row>
    <row r="2089" spans="1:14">
      <c r="A2089" s="46">
        <v>2013</v>
      </c>
      <c r="B2089" s="8" t="str">
        <f>_xlfn.CONCAT("P", LOOKUP(A2089,{0,2010,2015},{1,2,3}))</f>
        <v>P2</v>
      </c>
      <c r="C2089" s="9" t="s">
        <v>174</v>
      </c>
      <c r="D2089" s="9" t="s">
        <v>178</v>
      </c>
      <c r="E2089" t="s">
        <v>35</v>
      </c>
      <c r="F2089" t="s">
        <v>14</v>
      </c>
      <c r="G2089" t="s">
        <v>125</v>
      </c>
      <c r="H2089" s="7" t="str">
        <f t="shared" ref="H2089:H2152" si="67">CONCATENATE(A2089,C2089,D2089,E2089,G2089)</f>
        <v>2013TWDASSUNS10</v>
      </c>
      <c r="I2089" t="s">
        <v>66</v>
      </c>
      <c r="J2089" s="8" t="str">
        <f>VLOOKUP(I2089,name_list!E:K,2,FALSE)</f>
        <v>SP20</v>
      </c>
      <c r="K2089" t="s">
        <v>9</v>
      </c>
      <c r="L2089" s="8">
        <v>5</v>
      </c>
      <c r="M2089" s="8">
        <f>VLOOKUP(H2089,工作表3!G:T,7,FALSE)</f>
        <v>74</v>
      </c>
      <c r="N2089">
        <f t="shared" si="66"/>
        <v>3.7</v>
      </c>
    </row>
    <row r="2090" spans="1:14">
      <c r="A2090" s="46">
        <v>2013</v>
      </c>
      <c r="B2090" s="8" t="str">
        <f>_xlfn.CONCAT("P", LOOKUP(A2090,{0,2010,2015},{1,2,3}))</f>
        <v>P2</v>
      </c>
      <c r="C2090" s="9" t="s">
        <v>174</v>
      </c>
      <c r="D2090" s="9" t="s">
        <v>178</v>
      </c>
      <c r="E2090" t="s">
        <v>35</v>
      </c>
      <c r="F2090" t="s">
        <v>14</v>
      </c>
      <c r="G2090" t="s">
        <v>125</v>
      </c>
      <c r="H2090" s="7" t="str">
        <f t="shared" si="67"/>
        <v>2013TWDASSUNS10</v>
      </c>
      <c r="I2090" t="s">
        <v>76</v>
      </c>
      <c r="J2090" s="8" t="str">
        <f>VLOOKUP(I2090,name_list!E:K,2,FALSE)</f>
        <v>SP21</v>
      </c>
      <c r="K2090" t="s">
        <v>9</v>
      </c>
      <c r="L2090" s="8">
        <v>5</v>
      </c>
      <c r="M2090" s="8">
        <f>VLOOKUP(H2090,工作表3!G:T,7,FALSE)</f>
        <v>74</v>
      </c>
      <c r="N2090">
        <f t="shared" si="66"/>
        <v>3.7</v>
      </c>
    </row>
    <row r="2091" spans="1:14">
      <c r="A2091" s="46">
        <v>2013</v>
      </c>
      <c r="B2091" s="8" t="str">
        <f>_xlfn.CONCAT("P", LOOKUP(A2091,{0,2010,2015},{1,2,3}))</f>
        <v>P2</v>
      </c>
      <c r="C2091" s="9" t="s">
        <v>174</v>
      </c>
      <c r="D2091" s="9" t="s">
        <v>178</v>
      </c>
      <c r="E2091" t="s">
        <v>35</v>
      </c>
      <c r="F2091" t="s">
        <v>14</v>
      </c>
      <c r="G2091" t="s">
        <v>125</v>
      </c>
      <c r="H2091" s="7" t="str">
        <f t="shared" si="67"/>
        <v>2013TWDASSUNS10</v>
      </c>
      <c r="I2091" t="s">
        <v>41</v>
      </c>
      <c r="J2091" s="8" t="str">
        <f>VLOOKUP(I2091,name_list!E:K,2,FALSE)</f>
        <v>SP49</v>
      </c>
      <c r="K2091" t="s">
        <v>9</v>
      </c>
      <c r="L2091" s="8">
        <v>5</v>
      </c>
      <c r="M2091" s="8">
        <f>VLOOKUP(H2091,工作表3!G:T,7,FALSE)</f>
        <v>74</v>
      </c>
      <c r="N2091">
        <f t="shared" si="66"/>
        <v>3.7</v>
      </c>
    </row>
    <row r="2092" spans="1:14">
      <c r="A2092" s="46">
        <v>2013</v>
      </c>
      <c r="B2092" s="8" t="str">
        <f>_xlfn.CONCAT("P", LOOKUP(A2092,{0,2010,2015},{1,2,3}))</f>
        <v>P2</v>
      </c>
      <c r="C2092" s="9" t="s">
        <v>174</v>
      </c>
      <c r="D2092" s="9" t="s">
        <v>178</v>
      </c>
      <c r="E2092" t="s">
        <v>35</v>
      </c>
      <c r="F2092" t="s">
        <v>14</v>
      </c>
      <c r="G2092" t="s">
        <v>125</v>
      </c>
      <c r="H2092" s="7" t="str">
        <f t="shared" si="67"/>
        <v>2013TWDASSUNS10</v>
      </c>
      <c r="I2092" t="s">
        <v>51</v>
      </c>
      <c r="J2092" s="8" t="str">
        <f>VLOOKUP(I2092,name_list!E:K,2,FALSE)</f>
        <v>SP90</v>
      </c>
      <c r="K2092" t="s">
        <v>9</v>
      </c>
      <c r="L2092" s="8">
        <v>5</v>
      </c>
      <c r="M2092" s="8">
        <f>VLOOKUP(H2092,工作表3!G:T,7,FALSE)</f>
        <v>74</v>
      </c>
      <c r="N2092">
        <f t="shared" si="66"/>
        <v>3.7</v>
      </c>
    </row>
    <row r="2093" spans="1:14">
      <c r="A2093" s="46">
        <v>2013</v>
      </c>
      <c r="B2093" s="8" t="str">
        <f>_xlfn.CONCAT("P", LOOKUP(A2093,{0,2010,2015},{1,2,3}))</f>
        <v>P2</v>
      </c>
      <c r="C2093" s="9" t="s">
        <v>174</v>
      </c>
      <c r="D2093" s="9" t="s">
        <v>178</v>
      </c>
      <c r="E2093" t="s">
        <v>35</v>
      </c>
      <c r="F2093" t="s">
        <v>14</v>
      </c>
      <c r="G2093" t="s">
        <v>125</v>
      </c>
      <c r="H2093" s="7" t="str">
        <f t="shared" si="67"/>
        <v>2013TWDASSUNS10</v>
      </c>
      <c r="I2093" t="s">
        <v>47</v>
      </c>
      <c r="J2093" s="8" t="str">
        <f>VLOOKUP(I2093,name_list!E:K,2,FALSE)</f>
        <v>SP50</v>
      </c>
      <c r="K2093" t="s">
        <v>9</v>
      </c>
      <c r="L2093" s="8">
        <v>5</v>
      </c>
      <c r="M2093" s="8">
        <f>VLOOKUP(H2093,工作表3!G:T,7,FALSE)</f>
        <v>74</v>
      </c>
      <c r="N2093">
        <f t="shared" si="66"/>
        <v>3.7</v>
      </c>
    </row>
    <row r="2094" spans="1:14">
      <c r="A2094" s="46">
        <v>2013</v>
      </c>
      <c r="B2094" s="8" t="str">
        <f>_xlfn.CONCAT("P", LOOKUP(A2094,{0,2010,2015},{1,2,3}))</f>
        <v>P2</v>
      </c>
      <c r="C2094" s="9" t="s">
        <v>174</v>
      </c>
      <c r="D2094" s="9" t="s">
        <v>178</v>
      </c>
      <c r="E2094" t="s">
        <v>35</v>
      </c>
      <c r="F2094" t="s">
        <v>14</v>
      </c>
      <c r="G2094" t="s">
        <v>125</v>
      </c>
      <c r="H2094" s="7" t="str">
        <f t="shared" si="67"/>
        <v>2013TWDASSUNS10</v>
      </c>
      <c r="I2094" t="s">
        <v>70</v>
      </c>
      <c r="J2094" s="8" t="str">
        <f>VLOOKUP(I2094,name_list!E:K,2,FALSE)</f>
        <v>SP13</v>
      </c>
      <c r="K2094" t="s">
        <v>9</v>
      </c>
      <c r="L2094" s="8">
        <v>5</v>
      </c>
      <c r="M2094" s="8">
        <f>VLOOKUP(H2094,工作表3!G:T,7,FALSE)</f>
        <v>74</v>
      </c>
      <c r="N2094">
        <f t="shared" si="66"/>
        <v>3.7</v>
      </c>
    </row>
    <row r="2095" spans="1:14">
      <c r="A2095" s="46">
        <v>2013</v>
      </c>
      <c r="B2095" s="8" t="str">
        <f>_xlfn.CONCAT("P", LOOKUP(A2095,{0,2010,2015},{1,2,3}))</f>
        <v>P2</v>
      </c>
      <c r="C2095" s="9" t="s">
        <v>174</v>
      </c>
      <c r="D2095" s="9" t="s">
        <v>178</v>
      </c>
      <c r="E2095" t="s">
        <v>35</v>
      </c>
      <c r="F2095" t="s">
        <v>14</v>
      </c>
      <c r="G2095" t="s">
        <v>125</v>
      </c>
      <c r="H2095" s="7" t="str">
        <f t="shared" si="67"/>
        <v>2013TWDASSUNS10</v>
      </c>
      <c r="I2095" t="s">
        <v>39</v>
      </c>
      <c r="J2095" s="8" t="str">
        <f>VLOOKUP(I2095,name_list!E:K,2,FALSE)</f>
        <v>SP72</v>
      </c>
      <c r="K2095" t="s">
        <v>9</v>
      </c>
      <c r="L2095" s="8">
        <v>5</v>
      </c>
      <c r="M2095" s="8">
        <f>VLOOKUP(H2095,工作表3!G:T,7,FALSE)</f>
        <v>74</v>
      </c>
      <c r="N2095">
        <f t="shared" si="66"/>
        <v>3.7</v>
      </c>
    </row>
    <row r="2096" spans="1:14">
      <c r="A2096" s="46">
        <v>2013</v>
      </c>
      <c r="B2096" s="8" t="str">
        <f>_xlfn.CONCAT("P", LOOKUP(A2096,{0,2010,2015},{1,2,3}))</f>
        <v>P2</v>
      </c>
      <c r="C2096" s="9" t="s">
        <v>174</v>
      </c>
      <c r="D2096" s="9" t="s">
        <v>178</v>
      </c>
      <c r="E2096" t="s">
        <v>35</v>
      </c>
      <c r="F2096" t="s">
        <v>14</v>
      </c>
      <c r="G2096" t="s">
        <v>125</v>
      </c>
      <c r="H2096" s="7" t="str">
        <f t="shared" si="67"/>
        <v>2013TWDASSUNS10</v>
      </c>
      <c r="I2096" t="s">
        <v>78</v>
      </c>
      <c r="J2096" s="8" t="str">
        <f>VLOOKUP(I2096,name_list!E:K,2,FALSE)</f>
        <v>SP42</v>
      </c>
      <c r="K2096" t="s">
        <v>11</v>
      </c>
      <c r="L2096" s="8">
        <v>1</v>
      </c>
      <c r="M2096" s="8">
        <f>VLOOKUP(H2096,工作表3!G:T,7,FALSE)</f>
        <v>74</v>
      </c>
      <c r="N2096">
        <f t="shared" si="66"/>
        <v>0.74</v>
      </c>
    </row>
    <row r="2097" spans="1:14">
      <c r="A2097" s="46">
        <v>2013</v>
      </c>
      <c r="B2097" s="8" t="str">
        <f>_xlfn.CONCAT("P", LOOKUP(A2097,{0,2010,2015},{1,2,3}))</f>
        <v>P2</v>
      </c>
      <c r="C2097" s="9" t="s">
        <v>174</v>
      </c>
      <c r="D2097" s="9" t="s">
        <v>178</v>
      </c>
      <c r="E2097" t="s">
        <v>35</v>
      </c>
      <c r="F2097" t="s">
        <v>14</v>
      </c>
      <c r="G2097" t="s">
        <v>125</v>
      </c>
      <c r="H2097" s="7" t="str">
        <f t="shared" si="67"/>
        <v>2013TWDASSUNS10</v>
      </c>
      <c r="I2097" t="s">
        <v>21</v>
      </c>
      <c r="J2097" s="8" t="str">
        <f>VLOOKUP(I2097,name_list!E:K,2,FALSE)</f>
        <v>SP55</v>
      </c>
      <c r="K2097" t="s">
        <v>14</v>
      </c>
      <c r="L2097" s="8">
        <v>25</v>
      </c>
      <c r="M2097" s="8">
        <f>VLOOKUP(H2097,工作表3!G:T,7,FALSE)</f>
        <v>74</v>
      </c>
      <c r="N2097">
        <f t="shared" si="66"/>
        <v>18.5</v>
      </c>
    </row>
    <row r="2098" spans="1:14">
      <c r="A2098" s="46">
        <v>2013</v>
      </c>
      <c r="B2098" s="8" t="str">
        <f>_xlfn.CONCAT("P", LOOKUP(A2098,{0,2010,2015},{1,2,3}))</f>
        <v>P2</v>
      </c>
      <c r="C2098" s="9" t="s">
        <v>174</v>
      </c>
      <c r="D2098" s="9" t="s">
        <v>178</v>
      </c>
      <c r="E2098" t="s">
        <v>35</v>
      </c>
      <c r="F2098" t="s">
        <v>14</v>
      </c>
      <c r="G2098" t="s">
        <v>125</v>
      </c>
      <c r="H2098" s="7" t="str">
        <f t="shared" si="67"/>
        <v>2013TWDASSUNS10</v>
      </c>
      <c r="I2098" t="s">
        <v>36</v>
      </c>
      <c r="J2098" s="8" t="str">
        <f>VLOOKUP(I2098,name_list!E:K,2,FALSE)</f>
        <v>SP64</v>
      </c>
      <c r="K2098" t="s">
        <v>14</v>
      </c>
      <c r="L2098" s="8">
        <v>25</v>
      </c>
      <c r="M2098" s="8">
        <f>VLOOKUP(H2098,工作表3!G:T,7,FALSE)</f>
        <v>74</v>
      </c>
      <c r="N2098">
        <f t="shared" si="66"/>
        <v>18.5</v>
      </c>
    </row>
    <row r="2099" spans="1:14">
      <c r="A2099" s="46">
        <v>2013</v>
      </c>
      <c r="B2099" s="8" t="str">
        <f>_xlfn.CONCAT("P", LOOKUP(A2099,{0,2010,2015},{1,2,3}))</f>
        <v>P2</v>
      </c>
      <c r="C2099" s="9" t="s">
        <v>174</v>
      </c>
      <c r="D2099" s="9" t="s">
        <v>178</v>
      </c>
      <c r="E2099" t="s">
        <v>35</v>
      </c>
      <c r="F2099" t="s">
        <v>14</v>
      </c>
      <c r="G2099" t="s">
        <v>125</v>
      </c>
      <c r="H2099" s="7" t="str">
        <f t="shared" si="67"/>
        <v>2013TWDASSUNS10</v>
      </c>
      <c r="I2099" t="s">
        <v>22</v>
      </c>
      <c r="J2099" s="8" t="str">
        <f>VLOOKUP(I2099,name_list!E:K,2,FALSE)</f>
        <v>SP68</v>
      </c>
      <c r="K2099" t="s">
        <v>14</v>
      </c>
      <c r="L2099" s="8">
        <v>25</v>
      </c>
      <c r="M2099" s="8">
        <f>VLOOKUP(H2099,工作表3!G:T,7,FALSE)</f>
        <v>74</v>
      </c>
      <c r="N2099">
        <f t="shared" si="66"/>
        <v>18.5</v>
      </c>
    </row>
    <row r="2100" spans="1:14">
      <c r="A2100" s="46">
        <v>2013</v>
      </c>
      <c r="B2100" s="8" t="str">
        <f>_xlfn.CONCAT("P", LOOKUP(A2100,{0,2010,2015},{1,2,3}))</f>
        <v>P2</v>
      </c>
      <c r="C2100" s="9" t="s">
        <v>174</v>
      </c>
      <c r="D2100" s="9" t="s">
        <v>178</v>
      </c>
      <c r="E2100" t="s">
        <v>35</v>
      </c>
      <c r="F2100" t="s">
        <v>14</v>
      </c>
      <c r="G2100" t="s">
        <v>125</v>
      </c>
      <c r="H2100" s="7" t="str">
        <f t="shared" si="67"/>
        <v>2013TWDASSUNS10</v>
      </c>
      <c r="I2100" t="s">
        <v>26</v>
      </c>
      <c r="J2100" s="8" t="str">
        <f>VLOOKUP(I2100,name_list!E:K,2,FALSE)</f>
        <v>SP78</v>
      </c>
      <c r="K2100" t="s">
        <v>14</v>
      </c>
      <c r="L2100" s="8">
        <v>25</v>
      </c>
      <c r="M2100" s="8">
        <f>VLOOKUP(H2100,工作表3!G:T,7,FALSE)</f>
        <v>74</v>
      </c>
      <c r="N2100">
        <f t="shared" si="66"/>
        <v>18.5</v>
      </c>
    </row>
    <row r="2101" spans="1:14">
      <c r="A2101" s="46">
        <v>2013</v>
      </c>
      <c r="B2101" s="8" t="str">
        <f>_xlfn.CONCAT("P", LOOKUP(A2101,{0,2010,2015},{1,2,3}))</f>
        <v>P2</v>
      </c>
      <c r="C2101" s="9" t="s">
        <v>174</v>
      </c>
      <c r="D2101" s="9" t="s">
        <v>178</v>
      </c>
      <c r="E2101" t="s">
        <v>35</v>
      </c>
      <c r="F2101" t="s">
        <v>14</v>
      </c>
      <c r="G2101" t="s">
        <v>125</v>
      </c>
      <c r="H2101" s="7" t="str">
        <f t="shared" si="67"/>
        <v>2013TWDASSUNS10</v>
      </c>
      <c r="I2101" t="s">
        <v>10</v>
      </c>
      <c r="J2101" s="8" t="str">
        <f>VLOOKUP(I2101,name_list!E:K,2,FALSE)</f>
        <v>SP79</v>
      </c>
      <c r="K2101" t="s">
        <v>14</v>
      </c>
      <c r="L2101" s="8">
        <v>25</v>
      </c>
      <c r="M2101" s="8">
        <f>VLOOKUP(H2101,工作表3!G:T,7,FALSE)</f>
        <v>74</v>
      </c>
      <c r="N2101">
        <f t="shared" si="66"/>
        <v>18.5</v>
      </c>
    </row>
    <row r="2102" spans="1:14">
      <c r="A2102" s="46">
        <v>2013</v>
      </c>
      <c r="B2102" s="8" t="str">
        <f>_xlfn.CONCAT("P", LOOKUP(A2102,{0,2010,2015},{1,2,3}))</f>
        <v>P2</v>
      </c>
      <c r="C2102" s="9" t="s">
        <v>174</v>
      </c>
      <c r="D2102" s="9" t="s">
        <v>178</v>
      </c>
      <c r="E2102" t="s">
        <v>35</v>
      </c>
      <c r="F2102" t="s">
        <v>14</v>
      </c>
      <c r="G2102" t="s">
        <v>125</v>
      </c>
      <c r="H2102" s="7" t="str">
        <f t="shared" si="67"/>
        <v>2013TWDASSUNS10</v>
      </c>
      <c r="I2102" t="s">
        <v>60</v>
      </c>
      <c r="J2102" s="8" t="str">
        <f>VLOOKUP(I2102,name_list!E:K,2,FALSE)</f>
        <v>SP29</v>
      </c>
      <c r="K2102" t="s">
        <v>14</v>
      </c>
      <c r="L2102" s="8">
        <v>25</v>
      </c>
      <c r="M2102" s="8">
        <f>VLOOKUP(H2102,工作表3!G:T,7,FALSE)</f>
        <v>74</v>
      </c>
      <c r="N2102">
        <f t="shared" si="66"/>
        <v>18.5</v>
      </c>
    </row>
    <row r="2103" spans="1:14">
      <c r="A2103" s="46">
        <v>2013</v>
      </c>
      <c r="B2103" s="8" t="str">
        <f>_xlfn.CONCAT("P", LOOKUP(A2103,{0,2010,2015},{1,2,3}))</f>
        <v>P2</v>
      </c>
      <c r="C2103" s="9" t="s">
        <v>174</v>
      </c>
      <c r="D2103" s="9" t="s">
        <v>178</v>
      </c>
      <c r="E2103" t="s">
        <v>35</v>
      </c>
      <c r="F2103" t="s">
        <v>14</v>
      </c>
      <c r="G2103" t="s">
        <v>125</v>
      </c>
      <c r="H2103" s="7" t="str">
        <f t="shared" si="67"/>
        <v>2013TWDASSUNS10</v>
      </c>
      <c r="I2103" t="s">
        <v>12</v>
      </c>
      <c r="J2103" s="8" t="str">
        <f>VLOOKUP(I2103,name_list!E:K,2,FALSE)</f>
        <v>SP70</v>
      </c>
      <c r="K2103" t="s">
        <v>14</v>
      </c>
      <c r="L2103" s="8">
        <v>25</v>
      </c>
      <c r="M2103" s="8">
        <f>VLOOKUP(H2103,工作表3!G:T,7,FALSE)</f>
        <v>74</v>
      </c>
      <c r="N2103">
        <f t="shared" si="66"/>
        <v>18.5</v>
      </c>
    </row>
    <row r="2104" spans="1:14">
      <c r="A2104" s="46">
        <v>2013</v>
      </c>
      <c r="B2104" s="8" t="str">
        <f>_xlfn.CONCAT("P", LOOKUP(A2104,{0,2010,2015},{1,2,3}))</f>
        <v>P2</v>
      </c>
      <c r="C2104" s="9" t="s">
        <v>174</v>
      </c>
      <c r="D2104" s="9" t="s">
        <v>178</v>
      </c>
      <c r="E2104" t="s">
        <v>35</v>
      </c>
      <c r="F2104" t="s">
        <v>14</v>
      </c>
      <c r="G2104" t="s">
        <v>125</v>
      </c>
      <c r="H2104" s="7" t="str">
        <f t="shared" si="67"/>
        <v>2013TWDASSUNS10</v>
      </c>
      <c r="I2104" t="s">
        <v>15</v>
      </c>
      <c r="J2104" s="8" t="str">
        <f>VLOOKUP(I2104,name_list!E:K,2,FALSE)</f>
        <v>SP2</v>
      </c>
      <c r="K2104" t="s">
        <v>14</v>
      </c>
      <c r="L2104" s="8">
        <v>25</v>
      </c>
      <c r="M2104" s="8">
        <f>VLOOKUP(H2104,工作表3!G:T,7,FALSE)</f>
        <v>74</v>
      </c>
      <c r="N2104">
        <f t="shared" si="66"/>
        <v>18.5</v>
      </c>
    </row>
    <row r="2105" spans="1:14">
      <c r="A2105" s="46">
        <v>2013</v>
      </c>
      <c r="B2105" s="8" t="str">
        <f>_xlfn.CONCAT("P", LOOKUP(A2105,{0,2010,2015},{1,2,3}))</f>
        <v>P2</v>
      </c>
      <c r="C2105" s="9" t="s">
        <v>174</v>
      </c>
      <c r="D2105" s="9" t="s">
        <v>178</v>
      </c>
      <c r="E2105" t="s">
        <v>35</v>
      </c>
      <c r="F2105" t="s">
        <v>14</v>
      </c>
      <c r="G2105" t="s">
        <v>125</v>
      </c>
      <c r="H2105" s="7" t="str">
        <f t="shared" si="67"/>
        <v>2013TWDASSUNS10</v>
      </c>
      <c r="I2105" t="s">
        <v>5</v>
      </c>
      <c r="J2105" s="8" t="str">
        <f>VLOOKUP(I2105,name_list!E:K,2,FALSE)</f>
        <v>SP35</v>
      </c>
      <c r="K2105" t="s">
        <v>14</v>
      </c>
      <c r="L2105" s="8">
        <v>25</v>
      </c>
      <c r="M2105" s="8">
        <f>VLOOKUP(H2105,工作表3!G:T,7,FALSE)</f>
        <v>74</v>
      </c>
      <c r="N2105">
        <f t="shared" si="66"/>
        <v>18.5</v>
      </c>
    </row>
    <row r="2106" spans="1:14">
      <c r="A2106" s="46">
        <v>2013</v>
      </c>
      <c r="B2106" s="8" t="str">
        <f>_xlfn.CONCAT("P", LOOKUP(A2106,{0,2010,2015},{1,2,3}))</f>
        <v>P2</v>
      </c>
      <c r="C2106" s="9" t="s">
        <v>174</v>
      </c>
      <c r="D2106" s="9" t="s">
        <v>178</v>
      </c>
      <c r="E2106" t="s">
        <v>35</v>
      </c>
      <c r="F2106" t="s">
        <v>14</v>
      </c>
      <c r="G2106" t="s">
        <v>125</v>
      </c>
      <c r="H2106" s="7" t="str">
        <f t="shared" si="67"/>
        <v>2013TWDASSUNS10</v>
      </c>
      <c r="I2106" t="s">
        <v>29</v>
      </c>
      <c r="J2106" s="8" t="str">
        <f>VLOOKUP(I2106,name_list!E:K,2,FALSE)</f>
        <v>SP22</v>
      </c>
      <c r="K2106" t="s">
        <v>14</v>
      </c>
      <c r="L2106" s="8">
        <v>25</v>
      </c>
      <c r="M2106" s="8">
        <f>VLOOKUP(H2106,工作表3!G:T,7,FALSE)</f>
        <v>74</v>
      </c>
      <c r="N2106">
        <f t="shared" si="66"/>
        <v>18.5</v>
      </c>
    </row>
    <row r="2107" spans="1:14">
      <c r="A2107" s="46">
        <v>2013</v>
      </c>
      <c r="B2107" s="8" t="str">
        <f>_xlfn.CONCAT("P", LOOKUP(A2107,{0,2010,2015},{1,2,3}))</f>
        <v>P2</v>
      </c>
      <c r="C2107" s="9" t="s">
        <v>174</v>
      </c>
      <c r="D2107" s="9" t="s">
        <v>178</v>
      </c>
      <c r="E2107" t="s">
        <v>35</v>
      </c>
      <c r="F2107" t="s">
        <v>14</v>
      </c>
      <c r="G2107" t="s">
        <v>125</v>
      </c>
      <c r="H2107" s="7" t="str">
        <f t="shared" si="67"/>
        <v>2013TWDASSUNS10</v>
      </c>
      <c r="I2107" t="s">
        <v>8</v>
      </c>
      <c r="J2107" s="8" t="str">
        <f>VLOOKUP(I2107,name_list!E:K,2,FALSE)</f>
        <v>SP63</v>
      </c>
      <c r="K2107" t="s">
        <v>14</v>
      </c>
      <c r="L2107" s="8">
        <v>25</v>
      </c>
      <c r="M2107" s="8">
        <f>VLOOKUP(H2107,工作表3!G:T,7,FALSE)</f>
        <v>74</v>
      </c>
      <c r="N2107">
        <f t="shared" si="66"/>
        <v>18.5</v>
      </c>
    </row>
    <row r="2108" spans="1:14">
      <c r="A2108" s="46">
        <v>2013</v>
      </c>
      <c r="B2108" s="8" t="str">
        <f>_xlfn.CONCAT("P", LOOKUP(A2108,{0,2010,2015},{1,2,3}))</f>
        <v>P2</v>
      </c>
      <c r="C2108" s="9" t="s">
        <v>174</v>
      </c>
      <c r="D2108" s="9" t="s">
        <v>178</v>
      </c>
      <c r="E2108" t="s">
        <v>35</v>
      </c>
      <c r="F2108" t="s">
        <v>14</v>
      </c>
      <c r="G2108" t="s">
        <v>125</v>
      </c>
      <c r="H2108" s="7" t="str">
        <f t="shared" si="67"/>
        <v>2013TWDASSUNS10</v>
      </c>
      <c r="I2108" t="s">
        <v>16</v>
      </c>
      <c r="J2108" s="8" t="str">
        <f>VLOOKUP(I2108,name_list!E:K,2,FALSE)</f>
        <v>SP38</v>
      </c>
      <c r="K2108" t="s">
        <v>14</v>
      </c>
      <c r="L2108" s="8">
        <v>25</v>
      </c>
      <c r="M2108" s="8">
        <f>VLOOKUP(H2108,工作表3!G:T,7,FALSE)</f>
        <v>74</v>
      </c>
      <c r="N2108">
        <f t="shared" si="66"/>
        <v>18.5</v>
      </c>
    </row>
    <row r="2109" spans="1:14">
      <c r="A2109" s="46">
        <v>2013</v>
      </c>
      <c r="B2109" s="8" t="str">
        <f>_xlfn.CONCAT("P", LOOKUP(A2109,{0,2010,2015},{1,2,3}))</f>
        <v>P2</v>
      </c>
      <c r="C2109" s="9" t="s">
        <v>174</v>
      </c>
      <c r="D2109" s="9" t="s">
        <v>178</v>
      </c>
      <c r="E2109" t="s">
        <v>35</v>
      </c>
      <c r="F2109" t="s">
        <v>33</v>
      </c>
      <c r="G2109" t="s">
        <v>106</v>
      </c>
      <c r="H2109" s="7" t="str">
        <f t="shared" si="67"/>
        <v>2013TWDASSUNW05</v>
      </c>
      <c r="I2109" t="s">
        <v>5</v>
      </c>
      <c r="J2109" s="8" t="str">
        <f>VLOOKUP(I2109,name_list!E:K,2,FALSE)</f>
        <v>SP35</v>
      </c>
      <c r="K2109" t="s">
        <v>6</v>
      </c>
      <c r="L2109" s="8">
        <v>50</v>
      </c>
      <c r="M2109" s="8">
        <f>VLOOKUP(H2109,工作表3!G:T,7,FALSE)</f>
        <v>69</v>
      </c>
      <c r="N2109">
        <f t="shared" si="66"/>
        <v>34.5</v>
      </c>
    </row>
    <row r="2110" spans="1:14">
      <c r="A2110" s="46">
        <v>2013</v>
      </c>
      <c r="B2110" s="8" t="str">
        <f>_xlfn.CONCAT("P", LOOKUP(A2110,{0,2010,2015},{1,2,3}))</f>
        <v>P2</v>
      </c>
      <c r="C2110" s="9" t="s">
        <v>174</v>
      </c>
      <c r="D2110" s="9" t="s">
        <v>178</v>
      </c>
      <c r="E2110" t="s">
        <v>35</v>
      </c>
      <c r="F2110" t="s">
        <v>33</v>
      </c>
      <c r="G2110" t="s">
        <v>106</v>
      </c>
      <c r="H2110" s="7" t="str">
        <f t="shared" si="67"/>
        <v>2013TWDASSUNW05</v>
      </c>
      <c r="I2110" t="s">
        <v>16</v>
      </c>
      <c r="J2110" s="8" t="str">
        <f>VLOOKUP(I2110,name_list!E:K,2,FALSE)</f>
        <v>SP38</v>
      </c>
      <c r="K2110" t="s">
        <v>6</v>
      </c>
      <c r="L2110" s="8">
        <v>50</v>
      </c>
      <c r="M2110" s="8">
        <f>VLOOKUP(H2110,工作表3!G:T,7,FALSE)</f>
        <v>69</v>
      </c>
      <c r="N2110">
        <f t="shared" si="66"/>
        <v>34.5</v>
      </c>
    </row>
    <row r="2111" spans="1:14">
      <c r="A2111" s="46">
        <v>2013</v>
      </c>
      <c r="B2111" s="8" t="str">
        <f>_xlfn.CONCAT("P", LOOKUP(A2111,{0,2010,2015},{1,2,3}))</f>
        <v>P2</v>
      </c>
      <c r="C2111" s="9" t="s">
        <v>174</v>
      </c>
      <c r="D2111" s="9" t="s">
        <v>178</v>
      </c>
      <c r="E2111" t="s">
        <v>35</v>
      </c>
      <c r="F2111" t="s">
        <v>33</v>
      </c>
      <c r="G2111" t="s">
        <v>106</v>
      </c>
      <c r="H2111" s="7" t="str">
        <f t="shared" si="67"/>
        <v>2013TWDASSUNW05</v>
      </c>
      <c r="I2111" t="s">
        <v>0</v>
      </c>
      <c r="J2111" s="8" t="str">
        <f>VLOOKUP(I2111,name_list!E:K,2,FALSE)</f>
        <v>SP41</v>
      </c>
      <c r="K2111" t="s">
        <v>1</v>
      </c>
      <c r="L2111" s="8">
        <v>75</v>
      </c>
      <c r="M2111" s="8">
        <f>VLOOKUP(H2111,工作表3!G:T,7,FALSE)</f>
        <v>69</v>
      </c>
      <c r="N2111">
        <f t="shared" si="66"/>
        <v>51.75</v>
      </c>
    </row>
    <row r="2112" spans="1:14">
      <c r="A2112" s="46">
        <v>2013</v>
      </c>
      <c r="B2112" s="8" t="str">
        <f>_xlfn.CONCAT("P", LOOKUP(A2112,{0,2010,2015},{1,2,3}))</f>
        <v>P2</v>
      </c>
      <c r="C2112" s="9" t="s">
        <v>174</v>
      </c>
      <c r="D2112" s="9" t="s">
        <v>178</v>
      </c>
      <c r="E2112" t="s">
        <v>35</v>
      </c>
      <c r="F2112" t="s">
        <v>33</v>
      </c>
      <c r="G2112" t="s">
        <v>106</v>
      </c>
      <c r="H2112" s="7" t="str">
        <f t="shared" si="67"/>
        <v>2013TWDASSUNW05</v>
      </c>
      <c r="I2112" t="s">
        <v>21</v>
      </c>
      <c r="J2112" s="8" t="str">
        <f>VLOOKUP(I2112,name_list!E:K,2,FALSE)</f>
        <v>SP55</v>
      </c>
      <c r="K2112" t="s">
        <v>9</v>
      </c>
      <c r="L2112" s="8">
        <v>5</v>
      </c>
      <c r="M2112" s="8">
        <f>VLOOKUP(H2112,工作表3!G:T,7,FALSE)</f>
        <v>69</v>
      </c>
      <c r="N2112">
        <f t="shared" si="66"/>
        <v>3.45</v>
      </c>
    </row>
    <row r="2113" spans="1:14">
      <c r="A2113" s="46">
        <v>2013</v>
      </c>
      <c r="B2113" s="8" t="str">
        <f>_xlfn.CONCAT("P", LOOKUP(A2113,{0,2010,2015},{1,2,3}))</f>
        <v>P2</v>
      </c>
      <c r="C2113" s="9" t="s">
        <v>174</v>
      </c>
      <c r="D2113" s="9" t="s">
        <v>178</v>
      </c>
      <c r="E2113" t="s">
        <v>35</v>
      </c>
      <c r="F2113" t="s">
        <v>33</v>
      </c>
      <c r="G2113" t="s">
        <v>106</v>
      </c>
      <c r="H2113" s="7" t="str">
        <f t="shared" si="67"/>
        <v>2013TWDASSUNW05</v>
      </c>
      <c r="I2113" t="s">
        <v>20</v>
      </c>
      <c r="J2113" s="8" t="str">
        <f>VLOOKUP(I2113,name_list!E:K,2,FALSE)</f>
        <v>SP25</v>
      </c>
      <c r="K2113" t="s">
        <v>9</v>
      </c>
      <c r="L2113" s="8">
        <v>5</v>
      </c>
      <c r="M2113" s="8">
        <f>VLOOKUP(H2113,工作表3!G:T,7,FALSE)</f>
        <v>69</v>
      </c>
      <c r="N2113">
        <f t="shared" si="66"/>
        <v>3.45</v>
      </c>
    </row>
    <row r="2114" spans="1:14">
      <c r="A2114" s="46">
        <v>2013</v>
      </c>
      <c r="B2114" s="8" t="str">
        <f>_xlfn.CONCAT("P", LOOKUP(A2114,{0,2010,2015},{1,2,3}))</f>
        <v>P2</v>
      </c>
      <c r="C2114" s="9" t="s">
        <v>174</v>
      </c>
      <c r="D2114" s="9" t="s">
        <v>178</v>
      </c>
      <c r="E2114" t="s">
        <v>35</v>
      </c>
      <c r="F2114" t="s">
        <v>33</v>
      </c>
      <c r="G2114" t="s">
        <v>106</v>
      </c>
      <c r="H2114" s="7" t="str">
        <f t="shared" si="67"/>
        <v>2013TWDASSUNW05</v>
      </c>
      <c r="I2114" t="s">
        <v>22</v>
      </c>
      <c r="J2114" s="8" t="str">
        <f>VLOOKUP(I2114,name_list!E:K,2,FALSE)</f>
        <v>SP68</v>
      </c>
      <c r="K2114" t="s">
        <v>9</v>
      </c>
      <c r="L2114" s="8">
        <v>5</v>
      </c>
      <c r="M2114" s="8">
        <f>VLOOKUP(H2114,工作表3!G:T,7,FALSE)</f>
        <v>69</v>
      </c>
      <c r="N2114">
        <f t="shared" si="66"/>
        <v>3.45</v>
      </c>
    </row>
    <row r="2115" spans="1:14">
      <c r="A2115" s="46">
        <v>2013</v>
      </c>
      <c r="B2115" s="8" t="str">
        <f>_xlfn.CONCAT("P", LOOKUP(A2115,{0,2010,2015},{1,2,3}))</f>
        <v>P2</v>
      </c>
      <c r="C2115" s="9" t="s">
        <v>174</v>
      </c>
      <c r="D2115" s="9" t="s">
        <v>178</v>
      </c>
      <c r="E2115" t="s">
        <v>35</v>
      </c>
      <c r="F2115" t="s">
        <v>33</v>
      </c>
      <c r="G2115" t="s">
        <v>106</v>
      </c>
      <c r="H2115" s="7" t="str">
        <f t="shared" si="67"/>
        <v>2013TWDASSUNW05</v>
      </c>
      <c r="I2115" t="s">
        <v>10</v>
      </c>
      <c r="J2115" s="8" t="str">
        <f>VLOOKUP(I2115,name_list!E:K,2,FALSE)</f>
        <v>SP79</v>
      </c>
      <c r="K2115" t="s">
        <v>9</v>
      </c>
      <c r="L2115" s="8">
        <v>5</v>
      </c>
      <c r="M2115" s="8">
        <f>VLOOKUP(H2115,工作表3!G:T,7,FALSE)</f>
        <v>69</v>
      </c>
      <c r="N2115">
        <f t="shared" si="66"/>
        <v>3.45</v>
      </c>
    </row>
    <row r="2116" spans="1:14">
      <c r="A2116" s="46">
        <v>2013</v>
      </c>
      <c r="B2116" s="8" t="str">
        <f>_xlfn.CONCAT("P", LOOKUP(A2116,{0,2010,2015},{1,2,3}))</f>
        <v>P2</v>
      </c>
      <c r="C2116" s="9" t="s">
        <v>174</v>
      </c>
      <c r="D2116" s="9" t="s">
        <v>178</v>
      </c>
      <c r="E2116" t="s">
        <v>35</v>
      </c>
      <c r="F2116" t="s">
        <v>33</v>
      </c>
      <c r="G2116" t="s">
        <v>106</v>
      </c>
      <c r="H2116" s="7" t="str">
        <f t="shared" si="67"/>
        <v>2013TWDASSUNW05</v>
      </c>
      <c r="I2116" t="s">
        <v>23</v>
      </c>
      <c r="J2116" s="8" t="str">
        <f>VLOOKUP(I2116,name_list!E:K,2,FALSE)</f>
        <v>SP61</v>
      </c>
      <c r="K2116" t="s">
        <v>9</v>
      </c>
      <c r="L2116" s="8">
        <v>5</v>
      </c>
      <c r="M2116" s="8">
        <f>VLOOKUP(H2116,工作表3!G:T,7,FALSE)</f>
        <v>69</v>
      </c>
      <c r="N2116">
        <f t="shared" ref="N2116:N2179" si="68">L2116*M2116/100</f>
        <v>3.45</v>
      </c>
    </row>
    <row r="2117" spans="1:14">
      <c r="A2117" s="46">
        <v>2013</v>
      </c>
      <c r="B2117" s="8" t="str">
        <f>_xlfn.CONCAT("P", LOOKUP(A2117,{0,2010,2015},{1,2,3}))</f>
        <v>P2</v>
      </c>
      <c r="C2117" s="9" t="s">
        <v>174</v>
      </c>
      <c r="D2117" s="9" t="s">
        <v>178</v>
      </c>
      <c r="E2117" t="s">
        <v>35</v>
      </c>
      <c r="F2117" t="s">
        <v>33</v>
      </c>
      <c r="G2117" t="s">
        <v>106</v>
      </c>
      <c r="H2117" s="7" t="str">
        <f t="shared" si="67"/>
        <v>2013TWDASSUNW05</v>
      </c>
      <c r="I2117" t="s">
        <v>19</v>
      </c>
      <c r="J2117" s="8" t="str">
        <f>VLOOKUP(I2117,name_list!E:K,2,FALSE)</f>
        <v>SP75</v>
      </c>
      <c r="K2117" t="s">
        <v>9</v>
      </c>
      <c r="L2117" s="8">
        <v>5</v>
      </c>
      <c r="M2117" s="8">
        <f>VLOOKUP(H2117,工作表3!G:T,7,FALSE)</f>
        <v>69</v>
      </c>
      <c r="N2117">
        <f t="shared" si="68"/>
        <v>3.45</v>
      </c>
    </row>
    <row r="2118" spans="1:14">
      <c r="A2118" s="46">
        <v>2013</v>
      </c>
      <c r="B2118" s="8" t="str">
        <f>_xlfn.CONCAT("P", LOOKUP(A2118,{0,2010,2015},{1,2,3}))</f>
        <v>P2</v>
      </c>
      <c r="C2118" s="9" t="s">
        <v>174</v>
      </c>
      <c r="D2118" s="9" t="s">
        <v>178</v>
      </c>
      <c r="E2118" t="s">
        <v>35</v>
      </c>
      <c r="F2118" t="s">
        <v>33</v>
      </c>
      <c r="G2118" t="s">
        <v>106</v>
      </c>
      <c r="H2118" s="7" t="str">
        <f t="shared" si="67"/>
        <v>2013TWDASSUNW05</v>
      </c>
      <c r="I2118" t="s">
        <v>17</v>
      </c>
      <c r="J2118" s="8" t="str">
        <f>VLOOKUP(I2118,name_list!E:K,2,FALSE)</f>
        <v>SP23</v>
      </c>
      <c r="K2118" t="s">
        <v>9</v>
      </c>
      <c r="L2118" s="8">
        <v>5</v>
      </c>
      <c r="M2118" s="8">
        <f>VLOOKUP(H2118,工作表3!G:T,7,FALSE)</f>
        <v>69</v>
      </c>
      <c r="N2118">
        <f t="shared" si="68"/>
        <v>3.45</v>
      </c>
    </row>
    <row r="2119" spans="1:14">
      <c r="A2119" s="46">
        <v>2013</v>
      </c>
      <c r="B2119" s="8" t="str">
        <f>_xlfn.CONCAT("P", LOOKUP(A2119,{0,2010,2015},{1,2,3}))</f>
        <v>P2</v>
      </c>
      <c r="C2119" s="9" t="s">
        <v>174</v>
      </c>
      <c r="D2119" s="9" t="s">
        <v>178</v>
      </c>
      <c r="E2119" t="s">
        <v>35</v>
      </c>
      <c r="F2119" t="s">
        <v>33</v>
      </c>
      <c r="G2119" t="s">
        <v>106</v>
      </c>
      <c r="H2119" s="7" t="str">
        <f t="shared" si="67"/>
        <v>2013TWDASSUNW05</v>
      </c>
      <c r="I2119" t="s">
        <v>12</v>
      </c>
      <c r="J2119" s="8" t="str">
        <f>VLOOKUP(I2119,name_list!E:K,2,FALSE)</f>
        <v>SP70</v>
      </c>
      <c r="K2119" t="s">
        <v>9</v>
      </c>
      <c r="L2119" s="8">
        <v>5</v>
      </c>
      <c r="M2119" s="8">
        <f>VLOOKUP(H2119,工作表3!G:T,7,FALSE)</f>
        <v>69</v>
      </c>
      <c r="N2119">
        <f t="shared" si="68"/>
        <v>3.45</v>
      </c>
    </row>
    <row r="2120" spans="1:14">
      <c r="A2120" s="46">
        <v>2013</v>
      </c>
      <c r="B2120" s="8" t="str">
        <f>_xlfn.CONCAT("P", LOOKUP(A2120,{0,2010,2015},{1,2,3}))</f>
        <v>P2</v>
      </c>
      <c r="C2120" s="9" t="s">
        <v>174</v>
      </c>
      <c r="D2120" s="9" t="s">
        <v>178</v>
      </c>
      <c r="E2120" t="s">
        <v>35</v>
      </c>
      <c r="F2120" t="s">
        <v>33</v>
      </c>
      <c r="G2120" t="s">
        <v>106</v>
      </c>
      <c r="H2120" s="7" t="str">
        <f t="shared" si="67"/>
        <v>2013TWDASSUNW05</v>
      </c>
      <c r="I2120" t="s">
        <v>63</v>
      </c>
      <c r="J2120" s="8" t="str">
        <f>VLOOKUP(I2120,name_list!E:K,2,FALSE)</f>
        <v>SP4</v>
      </c>
      <c r="K2120" t="s">
        <v>9</v>
      </c>
      <c r="L2120" s="8">
        <v>5</v>
      </c>
      <c r="M2120" s="8">
        <f>VLOOKUP(H2120,工作表3!G:T,7,FALSE)</f>
        <v>69</v>
      </c>
      <c r="N2120">
        <f t="shared" si="68"/>
        <v>3.45</v>
      </c>
    </row>
    <row r="2121" spans="1:14">
      <c r="A2121" s="46">
        <v>2013</v>
      </c>
      <c r="B2121" s="8" t="str">
        <f>_xlfn.CONCAT("P", LOOKUP(A2121,{0,2010,2015},{1,2,3}))</f>
        <v>P2</v>
      </c>
      <c r="C2121" s="9" t="s">
        <v>174</v>
      </c>
      <c r="D2121" s="9" t="s">
        <v>178</v>
      </c>
      <c r="E2121" t="s">
        <v>35</v>
      </c>
      <c r="F2121" t="s">
        <v>33</v>
      </c>
      <c r="G2121" t="s">
        <v>106</v>
      </c>
      <c r="H2121" s="7" t="str">
        <f t="shared" si="67"/>
        <v>2013TWDASSUNW05</v>
      </c>
      <c r="I2121" t="s">
        <v>38</v>
      </c>
      <c r="J2121" s="8" t="str">
        <f>VLOOKUP(I2121,name_list!E:K,2,FALSE)</f>
        <v>SP10</v>
      </c>
      <c r="K2121" t="s">
        <v>9</v>
      </c>
      <c r="L2121" s="8">
        <v>5</v>
      </c>
      <c r="M2121" s="8">
        <f>VLOOKUP(H2121,工作表3!G:T,7,FALSE)</f>
        <v>69</v>
      </c>
      <c r="N2121">
        <f t="shared" si="68"/>
        <v>3.45</v>
      </c>
    </row>
    <row r="2122" spans="1:14">
      <c r="A2122" s="46">
        <v>2013</v>
      </c>
      <c r="B2122" s="8" t="str">
        <f>_xlfn.CONCAT("P", LOOKUP(A2122,{0,2010,2015},{1,2,3}))</f>
        <v>P2</v>
      </c>
      <c r="C2122" s="9" t="s">
        <v>174</v>
      </c>
      <c r="D2122" s="9" t="s">
        <v>178</v>
      </c>
      <c r="E2122" t="s">
        <v>35</v>
      </c>
      <c r="F2122" t="s">
        <v>33</v>
      </c>
      <c r="G2122" t="s">
        <v>106</v>
      </c>
      <c r="H2122" s="7" t="str">
        <f t="shared" si="67"/>
        <v>2013TWDASSUNW05</v>
      </c>
      <c r="I2122" t="s">
        <v>69</v>
      </c>
      <c r="J2122" s="8" t="str">
        <f>VLOOKUP(I2122,name_list!E:K,2,FALSE)</f>
        <v>SP47</v>
      </c>
      <c r="K2122" t="s">
        <v>9</v>
      </c>
      <c r="L2122" s="8">
        <v>5</v>
      </c>
      <c r="M2122" s="8">
        <f>VLOOKUP(H2122,工作表3!G:T,7,FALSE)</f>
        <v>69</v>
      </c>
      <c r="N2122">
        <f t="shared" si="68"/>
        <v>3.45</v>
      </c>
    </row>
    <row r="2123" spans="1:14">
      <c r="A2123" s="46">
        <v>2013</v>
      </c>
      <c r="B2123" s="8" t="str">
        <f>_xlfn.CONCAT("P", LOOKUP(A2123,{0,2010,2015},{1,2,3}))</f>
        <v>P2</v>
      </c>
      <c r="C2123" s="9" t="s">
        <v>174</v>
      </c>
      <c r="D2123" s="9" t="s">
        <v>178</v>
      </c>
      <c r="E2123" t="s">
        <v>35</v>
      </c>
      <c r="F2123" t="s">
        <v>33</v>
      </c>
      <c r="G2123" t="s">
        <v>106</v>
      </c>
      <c r="H2123" s="7" t="str">
        <f t="shared" si="67"/>
        <v>2013TWDASSUNW05</v>
      </c>
      <c r="I2123" t="s">
        <v>8</v>
      </c>
      <c r="J2123" s="8" t="str">
        <f>VLOOKUP(I2123,name_list!E:K,2,FALSE)</f>
        <v>SP63</v>
      </c>
      <c r="K2123" t="s">
        <v>9</v>
      </c>
      <c r="L2123" s="8">
        <v>5</v>
      </c>
      <c r="M2123" s="8">
        <f>VLOOKUP(H2123,工作表3!G:T,7,FALSE)</f>
        <v>69</v>
      </c>
      <c r="N2123">
        <f t="shared" si="68"/>
        <v>3.45</v>
      </c>
    </row>
    <row r="2124" spans="1:14">
      <c r="A2124" s="46">
        <v>2013</v>
      </c>
      <c r="B2124" s="8" t="str">
        <f>_xlfn.CONCAT("P", LOOKUP(A2124,{0,2010,2015},{1,2,3}))</f>
        <v>P2</v>
      </c>
      <c r="C2124" s="9" t="s">
        <v>174</v>
      </c>
      <c r="D2124" s="9" t="s">
        <v>178</v>
      </c>
      <c r="E2124" t="s">
        <v>35</v>
      </c>
      <c r="F2124" t="s">
        <v>33</v>
      </c>
      <c r="G2124" t="s">
        <v>106</v>
      </c>
      <c r="H2124" s="7" t="str">
        <f t="shared" si="67"/>
        <v>2013TWDASSUNW05</v>
      </c>
      <c r="I2124" t="s">
        <v>51</v>
      </c>
      <c r="J2124" s="8" t="str">
        <f>VLOOKUP(I2124,name_list!E:K,2,FALSE)</f>
        <v>SP90</v>
      </c>
      <c r="K2124" t="s">
        <v>9</v>
      </c>
      <c r="L2124" s="8">
        <v>5</v>
      </c>
      <c r="M2124" s="8">
        <f>VLOOKUP(H2124,工作表3!G:T,7,FALSE)</f>
        <v>69</v>
      </c>
      <c r="N2124">
        <f t="shared" si="68"/>
        <v>3.45</v>
      </c>
    </row>
    <row r="2125" spans="1:14">
      <c r="A2125" s="46">
        <v>2013</v>
      </c>
      <c r="B2125" s="8" t="str">
        <f>_xlfn.CONCAT("P", LOOKUP(A2125,{0,2010,2015},{1,2,3}))</f>
        <v>P2</v>
      </c>
      <c r="C2125" s="9" t="s">
        <v>174</v>
      </c>
      <c r="D2125" s="9" t="s">
        <v>178</v>
      </c>
      <c r="E2125" t="s">
        <v>35</v>
      </c>
      <c r="F2125" t="s">
        <v>33</v>
      </c>
      <c r="G2125" t="s">
        <v>106</v>
      </c>
      <c r="H2125" s="7" t="str">
        <f t="shared" si="67"/>
        <v>2013TWDASSUNW05</v>
      </c>
      <c r="I2125" t="s">
        <v>47</v>
      </c>
      <c r="J2125" s="8" t="str">
        <f>VLOOKUP(I2125,name_list!E:K,2,FALSE)</f>
        <v>SP50</v>
      </c>
      <c r="K2125" t="s">
        <v>9</v>
      </c>
      <c r="L2125" s="8">
        <v>5</v>
      </c>
      <c r="M2125" s="8">
        <f>VLOOKUP(H2125,工作表3!G:T,7,FALSE)</f>
        <v>69</v>
      </c>
      <c r="N2125">
        <f t="shared" si="68"/>
        <v>3.45</v>
      </c>
    </row>
    <row r="2126" spans="1:14">
      <c r="A2126" s="46">
        <v>2013</v>
      </c>
      <c r="B2126" s="8" t="str">
        <f>_xlfn.CONCAT("P", LOOKUP(A2126,{0,2010,2015},{1,2,3}))</f>
        <v>P2</v>
      </c>
      <c r="C2126" s="9" t="s">
        <v>174</v>
      </c>
      <c r="D2126" s="9" t="s">
        <v>178</v>
      </c>
      <c r="E2126" t="s">
        <v>35</v>
      </c>
      <c r="F2126" t="s">
        <v>33</v>
      </c>
      <c r="G2126" t="s">
        <v>106</v>
      </c>
      <c r="H2126" s="7" t="str">
        <f t="shared" si="67"/>
        <v>2013TWDASSUNW05</v>
      </c>
      <c r="I2126" t="s">
        <v>39</v>
      </c>
      <c r="J2126" s="8" t="str">
        <f>VLOOKUP(I2126,name_list!E:K,2,FALSE)</f>
        <v>SP72</v>
      </c>
      <c r="K2126" t="s">
        <v>9</v>
      </c>
      <c r="L2126" s="8">
        <v>5</v>
      </c>
      <c r="M2126" s="8">
        <f>VLOOKUP(H2126,工作表3!G:T,7,FALSE)</f>
        <v>69</v>
      </c>
      <c r="N2126">
        <f t="shared" si="68"/>
        <v>3.45</v>
      </c>
    </row>
    <row r="2127" spans="1:14">
      <c r="A2127" s="46">
        <v>2013</v>
      </c>
      <c r="B2127" s="8" t="str">
        <f>_xlfn.CONCAT("P", LOOKUP(A2127,{0,2010,2015},{1,2,3}))</f>
        <v>P2</v>
      </c>
      <c r="C2127" s="9" t="s">
        <v>174</v>
      </c>
      <c r="D2127" s="9" t="s">
        <v>178</v>
      </c>
      <c r="E2127" t="s">
        <v>35</v>
      </c>
      <c r="F2127" t="s">
        <v>33</v>
      </c>
      <c r="G2127" t="s">
        <v>106</v>
      </c>
      <c r="H2127" s="7" t="str">
        <f t="shared" si="67"/>
        <v>2013TWDASSUNW05</v>
      </c>
      <c r="I2127" t="s">
        <v>42</v>
      </c>
      <c r="J2127" s="8" t="str">
        <f>VLOOKUP(I2127,name_list!E:K,2,FALSE)</f>
        <v>SP40</v>
      </c>
      <c r="K2127" t="s">
        <v>11</v>
      </c>
      <c r="L2127" s="8">
        <v>1</v>
      </c>
      <c r="M2127" s="8">
        <f>VLOOKUP(H2127,工作表3!G:T,7,FALSE)</f>
        <v>69</v>
      </c>
      <c r="N2127">
        <f t="shared" si="68"/>
        <v>0.69</v>
      </c>
    </row>
    <row r="2128" spans="1:14">
      <c r="A2128" s="46">
        <v>2013</v>
      </c>
      <c r="B2128" s="8" t="str">
        <f>_xlfn.CONCAT("P", LOOKUP(A2128,{0,2010,2015},{1,2,3}))</f>
        <v>P2</v>
      </c>
      <c r="C2128" s="9" t="s">
        <v>174</v>
      </c>
      <c r="D2128" s="9" t="s">
        <v>178</v>
      </c>
      <c r="E2128" t="s">
        <v>35</v>
      </c>
      <c r="F2128" t="s">
        <v>33</v>
      </c>
      <c r="G2128" t="s">
        <v>106</v>
      </c>
      <c r="H2128" s="7" t="str">
        <f t="shared" si="67"/>
        <v>2013TWDASSUNW05</v>
      </c>
      <c r="I2128" t="s">
        <v>45</v>
      </c>
      <c r="J2128" s="8" t="str">
        <f>VLOOKUP(I2128,name_list!E:K,2,FALSE)</f>
        <v>SP59</v>
      </c>
      <c r="K2128" t="s">
        <v>14</v>
      </c>
      <c r="L2128" s="8">
        <v>25</v>
      </c>
      <c r="M2128" s="8">
        <f>VLOOKUP(H2128,工作表3!G:T,7,FALSE)</f>
        <v>69</v>
      </c>
      <c r="N2128">
        <f t="shared" si="68"/>
        <v>17.25</v>
      </c>
    </row>
    <row r="2129" spans="1:14">
      <c r="A2129" s="46">
        <v>2013</v>
      </c>
      <c r="B2129" s="8" t="str">
        <f>_xlfn.CONCAT("P", LOOKUP(A2129,{0,2010,2015},{1,2,3}))</f>
        <v>P2</v>
      </c>
      <c r="C2129" s="9" t="s">
        <v>174</v>
      </c>
      <c r="D2129" s="9" t="s">
        <v>178</v>
      </c>
      <c r="E2129" t="s">
        <v>35</v>
      </c>
      <c r="F2129" t="s">
        <v>33</v>
      </c>
      <c r="G2129" t="s">
        <v>106</v>
      </c>
      <c r="H2129" s="7" t="str">
        <f t="shared" si="67"/>
        <v>2013TWDASSUNW05</v>
      </c>
      <c r="I2129" t="s">
        <v>59</v>
      </c>
      <c r="J2129" s="8" t="str">
        <f>VLOOKUP(I2129,name_list!E:K,2,FALSE)</f>
        <v>SP5</v>
      </c>
      <c r="K2129" t="s">
        <v>14</v>
      </c>
      <c r="L2129" s="8">
        <v>25</v>
      </c>
      <c r="M2129" s="8">
        <f>VLOOKUP(H2129,工作表3!G:T,7,FALSE)</f>
        <v>69</v>
      </c>
      <c r="N2129">
        <f t="shared" si="68"/>
        <v>17.25</v>
      </c>
    </row>
    <row r="2130" spans="1:14">
      <c r="A2130" s="46">
        <v>2013</v>
      </c>
      <c r="B2130" s="8" t="str">
        <f>_xlfn.CONCAT("P", LOOKUP(A2130,{0,2010,2015},{1,2,3}))</f>
        <v>P2</v>
      </c>
      <c r="C2130" s="9" t="s">
        <v>174</v>
      </c>
      <c r="D2130" s="9" t="s">
        <v>178</v>
      </c>
      <c r="E2130" t="s">
        <v>35</v>
      </c>
      <c r="F2130" t="s">
        <v>33</v>
      </c>
      <c r="G2130" t="s">
        <v>106</v>
      </c>
      <c r="H2130" s="7" t="str">
        <f t="shared" si="67"/>
        <v>2013TWDASSUNW05</v>
      </c>
      <c r="I2130" t="s">
        <v>60</v>
      </c>
      <c r="J2130" s="8" t="str">
        <f>VLOOKUP(I2130,name_list!E:K,2,FALSE)</f>
        <v>SP29</v>
      </c>
      <c r="K2130" t="s">
        <v>14</v>
      </c>
      <c r="L2130" s="8">
        <v>25</v>
      </c>
      <c r="M2130" s="8">
        <f>VLOOKUP(H2130,工作表3!G:T,7,FALSE)</f>
        <v>69</v>
      </c>
      <c r="N2130">
        <f t="shared" si="68"/>
        <v>17.25</v>
      </c>
    </row>
    <row r="2131" spans="1:14">
      <c r="A2131" s="46">
        <v>2013</v>
      </c>
      <c r="B2131" s="8" t="str">
        <f>_xlfn.CONCAT("P", LOOKUP(A2131,{0,2010,2015},{1,2,3}))</f>
        <v>P2</v>
      </c>
      <c r="C2131" s="9" t="s">
        <v>174</v>
      </c>
      <c r="D2131" s="9" t="s">
        <v>178</v>
      </c>
      <c r="E2131" t="s">
        <v>35</v>
      </c>
      <c r="F2131" t="s">
        <v>33</v>
      </c>
      <c r="G2131" t="s">
        <v>106</v>
      </c>
      <c r="H2131" s="7" t="str">
        <f t="shared" si="67"/>
        <v>2013TWDASSUNW05</v>
      </c>
      <c r="I2131" t="s">
        <v>15</v>
      </c>
      <c r="J2131" s="8" t="str">
        <f>VLOOKUP(I2131,name_list!E:K,2,FALSE)</f>
        <v>SP2</v>
      </c>
      <c r="K2131" t="s">
        <v>14</v>
      </c>
      <c r="L2131" s="8">
        <v>25</v>
      </c>
      <c r="M2131" s="8">
        <f>VLOOKUP(H2131,工作表3!G:T,7,FALSE)</f>
        <v>69</v>
      </c>
      <c r="N2131">
        <f t="shared" si="68"/>
        <v>17.25</v>
      </c>
    </row>
    <row r="2132" spans="1:14">
      <c r="A2132" s="46">
        <v>2013</v>
      </c>
      <c r="B2132" s="8" t="str">
        <f>_xlfn.CONCAT("P", LOOKUP(A2132,{0,2010,2015},{1,2,3}))</f>
        <v>P2</v>
      </c>
      <c r="C2132" s="9" t="s">
        <v>174</v>
      </c>
      <c r="D2132" s="9" t="s">
        <v>178</v>
      </c>
      <c r="E2132" t="s">
        <v>35</v>
      </c>
      <c r="F2132" t="s">
        <v>33</v>
      </c>
      <c r="G2132" t="s">
        <v>106</v>
      </c>
      <c r="H2132" s="7" t="str">
        <f t="shared" si="67"/>
        <v>2013TWDASSUNW05</v>
      </c>
      <c r="I2132" t="s">
        <v>7</v>
      </c>
      <c r="J2132" s="8" t="str">
        <f>VLOOKUP(I2132,name_list!E:K,2,FALSE)</f>
        <v>SP31</v>
      </c>
      <c r="K2132" t="s">
        <v>14</v>
      </c>
      <c r="L2132" s="8">
        <v>25</v>
      </c>
      <c r="M2132" s="8">
        <f>VLOOKUP(H2132,工作表3!G:T,7,FALSE)</f>
        <v>69</v>
      </c>
      <c r="N2132">
        <f t="shared" si="68"/>
        <v>17.25</v>
      </c>
    </row>
    <row r="2133" spans="1:14">
      <c r="A2133" s="46">
        <v>2013</v>
      </c>
      <c r="B2133" s="8" t="str">
        <f>_xlfn.CONCAT("P", LOOKUP(A2133,{0,2010,2015},{1,2,3}))</f>
        <v>P2</v>
      </c>
      <c r="C2133" s="9" t="s">
        <v>174</v>
      </c>
      <c r="D2133" s="9" t="s">
        <v>178</v>
      </c>
      <c r="E2133" t="s">
        <v>35</v>
      </c>
      <c r="F2133" t="s">
        <v>33</v>
      </c>
      <c r="G2133" t="s">
        <v>106</v>
      </c>
      <c r="H2133" s="7" t="str">
        <f t="shared" si="67"/>
        <v>2013TWDASSUNW05</v>
      </c>
      <c r="I2133" t="s">
        <v>29</v>
      </c>
      <c r="J2133" s="8" t="str">
        <f>VLOOKUP(I2133,name_list!E:K,2,FALSE)</f>
        <v>SP22</v>
      </c>
      <c r="K2133" t="s">
        <v>14</v>
      </c>
      <c r="L2133" s="8">
        <v>25</v>
      </c>
      <c r="M2133" s="8">
        <f>VLOOKUP(H2133,工作表3!G:T,7,FALSE)</f>
        <v>69</v>
      </c>
      <c r="N2133">
        <f t="shared" si="68"/>
        <v>17.25</v>
      </c>
    </row>
    <row r="2134" spans="1:14">
      <c r="A2134" s="46">
        <v>2013</v>
      </c>
      <c r="B2134" s="8" t="str">
        <f>_xlfn.CONCAT("P", LOOKUP(A2134,{0,2010,2015},{1,2,3}))</f>
        <v>P2</v>
      </c>
      <c r="C2134" s="9" t="s">
        <v>174</v>
      </c>
      <c r="D2134" s="9" t="s">
        <v>178</v>
      </c>
      <c r="E2134" t="s">
        <v>35</v>
      </c>
      <c r="F2134" t="s">
        <v>33</v>
      </c>
      <c r="G2134" t="s">
        <v>106</v>
      </c>
      <c r="H2134" s="7" t="str">
        <f t="shared" si="67"/>
        <v>2013TWDASSUNW05</v>
      </c>
      <c r="I2134" t="s">
        <v>31</v>
      </c>
      <c r="J2134" s="8" t="str">
        <f>VLOOKUP(I2134,name_list!E:K,2,FALSE)</f>
        <v>SP66</v>
      </c>
      <c r="K2134" t="s">
        <v>14</v>
      </c>
      <c r="L2134" s="8">
        <v>25</v>
      </c>
      <c r="M2134" s="8">
        <f>VLOOKUP(H2134,工作表3!G:T,7,FALSE)</f>
        <v>69</v>
      </c>
      <c r="N2134">
        <f t="shared" si="68"/>
        <v>17.25</v>
      </c>
    </row>
    <row r="2135" spans="1:14">
      <c r="A2135" s="46">
        <v>2013</v>
      </c>
      <c r="B2135" s="8" t="str">
        <f>_xlfn.CONCAT("P", LOOKUP(A2135,{0,2010,2015},{1,2,3}))</f>
        <v>P2</v>
      </c>
      <c r="C2135" s="9" t="s">
        <v>174</v>
      </c>
      <c r="D2135" s="9" t="s">
        <v>178</v>
      </c>
      <c r="E2135" t="s">
        <v>35</v>
      </c>
      <c r="F2135" t="s">
        <v>33</v>
      </c>
      <c r="G2135" t="s">
        <v>127</v>
      </c>
      <c r="H2135" s="7" t="str">
        <f t="shared" si="67"/>
        <v>2013TWDASSUNW10</v>
      </c>
      <c r="I2135" t="s">
        <v>7</v>
      </c>
      <c r="J2135" s="8" t="str">
        <f>VLOOKUP(I2135,name_list!E:K,2,FALSE)</f>
        <v>SP31</v>
      </c>
      <c r="K2135" t="s">
        <v>6</v>
      </c>
      <c r="L2135" s="8">
        <v>50</v>
      </c>
      <c r="M2135" s="8">
        <f>VLOOKUP(H2135,工作表3!G:T,7,FALSE)</f>
        <v>77</v>
      </c>
      <c r="N2135">
        <f t="shared" si="68"/>
        <v>38.5</v>
      </c>
    </row>
    <row r="2136" spans="1:14">
      <c r="A2136" s="46">
        <v>2013</v>
      </c>
      <c r="B2136" s="8" t="str">
        <f>_xlfn.CONCAT("P", LOOKUP(A2136,{0,2010,2015},{1,2,3}))</f>
        <v>P2</v>
      </c>
      <c r="C2136" s="9" t="s">
        <v>174</v>
      </c>
      <c r="D2136" s="9" t="s">
        <v>178</v>
      </c>
      <c r="E2136" t="s">
        <v>35</v>
      </c>
      <c r="F2136" t="s">
        <v>33</v>
      </c>
      <c r="G2136" t="s">
        <v>127</v>
      </c>
      <c r="H2136" s="7" t="str">
        <f t="shared" si="67"/>
        <v>2013TWDASSUNW10</v>
      </c>
      <c r="I2136" t="s">
        <v>5</v>
      </c>
      <c r="J2136" s="8" t="str">
        <f>VLOOKUP(I2136,name_list!E:K,2,FALSE)</f>
        <v>SP35</v>
      </c>
      <c r="K2136" t="s">
        <v>6</v>
      </c>
      <c r="L2136" s="8">
        <v>50</v>
      </c>
      <c r="M2136" s="8">
        <f>VLOOKUP(H2136,工作表3!G:T,7,FALSE)</f>
        <v>77</v>
      </c>
      <c r="N2136">
        <f t="shared" si="68"/>
        <v>38.5</v>
      </c>
    </row>
    <row r="2137" spans="1:14">
      <c r="A2137" s="46">
        <v>2013</v>
      </c>
      <c r="B2137" s="8" t="str">
        <f>_xlfn.CONCAT("P", LOOKUP(A2137,{0,2010,2015},{1,2,3}))</f>
        <v>P2</v>
      </c>
      <c r="C2137" s="9" t="s">
        <v>174</v>
      </c>
      <c r="D2137" s="9" t="s">
        <v>178</v>
      </c>
      <c r="E2137" t="s">
        <v>35</v>
      </c>
      <c r="F2137" t="s">
        <v>33</v>
      </c>
      <c r="G2137" t="s">
        <v>127</v>
      </c>
      <c r="H2137" s="7" t="str">
        <f t="shared" si="67"/>
        <v>2013TWDASSUNW10</v>
      </c>
      <c r="I2137" t="s">
        <v>16</v>
      </c>
      <c r="J2137" s="8" t="str">
        <f>VLOOKUP(I2137,name_list!E:K,2,FALSE)</f>
        <v>SP38</v>
      </c>
      <c r="K2137" t="s">
        <v>6</v>
      </c>
      <c r="L2137" s="8">
        <v>50</v>
      </c>
      <c r="M2137" s="8">
        <f>VLOOKUP(H2137,工作表3!G:T,7,FALSE)</f>
        <v>77</v>
      </c>
      <c r="N2137">
        <f t="shared" si="68"/>
        <v>38.5</v>
      </c>
    </row>
    <row r="2138" spans="1:14">
      <c r="A2138" s="46">
        <v>2013</v>
      </c>
      <c r="B2138" s="8" t="str">
        <f>_xlfn.CONCAT("P", LOOKUP(A2138,{0,2010,2015},{1,2,3}))</f>
        <v>P2</v>
      </c>
      <c r="C2138" s="9" t="s">
        <v>174</v>
      </c>
      <c r="D2138" s="9" t="s">
        <v>178</v>
      </c>
      <c r="E2138" t="s">
        <v>35</v>
      </c>
      <c r="F2138" t="s">
        <v>33</v>
      </c>
      <c r="G2138" t="s">
        <v>127</v>
      </c>
      <c r="H2138" s="7" t="str">
        <f t="shared" si="67"/>
        <v>2013TWDASSUNW10</v>
      </c>
      <c r="I2138" t="s">
        <v>0</v>
      </c>
      <c r="J2138" s="8" t="str">
        <f>VLOOKUP(I2138,name_list!E:K,2,FALSE)</f>
        <v>SP41</v>
      </c>
      <c r="K2138" t="s">
        <v>1</v>
      </c>
      <c r="L2138" s="8">
        <v>75</v>
      </c>
      <c r="M2138" s="8">
        <f>VLOOKUP(H2138,工作表3!G:T,7,FALSE)</f>
        <v>77</v>
      </c>
      <c r="N2138">
        <f t="shared" si="68"/>
        <v>57.75</v>
      </c>
    </row>
    <row r="2139" spans="1:14">
      <c r="A2139" s="46">
        <v>2013</v>
      </c>
      <c r="B2139" s="8" t="str">
        <f>_xlfn.CONCAT("P", LOOKUP(A2139,{0,2010,2015},{1,2,3}))</f>
        <v>P2</v>
      </c>
      <c r="C2139" s="9" t="s">
        <v>174</v>
      </c>
      <c r="D2139" s="9" t="s">
        <v>178</v>
      </c>
      <c r="E2139" t="s">
        <v>35</v>
      </c>
      <c r="F2139" t="s">
        <v>33</v>
      </c>
      <c r="G2139" t="s">
        <v>127</v>
      </c>
      <c r="H2139" s="7" t="str">
        <f t="shared" si="67"/>
        <v>2013TWDASSUNW10</v>
      </c>
      <c r="I2139" t="s">
        <v>21</v>
      </c>
      <c r="J2139" s="8" t="str">
        <f>VLOOKUP(I2139,name_list!E:K,2,FALSE)</f>
        <v>SP55</v>
      </c>
      <c r="K2139" t="s">
        <v>9</v>
      </c>
      <c r="L2139" s="8">
        <v>5</v>
      </c>
      <c r="M2139" s="8">
        <f>VLOOKUP(H2139,工作表3!G:T,7,FALSE)</f>
        <v>77</v>
      </c>
      <c r="N2139">
        <f t="shared" si="68"/>
        <v>3.85</v>
      </c>
    </row>
    <row r="2140" spans="1:14">
      <c r="A2140" s="46">
        <v>2013</v>
      </c>
      <c r="B2140" s="8" t="str">
        <f>_xlfn.CONCAT("P", LOOKUP(A2140,{0,2010,2015},{1,2,3}))</f>
        <v>P2</v>
      </c>
      <c r="C2140" s="9" t="s">
        <v>174</v>
      </c>
      <c r="D2140" s="9" t="s">
        <v>178</v>
      </c>
      <c r="E2140" t="s">
        <v>35</v>
      </c>
      <c r="F2140" t="s">
        <v>33</v>
      </c>
      <c r="G2140" t="s">
        <v>127</v>
      </c>
      <c r="H2140" s="7" t="str">
        <f t="shared" si="67"/>
        <v>2013TWDASSUNW10</v>
      </c>
      <c r="I2140" t="s">
        <v>42</v>
      </c>
      <c r="J2140" s="8" t="str">
        <f>VLOOKUP(I2140,name_list!E:K,2,FALSE)</f>
        <v>SP40</v>
      </c>
      <c r="K2140" t="s">
        <v>9</v>
      </c>
      <c r="L2140" s="8">
        <v>5</v>
      </c>
      <c r="M2140" s="8">
        <f>VLOOKUP(H2140,工作表3!G:T,7,FALSE)</f>
        <v>77</v>
      </c>
      <c r="N2140">
        <f t="shared" si="68"/>
        <v>3.85</v>
      </c>
    </row>
    <row r="2141" spans="1:14">
      <c r="A2141" s="46">
        <v>2013</v>
      </c>
      <c r="B2141" s="8" t="str">
        <f>_xlfn.CONCAT("P", LOOKUP(A2141,{0,2010,2015},{1,2,3}))</f>
        <v>P2</v>
      </c>
      <c r="C2141" s="9" t="s">
        <v>174</v>
      </c>
      <c r="D2141" s="9" t="s">
        <v>178</v>
      </c>
      <c r="E2141" t="s">
        <v>35</v>
      </c>
      <c r="F2141" t="s">
        <v>33</v>
      </c>
      <c r="G2141" t="s">
        <v>127</v>
      </c>
      <c r="H2141" s="7" t="str">
        <f t="shared" si="67"/>
        <v>2013TWDASSUNW10</v>
      </c>
      <c r="I2141" t="s">
        <v>26</v>
      </c>
      <c r="J2141" s="8" t="str">
        <f>VLOOKUP(I2141,name_list!E:K,2,FALSE)</f>
        <v>SP78</v>
      </c>
      <c r="K2141" t="s">
        <v>9</v>
      </c>
      <c r="L2141" s="8">
        <v>5</v>
      </c>
      <c r="M2141" s="8">
        <f>VLOOKUP(H2141,工作表3!G:T,7,FALSE)</f>
        <v>77</v>
      </c>
      <c r="N2141">
        <f t="shared" si="68"/>
        <v>3.85</v>
      </c>
    </row>
    <row r="2142" spans="1:14">
      <c r="A2142" s="46">
        <v>2013</v>
      </c>
      <c r="B2142" s="8" t="str">
        <f>_xlfn.CONCAT("P", LOOKUP(A2142,{0,2010,2015},{1,2,3}))</f>
        <v>P2</v>
      </c>
      <c r="C2142" s="9" t="s">
        <v>174</v>
      </c>
      <c r="D2142" s="9" t="s">
        <v>178</v>
      </c>
      <c r="E2142" t="s">
        <v>35</v>
      </c>
      <c r="F2142" t="s">
        <v>33</v>
      </c>
      <c r="G2142" t="s">
        <v>127</v>
      </c>
      <c r="H2142" s="7" t="str">
        <f t="shared" si="67"/>
        <v>2013TWDASSUNW10</v>
      </c>
      <c r="I2142" t="s">
        <v>45</v>
      </c>
      <c r="J2142" s="8" t="str">
        <f>VLOOKUP(I2142,name_list!E:K,2,FALSE)</f>
        <v>SP59</v>
      </c>
      <c r="K2142" t="s">
        <v>9</v>
      </c>
      <c r="L2142" s="8">
        <v>5</v>
      </c>
      <c r="M2142" s="8">
        <f>VLOOKUP(H2142,工作表3!G:T,7,FALSE)</f>
        <v>77</v>
      </c>
      <c r="N2142">
        <f t="shared" si="68"/>
        <v>3.85</v>
      </c>
    </row>
    <row r="2143" spans="1:14">
      <c r="A2143" s="46">
        <v>2013</v>
      </c>
      <c r="B2143" s="8" t="str">
        <f>_xlfn.CONCAT("P", LOOKUP(A2143,{0,2010,2015},{1,2,3}))</f>
        <v>P2</v>
      </c>
      <c r="C2143" s="9" t="s">
        <v>174</v>
      </c>
      <c r="D2143" s="9" t="s">
        <v>178</v>
      </c>
      <c r="E2143" t="s">
        <v>35</v>
      </c>
      <c r="F2143" t="s">
        <v>33</v>
      </c>
      <c r="G2143" t="s">
        <v>127</v>
      </c>
      <c r="H2143" s="7" t="str">
        <f t="shared" si="67"/>
        <v>2013TWDASSUNW10</v>
      </c>
      <c r="I2143" t="s">
        <v>23</v>
      </c>
      <c r="J2143" s="8" t="str">
        <f>VLOOKUP(I2143,name_list!E:K,2,FALSE)</f>
        <v>SP61</v>
      </c>
      <c r="K2143" t="s">
        <v>9</v>
      </c>
      <c r="L2143" s="8">
        <v>5</v>
      </c>
      <c r="M2143" s="8">
        <f>VLOOKUP(H2143,工作表3!G:T,7,FALSE)</f>
        <v>77</v>
      </c>
      <c r="N2143">
        <f t="shared" si="68"/>
        <v>3.85</v>
      </c>
    </row>
    <row r="2144" spans="1:14">
      <c r="A2144" s="46">
        <v>2013</v>
      </c>
      <c r="B2144" s="8" t="str">
        <f>_xlfn.CONCAT("P", LOOKUP(A2144,{0,2010,2015},{1,2,3}))</f>
        <v>P2</v>
      </c>
      <c r="C2144" s="9" t="s">
        <v>174</v>
      </c>
      <c r="D2144" s="9" t="s">
        <v>178</v>
      </c>
      <c r="E2144" t="s">
        <v>35</v>
      </c>
      <c r="F2144" t="s">
        <v>33</v>
      </c>
      <c r="G2144" t="s">
        <v>127</v>
      </c>
      <c r="H2144" s="7" t="str">
        <f t="shared" si="67"/>
        <v>2013TWDASSUNW10</v>
      </c>
      <c r="I2144" t="s">
        <v>59</v>
      </c>
      <c r="J2144" s="8" t="str">
        <f>VLOOKUP(I2144,name_list!E:K,2,FALSE)</f>
        <v>SP5</v>
      </c>
      <c r="K2144" t="s">
        <v>9</v>
      </c>
      <c r="L2144" s="8">
        <v>5</v>
      </c>
      <c r="M2144" s="8">
        <f>VLOOKUP(H2144,工作表3!G:T,7,FALSE)</f>
        <v>77</v>
      </c>
      <c r="N2144">
        <f t="shared" si="68"/>
        <v>3.85</v>
      </c>
    </row>
    <row r="2145" spans="1:14">
      <c r="A2145" s="46">
        <v>2013</v>
      </c>
      <c r="B2145" s="8" t="str">
        <f>_xlfn.CONCAT("P", LOOKUP(A2145,{0,2010,2015},{1,2,3}))</f>
        <v>P2</v>
      </c>
      <c r="C2145" s="9" t="s">
        <v>174</v>
      </c>
      <c r="D2145" s="9" t="s">
        <v>178</v>
      </c>
      <c r="E2145" t="s">
        <v>35</v>
      </c>
      <c r="F2145" t="s">
        <v>33</v>
      </c>
      <c r="G2145" t="s">
        <v>127</v>
      </c>
      <c r="H2145" s="7" t="str">
        <f t="shared" si="67"/>
        <v>2013TWDASSUNW10</v>
      </c>
      <c r="I2145" t="s">
        <v>17</v>
      </c>
      <c r="J2145" s="8" t="str">
        <f>VLOOKUP(I2145,name_list!E:K,2,FALSE)</f>
        <v>SP23</v>
      </c>
      <c r="K2145" t="s">
        <v>9</v>
      </c>
      <c r="L2145" s="8">
        <v>5</v>
      </c>
      <c r="M2145" s="8">
        <f>VLOOKUP(H2145,工作表3!G:T,7,FALSE)</f>
        <v>77</v>
      </c>
      <c r="N2145">
        <f t="shared" si="68"/>
        <v>3.85</v>
      </c>
    </row>
    <row r="2146" spans="1:14">
      <c r="A2146" s="46">
        <v>2013</v>
      </c>
      <c r="B2146" s="8" t="str">
        <f>_xlfn.CONCAT("P", LOOKUP(A2146,{0,2010,2015},{1,2,3}))</f>
        <v>P2</v>
      </c>
      <c r="C2146" s="9" t="s">
        <v>174</v>
      </c>
      <c r="D2146" s="9" t="s">
        <v>178</v>
      </c>
      <c r="E2146" t="s">
        <v>35</v>
      </c>
      <c r="F2146" t="s">
        <v>33</v>
      </c>
      <c r="G2146" t="s">
        <v>127</v>
      </c>
      <c r="H2146" s="7" t="str">
        <f t="shared" si="67"/>
        <v>2013TWDASSUNW10</v>
      </c>
      <c r="I2146" t="s">
        <v>12</v>
      </c>
      <c r="J2146" s="8" t="str">
        <f>VLOOKUP(I2146,name_list!E:K,2,FALSE)</f>
        <v>SP70</v>
      </c>
      <c r="K2146" t="s">
        <v>9</v>
      </c>
      <c r="L2146" s="8">
        <v>5</v>
      </c>
      <c r="M2146" s="8">
        <f>VLOOKUP(H2146,工作表3!G:T,7,FALSE)</f>
        <v>77</v>
      </c>
      <c r="N2146">
        <f t="shared" si="68"/>
        <v>3.85</v>
      </c>
    </row>
    <row r="2147" spans="1:14">
      <c r="A2147" s="46">
        <v>2013</v>
      </c>
      <c r="B2147" s="8" t="str">
        <f>_xlfn.CONCAT("P", LOOKUP(A2147,{0,2010,2015},{1,2,3}))</f>
        <v>P2</v>
      </c>
      <c r="C2147" s="9" t="s">
        <v>174</v>
      </c>
      <c r="D2147" s="9" t="s">
        <v>178</v>
      </c>
      <c r="E2147" t="s">
        <v>35</v>
      </c>
      <c r="F2147" t="s">
        <v>33</v>
      </c>
      <c r="G2147" t="s">
        <v>127</v>
      </c>
      <c r="H2147" s="7" t="str">
        <f t="shared" si="67"/>
        <v>2013TWDASSUNW10</v>
      </c>
      <c r="I2147" t="s">
        <v>37</v>
      </c>
      <c r="J2147" s="8" t="str">
        <f>VLOOKUP(I2147,name_list!E:K,2,FALSE)</f>
        <v>SP85</v>
      </c>
      <c r="K2147" t="s">
        <v>9</v>
      </c>
      <c r="L2147" s="8">
        <v>5</v>
      </c>
      <c r="M2147" s="8">
        <f>VLOOKUP(H2147,工作表3!G:T,7,FALSE)</f>
        <v>77</v>
      </c>
      <c r="N2147">
        <f t="shared" si="68"/>
        <v>3.85</v>
      </c>
    </row>
    <row r="2148" spans="1:14">
      <c r="A2148" s="46">
        <v>2013</v>
      </c>
      <c r="B2148" s="8" t="str">
        <f>_xlfn.CONCAT("P", LOOKUP(A2148,{0,2010,2015},{1,2,3}))</f>
        <v>P2</v>
      </c>
      <c r="C2148" s="9" t="s">
        <v>174</v>
      </c>
      <c r="D2148" s="9" t="s">
        <v>178</v>
      </c>
      <c r="E2148" t="s">
        <v>35</v>
      </c>
      <c r="F2148" t="s">
        <v>33</v>
      </c>
      <c r="G2148" t="s">
        <v>127</v>
      </c>
      <c r="H2148" s="7" t="str">
        <f t="shared" si="67"/>
        <v>2013TWDASSUNW10</v>
      </c>
      <c r="I2148" t="s">
        <v>63</v>
      </c>
      <c r="J2148" s="8" t="str">
        <f>VLOOKUP(I2148,name_list!E:K,2,FALSE)</f>
        <v>SP4</v>
      </c>
      <c r="K2148" t="s">
        <v>9</v>
      </c>
      <c r="L2148" s="8">
        <v>5</v>
      </c>
      <c r="M2148" s="8">
        <f>VLOOKUP(H2148,工作表3!G:T,7,FALSE)</f>
        <v>77</v>
      </c>
      <c r="N2148">
        <f t="shared" si="68"/>
        <v>3.85</v>
      </c>
    </row>
    <row r="2149" spans="1:14">
      <c r="A2149" s="46">
        <v>2013</v>
      </c>
      <c r="B2149" s="8" t="str">
        <f>_xlfn.CONCAT("P", LOOKUP(A2149,{0,2010,2015},{1,2,3}))</f>
        <v>P2</v>
      </c>
      <c r="C2149" s="9" t="s">
        <v>174</v>
      </c>
      <c r="D2149" s="9" t="s">
        <v>178</v>
      </c>
      <c r="E2149" t="s">
        <v>35</v>
      </c>
      <c r="F2149" t="s">
        <v>33</v>
      </c>
      <c r="G2149" t="s">
        <v>127</v>
      </c>
      <c r="H2149" s="7" t="str">
        <f t="shared" si="67"/>
        <v>2013TWDASSUNW10</v>
      </c>
      <c r="I2149" t="s">
        <v>38</v>
      </c>
      <c r="J2149" s="8" t="str">
        <f>VLOOKUP(I2149,name_list!E:K,2,FALSE)</f>
        <v>SP10</v>
      </c>
      <c r="K2149" t="s">
        <v>9</v>
      </c>
      <c r="L2149" s="8">
        <v>5</v>
      </c>
      <c r="M2149" s="8">
        <f>VLOOKUP(H2149,工作表3!G:T,7,FALSE)</f>
        <v>77</v>
      </c>
      <c r="N2149">
        <f t="shared" si="68"/>
        <v>3.85</v>
      </c>
    </row>
    <row r="2150" spans="1:14">
      <c r="A2150" s="46">
        <v>2013</v>
      </c>
      <c r="B2150" s="8" t="str">
        <f>_xlfn.CONCAT("P", LOOKUP(A2150,{0,2010,2015},{1,2,3}))</f>
        <v>P2</v>
      </c>
      <c r="C2150" s="9" t="s">
        <v>174</v>
      </c>
      <c r="D2150" s="9" t="s">
        <v>178</v>
      </c>
      <c r="E2150" t="s">
        <v>35</v>
      </c>
      <c r="F2150" t="s">
        <v>33</v>
      </c>
      <c r="G2150" t="s">
        <v>127</v>
      </c>
      <c r="H2150" s="7" t="str">
        <f t="shared" si="67"/>
        <v>2013TWDASSUNW10</v>
      </c>
      <c r="I2150" t="s">
        <v>29</v>
      </c>
      <c r="J2150" s="8" t="str">
        <f>VLOOKUP(I2150,name_list!E:K,2,FALSE)</f>
        <v>SP22</v>
      </c>
      <c r="K2150" t="s">
        <v>9</v>
      </c>
      <c r="L2150" s="8">
        <v>5</v>
      </c>
      <c r="M2150" s="8">
        <f>VLOOKUP(H2150,工作表3!G:T,7,FALSE)</f>
        <v>77</v>
      </c>
      <c r="N2150">
        <f t="shared" si="68"/>
        <v>3.85</v>
      </c>
    </row>
    <row r="2151" spans="1:14">
      <c r="A2151" s="46">
        <v>2013</v>
      </c>
      <c r="B2151" s="8" t="str">
        <f>_xlfn.CONCAT("P", LOOKUP(A2151,{0,2010,2015},{1,2,3}))</f>
        <v>P2</v>
      </c>
      <c r="C2151" s="9" t="s">
        <v>174</v>
      </c>
      <c r="D2151" s="9" t="s">
        <v>178</v>
      </c>
      <c r="E2151" t="s">
        <v>35</v>
      </c>
      <c r="F2151" t="s">
        <v>33</v>
      </c>
      <c r="G2151" t="s">
        <v>127</v>
      </c>
      <c r="H2151" s="7" t="str">
        <f t="shared" si="67"/>
        <v>2013TWDASSUNW10</v>
      </c>
      <c r="I2151" t="s">
        <v>66</v>
      </c>
      <c r="J2151" s="8" t="str">
        <f>VLOOKUP(I2151,name_list!E:K,2,FALSE)</f>
        <v>SP20</v>
      </c>
      <c r="K2151" t="s">
        <v>9</v>
      </c>
      <c r="L2151" s="8">
        <v>5</v>
      </c>
      <c r="M2151" s="8">
        <f>VLOOKUP(H2151,工作表3!G:T,7,FALSE)</f>
        <v>77</v>
      </c>
      <c r="N2151">
        <f t="shared" si="68"/>
        <v>3.85</v>
      </c>
    </row>
    <row r="2152" spans="1:14">
      <c r="A2152" s="46">
        <v>2013</v>
      </c>
      <c r="B2152" s="8" t="str">
        <f>_xlfn.CONCAT("P", LOOKUP(A2152,{0,2010,2015},{1,2,3}))</f>
        <v>P2</v>
      </c>
      <c r="C2152" s="9" t="s">
        <v>174</v>
      </c>
      <c r="D2152" s="9" t="s">
        <v>178</v>
      </c>
      <c r="E2152" t="s">
        <v>35</v>
      </c>
      <c r="F2152" t="s">
        <v>33</v>
      </c>
      <c r="G2152" t="s">
        <v>127</v>
      </c>
      <c r="H2152" s="7" t="str">
        <f t="shared" si="67"/>
        <v>2013TWDASSUNW10</v>
      </c>
      <c r="I2152" t="s">
        <v>8</v>
      </c>
      <c r="J2152" s="8" t="str">
        <f>VLOOKUP(I2152,name_list!E:K,2,FALSE)</f>
        <v>SP63</v>
      </c>
      <c r="K2152" t="s">
        <v>9</v>
      </c>
      <c r="L2152" s="8">
        <v>5</v>
      </c>
      <c r="M2152" s="8">
        <f>VLOOKUP(H2152,工作表3!G:T,7,FALSE)</f>
        <v>77</v>
      </c>
      <c r="N2152">
        <f t="shared" si="68"/>
        <v>3.85</v>
      </c>
    </row>
    <row r="2153" spans="1:14">
      <c r="A2153" s="46">
        <v>2013</v>
      </c>
      <c r="B2153" s="8" t="str">
        <f>_xlfn.CONCAT("P", LOOKUP(A2153,{0,2010,2015},{1,2,3}))</f>
        <v>P2</v>
      </c>
      <c r="C2153" s="9" t="s">
        <v>174</v>
      </c>
      <c r="D2153" s="9" t="s">
        <v>178</v>
      </c>
      <c r="E2153" t="s">
        <v>35</v>
      </c>
      <c r="F2153" t="s">
        <v>33</v>
      </c>
      <c r="G2153" t="s">
        <v>127</v>
      </c>
      <c r="H2153" s="7" t="str">
        <f t="shared" ref="H2153:H2216" si="69">CONCATENATE(A2153,C2153,D2153,E2153,G2153)</f>
        <v>2013TWDASSUNW10</v>
      </c>
      <c r="I2153" t="s">
        <v>51</v>
      </c>
      <c r="J2153" s="8" t="str">
        <f>VLOOKUP(I2153,name_list!E:K,2,FALSE)</f>
        <v>SP90</v>
      </c>
      <c r="K2153" t="s">
        <v>9</v>
      </c>
      <c r="L2153" s="8">
        <v>5</v>
      </c>
      <c r="M2153" s="8">
        <f>VLOOKUP(H2153,工作表3!G:T,7,FALSE)</f>
        <v>77</v>
      </c>
      <c r="N2153">
        <f t="shared" si="68"/>
        <v>3.85</v>
      </c>
    </row>
    <row r="2154" spans="1:14">
      <c r="A2154" s="46">
        <v>2013</v>
      </c>
      <c r="B2154" s="8" t="str">
        <f>_xlfn.CONCAT("P", LOOKUP(A2154,{0,2010,2015},{1,2,3}))</f>
        <v>P2</v>
      </c>
      <c r="C2154" s="9" t="s">
        <v>174</v>
      </c>
      <c r="D2154" s="9" t="s">
        <v>178</v>
      </c>
      <c r="E2154" t="s">
        <v>35</v>
      </c>
      <c r="F2154" t="s">
        <v>33</v>
      </c>
      <c r="G2154" t="s">
        <v>127</v>
      </c>
      <c r="H2154" s="7" t="str">
        <f t="shared" si="69"/>
        <v>2013TWDASSUNW10</v>
      </c>
      <c r="I2154" t="s">
        <v>47</v>
      </c>
      <c r="J2154" s="8" t="str">
        <f>VLOOKUP(I2154,name_list!E:K,2,FALSE)</f>
        <v>SP50</v>
      </c>
      <c r="K2154" t="s">
        <v>9</v>
      </c>
      <c r="L2154" s="8">
        <v>5</v>
      </c>
      <c r="M2154" s="8">
        <f>VLOOKUP(H2154,工作表3!G:T,7,FALSE)</f>
        <v>77</v>
      </c>
      <c r="N2154">
        <f t="shared" si="68"/>
        <v>3.85</v>
      </c>
    </row>
    <row r="2155" spans="1:14">
      <c r="A2155" s="46">
        <v>2013</v>
      </c>
      <c r="B2155" s="8" t="str">
        <f>_xlfn.CONCAT("P", LOOKUP(A2155,{0,2010,2015},{1,2,3}))</f>
        <v>P2</v>
      </c>
      <c r="C2155" s="9" t="s">
        <v>174</v>
      </c>
      <c r="D2155" s="9" t="s">
        <v>178</v>
      </c>
      <c r="E2155" t="s">
        <v>35</v>
      </c>
      <c r="F2155" t="s">
        <v>33</v>
      </c>
      <c r="G2155" t="s">
        <v>127</v>
      </c>
      <c r="H2155" s="7" t="str">
        <f t="shared" si="69"/>
        <v>2013TWDASSUNW10</v>
      </c>
      <c r="I2155" t="s">
        <v>39</v>
      </c>
      <c r="J2155" s="8" t="str">
        <f>VLOOKUP(I2155,name_list!E:K,2,FALSE)</f>
        <v>SP72</v>
      </c>
      <c r="K2155" t="s">
        <v>9</v>
      </c>
      <c r="L2155" s="8">
        <v>5</v>
      </c>
      <c r="M2155" s="8">
        <f>VLOOKUP(H2155,工作表3!G:T,7,FALSE)</f>
        <v>77</v>
      </c>
      <c r="N2155">
        <f t="shared" si="68"/>
        <v>3.85</v>
      </c>
    </row>
    <row r="2156" spans="1:14">
      <c r="A2156" s="46">
        <v>2013</v>
      </c>
      <c r="B2156" s="8" t="str">
        <f>_xlfn.CONCAT("P", LOOKUP(A2156,{0,2010,2015},{1,2,3}))</f>
        <v>P2</v>
      </c>
      <c r="C2156" s="9" t="s">
        <v>174</v>
      </c>
      <c r="D2156" s="9" t="s">
        <v>178</v>
      </c>
      <c r="E2156" t="s">
        <v>35</v>
      </c>
      <c r="F2156" t="s">
        <v>33</v>
      </c>
      <c r="G2156" t="s">
        <v>127</v>
      </c>
      <c r="H2156" s="7" t="str">
        <f t="shared" si="69"/>
        <v>2013TWDASSUNW10</v>
      </c>
      <c r="I2156" t="s">
        <v>30</v>
      </c>
      <c r="J2156" s="8" t="str">
        <f>VLOOKUP(I2156,name_list!E:K,2,FALSE)</f>
        <v>SP14</v>
      </c>
      <c r="K2156" t="s">
        <v>11</v>
      </c>
      <c r="L2156" s="8">
        <v>1</v>
      </c>
      <c r="M2156" s="8">
        <f>VLOOKUP(H2156,工作表3!G:T,7,FALSE)</f>
        <v>77</v>
      </c>
      <c r="N2156">
        <f t="shared" si="68"/>
        <v>0.77</v>
      </c>
    </row>
    <row r="2157" spans="1:14">
      <c r="A2157" s="46">
        <v>2013</v>
      </c>
      <c r="B2157" s="8" t="str">
        <f>_xlfn.CONCAT("P", LOOKUP(A2157,{0,2010,2015},{1,2,3}))</f>
        <v>P2</v>
      </c>
      <c r="C2157" s="9" t="s">
        <v>174</v>
      </c>
      <c r="D2157" s="9" t="s">
        <v>178</v>
      </c>
      <c r="E2157" t="s">
        <v>35</v>
      </c>
      <c r="F2157" t="s">
        <v>33</v>
      </c>
      <c r="G2157" t="s">
        <v>127</v>
      </c>
      <c r="H2157" s="7" t="str">
        <f t="shared" si="69"/>
        <v>2013TWDASSUNW10</v>
      </c>
      <c r="I2157" t="s">
        <v>36</v>
      </c>
      <c r="J2157" s="8" t="str">
        <f>VLOOKUP(I2157,name_list!E:K,2,FALSE)</f>
        <v>SP64</v>
      </c>
      <c r="K2157" t="s">
        <v>11</v>
      </c>
      <c r="L2157" s="8">
        <v>1</v>
      </c>
      <c r="M2157" s="8">
        <f>VLOOKUP(H2157,工作表3!G:T,7,FALSE)</f>
        <v>77</v>
      </c>
      <c r="N2157">
        <f t="shared" si="68"/>
        <v>0.77</v>
      </c>
    </row>
    <row r="2158" spans="1:14">
      <c r="A2158" s="46">
        <v>2013</v>
      </c>
      <c r="B2158" s="8" t="str">
        <f>_xlfn.CONCAT("P", LOOKUP(A2158,{0,2010,2015},{1,2,3}))</f>
        <v>P2</v>
      </c>
      <c r="C2158" s="9" t="s">
        <v>174</v>
      </c>
      <c r="D2158" s="9" t="s">
        <v>178</v>
      </c>
      <c r="E2158" t="s">
        <v>35</v>
      </c>
      <c r="F2158" t="s">
        <v>33</v>
      </c>
      <c r="G2158" t="s">
        <v>127</v>
      </c>
      <c r="H2158" s="7" t="str">
        <f t="shared" si="69"/>
        <v>2013TWDASSUNW10</v>
      </c>
      <c r="I2158" t="s">
        <v>10</v>
      </c>
      <c r="J2158" s="8" t="str">
        <f>VLOOKUP(I2158,name_list!E:K,2,FALSE)</f>
        <v>SP79</v>
      </c>
      <c r="K2158" t="s">
        <v>11</v>
      </c>
      <c r="L2158" s="8">
        <v>1</v>
      </c>
      <c r="M2158" s="8">
        <f>VLOOKUP(H2158,工作表3!G:T,7,FALSE)</f>
        <v>77</v>
      </c>
      <c r="N2158">
        <f t="shared" si="68"/>
        <v>0.77</v>
      </c>
    </row>
    <row r="2159" spans="1:14">
      <c r="A2159" s="46">
        <v>2013</v>
      </c>
      <c r="B2159" s="8" t="str">
        <f>_xlfn.CONCAT("P", LOOKUP(A2159,{0,2010,2015},{1,2,3}))</f>
        <v>P2</v>
      </c>
      <c r="C2159" s="9" t="s">
        <v>174</v>
      </c>
      <c r="D2159" s="9" t="s">
        <v>178</v>
      </c>
      <c r="E2159" t="s">
        <v>35</v>
      </c>
      <c r="F2159" t="s">
        <v>33</v>
      </c>
      <c r="G2159" t="s">
        <v>127</v>
      </c>
      <c r="H2159" s="7" t="str">
        <f t="shared" si="69"/>
        <v>2013TWDASSUNW10</v>
      </c>
      <c r="I2159" t="s">
        <v>19</v>
      </c>
      <c r="J2159" s="8" t="str">
        <f>VLOOKUP(I2159,name_list!E:K,2,FALSE)</f>
        <v>SP75</v>
      </c>
      <c r="K2159" t="s">
        <v>11</v>
      </c>
      <c r="L2159" s="8">
        <v>1</v>
      </c>
      <c r="M2159" s="8">
        <f>VLOOKUP(H2159,工作表3!G:T,7,FALSE)</f>
        <v>77</v>
      </c>
      <c r="N2159">
        <f t="shared" si="68"/>
        <v>0.77</v>
      </c>
    </row>
    <row r="2160" spans="1:14">
      <c r="A2160" s="46">
        <v>2013</v>
      </c>
      <c r="B2160" s="8" t="str">
        <f>_xlfn.CONCAT("P", LOOKUP(A2160,{0,2010,2015},{1,2,3}))</f>
        <v>P2</v>
      </c>
      <c r="C2160" s="9" t="s">
        <v>174</v>
      </c>
      <c r="D2160" s="9" t="s">
        <v>178</v>
      </c>
      <c r="E2160" t="s">
        <v>35</v>
      </c>
      <c r="F2160" t="s">
        <v>33</v>
      </c>
      <c r="G2160" t="s">
        <v>127</v>
      </c>
      <c r="H2160" s="7" t="str">
        <f t="shared" si="69"/>
        <v>2013TWDASSUNW10</v>
      </c>
      <c r="I2160" t="s">
        <v>49</v>
      </c>
      <c r="J2160" s="8" t="str">
        <f>VLOOKUP(I2160,name_list!E:K,2,FALSE)</f>
        <v>SP32</v>
      </c>
      <c r="K2160" t="s">
        <v>11</v>
      </c>
      <c r="L2160" s="8">
        <v>1</v>
      </c>
      <c r="M2160" s="8">
        <f>VLOOKUP(H2160,工作表3!G:T,7,FALSE)</f>
        <v>77</v>
      </c>
      <c r="N2160">
        <f t="shared" si="68"/>
        <v>0.77</v>
      </c>
    </row>
    <row r="2161" spans="1:14">
      <c r="A2161" s="46">
        <v>2013</v>
      </c>
      <c r="B2161" s="8" t="str">
        <f>_xlfn.CONCAT("P", LOOKUP(A2161,{0,2010,2015},{1,2,3}))</f>
        <v>P2</v>
      </c>
      <c r="C2161" s="9" t="s">
        <v>174</v>
      </c>
      <c r="D2161" s="9" t="s">
        <v>178</v>
      </c>
      <c r="E2161" t="s">
        <v>35</v>
      </c>
      <c r="F2161" t="s">
        <v>33</v>
      </c>
      <c r="G2161" t="s">
        <v>127</v>
      </c>
      <c r="H2161" s="7" t="str">
        <f t="shared" si="69"/>
        <v>2013TWDASSUNW10</v>
      </c>
      <c r="I2161" t="s">
        <v>20</v>
      </c>
      <c r="J2161" s="8" t="str">
        <f>VLOOKUP(I2161,name_list!E:K,2,FALSE)</f>
        <v>SP25</v>
      </c>
      <c r="K2161" t="s">
        <v>14</v>
      </c>
      <c r="L2161" s="8">
        <v>25</v>
      </c>
      <c r="M2161" s="8">
        <f>VLOOKUP(H2161,工作表3!G:T,7,FALSE)</f>
        <v>77</v>
      </c>
      <c r="N2161">
        <f t="shared" si="68"/>
        <v>19.25</v>
      </c>
    </row>
    <row r="2162" spans="1:14">
      <c r="A2162" s="46">
        <v>2013</v>
      </c>
      <c r="B2162" s="8" t="str">
        <f>_xlfn.CONCAT("P", LOOKUP(A2162,{0,2010,2015},{1,2,3}))</f>
        <v>P2</v>
      </c>
      <c r="C2162" s="9" t="s">
        <v>174</v>
      </c>
      <c r="D2162" s="9" t="s">
        <v>178</v>
      </c>
      <c r="E2162" t="s">
        <v>35</v>
      </c>
      <c r="F2162" t="s">
        <v>33</v>
      </c>
      <c r="G2162" t="s">
        <v>127</v>
      </c>
      <c r="H2162" s="7" t="str">
        <f t="shared" si="69"/>
        <v>2013TWDASSUNW10</v>
      </c>
      <c r="I2162" t="s">
        <v>15</v>
      </c>
      <c r="J2162" s="8" t="str">
        <f>VLOOKUP(I2162,name_list!E:K,2,FALSE)</f>
        <v>SP2</v>
      </c>
      <c r="K2162" t="s">
        <v>14</v>
      </c>
      <c r="L2162" s="8">
        <v>25</v>
      </c>
      <c r="M2162" s="8">
        <f>VLOOKUP(H2162,工作表3!G:T,7,FALSE)</f>
        <v>77</v>
      </c>
      <c r="N2162">
        <f t="shared" si="68"/>
        <v>19.25</v>
      </c>
    </row>
    <row r="2163" spans="1:14">
      <c r="A2163" s="46">
        <v>2013</v>
      </c>
      <c r="B2163" s="8" t="str">
        <f>_xlfn.CONCAT("P", LOOKUP(A2163,{0,2010,2015},{1,2,3}))</f>
        <v>P2</v>
      </c>
      <c r="C2163" s="9" t="s">
        <v>174</v>
      </c>
      <c r="D2163" s="9" t="s">
        <v>178</v>
      </c>
      <c r="E2163" t="s">
        <v>35</v>
      </c>
      <c r="F2163" t="s">
        <v>33</v>
      </c>
      <c r="G2163" t="s">
        <v>127</v>
      </c>
      <c r="H2163" s="7" t="str">
        <f t="shared" si="69"/>
        <v>2013TWDASSUNW10</v>
      </c>
      <c r="I2163" t="s">
        <v>31</v>
      </c>
      <c r="J2163" s="8" t="str">
        <f>VLOOKUP(I2163,name_list!E:K,2,FALSE)</f>
        <v>SP66</v>
      </c>
      <c r="K2163" t="s">
        <v>14</v>
      </c>
      <c r="L2163" s="8">
        <v>25</v>
      </c>
      <c r="M2163" s="8">
        <f>VLOOKUP(H2163,工作表3!G:T,7,FALSE)</f>
        <v>77</v>
      </c>
      <c r="N2163">
        <f t="shared" si="68"/>
        <v>19.25</v>
      </c>
    </row>
    <row r="2164" spans="1:14">
      <c r="A2164" s="46">
        <v>2013</v>
      </c>
      <c r="B2164" s="8" t="str">
        <f>_xlfn.CONCAT("P", LOOKUP(A2164,{0,2010,2015},{1,2,3}))</f>
        <v>P2</v>
      </c>
      <c r="C2164" s="9" t="s">
        <v>174</v>
      </c>
      <c r="D2164" s="9" t="s">
        <v>178</v>
      </c>
      <c r="E2164" t="s">
        <v>56</v>
      </c>
      <c r="F2164" t="s">
        <v>3</v>
      </c>
      <c r="G2164" t="s">
        <v>91</v>
      </c>
      <c r="H2164" s="7" t="str">
        <f t="shared" si="69"/>
        <v>2013TWDASYATE05</v>
      </c>
      <c r="I2164" t="s">
        <v>5</v>
      </c>
      <c r="J2164" s="8" t="str">
        <f>VLOOKUP(I2164,name_list!E:K,2,FALSE)</f>
        <v>SP35</v>
      </c>
      <c r="K2164" t="s">
        <v>6</v>
      </c>
      <c r="L2164" s="8">
        <v>50</v>
      </c>
      <c r="M2164" s="8">
        <f>VLOOKUP(H2164,工作表3!G:T,7,FALSE)</f>
        <v>92</v>
      </c>
      <c r="N2164">
        <f t="shared" si="68"/>
        <v>46</v>
      </c>
    </row>
    <row r="2165" spans="1:14">
      <c r="A2165" s="46">
        <v>2013</v>
      </c>
      <c r="B2165" s="8" t="str">
        <f>_xlfn.CONCAT("P", LOOKUP(A2165,{0,2010,2015},{1,2,3}))</f>
        <v>P2</v>
      </c>
      <c r="C2165" s="9" t="s">
        <v>174</v>
      </c>
      <c r="D2165" s="9" t="s">
        <v>178</v>
      </c>
      <c r="E2165" t="s">
        <v>56</v>
      </c>
      <c r="F2165" t="s">
        <v>3</v>
      </c>
      <c r="G2165" t="s">
        <v>91</v>
      </c>
      <c r="H2165" s="7" t="str">
        <f t="shared" si="69"/>
        <v>2013TWDASYATE05</v>
      </c>
      <c r="I2165" t="s">
        <v>16</v>
      </c>
      <c r="J2165" s="8" t="str">
        <f>VLOOKUP(I2165,name_list!E:K,2,FALSE)</f>
        <v>SP38</v>
      </c>
      <c r="K2165" t="s">
        <v>6</v>
      </c>
      <c r="L2165" s="8">
        <v>50</v>
      </c>
      <c r="M2165" s="8">
        <f>VLOOKUP(H2165,工作表3!G:T,7,FALSE)</f>
        <v>92</v>
      </c>
      <c r="N2165">
        <f t="shared" si="68"/>
        <v>46</v>
      </c>
    </row>
    <row r="2166" spans="1:14">
      <c r="A2166" s="46">
        <v>2013</v>
      </c>
      <c r="B2166" s="8" t="str">
        <f>_xlfn.CONCAT("P", LOOKUP(A2166,{0,2010,2015},{1,2,3}))</f>
        <v>P2</v>
      </c>
      <c r="C2166" s="9" t="s">
        <v>174</v>
      </c>
      <c r="D2166" s="9" t="s">
        <v>178</v>
      </c>
      <c r="E2166" t="s">
        <v>56</v>
      </c>
      <c r="F2166" t="s">
        <v>3</v>
      </c>
      <c r="G2166" t="s">
        <v>91</v>
      </c>
      <c r="H2166" s="7" t="str">
        <f t="shared" si="69"/>
        <v>2013TWDASYATE05</v>
      </c>
      <c r="I2166" t="s">
        <v>29</v>
      </c>
      <c r="J2166" s="8" t="str">
        <f>VLOOKUP(I2166,name_list!E:K,2,FALSE)</f>
        <v>SP22</v>
      </c>
      <c r="K2166" t="s">
        <v>6</v>
      </c>
      <c r="L2166" s="8">
        <v>50</v>
      </c>
      <c r="M2166" s="8">
        <f>VLOOKUP(H2166,工作表3!G:T,7,FALSE)</f>
        <v>92</v>
      </c>
      <c r="N2166">
        <f t="shared" si="68"/>
        <v>46</v>
      </c>
    </row>
    <row r="2167" spans="1:14">
      <c r="A2167" s="46">
        <v>2013</v>
      </c>
      <c r="B2167" s="8" t="str">
        <f>_xlfn.CONCAT("P", LOOKUP(A2167,{0,2010,2015},{1,2,3}))</f>
        <v>P2</v>
      </c>
      <c r="C2167" s="9" t="s">
        <v>174</v>
      </c>
      <c r="D2167" s="9" t="s">
        <v>178</v>
      </c>
      <c r="E2167" t="s">
        <v>56</v>
      </c>
      <c r="F2167" t="s">
        <v>3</v>
      </c>
      <c r="G2167" t="s">
        <v>91</v>
      </c>
      <c r="H2167" s="7" t="str">
        <f t="shared" si="69"/>
        <v>2013TWDASYATE05</v>
      </c>
      <c r="I2167" t="s">
        <v>0</v>
      </c>
      <c r="J2167" s="8" t="str">
        <f>VLOOKUP(I2167,name_list!E:K,2,FALSE)</f>
        <v>SP41</v>
      </c>
      <c r="K2167" t="s">
        <v>1</v>
      </c>
      <c r="L2167" s="8">
        <v>75</v>
      </c>
      <c r="M2167" s="8">
        <f>VLOOKUP(H2167,工作表3!G:T,7,FALSE)</f>
        <v>92</v>
      </c>
      <c r="N2167">
        <f t="shared" si="68"/>
        <v>69</v>
      </c>
    </row>
    <row r="2168" spans="1:14">
      <c r="A2168" s="46">
        <v>2013</v>
      </c>
      <c r="B2168" s="8" t="str">
        <f>_xlfn.CONCAT("P", LOOKUP(A2168,{0,2010,2015},{1,2,3}))</f>
        <v>P2</v>
      </c>
      <c r="C2168" s="9" t="s">
        <v>174</v>
      </c>
      <c r="D2168" s="9" t="s">
        <v>178</v>
      </c>
      <c r="E2168" t="s">
        <v>56</v>
      </c>
      <c r="F2168" t="s">
        <v>3</v>
      </c>
      <c r="G2168" t="s">
        <v>91</v>
      </c>
      <c r="H2168" s="7" t="str">
        <f t="shared" si="69"/>
        <v>2013TWDASYATE05</v>
      </c>
      <c r="I2168" t="s">
        <v>22</v>
      </c>
      <c r="J2168" s="8" t="str">
        <f>VLOOKUP(I2168,name_list!E:K,2,FALSE)</f>
        <v>SP68</v>
      </c>
      <c r="K2168" t="s">
        <v>9</v>
      </c>
      <c r="L2168" s="8">
        <v>5</v>
      </c>
      <c r="M2168" s="8">
        <f>VLOOKUP(H2168,工作表3!G:T,7,FALSE)</f>
        <v>92</v>
      </c>
      <c r="N2168">
        <f t="shared" si="68"/>
        <v>4.5999999999999996</v>
      </c>
    </row>
    <row r="2169" spans="1:14">
      <c r="A2169" s="46">
        <v>2013</v>
      </c>
      <c r="B2169" s="8" t="str">
        <f>_xlfn.CONCAT("P", LOOKUP(A2169,{0,2010,2015},{1,2,3}))</f>
        <v>P2</v>
      </c>
      <c r="C2169" s="9" t="s">
        <v>174</v>
      </c>
      <c r="D2169" s="9" t="s">
        <v>178</v>
      </c>
      <c r="E2169" t="s">
        <v>56</v>
      </c>
      <c r="F2169" t="s">
        <v>3</v>
      </c>
      <c r="G2169" t="s">
        <v>91</v>
      </c>
      <c r="H2169" s="7" t="str">
        <f t="shared" si="69"/>
        <v>2013TWDASYATE05</v>
      </c>
      <c r="I2169" t="s">
        <v>26</v>
      </c>
      <c r="J2169" s="8" t="str">
        <f>VLOOKUP(I2169,name_list!E:K,2,FALSE)</f>
        <v>SP78</v>
      </c>
      <c r="K2169" t="s">
        <v>9</v>
      </c>
      <c r="L2169" s="8">
        <v>5</v>
      </c>
      <c r="M2169" s="8">
        <f>VLOOKUP(H2169,工作表3!G:T,7,FALSE)</f>
        <v>92</v>
      </c>
      <c r="N2169">
        <f t="shared" si="68"/>
        <v>4.5999999999999996</v>
      </c>
    </row>
    <row r="2170" spans="1:14">
      <c r="A2170" s="46">
        <v>2013</v>
      </c>
      <c r="B2170" s="8" t="str">
        <f>_xlfn.CONCAT("P", LOOKUP(A2170,{0,2010,2015},{1,2,3}))</f>
        <v>P2</v>
      </c>
      <c r="C2170" s="9" t="s">
        <v>174</v>
      </c>
      <c r="D2170" s="9" t="s">
        <v>178</v>
      </c>
      <c r="E2170" t="s">
        <v>56</v>
      </c>
      <c r="F2170" t="s">
        <v>3</v>
      </c>
      <c r="G2170" t="s">
        <v>91</v>
      </c>
      <c r="H2170" s="7" t="str">
        <f t="shared" si="69"/>
        <v>2013TWDASYATE05</v>
      </c>
      <c r="I2170" t="s">
        <v>23</v>
      </c>
      <c r="J2170" s="8" t="str">
        <f>VLOOKUP(I2170,name_list!E:K,2,FALSE)</f>
        <v>SP61</v>
      </c>
      <c r="K2170" t="s">
        <v>9</v>
      </c>
      <c r="L2170" s="8">
        <v>5</v>
      </c>
      <c r="M2170" s="8">
        <f>VLOOKUP(H2170,工作表3!G:T,7,FALSE)</f>
        <v>92</v>
      </c>
      <c r="N2170">
        <f t="shared" si="68"/>
        <v>4.5999999999999996</v>
      </c>
    </row>
    <row r="2171" spans="1:14">
      <c r="A2171" s="46">
        <v>2013</v>
      </c>
      <c r="B2171" s="8" t="str">
        <f>_xlfn.CONCAT("P", LOOKUP(A2171,{0,2010,2015},{1,2,3}))</f>
        <v>P2</v>
      </c>
      <c r="C2171" s="9" t="s">
        <v>174</v>
      </c>
      <c r="D2171" s="9" t="s">
        <v>178</v>
      </c>
      <c r="E2171" t="s">
        <v>56</v>
      </c>
      <c r="F2171" t="s">
        <v>3</v>
      </c>
      <c r="G2171" t="s">
        <v>91</v>
      </c>
      <c r="H2171" s="7" t="str">
        <f t="shared" si="69"/>
        <v>2013TWDASYATE05</v>
      </c>
      <c r="I2171" t="s">
        <v>19</v>
      </c>
      <c r="J2171" s="8" t="str">
        <f>VLOOKUP(I2171,name_list!E:K,2,FALSE)</f>
        <v>SP75</v>
      </c>
      <c r="K2171" t="s">
        <v>9</v>
      </c>
      <c r="L2171" s="8">
        <v>5</v>
      </c>
      <c r="M2171" s="8">
        <f>VLOOKUP(H2171,工作表3!G:T,7,FALSE)</f>
        <v>92</v>
      </c>
      <c r="N2171">
        <f t="shared" si="68"/>
        <v>4.5999999999999996</v>
      </c>
    </row>
    <row r="2172" spans="1:14">
      <c r="A2172" s="46">
        <v>2013</v>
      </c>
      <c r="B2172" s="8" t="str">
        <f>_xlfn.CONCAT("P", LOOKUP(A2172,{0,2010,2015},{1,2,3}))</f>
        <v>P2</v>
      </c>
      <c r="C2172" s="9" t="s">
        <v>174</v>
      </c>
      <c r="D2172" s="9" t="s">
        <v>178</v>
      </c>
      <c r="E2172" t="s">
        <v>56</v>
      </c>
      <c r="F2172" t="s">
        <v>3</v>
      </c>
      <c r="G2172" t="s">
        <v>91</v>
      </c>
      <c r="H2172" s="7" t="str">
        <f t="shared" si="69"/>
        <v>2013TWDASYATE05</v>
      </c>
      <c r="I2172" t="s">
        <v>12</v>
      </c>
      <c r="J2172" s="8" t="str">
        <f>VLOOKUP(I2172,name_list!E:K,2,FALSE)</f>
        <v>SP70</v>
      </c>
      <c r="K2172" t="s">
        <v>9</v>
      </c>
      <c r="L2172" s="8">
        <v>5</v>
      </c>
      <c r="M2172" s="8">
        <f>VLOOKUP(H2172,工作表3!G:T,7,FALSE)</f>
        <v>92</v>
      </c>
      <c r="N2172">
        <f t="shared" si="68"/>
        <v>4.5999999999999996</v>
      </c>
    </row>
    <row r="2173" spans="1:14">
      <c r="A2173" s="46">
        <v>2013</v>
      </c>
      <c r="B2173" s="8" t="str">
        <f>_xlfn.CONCAT("P", LOOKUP(A2173,{0,2010,2015},{1,2,3}))</f>
        <v>P2</v>
      </c>
      <c r="C2173" s="9" t="s">
        <v>174</v>
      </c>
      <c r="D2173" s="9" t="s">
        <v>178</v>
      </c>
      <c r="E2173" t="s">
        <v>56</v>
      </c>
      <c r="F2173" t="s">
        <v>3</v>
      </c>
      <c r="G2173" t="s">
        <v>91</v>
      </c>
      <c r="H2173" s="7" t="str">
        <f t="shared" si="69"/>
        <v>2013TWDASYATE05</v>
      </c>
      <c r="I2173" t="s">
        <v>69</v>
      </c>
      <c r="J2173" s="8" t="str">
        <f>VLOOKUP(I2173,name_list!E:K,2,FALSE)</f>
        <v>SP47</v>
      </c>
      <c r="K2173" t="s">
        <v>9</v>
      </c>
      <c r="L2173" s="8">
        <v>5</v>
      </c>
      <c r="M2173" s="8">
        <f>VLOOKUP(H2173,工作表3!G:T,7,FALSE)</f>
        <v>92</v>
      </c>
      <c r="N2173">
        <f t="shared" si="68"/>
        <v>4.5999999999999996</v>
      </c>
    </row>
    <row r="2174" spans="1:14">
      <c r="A2174" s="46">
        <v>2013</v>
      </c>
      <c r="B2174" s="8" t="str">
        <f>_xlfn.CONCAT("P", LOOKUP(A2174,{0,2010,2015},{1,2,3}))</f>
        <v>P2</v>
      </c>
      <c r="C2174" s="9" t="s">
        <v>174</v>
      </c>
      <c r="D2174" s="9" t="s">
        <v>178</v>
      </c>
      <c r="E2174" t="s">
        <v>56</v>
      </c>
      <c r="F2174" t="s">
        <v>3</v>
      </c>
      <c r="G2174" t="s">
        <v>91</v>
      </c>
      <c r="H2174" s="7" t="str">
        <f t="shared" si="69"/>
        <v>2013TWDASYATE05</v>
      </c>
      <c r="I2174" t="s">
        <v>51</v>
      </c>
      <c r="J2174" s="8" t="str">
        <f>VLOOKUP(I2174,name_list!E:K,2,FALSE)</f>
        <v>SP90</v>
      </c>
      <c r="K2174" t="s">
        <v>9</v>
      </c>
      <c r="L2174" s="8">
        <v>5</v>
      </c>
      <c r="M2174" s="8">
        <f>VLOOKUP(H2174,工作表3!G:T,7,FALSE)</f>
        <v>92</v>
      </c>
      <c r="N2174">
        <f t="shared" si="68"/>
        <v>4.5999999999999996</v>
      </c>
    </row>
    <row r="2175" spans="1:14">
      <c r="A2175" s="46">
        <v>2013</v>
      </c>
      <c r="B2175" s="8" t="str">
        <f>_xlfn.CONCAT("P", LOOKUP(A2175,{0,2010,2015},{1,2,3}))</f>
        <v>P2</v>
      </c>
      <c r="C2175" s="9" t="s">
        <v>174</v>
      </c>
      <c r="D2175" s="9" t="s">
        <v>178</v>
      </c>
      <c r="E2175" t="s">
        <v>56</v>
      </c>
      <c r="F2175" t="s">
        <v>3</v>
      </c>
      <c r="G2175" t="s">
        <v>91</v>
      </c>
      <c r="H2175" s="7" t="str">
        <f t="shared" si="69"/>
        <v>2013TWDASYATE05</v>
      </c>
      <c r="I2175" t="s">
        <v>79</v>
      </c>
      <c r="J2175" s="8" t="str">
        <f>VLOOKUP(I2175,name_list!E:K,2,FALSE)</f>
        <v>SP18</v>
      </c>
      <c r="K2175" t="s">
        <v>9</v>
      </c>
      <c r="L2175" s="8">
        <v>5</v>
      </c>
      <c r="M2175" s="8">
        <f>VLOOKUP(H2175,工作表3!G:T,7,FALSE)</f>
        <v>92</v>
      </c>
      <c r="N2175">
        <f t="shared" si="68"/>
        <v>4.5999999999999996</v>
      </c>
    </row>
    <row r="2176" spans="1:14">
      <c r="A2176" s="46">
        <v>2013</v>
      </c>
      <c r="B2176" s="8" t="str">
        <f>_xlfn.CONCAT("P", LOOKUP(A2176,{0,2010,2015},{1,2,3}))</f>
        <v>P2</v>
      </c>
      <c r="C2176" s="9" t="s">
        <v>174</v>
      </c>
      <c r="D2176" s="9" t="s">
        <v>178</v>
      </c>
      <c r="E2176" t="s">
        <v>56</v>
      </c>
      <c r="F2176" t="s">
        <v>3</v>
      </c>
      <c r="G2176" t="s">
        <v>91</v>
      </c>
      <c r="H2176" s="7" t="str">
        <f t="shared" si="69"/>
        <v>2013TWDASYATE05</v>
      </c>
      <c r="I2176" t="s">
        <v>39</v>
      </c>
      <c r="J2176" s="8" t="str">
        <f>VLOOKUP(I2176,name_list!E:K,2,FALSE)</f>
        <v>SP72</v>
      </c>
      <c r="K2176" t="s">
        <v>9</v>
      </c>
      <c r="L2176" s="8">
        <v>5</v>
      </c>
      <c r="M2176" s="8">
        <f>VLOOKUP(H2176,工作表3!G:T,7,FALSE)</f>
        <v>92</v>
      </c>
      <c r="N2176">
        <f t="shared" si="68"/>
        <v>4.5999999999999996</v>
      </c>
    </row>
    <row r="2177" spans="1:14">
      <c r="A2177" s="46">
        <v>2013</v>
      </c>
      <c r="B2177" s="8" t="str">
        <f>_xlfn.CONCAT("P", LOOKUP(A2177,{0,2010,2015},{1,2,3}))</f>
        <v>P2</v>
      </c>
      <c r="C2177" s="9" t="s">
        <v>174</v>
      </c>
      <c r="D2177" s="9" t="s">
        <v>178</v>
      </c>
      <c r="E2177" t="s">
        <v>56</v>
      </c>
      <c r="F2177" t="s">
        <v>3</v>
      </c>
      <c r="G2177" t="s">
        <v>91</v>
      </c>
      <c r="H2177" s="7" t="str">
        <f t="shared" si="69"/>
        <v>2013TWDASYATE05</v>
      </c>
      <c r="I2177" t="s">
        <v>28</v>
      </c>
      <c r="J2177" s="8" t="str">
        <f>VLOOKUP(I2177,name_list!E:K,2,FALSE)</f>
        <v>SP45</v>
      </c>
      <c r="K2177" t="s">
        <v>11</v>
      </c>
      <c r="L2177" s="8">
        <v>1</v>
      </c>
      <c r="M2177" s="8">
        <f>VLOOKUP(H2177,工作表3!G:T,7,FALSE)</f>
        <v>92</v>
      </c>
      <c r="N2177">
        <f t="shared" si="68"/>
        <v>0.92</v>
      </c>
    </row>
    <row r="2178" spans="1:14">
      <c r="A2178" s="46">
        <v>2013</v>
      </c>
      <c r="B2178" s="8" t="str">
        <f>_xlfn.CONCAT("P", LOOKUP(A2178,{0,2010,2015},{1,2,3}))</f>
        <v>P2</v>
      </c>
      <c r="C2178" s="9" t="s">
        <v>174</v>
      </c>
      <c r="D2178" s="9" t="s">
        <v>178</v>
      </c>
      <c r="E2178" t="s">
        <v>56</v>
      </c>
      <c r="F2178" t="s">
        <v>3</v>
      </c>
      <c r="G2178" t="s">
        <v>91</v>
      </c>
      <c r="H2178" s="7" t="str">
        <f t="shared" si="69"/>
        <v>2013TWDASYATE05</v>
      </c>
      <c r="I2178" t="s">
        <v>21</v>
      </c>
      <c r="J2178" s="8" t="str">
        <f>VLOOKUP(I2178,name_list!E:K,2,FALSE)</f>
        <v>SP55</v>
      </c>
      <c r="K2178" t="s">
        <v>14</v>
      </c>
      <c r="L2178" s="8">
        <v>25</v>
      </c>
      <c r="M2178" s="8">
        <f>VLOOKUP(H2178,工作表3!G:T,7,FALSE)</f>
        <v>92</v>
      </c>
      <c r="N2178">
        <f t="shared" si="68"/>
        <v>23</v>
      </c>
    </row>
    <row r="2179" spans="1:14">
      <c r="A2179" s="46">
        <v>2013</v>
      </c>
      <c r="B2179" s="8" t="str">
        <f>_xlfn.CONCAT("P", LOOKUP(A2179,{0,2010,2015},{1,2,3}))</f>
        <v>P2</v>
      </c>
      <c r="C2179" s="9" t="s">
        <v>174</v>
      </c>
      <c r="D2179" s="9" t="s">
        <v>178</v>
      </c>
      <c r="E2179" t="s">
        <v>56</v>
      </c>
      <c r="F2179" t="s">
        <v>3</v>
      </c>
      <c r="G2179" t="s">
        <v>91</v>
      </c>
      <c r="H2179" s="7" t="str">
        <f t="shared" si="69"/>
        <v>2013TWDASYATE05</v>
      </c>
      <c r="I2179" t="s">
        <v>42</v>
      </c>
      <c r="J2179" s="8" t="str">
        <f>VLOOKUP(I2179,name_list!E:K,2,FALSE)</f>
        <v>SP40</v>
      </c>
      <c r="K2179" t="s">
        <v>14</v>
      </c>
      <c r="L2179" s="8">
        <v>25</v>
      </c>
      <c r="M2179" s="8">
        <f>VLOOKUP(H2179,工作表3!G:T,7,FALSE)</f>
        <v>92</v>
      </c>
      <c r="N2179">
        <f t="shared" si="68"/>
        <v>23</v>
      </c>
    </row>
    <row r="2180" spans="1:14">
      <c r="A2180" s="46">
        <v>2013</v>
      </c>
      <c r="B2180" s="8" t="str">
        <f>_xlfn.CONCAT("P", LOOKUP(A2180,{0,2010,2015},{1,2,3}))</f>
        <v>P2</v>
      </c>
      <c r="C2180" s="9" t="s">
        <v>174</v>
      </c>
      <c r="D2180" s="9" t="s">
        <v>178</v>
      </c>
      <c r="E2180" t="s">
        <v>56</v>
      </c>
      <c r="F2180" t="s">
        <v>3</v>
      </c>
      <c r="G2180" t="s">
        <v>91</v>
      </c>
      <c r="H2180" s="7" t="str">
        <f t="shared" si="69"/>
        <v>2013TWDASYATE05</v>
      </c>
      <c r="I2180" t="s">
        <v>20</v>
      </c>
      <c r="J2180" s="8" t="str">
        <f>VLOOKUP(I2180,name_list!E:K,2,FALSE)</f>
        <v>SP25</v>
      </c>
      <c r="K2180" t="s">
        <v>14</v>
      </c>
      <c r="L2180" s="8">
        <v>25</v>
      </c>
      <c r="M2180" s="8">
        <f>VLOOKUP(H2180,工作表3!G:T,7,FALSE)</f>
        <v>92</v>
      </c>
      <c r="N2180">
        <f t="shared" ref="N2180:N2243" si="70">L2180*M2180/100</f>
        <v>23</v>
      </c>
    </row>
    <row r="2181" spans="1:14">
      <c r="A2181" s="46">
        <v>2013</v>
      </c>
      <c r="B2181" s="8" t="str">
        <f>_xlfn.CONCAT("P", LOOKUP(A2181,{0,2010,2015},{1,2,3}))</f>
        <v>P2</v>
      </c>
      <c r="C2181" s="9" t="s">
        <v>174</v>
      </c>
      <c r="D2181" s="9" t="s">
        <v>178</v>
      </c>
      <c r="E2181" t="s">
        <v>56</v>
      </c>
      <c r="F2181" t="s">
        <v>3</v>
      </c>
      <c r="G2181" t="s">
        <v>91</v>
      </c>
      <c r="H2181" s="7" t="str">
        <f t="shared" si="69"/>
        <v>2013TWDASYATE05</v>
      </c>
      <c r="I2181" t="s">
        <v>10</v>
      </c>
      <c r="J2181" s="8" t="str">
        <f>VLOOKUP(I2181,name_list!E:K,2,FALSE)</f>
        <v>SP79</v>
      </c>
      <c r="K2181" t="s">
        <v>14</v>
      </c>
      <c r="L2181" s="8">
        <v>25</v>
      </c>
      <c r="M2181" s="8">
        <f>VLOOKUP(H2181,工作表3!G:T,7,FALSE)</f>
        <v>92</v>
      </c>
      <c r="N2181">
        <f t="shared" si="70"/>
        <v>23</v>
      </c>
    </row>
    <row r="2182" spans="1:14">
      <c r="A2182" s="46">
        <v>2013</v>
      </c>
      <c r="B2182" s="8" t="str">
        <f>_xlfn.CONCAT("P", LOOKUP(A2182,{0,2010,2015},{1,2,3}))</f>
        <v>P2</v>
      </c>
      <c r="C2182" s="9" t="s">
        <v>174</v>
      </c>
      <c r="D2182" s="9" t="s">
        <v>178</v>
      </c>
      <c r="E2182" t="s">
        <v>56</v>
      </c>
      <c r="F2182" t="s">
        <v>3</v>
      </c>
      <c r="G2182" t="s">
        <v>91</v>
      </c>
      <c r="H2182" s="7" t="str">
        <f t="shared" si="69"/>
        <v>2013TWDASYATE05</v>
      </c>
      <c r="I2182" t="s">
        <v>60</v>
      </c>
      <c r="J2182" s="8" t="str">
        <f>VLOOKUP(I2182,name_list!E:K,2,FALSE)</f>
        <v>SP29</v>
      </c>
      <c r="K2182" t="s">
        <v>14</v>
      </c>
      <c r="L2182" s="8">
        <v>25</v>
      </c>
      <c r="M2182" s="8">
        <f>VLOOKUP(H2182,工作表3!G:T,7,FALSE)</f>
        <v>92</v>
      </c>
      <c r="N2182">
        <f t="shared" si="70"/>
        <v>23</v>
      </c>
    </row>
    <row r="2183" spans="1:14">
      <c r="A2183" s="46">
        <v>2013</v>
      </c>
      <c r="B2183" s="8" t="str">
        <f>_xlfn.CONCAT("P", LOOKUP(A2183,{0,2010,2015},{1,2,3}))</f>
        <v>P2</v>
      </c>
      <c r="C2183" s="9" t="s">
        <v>174</v>
      </c>
      <c r="D2183" s="9" t="s">
        <v>178</v>
      </c>
      <c r="E2183" t="s">
        <v>56</v>
      </c>
      <c r="F2183" t="s">
        <v>3</v>
      </c>
      <c r="G2183" t="s">
        <v>91</v>
      </c>
      <c r="H2183" s="7" t="str">
        <f t="shared" si="69"/>
        <v>2013TWDASYATE05</v>
      </c>
      <c r="I2183" t="s">
        <v>63</v>
      </c>
      <c r="J2183" s="8" t="str">
        <f>VLOOKUP(I2183,name_list!E:K,2,FALSE)</f>
        <v>SP4</v>
      </c>
      <c r="K2183" t="s">
        <v>14</v>
      </c>
      <c r="L2183" s="8">
        <v>25</v>
      </c>
      <c r="M2183" s="8">
        <f>VLOOKUP(H2183,工作表3!G:T,7,FALSE)</f>
        <v>92</v>
      </c>
      <c r="N2183">
        <f t="shared" si="70"/>
        <v>23</v>
      </c>
    </row>
    <row r="2184" spans="1:14">
      <c r="A2184" s="46">
        <v>2013</v>
      </c>
      <c r="B2184" s="8" t="str">
        <f>_xlfn.CONCAT("P", LOOKUP(A2184,{0,2010,2015},{1,2,3}))</f>
        <v>P2</v>
      </c>
      <c r="C2184" s="9" t="s">
        <v>174</v>
      </c>
      <c r="D2184" s="9" t="s">
        <v>178</v>
      </c>
      <c r="E2184" t="s">
        <v>56</v>
      </c>
      <c r="F2184" t="s">
        <v>3</v>
      </c>
      <c r="G2184" t="s">
        <v>91</v>
      </c>
      <c r="H2184" s="7" t="str">
        <f t="shared" si="69"/>
        <v>2013TWDASYATE05</v>
      </c>
      <c r="I2184" t="s">
        <v>15</v>
      </c>
      <c r="J2184" s="8" t="str">
        <f>VLOOKUP(I2184,name_list!E:K,2,FALSE)</f>
        <v>SP2</v>
      </c>
      <c r="K2184" t="s">
        <v>14</v>
      </c>
      <c r="L2184" s="8">
        <v>25</v>
      </c>
      <c r="M2184" s="8">
        <f>VLOOKUP(H2184,工作表3!G:T,7,FALSE)</f>
        <v>92</v>
      </c>
      <c r="N2184">
        <f t="shared" si="70"/>
        <v>23</v>
      </c>
    </row>
    <row r="2185" spans="1:14">
      <c r="A2185" s="46">
        <v>2013</v>
      </c>
      <c r="B2185" s="8" t="str">
        <f>_xlfn.CONCAT("P", LOOKUP(A2185,{0,2010,2015},{1,2,3}))</f>
        <v>P2</v>
      </c>
      <c r="C2185" s="9" t="s">
        <v>174</v>
      </c>
      <c r="D2185" s="9" t="s">
        <v>178</v>
      </c>
      <c r="E2185" t="s">
        <v>56</v>
      </c>
      <c r="F2185" t="s">
        <v>3</v>
      </c>
      <c r="G2185" t="s">
        <v>91</v>
      </c>
      <c r="H2185" s="7" t="str">
        <f t="shared" si="69"/>
        <v>2013TWDASYATE05</v>
      </c>
      <c r="I2185" t="s">
        <v>7</v>
      </c>
      <c r="J2185" s="8" t="str">
        <f>VLOOKUP(I2185,name_list!E:K,2,FALSE)</f>
        <v>SP31</v>
      </c>
      <c r="K2185" t="s">
        <v>14</v>
      </c>
      <c r="L2185" s="8">
        <v>25</v>
      </c>
      <c r="M2185" s="8">
        <f>VLOOKUP(H2185,工作表3!G:T,7,FALSE)</f>
        <v>92</v>
      </c>
      <c r="N2185">
        <f t="shared" si="70"/>
        <v>23</v>
      </c>
    </row>
    <row r="2186" spans="1:14">
      <c r="A2186" s="46">
        <v>2013</v>
      </c>
      <c r="B2186" s="8" t="str">
        <f>_xlfn.CONCAT("P", LOOKUP(A2186,{0,2010,2015},{1,2,3}))</f>
        <v>P2</v>
      </c>
      <c r="C2186" s="9" t="s">
        <v>174</v>
      </c>
      <c r="D2186" s="9" t="s">
        <v>178</v>
      </c>
      <c r="E2186" t="s">
        <v>56</v>
      </c>
      <c r="F2186" t="s">
        <v>3</v>
      </c>
      <c r="G2186" t="s">
        <v>91</v>
      </c>
      <c r="H2186" s="7" t="str">
        <f t="shared" si="69"/>
        <v>2013TWDASYATE05</v>
      </c>
      <c r="I2186" t="s">
        <v>47</v>
      </c>
      <c r="J2186" s="8" t="str">
        <f>VLOOKUP(I2186,name_list!E:K,2,FALSE)</f>
        <v>SP50</v>
      </c>
      <c r="K2186" t="s">
        <v>14</v>
      </c>
      <c r="L2186" s="8">
        <v>25</v>
      </c>
      <c r="M2186" s="8">
        <f>VLOOKUP(H2186,工作表3!G:T,7,FALSE)</f>
        <v>92</v>
      </c>
      <c r="N2186">
        <f t="shared" si="70"/>
        <v>23</v>
      </c>
    </row>
    <row r="2187" spans="1:14">
      <c r="A2187" s="46">
        <v>2013</v>
      </c>
      <c r="B2187" s="8" t="str">
        <f>_xlfn.CONCAT("P", LOOKUP(A2187,{0,2010,2015},{1,2,3}))</f>
        <v>P2</v>
      </c>
      <c r="C2187" s="9" t="s">
        <v>174</v>
      </c>
      <c r="D2187" s="9" t="s">
        <v>178</v>
      </c>
      <c r="E2187" t="s">
        <v>56</v>
      </c>
      <c r="F2187" t="s">
        <v>3</v>
      </c>
      <c r="G2187" t="s">
        <v>91</v>
      </c>
      <c r="H2187" s="7" t="str">
        <f t="shared" si="69"/>
        <v>2013TWDASYATE05</v>
      </c>
      <c r="I2187" t="s">
        <v>13</v>
      </c>
      <c r="J2187" s="8" t="str">
        <f>VLOOKUP(I2187,name_list!E:K,2,FALSE)</f>
        <v>SP17</v>
      </c>
      <c r="K2187" t="s">
        <v>14</v>
      </c>
      <c r="L2187" s="8">
        <v>25</v>
      </c>
      <c r="M2187" s="8">
        <f>VLOOKUP(H2187,工作表3!G:T,7,FALSE)</f>
        <v>92</v>
      </c>
      <c r="N2187">
        <f t="shared" si="70"/>
        <v>23</v>
      </c>
    </row>
    <row r="2188" spans="1:14">
      <c r="A2188" s="46">
        <v>2013</v>
      </c>
      <c r="B2188" s="8" t="str">
        <f>_xlfn.CONCAT("P", LOOKUP(A2188,{0,2010,2015},{1,2,3}))</f>
        <v>P2</v>
      </c>
      <c r="C2188" s="9" t="s">
        <v>174</v>
      </c>
      <c r="D2188" s="9" t="s">
        <v>178</v>
      </c>
      <c r="E2188" t="s">
        <v>56</v>
      </c>
      <c r="F2188" t="s">
        <v>3</v>
      </c>
      <c r="G2188" t="s">
        <v>123</v>
      </c>
      <c r="H2188" s="7" t="str">
        <f t="shared" si="69"/>
        <v>2013TWDASYATE10</v>
      </c>
      <c r="I2188" t="s">
        <v>5</v>
      </c>
      <c r="J2188" s="8" t="str">
        <f>VLOOKUP(I2188,name_list!E:K,2,FALSE)</f>
        <v>SP35</v>
      </c>
      <c r="K2188" t="s">
        <v>6</v>
      </c>
      <c r="L2188" s="8">
        <v>50</v>
      </c>
      <c r="M2188" s="8">
        <f>VLOOKUP(H2188,工作表3!G:T,7,FALSE)</f>
        <v>94.5</v>
      </c>
      <c r="N2188">
        <f t="shared" si="70"/>
        <v>47.25</v>
      </c>
    </row>
    <row r="2189" spans="1:14">
      <c r="A2189" s="46">
        <v>2013</v>
      </c>
      <c r="B2189" s="8" t="str">
        <f>_xlfn.CONCAT("P", LOOKUP(A2189,{0,2010,2015},{1,2,3}))</f>
        <v>P2</v>
      </c>
      <c r="C2189" s="9" t="s">
        <v>174</v>
      </c>
      <c r="D2189" s="9" t="s">
        <v>178</v>
      </c>
      <c r="E2189" t="s">
        <v>56</v>
      </c>
      <c r="F2189" t="s">
        <v>3</v>
      </c>
      <c r="G2189" t="s">
        <v>123</v>
      </c>
      <c r="H2189" s="7" t="str">
        <f t="shared" si="69"/>
        <v>2013TWDASYATE10</v>
      </c>
      <c r="I2189" t="s">
        <v>16</v>
      </c>
      <c r="J2189" s="8" t="str">
        <f>VLOOKUP(I2189,name_list!E:K,2,FALSE)</f>
        <v>SP38</v>
      </c>
      <c r="K2189" t="s">
        <v>6</v>
      </c>
      <c r="L2189" s="8">
        <v>50</v>
      </c>
      <c r="M2189" s="8">
        <f>VLOOKUP(H2189,工作表3!G:T,7,FALSE)</f>
        <v>94.5</v>
      </c>
      <c r="N2189">
        <f t="shared" si="70"/>
        <v>47.25</v>
      </c>
    </row>
    <row r="2190" spans="1:14">
      <c r="A2190" s="46">
        <v>2013</v>
      </c>
      <c r="B2190" s="8" t="str">
        <f>_xlfn.CONCAT("P", LOOKUP(A2190,{0,2010,2015},{1,2,3}))</f>
        <v>P2</v>
      </c>
      <c r="C2190" s="9" t="s">
        <v>174</v>
      </c>
      <c r="D2190" s="9" t="s">
        <v>178</v>
      </c>
      <c r="E2190" t="s">
        <v>56</v>
      </c>
      <c r="F2190" t="s">
        <v>3</v>
      </c>
      <c r="G2190" t="s">
        <v>123</v>
      </c>
      <c r="H2190" s="7" t="str">
        <f t="shared" si="69"/>
        <v>2013TWDASYATE10</v>
      </c>
      <c r="I2190" t="s">
        <v>0</v>
      </c>
      <c r="J2190" s="8" t="str">
        <f>VLOOKUP(I2190,name_list!E:K,2,FALSE)</f>
        <v>SP41</v>
      </c>
      <c r="K2190" t="s">
        <v>1</v>
      </c>
      <c r="L2190" s="8">
        <v>75</v>
      </c>
      <c r="M2190" s="8">
        <f>VLOOKUP(H2190,工作表3!G:T,7,FALSE)</f>
        <v>94.5</v>
      </c>
      <c r="N2190">
        <f t="shared" si="70"/>
        <v>70.875</v>
      </c>
    </row>
    <row r="2191" spans="1:14">
      <c r="A2191" s="46">
        <v>2013</v>
      </c>
      <c r="B2191" s="8" t="str">
        <f>_xlfn.CONCAT("P", LOOKUP(A2191,{0,2010,2015},{1,2,3}))</f>
        <v>P2</v>
      </c>
      <c r="C2191" s="9" t="s">
        <v>174</v>
      </c>
      <c r="D2191" s="9" t="s">
        <v>178</v>
      </c>
      <c r="E2191" t="s">
        <v>56</v>
      </c>
      <c r="F2191" t="s">
        <v>3</v>
      </c>
      <c r="G2191" t="s">
        <v>123</v>
      </c>
      <c r="H2191" s="7" t="str">
        <f t="shared" si="69"/>
        <v>2013TWDASYATE10</v>
      </c>
      <c r="I2191" t="s">
        <v>42</v>
      </c>
      <c r="J2191" s="8" t="str">
        <f>VLOOKUP(I2191,name_list!E:K,2,FALSE)</f>
        <v>SP40</v>
      </c>
      <c r="K2191" t="s">
        <v>9</v>
      </c>
      <c r="L2191" s="8">
        <v>5</v>
      </c>
      <c r="M2191" s="8">
        <f>VLOOKUP(H2191,工作表3!G:T,7,FALSE)</f>
        <v>94.5</v>
      </c>
      <c r="N2191">
        <f t="shared" si="70"/>
        <v>4.7249999999999996</v>
      </c>
    </row>
    <row r="2192" spans="1:14">
      <c r="A2192" s="46">
        <v>2013</v>
      </c>
      <c r="B2192" s="8" t="str">
        <f>_xlfn.CONCAT("P", LOOKUP(A2192,{0,2010,2015},{1,2,3}))</f>
        <v>P2</v>
      </c>
      <c r="C2192" s="9" t="s">
        <v>174</v>
      </c>
      <c r="D2192" s="9" t="s">
        <v>178</v>
      </c>
      <c r="E2192" t="s">
        <v>56</v>
      </c>
      <c r="F2192" t="s">
        <v>3</v>
      </c>
      <c r="G2192" t="s">
        <v>123</v>
      </c>
      <c r="H2192" s="7" t="str">
        <f t="shared" si="69"/>
        <v>2013TWDASYATE10</v>
      </c>
      <c r="I2192" t="s">
        <v>22</v>
      </c>
      <c r="J2192" s="8" t="str">
        <f>VLOOKUP(I2192,name_list!E:K,2,FALSE)</f>
        <v>SP68</v>
      </c>
      <c r="K2192" t="s">
        <v>9</v>
      </c>
      <c r="L2192" s="8">
        <v>5</v>
      </c>
      <c r="M2192" s="8">
        <f>VLOOKUP(H2192,工作表3!G:T,7,FALSE)</f>
        <v>94.5</v>
      </c>
      <c r="N2192">
        <f t="shared" si="70"/>
        <v>4.7249999999999996</v>
      </c>
    </row>
    <row r="2193" spans="1:14">
      <c r="A2193" s="46">
        <v>2013</v>
      </c>
      <c r="B2193" s="8" t="str">
        <f>_xlfn.CONCAT("P", LOOKUP(A2193,{0,2010,2015},{1,2,3}))</f>
        <v>P2</v>
      </c>
      <c r="C2193" s="9" t="s">
        <v>174</v>
      </c>
      <c r="D2193" s="9" t="s">
        <v>178</v>
      </c>
      <c r="E2193" t="s">
        <v>56</v>
      </c>
      <c r="F2193" t="s">
        <v>3</v>
      </c>
      <c r="G2193" t="s">
        <v>123</v>
      </c>
      <c r="H2193" s="7" t="str">
        <f t="shared" si="69"/>
        <v>2013TWDASYATE10</v>
      </c>
      <c r="I2193" t="s">
        <v>55</v>
      </c>
      <c r="J2193" s="8" t="str">
        <f>VLOOKUP(I2193,name_list!E:K,2,FALSE)</f>
        <v>SP33</v>
      </c>
      <c r="K2193" t="s">
        <v>9</v>
      </c>
      <c r="L2193" s="8">
        <v>5</v>
      </c>
      <c r="M2193" s="8">
        <f>VLOOKUP(H2193,工作表3!G:T,7,FALSE)</f>
        <v>94.5</v>
      </c>
      <c r="N2193">
        <f t="shared" si="70"/>
        <v>4.7249999999999996</v>
      </c>
    </row>
    <row r="2194" spans="1:14">
      <c r="A2194" s="46">
        <v>2013</v>
      </c>
      <c r="B2194" s="8" t="str">
        <f>_xlfn.CONCAT("P", LOOKUP(A2194,{0,2010,2015},{1,2,3}))</f>
        <v>P2</v>
      </c>
      <c r="C2194" s="9" t="s">
        <v>174</v>
      </c>
      <c r="D2194" s="9" t="s">
        <v>178</v>
      </c>
      <c r="E2194" t="s">
        <v>56</v>
      </c>
      <c r="F2194" t="s">
        <v>3</v>
      </c>
      <c r="G2194" t="s">
        <v>123</v>
      </c>
      <c r="H2194" s="7" t="str">
        <f t="shared" si="69"/>
        <v>2013TWDASYATE10</v>
      </c>
      <c r="I2194" t="s">
        <v>45</v>
      </c>
      <c r="J2194" s="8" t="str">
        <f>VLOOKUP(I2194,name_list!E:K,2,FALSE)</f>
        <v>SP59</v>
      </c>
      <c r="K2194" t="s">
        <v>9</v>
      </c>
      <c r="L2194" s="8">
        <v>5</v>
      </c>
      <c r="M2194" s="8">
        <f>VLOOKUP(H2194,工作表3!G:T,7,FALSE)</f>
        <v>94.5</v>
      </c>
      <c r="N2194">
        <f t="shared" si="70"/>
        <v>4.7249999999999996</v>
      </c>
    </row>
    <row r="2195" spans="1:14">
      <c r="A2195" s="46">
        <v>2013</v>
      </c>
      <c r="B2195" s="8" t="str">
        <f>_xlfn.CONCAT("P", LOOKUP(A2195,{0,2010,2015},{1,2,3}))</f>
        <v>P2</v>
      </c>
      <c r="C2195" s="9" t="s">
        <v>174</v>
      </c>
      <c r="D2195" s="9" t="s">
        <v>178</v>
      </c>
      <c r="E2195" t="s">
        <v>56</v>
      </c>
      <c r="F2195" t="s">
        <v>3</v>
      </c>
      <c r="G2195" t="s">
        <v>123</v>
      </c>
      <c r="H2195" s="7" t="str">
        <f t="shared" si="69"/>
        <v>2013TWDASYATE10</v>
      </c>
      <c r="I2195" t="s">
        <v>10</v>
      </c>
      <c r="J2195" s="8" t="str">
        <f>VLOOKUP(I2195,name_list!E:K,2,FALSE)</f>
        <v>SP79</v>
      </c>
      <c r="K2195" t="s">
        <v>9</v>
      </c>
      <c r="L2195" s="8">
        <v>5</v>
      </c>
      <c r="M2195" s="8">
        <f>VLOOKUP(H2195,工作表3!G:T,7,FALSE)</f>
        <v>94.5</v>
      </c>
      <c r="N2195">
        <f t="shared" si="70"/>
        <v>4.7249999999999996</v>
      </c>
    </row>
    <row r="2196" spans="1:14">
      <c r="A2196" s="46">
        <v>2013</v>
      </c>
      <c r="B2196" s="8" t="str">
        <f>_xlfn.CONCAT("P", LOOKUP(A2196,{0,2010,2015},{1,2,3}))</f>
        <v>P2</v>
      </c>
      <c r="C2196" s="9" t="s">
        <v>174</v>
      </c>
      <c r="D2196" s="9" t="s">
        <v>178</v>
      </c>
      <c r="E2196" t="s">
        <v>56</v>
      </c>
      <c r="F2196" t="s">
        <v>3</v>
      </c>
      <c r="G2196" t="s">
        <v>123</v>
      </c>
      <c r="H2196" s="7" t="str">
        <f t="shared" si="69"/>
        <v>2013TWDASYATE10</v>
      </c>
      <c r="I2196" t="s">
        <v>23</v>
      </c>
      <c r="J2196" s="8" t="str">
        <f>VLOOKUP(I2196,name_list!E:K,2,FALSE)</f>
        <v>SP61</v>
      </c>
      <c r="K2196" t="s">
        <v>9</v>
      </c>
      <c r="L2196" s="8">
        <v>5</v>
      </c>
      <c r="M2196" s="8">
        <f>VLOOKUP(H2196,工作表3!G:T,7,FALSE)</f>
        <v>94.5</v>
      </c>
      <c r="N2196">
        <f t="shared" si="70"/>
        <v>4.7249999999999996</v>
      </c>
    </row>
    <row r="2197" spans="1:14">
      <c r="A2197" s="46">
        <v>2013</v>
      </c>
      <c r="B2197" s="8" t="str">
        <f>_xlfn.CONCAT("P", LOOKUP(A2197,{0,2010,2015},{1,2,3}))</f>
        <v>P2</v>
      </c>
      <c r="C2197" s="9" t="s">
        <v>174</v>
      </c>
      <c r="D2197" s="9" t="s">
        <v>178</v>
      </c>
      <c r="E2197" t="s">
        <v>56</v>
      </c>
      <c r="F2197" t="s">
        <v>3</v>
      </c>
      <c r="G2197" t="s">
        <v>123</v>
      </c>
      <c r="H2197" s="7" t="str">
        <f t="shared" si="69"/>
        <v>2013TWDASYATE10</v>
      </c>
      <c r="I2197" t="s">
        <v>19</v>
      </c>
      <c r="J2197" s="8" t="str">
        <f>VLOOKUP(I2197,name_list!E:K,2,FALSE)</f>
        <v>SP75</v>
      </c>
      <c r="K2197" t="s">
        <v>9</v>
      </c>
      <c r="L2197" s="8">
        <v>5</v>
      </c>
      <c r="M2197" s="8">
        <f>VLOOKUP(H2197,工作表3!G:T,7,FALSE)</f>
        <v>94.5</v>
      </c>
      <c r="N2197">
        <f t="shared" si="70"/>
        <v>4.7249999999999996</v>
      </c>
    </row>
    <row r="2198" spans="1:14">
      <c r="A2198" s="46">
        <v>2013</v>
      </c>
      <c r="B2198" s="8" t="str">
        <f>_xlfn.CONCAT("P", LOOKUP(A2198,{0,2010,2015},{1,2,3}))</f>
        <v>P2</v>
      </c>
      <c r="C2198" s="9" t="s">
        <v>174</v>
      </c>
      <c r="D2198" s="9" t="s">
        <v>178</v>
      </c>
      <c r="E2198" t="s">
        <v>56</v>
      </c>
      <c r="F2198" t="s">
        <v>3</v>
      </c>
      <c r="G2198" t="s">
        <v>123</v>
      </c>
      <c r="H2198" s="7" t="str">
        <f t="shared" si="69"/>
        <v>2013TWDASYATE10</v>
      </c>
      <c r="I2198" t="s">
        <v>12</v>
      </c>
      <c r="J2198" s="8" t="str">
        <f>VLOOKUP(I2198,name_list!E:K,2,FALSE)</f>
        <v>SP70</v>
      </c>
      <c r="K2198" t="s">
        <v>9</v>
      </c>
      <c r="L2198" s="8">
        <v>5</v>
      </c>
      <c r="M2198" s="8">
        <f>VLOOKUP(H2198,工作表3!G:T,7,FALSE)</f>
        <v>94.5</v>
      </c>
      <c r="N2198">
        <f t="shared" si="70"/>
        <v>4.7249999999999996</v>
      </c>
    </row>
    <row r="2199" spans="1:14">
      <c r="A2199" s="46">
        <v>2013</v>
      </c>
      <c r="B2199" s="8" t="str">
        <f>_xlfn.CONCAT("P", LOOKUP(A2199,{0,2010,2015},{1,2,3}))</f>
        <v>P2</v>
      </c>
      <c r="C2199" s="9" t="s">
        <v>174</v>
      </c>
      <c r="D2199" s="9" t="s">
        <v>178</v>
      </c>
      <c r="E2199" t="s">
        <v>56</v>
      </c>
      <c r="F2199" t="s">
        <v>3</v>
      </c>
      <c r="G2199" t="s">
        <v>123</v>
      </c>
      <c r="H2199" s="7" t="str">
        <f t="shared" si="69"/>
        <v>2013TWDASYATE10</v>
      </c>
      <c r="I2199" t="s">
        <v>69</v>
      </c>
      <c r="J2199" s="8" t="str">
        <f>VLOOKUP(I2199,name_list!E:K,2,FALSE)</f>
        <v>SP47</v>
      </c>
      <c r="K2199" t="s">
        <v>9</v>
      </c>
      <c r="L2199" s="8">
        <v>5</v>
      </c>
      <c r="M2199" s="8">
        <f>VLOOKUP(H2199,工作表3!G:T,7,FALSE)</f>
        <v>94.5</v>
      </c>
      <c r="N2199">
        <f t="shared" si="70"/>
        <v>4.7249999999999996</v>
      </c>
    </row>
    <row r="2200" spans="1:14">
      <c r="A2200" s="46">
        <v>2013</v>
      </c>
      <c r="B2200" s="8" t="str">
        <f>_xlfn.CONCAT("P", LOOKUP(A2200,{0,2010,2015},{1,2,3}))</f>
        <v>P2</v>
      </c>
      <c r="C2200" s="9" t="s">
        <v>174</v>
      </c>
      <c r="D2200" s="9" t="s">
        <v>178</v>
      </c>
      <c r="E2200" t="s">
        <v>56</v>
      </c>
      <c r="F2200" t="s">
        <v>3</v>
      </c>
      <c r="G2200" t="s">
        <v>123</v>
      </c>
      <c r="H2200" s="7" t="str">
        <f t="shared" si="69"/>
        <v>2013TWDASYATE10</v>
      </c>
      <c r="I2200" t="s">
        <v>51</v>
      </c>
      <c r="J2200" s="8" t="str">
        <f>VLOOKUP(I2200,name_list!E:K,2,FALSE)</f>
        <v>SP90</v>
      </c>
      <c r="K2200" t="s">
        <v>9</v>
      </c>
      <c r="L2200" s="8">
        <v>5</v>
      </c>
      <c r="M2200" s="8">
        <f>VLOOKUP(H2200,工作表3!G:T,7,FALSE)</f>
        <v>94.5</v>
      </c>
      <c r="N2200">
        <f t="shared" si="70"/>
        <v>4.7249999999999996</v>
      </c>
    </row>
    <row r="2201" spans="1:14">
      <c r="A2201" s="46">
        <v>2013</v>
      </c>
      <c r="B2201" s="8" t="str">
        <f>_xlfn.CONCAT("P", LOOKUP(A2201,{0,2010,2015},{1,2,3}))</f>
        <v>P2</v>
      </c>
      <c r="C2201" s="9" t="s">
        <v>174</v>
      </c>
      <c r="D2201" s="9" t="s">
        <v>178</v>
      </c>
      <c r="E2201" t="s">
        <v>56</v>
      </c>
      <c r="F2201" t="s">
        <v>3</v>
      </c>
      <c r="G2201" t="s">
        <v>123</v>
      </c>
      <c r="H2201" s="7" t="str">
        <f t="shared" si="69"/>
        <v>2013TWDASYATE10</v>
      </c>
      <c r="I2201" t="s">
        <v>47</v>
      </c>
      <c r="J2201" s="8" t="str">
        <f>VLOOKUP(I2201,name_list!E:K,2,FALSE)</f>
        <v>SP50</v>
      </c>
      <c r="K2201" t="s">
        <v>9</v>
      </c>
      <c r="L2201" s="8">
        <v>5</v>
      </c>
      <c r="M2201" s="8">
        <f>VLOOKUP(H2201,工作表3!G:T,7,FALSE)</f>
        <v>94.5</v>
      </c>
      <c r="N2201">
        <f t="shared" si="70"/>
        <v>4.7249999999999996</v>
      </c>
    </row>
    <row r="2202" spans="1:14">
      <c r="A2202" s="46">
        <v>2013</v>
      </c>
      <c r="B2202" s="8" t="str">
        <f>_xlfn.CONCAT("P", LOOKUP(A2202,{0,2010,2015},{1,2,3}))</f>
        <v>P2</v>
      </c>
      <c r="C2202" s="9" t="s">
        <v>174</v>
      </c>
      <c r="D2202" s="9" t="s">
        <v>178</v>
      </c>
      <c r="E2202" t="s">
        <v>56</v>
      </c>
      <c r="F2202" t="s">
        <v>3</v>
      </c>
      <c r="G2202" t="s">
        <v>123</v>
      </c>
      <c r="H2202" s="7" t="str">
        <f t="shared" si="69"/>
        <v>2013TWDASYATE10</v>
      </c>
      <c r="I2202" t="s">
        <v>79</v>
      </c>
      <c r="J2202" s="8" t="str">
        <f>VLOOKUP(I2202,name_list!E:K,2,FALSE)</f>
        <v>SP18</v>
      </c>
      <c r="K2202" t="s">
        <v>9</v>
      </c>
      <c r="L2202" s="8">
        <v>5</v>
      </c>
      <c r="M2202" s="8">
        <f>VLOOKUP(H2202,工作表3!G:T,7,FALSE)</f>
        <v>94.5</v>
      </c>
      <c r="N2202">
        <f t="shared" si="70"/>
        <v>4.7249999999999996</v>
      </c>
    </row>
    <row r="2203" spans="1:14">
      <c r="A2203" s="46">
        <v>2013</v>
      </c>
      <c r="B2203" s="8" t="str">
        <f>_xlfn.CONCAT("P", LOOKUP(A2203,{0,2010,2015},{1,2,3}))</f>
        <v>P2</v>
      </c>
      <c r="C2203" s="9" t="s">
        <v>174</v>
      </c>
      <c r="D2203" s="9" t="s">
        <v>178</v>
      </c>
      <c r="E2203" t="s">
        <v>56</v>
      </c>
      <c r="F2203" t="s">
        <v>3</v>
      </c>
      <c r="G2203" t="s">
        <v>123</v>
      </c>
      <c r="H2203" s="7" t="str">
        <f t="shared" si="69"/>
        <v>2013TWDASYATE10</v>
      </c>
      <c r="I2203" t="s">
        <v>39</v>
      </c>
      <c r="J2203" s="8" t="str">
        <f>VLOOKUP(I2203,name_list!E:K,2,FALSE)</f>
        <v>SP72</v>
      </c>
      <c r="K2203" t="s">
        <v>9</v>
      </c>
      <c r="L2203" s="8">
        <v>5</v>
      </c>
      <c r="M2203" s="8">
        <f>VLOOKUP(H2203,工作表3!G:T,7,FALSE)</f>
        <v>94.5</v>
      </c>
      <c r="N2203">
        <f t="shared" si="70"/>
        <v>4.7249999999999996</v>
      </c>
    </row>
    <row r="2204" spans="1:14">
      <c r="A2204" s="46">
        <v>2013</v>
      </c>
      <c r="B2204" s="8" t="str">
        <f>_xlfn.CONCAT("P", LOOKUP(A2204,{0,2010,2015},{1,2,3}))</f>
        <v>P2</v>
      </c>
      <c r="C2204" s="9" t="s">
        <v>174</v>
      </c>
      <c r="D2204" s="9" t="s">
        <v>178</v>
      </c>
      <c r="E2204" t="s">
        <v>56</v>
      </c>
      <c r="F2204" t="s">
        <v>3</v>
      </c>
      <c r="G2204" t="s">
        <v>123</v>
      </c>
      <c r="H2204" s="7" t="str">
        <f t="shared" si="69"/>
        <v>2013TWDASYATE10</v>
      </c>
      <c r="I2204" t="s">
        <v>30</v>
      </c>
      <c r="J2204" s="8" t="str">
        <f>VLOOKUP(I2204,name_list!E:K,2,FALSE)</f>
        <v>SP14</v>
      </c>
      <c r="K2204" t="s">
        <v>11</v>
      </c>
      <c r="L2204" s="8">
        <v>1</v>
      </c>
      <c r="M2204" s="8">
        <f>VLOOKUP(H2204,工作表3!G:T,7,FALSE)</f>
        <v>94.5</v>
      </c>
      <c r="N2204">
        <f t="shared" si="70"/>
        <v>0.94499999999999995</v>
      </c>
    </row>
    <row r="2205" spans="1:14">
      <c r="A2205" s="46">
        <v>2013</v>
      </c>
      <c r="B2205" s="8" t="str">
        <f>_xlfn.CONCAT("P", LOOKUP(A2205,{0,2010,2015},{1,2,3}))</f>
        <v>P2</v>
      </c>
      <c r="C2205" s="9" t="s">
        <v>174</v>
      </c>
      <c r="D2205" s="9" t="s">
        <v>178</v>
      </c>
      <c r="E2205" t="s">
        <v>56</v>
      </c>
      <c r="F2205" t="s">
        <v>3</v>
      </c>
      <c r="G2205" t="s">
        <v>123</v>
      </c>
      <c r="H2205" s="7" t="str">
        <f t="shared" si="69"/>
        <v>2013TWDASYATE10</v>
      </c>
      <c r="I2205" t="s">
        <v>17</v>
      </c>
      <c r="J2205" s="8" t="str">
        <f>VLOOKUP(I2205,name_list!E:K,2,FALSE)</f>
        <v>SP23</v>
      </c>
      <c r="K2205" t="s">
        <v>11</v>
      </c>
      <c r="L2205" s="8">
        <v>1</v>
      </c>
      <c r="M2205" s="8">
        <f>VLOOKUP(H2205,工作表3!G:T,7,FALSE)</f>
        <v>94.5</v>
      </c>
      <c r="N2205">
        <f t="shared" si="70"/>
        <v>0.94499999999999995</v>
      </c>
    </row>
    <row r="2206" spans="1:14">
      <c r="A2206" s="46">
        <v>2013</v>
      </c>
      <c r="B2206" s="8" t="str">
        <f>_xlfn.CONCAT("P", LOOKUP(A2206,{0,2010,2015},{1,2,3}))</f>
        <v>P2</v>
      </c>
      <c r="C2206" s="9" t="s">
        <v>174</v>
      </c>
      <c r="D2206" s="9" t="s">
        <v>178</v>
      </c>
      <c r="E2206" t="s">
        <v>56</v>
      </c>
      <c r="F2206" t="s">
        <v>3</v>
      </c>
      <c r="G2206" t="s">
        <v>123</v>
      </c>
      <c r="H2206" s="7" t="str">
        <f t="shared" si="69"/>
        <v>2013TWDASYATE10</v>
      </c>
      <c r="I2206" t="s">
        <v>38</v>
      </c>
      <c r="J2206" s="8" t="str">
        <f>VLOOKUP(I2206,name_list!E:K,2,FALSE)</f>
        <v>SP10</v>
      </c>
      <c r="K2206" t="s">
        <v>11</v>
      </c>
      <c r="L2206" s="8">
        <v>1</v>
      </c>
      <c r="M2206" s="8">
        <f>VLOOKUP(H2206,工作表3!G:T,7,FALSE)</f>
        <v>94.5</v>
      </c>
      <c r="N2206">
        <f t="shared" si="70"/>
        <v>0.94499999999999995</v>
      </c>
    </row>
    <row r="2207" spans="1:14">
      <c r="A2207" s="46">
        <v>2013</v>
      </c>
      <c r="B2207" s="8" t="str">
        <f>_xlfn.CONCAT("P", LOOKUP(A2207,{0,2010,2015},{1,2,3}))</f>
        <v>P2</v>
      </c>
      <c r="C2207" s="9" t="s">
        <v>174</v>
      </c>
      <c r="D2207" s="9" t="s">
        <v>178</v>
      </c>
      <c r="E2207" t="s">
        <v>56</v>
      </c>
      <c r="F2207" t="s">
        <v>3</v>
      </c>
      <c r="G2207" t="s">
        <v>123</v>
      </c>
      <c r="H2207" s="7" t="str">
        <f t="shared" si="69"/>
        <v>2013TWDASYATE10</v>
      </c>
      <c r="I2207" t="s">
        <v>21</v>
      </c>
      <c r="J2207" s="8" t="str">
        <f>VLOOKUP(I2207,name_list!E:K,2,FALSE)</f>
        <v>SP55</v>
      </c>
      <c r="K2207" t="s">
        <v>14</v>
      </c>
      <c r="L2207" s="8">
        <v>25</v>
      </c>
      <c r="M2207" s="8">
        <f>VLOOKUP(H2207,工作表3!G:T,7,FALSE)</f>
        <v>94.5</v>
      </c>
      <c r="N2207">
        <f t="shared" si="70"/>
        <v>23.625</v>
      </c>
    </row>
    <row r="2208" spans="1:14">
      <c r="A2208" s="46">
        <v>2013</v>
      </c>
      <c r="B2208" s="8" t="str">
        <f>_xlfn.CONCAT("P", LOOKUP(A2208,{0,2010,2015},{1,2,3}))</f>
        <v>P2</v>
      </c>
      <c r="C2208" s="9" t="s">
        <v>174</v>
      </c>
      <c r="D2208" s="9" t="s">
        <v>178</v>
      </c>
      <c r="E2208" t="s">
        <v>56</v>
      </c>
      <c r="F2208" t="s">
        <v>3</v>
      </c>
      <c r="G2208" t="s">
        <v>123</v>
      </c>
      <c r="H2208" s="7" t="str">
        <f t="shared" si="69"/>
        <v>2013TWDASYATE10</v>
      </c>
      <c r="I2208" t="s">
        <v>20</v>
      </c>
      <c r="J2208" s="8" t="str">
        <f>VLOOKUP(I2208,name_list!E:K,2,FALSE)</f>
        <v>SP25</v>
      </c>
      <c r="K2208" t="s">
        <v>14</v>
      </c>
      <c r="L2208" s="8">
        <v>25</v>
      </c>
      <c r="M2208" s="8">
        <f>VLOOKUP(H2208,工作表3!G:T,7,FALSE)</f>
        <v>94.5</v>
      </c>
      <c r="N2208">
        <f t="shared" si="70"/>
        <v>23.625</v>
      </c>
    </row>
    <row r="2209" spans="1:14">
      <c r="A2209" s="46">
        <v>2013</v>
      </c>
      <c r="B2209" s="8" t="str">
        <f>_xlfn.CONCAT("P", LOOKUP(A2209,{0,2010,2015},{1,2,3}))</f>
        <v>P2</v>
      </c>
      <c r="C2209" s="9" t="s">
        <v>174</v>
      </c>
      <c r="D2209" s="9" t="s">
        <v>178</v>
      </c>
      <c r="E2209" t="s">
        <v>56</v>
      </c>
      <c r="F2209" t="s">
        <v>3</v>
      </c>
      <c r="G2209" t="s">
        <v>123</v>
      </c>
      <c r="H2209" s="7" t="str">
        <f t="shared" si="69"/>
        <v>2013TWDASYATE10</v>
      </c>
      <c r="I2209" t="s">
        <v>26</v>
      </c>
      <c r="J2209" s="8" t="str">
        <f>VLOOKUP(I2209,name_list!E:K,2,FALSE)</f>
        <v>SP78</v>
      </c>
      <c r="K2209" t="s">
        <v>14</v>
      </c>
      <c r="L2209" s="8">
        <v>25</v>
      </c>
      <c r="M2209" s="8">
        <f>VLOOKUP(H2209,工作表3!G:T,7,FALSE)</f>
        <v>94.5</v>
      </c>
      <c r="N2209">
        <f t="shared" si="70"/>
        <v>23.625</v>
      </c>
    </row>
    <row r="2210" spans="1:14">
      <c r="A2210" s="46">
        <v>2013</v>
      </c>
      <c r="B2210" s="8" t="str">
        <f>_xlfn.CONCAT("P", LOOKUP(A2210,{0,2010,2015},{1,2,3}))</f>
        <v>P2</v>
      </c>
      <c r="C2210" s="9" t="s">
        <v>174</v>
      </c>
      <c r="D2210" s="9" t="s">
        <v>178</v>
      </c>
      <c r="E2210" t="s">
        <v>56</v>
      </c>
      <c r="F2210" t="s">
        <v>3</v>
      </c>
      <c r="G2210" t="s">
        <v>123</v>
      </c>
      <c r="H2210" s="7" t="str">
        <f t="shared" si="69"/>
        <v>2013TWDASYATE10</v>
      </c>
      <c r="I2210" t="s">
        <v>60</v>
      </c>
      <c r="J2210" s="8" t="str">
        <f>VLOOKUP(I2210,name_list!E:K,2,FALSE)</f>
        <v>SP29</v>
      </c>
      <c r="K2210" t="s">
        <v>14</v>
      </c>
      <c r="L2210" s="8">
        <v>25</v>
      </c>
      <c r="M2210" s="8">
        <f>VLOOKUP(H2210,工作表3!G:T,7,FALSE)</f>
        <v>94.5</v>
      </c>
      <c r="N2210">
        <f t="shared" si="70"/>
        <v>23.625</v>
      </c>
    </row>
    <row r="2211" spans="1:14">
      <c r="A2211" s="46">
        <v>2013</v>
      </c>
      <c r="B2211" s="8" t="str">
        <f>_xlfn.CONCAT("P", LOOKUP(A2211,{0,2010,2015},{1,2,3}))</f>
        <v>P2</v>
      </c>
      <c r="C2211" s="9" t="s">
        <v>174</v>
      </c>
      <c r="D2211" s="9" t="s">
        <v>178</v>
      </c>
      <c r="E2211" t="s">
        <v>56</v>
      </c>
      <c r="F2211" t="s">
        <v>3</v>
      </c>
      <c r="G2211" t="s">
        <v>123</v>
      </c>
      <c r="H2211" s="7" t="str">
        <f t="shared" si="69"/>
        <v>2013TWDASYATE10</v>
      </c>
      <c r="I2211" t="s">
        <v>63</v>
      </c>
      <c r="J2211" s="8" t="str">
        <f>VLOOKUP(I2211,name_list!E:K,2,FALSE)</f>
        <v>SP4</v>
      </c>
      <c r="K2211" t="s">
        <v>14</v>
      </c>
      <c r="L2211" s="8">
        <v>25</v>
      </c>
      <c r="M2211" s="8">
        <f>VLOOKUP(H2211,工作表3!G:T,7,FALSE)</f>
        <v>94.5</v>
      </c>
      <c r="N2211">
        <f t="shared" si="70"/>
        <v>23.625</v>
      </c>
    </row>
    <row r="2212" spans="1:14">
      <c r="A2212" s="46">
        <v>2013</v>
      </c>
      <c r="B2212" s="8" t="str">
        <f>_xlfn.CONCAT("P", LOOKUP(A2212,{0,2010,2015},{1,2,3}))</f>
        <v>P2</v>
      </c>
      <c r="C2212" s="9" t="s">
        <v>174</v>
      </c>
      <c r="D2212" s="9" t="s">
        <v>178</v>
      </c>
      <c r="E2212" t="s">
        <v>56</v>
      </c>
      <c r="F2212" t="s">
        <v>3</v>
      </c>
      <c r="G2212" t="s">
        <v>123</v>
      </c>
      <c r="H2212" s="7" t="str">
        <f t="shared" si="69"/>
        <v>2013TWDASYATE10</v>
      </c>
      <c r="I2212" t="s">
        <v>15</v>
      </c>
      <c r="J2212" s="8" t="str">
        <f>VLOOKUP(I2212,name_list!E:K,2,FALSE)</f>
        <v>SP2</v>
      </c>
      <c r="K2212" t="s">
        <v>14</v>
      </c>
      <c r="L2212" s="8">
        <v>25</v>
      </c>
      <c r="M2212" s="8">
        <f>VLOOKUP(H2212,工作表3!G:T,7,FALSE)</f>
        <v>94.5</v>
      </c>
      <c r="N2212">
        <f t="shared" si="70"/>
        <v>23.625</v>
      </c>
    </row>
    <row r="2213" spans="1:14">
      <c r="A2213" s="46">
        <v>2013</v>
      </c>
      <c r="B2213" s="8" t="str">
        <f>_xlfn.CONCAT("P", LOOKUP(A2213,{0,2010,2015},{1,2,3}))</f>
        <v>P2</v>
      </c>
      <c r="C2213" s="9" t="s">
        <v>174</v>
      </c>
      <c r="D2213" s="9" t="s">
        <v>178</v>
      </c>
      <c r="E2213" t="s">
        <v>56</v>
      </c>
      <c r="F2213" t="s">
        <v>3</v>
      </c>
      <c r="G2213" t="s">
        <v>123</v>
      </c>
      <c r="H2213" s="7" t="str">
        <f t="shared" si="69"/>
        <v>2013TWDASYATE10</v>
      </c>
      <c r="I2213" t="s">
        <v>7</v>
      </c>
      <c r="J2213" s="8" t="str">
        <f>VLOOKUP(I2213,name_list!E:K,2,FALSE)</f>
        <v>SP31</v>
      </c>
      <c r="K2213" t="s">
        <v>14</v>
      </c>
      <c r="L2213" s="8">
        <v>25</v>
      </c>
      <c r="M2213" s="8">
        <f>VLOOKUP(H2213,工作表3!G:T,7,FALSE)</f>
        <v>94.5</v>
      </c>
      <c r="N2213">
        <f t="shared" si="70"/>
        <v>23.625</v>
      </c>
    </row>
    <row r="2214" spans="1:14">
      <c r="A2214" s="46">
        <v>2013</v>
      </c>
      <c r="B2214" s="8" t="str">
        <f>_xlfn.CONCAT("P", LOOKUP(A2214,{0,2010,2015},{1,2,3}))</f>
        <v>P2</v>
      </c>
      <c r="C2214" s="9" t="s">
        <v>174</v>
      </c>
      <c r="D2214" s="9" t="s">
        <v>178</v>
      </c>
      <c r="E2214" t="s">
        <v>56</v>
      </c>
      <c r="F2214" t="s">
        <v>3</v>
      </c>
      <c r="G2214" t="s">
        <v>123</v>
      </c>
      <c r="H2214" s="7" t="str">
        <f t="shared" si="69"/>
        <v>2013TWDASYATE10</v>
      </c>
      <c r="I2214" t="s">
        <v>29</v>
      </c>
      <c r="J2214" s="8" t="str">
        <f>VLOOKUP(I2214,name_list!E:K,2,FALSE)</f>
        <v>SP22</v>
      </c>
      <c r="K2214" t="s">
        <v>14</v>
      </c>
      <c r="L2214" s="8">
        <v>25</v>
      </c>
      <c r="M2214" s="8">
        <f>VLOOKUP(H2214,工作表3!G:T,7,FALSE)</f>
        <v>94.5</v>
      </c>
      <c r="N2214">
        <f t="shared" si="70"/>
        <v>23.625</v>
      </c>
    </row>
    <row r="2215" spans="1:14">
      <c r="A2215" s="46">
        <v>2013</v>
      </c>
      <c r="B2215" s="8" t="str">
        <f>_xlfn.CONCAT("P", LOOKUP(A2215,{0,2010,2015},{1,2,3}))</f>
        <v>P2</v>
      </c>
      <c r="C2215" s="9" t="s">
        <v>174</v>
      </c>
      <c r="D2215" s="9" t="s">
        <v>178</v>
      </c>
      <c r="E2215" t="s">
        <v>56</v>
      </c>
      <c r="F2215" t="s">
        <v>32</v>
      </c>
      <c r="G2215" t="s">
        <v>100</v>
      </c>
      <c r="H2215" s="7" t="str">
        <f t="shared" si="69"/>
        <v>2013TWDASYATN05</v>
      </c>
      <c r="I2215" t="s">
        <v>7</v>
      </c>
      <c r="J2215" s="8" t="str">
        <f>VLOOKUP(I2215,name_list!E:K,2,FALSE)</f>
        <v>SP31</v>
      </c>
      <c r="K2215" t="s">
        <v>6</v>
      </c>
      <c r="L2215" s="8">
        <v>50</v>
      </c>
      <c r="M2215" s="8">
        <f>VLOOKUP(H2215,工作表3!G:T,7,FALSE)</f>
        <v>85</v>
      </c>
      <c r="N2215">
        <f t="shared" si="70"/>
        <v>42.5</v>
      </c>
    </row>
    <row r="2216" spans="1:14">
      <c r="A2216" s="46">
        <v>2013</v>
      </c>
      <c r="B2216" s="8" t="str">
        <f>_xlfn.CONCAT("P", LOOKUP(A2216,{0,2010,2015},{1,2,3}))</f>
        <v>P2</v>
      </c>
      <c r="C2216" s="9" t="s">
        <v>174</v>
      </c>
      <c r="D2216" s="9" t="s">
        <v>178</v>
      </c>
      <c r="E2216" t="s">
        <v>56</v>
      </c>
      <c r="F2216" t="s">
        <v>32</v>
      </c>
      <c r="G2216" t="s">
        <v>100</v>
      </c>
      <c r="H2216" s="7" t="str">
        <f t="shared" si="69"/>
        <v>2013TWDASYATN05</v>
      </c>
      <c r="I2216" t="s">
        <v>5</v>
      </c>
      <c r="J2216" s="8" t="str">
        <f>VLOOKUP(I2216,name_list!E:K,2,FALSE)</f>
        <v>SP35</v>
      </c>
      <c r="K2216" t="s">
        <v>6</v>
      </c>
      <c r="L2216" s="8">
        <v>50</v>
      </c>
      <c r="M2216" s="8">
        <f>VLOOKUP(H2216,工作表3!G:T,7,FALSE)</f>
        <v>85</v>
      </c>
      <c r="N2216">
        <f t="shared" si="70"/>
        <v>42.5</v>
      </c>
    </row>
    <row r="2217" spans="1:14">
      <c r="A2217" s="46">
        <v>2013</v>
      </c>
      <c r="B2217" s="8" t="str">
        <f>_xlfn.CONCAT("P", LOOKUP(A2217,{0,2010,2015},{1,2,3}))</f>
        <v>P2</v>
      </c>
      <c r="C2217" s="9" t="s">
        <v>174</v>
      </c>
      <c r="D2217" s="9" t="s">
        <v>178</v>
      </c>
      <c r="E2217" t="s">
        <v>56</v>
      </c>
      <c r="F2217" t="s">
        <v>32</v>
      </c>
      <c r="G2217" t="s">
        <v>100</v>
      </c>
      <c r="H2217" s="7" t="str">
        <f t="shared" ref="H2217:H2280" si="71">CONCATENATE(A2217,C2217,D2217,E2217,G2217)</f>
        <v>2013TWDASYATN05</v>
      </c>
      <c r="I2217" t="s">
        <v>29</v>
      </c>
      <c r="J2217" s="8" t="str">
        <f>VLOOKUP(I2217,name_list!E:K,2,FALSE)</f>
        <v>SP22</v>
      </c>
      <c r="K2217" t="s">
        <v>6</v>
      </c>
      <c r="L2217" s="8">
        <v>50</v>
      </c>
      <c r="M2217" s="8">
        <f>VLOOKUP(H2217,工作表3!G:T,7,FALSE)</f>
        <v>85</v>
      </c>
      <c r="N2217">
        <f t="shared" si="70"/>
        <v>42.5</v>
      </c>
    </row>
    <row r="2218" spans="1:14">
      <c r="A2218" s="46">
        <v>2013</v>
      </c>
      <c r="B2218" s="8" t="str">
        <f>_xlfn.CONCAT("P", LOOKUP(A2218,{0,2010,2015},{1,2,3}))</f>
        <v>P2</v>
      </c>
      <c r="C2218" s="9" t="s">
        <v>174</v>
      </c>
      <c r="D2218" s="9" t="s">
        <v>178</v>
      </c>
      <c r="E2218" t="s">
        <v>56</v>
      </c>
      <c r="F2218" t="s">
        <v>32</v>
      </c>
      <c r="G2218" t="s">
        <v>100</v>
      </c>
      <c r="H2218" s="7" t="str">
        <f t="shared" si="71"/>
        <v>2013TWDASYATN05</v>
      </c>
      <c r="I2218" t="s">
        <v>16</v>
      </c>
      <c r="J2218" s="8" t="str">
        <f>VLOOKUP(I2218,name_list!E:K,2,FALSE)</f>
        <v>SP38</v>
      </c>
      <c r="K2218" t="s">
        <v>6</v>
      </c>
      <c r="L2218" s="8">
        <v>50</v>
      </c>
      <c r="M2218" s="8">
        <f>VLOOKUP(H2218,工作表3!G:T,7,FALSE)</f>
        <v>85</v>
      </c>
      <c r="N2218">
        <f t="shared" si="70"/>
        <v>42.5</v>
      </c>
    </row>
    <row r="2219" spans="1:14">
      <c r="A2219" s="46">
        <v>2013</v>
      </c>
      <c r="B2219" s="8" t="str">
        <f>_xlfn.CONCAT("P", LOOKUP(A2219,{0,2010,2015},{1,2,3}))</f>
        <v>P2</v>
      </c>
      <c r="C2219" s="9" t="s">
        <v>174</v>
      </c>
      <c r="D2219" s="9" t="s">
        <v>178</v>
      </c>
      <c r="E2219" t="s">
        <v>56</v>
      </c>
      <c r="F2219" t="s">
        <v>32</v>
      </c>
      <c r="G2219" t="s">
        <v>100</v>
      </c>
      <c r="H2219" s="7" t="str">
        <f t="shared" si="71"/>
        <v>2013TWDASYATN05</v>
      </c>
      <c r="I2219" t="s">
        <v>0</v>
      </c>
      <c r="J2219" s="8" t="str">
        <f>VLOOKUP(I2219,name_list!E:K,2,FALSE)</f>
        <v>SP41</v>
      </c>
      <c r="K2219" t="s">
        <v>1</v>
      </c>
      <c r="L2219" s="8">
        <v>75</v>
      </c>
      <c r="M2219" s="8">
        <f>VLOOKUP(H2219,工作表3!G:T,7,FALSE)</f>
        <v>85</v>
      </c>
      <c r="N2219">
        <f t="shared" si="70"/>
        <v>63.75</v>
      </c>
    </row>
    <row r="2220" spans="1:14">
      <c r="A2220" s="46">
        <v>2013</v>
      </c>
      <c r="B2220" s="8" t="str">
        <f>_xlfn.CONCAT("P", LOOKUP(A2220,{0,2010,2015},{1,2,3}))</f>
        <v>P2</v>
      </c>
      <c r="C2220" s="9" t="s">
        <v>174</v>
      </c>
      <c r="D2220" s="9" t="s">
        <v>178</v>
      </c>
      <c r="E2220" t="s">
        <v>56</v>
      </c>
      <c r="F2220" t="s">
        <v>32</v>
      </c>
      <c r="G2220" t="s">
        <v>100</v>
      </c>
      <c r="H2220" s="7" t="str">
        <f t="shared" si="71"/>
        <v>2013TWDASYATN05</v>
      </c>
      <c r="I2220" t="s">
        <v>42</v>
      </c>
      <c r="J2220" s="8" t="str">
        <f>VLOOKUP(I2220,name_list!E:K,2,FALSE)</f>
        <v>SP40</v>
      </c>
      <c r="K2220" t="s">
        <v>9</v>
      </c>
      <c r="L2220" s="8">
        <v>5</v>
      </c>
      <c r="M2220" s="8">
        <f>VLOOKUP(H2220,工作表3!G:T,7,FALSE)</f>
        <v>85</v>
      </c>
      <c r="N2220">
        <f t="shared" si="70"/>
        <v>4.25</v>
      </c>
    </row>
    <row r="2221" spans="1:14">
      <c r="A2221" s="46">
        <v>2013</v>
      </c>
      <c r="B2221" s="8" t="str">
        <f>_xlfn.CONCAT("P", LOOKUP(A2221,{0,2010,2015},{1,2,3}))</f>
        <v>P2</v>
      </c>
      <c r="C2221" s="9" t="s">
        <v>174</v>
      </c>
      <c r="D2221" s="9" t="s">
        <v>178</v>
      </c>
      <c r="E2221" t="s">
        <v>56</v>
      </c>
      <c r="F2221" t="s">
        <v>32</v>
      </c>
      <c r="G2221" t="s">
        <v>100</v>
      </c>
      <c r="H2221" s="7" t="str">
        <f t="shared" si="71"/>
        <v>2013TWDASYATN05</v>
      </c>
      <c r="I2221" t="s">
        <v>23</v>
      </c>
      <c r="J2221" s="8" t="str">
        <f>VLOOKUP(I2221,name_list!E:K,2,FALSE)</f>
        <v>SP61</v>
      </c>
      <c r="K2221" t="s">
        <v>9</v>
      </c>
      <c r="L2221" s="8">
        <v>5</v>
      </c>
      <c r="M2221" s="8">
        <f>VLOOKUP(H2221,工作表3!G:T,7,FALSE)</f>
        <v>85</v>
      </c>
      <c r="N2221">
        <f t="shared" si="70"/>
        <v>4.25</v>
      </c>
    </row>
    <row r="2222" spans="1:14">
      <c r="A2222" s="46">
        <v>2013</v>
      </c>
      <c r="B2222" s="8" t="str">
        <f>_xlfn.CONCAT("P", LOOKUP(A2222,{0,2010,2015},{1,2,3}))</f>
        <v>P2</v>
      </c>
      <c r="C2222" s="9" t="s">
        <v>174</v>
      </c>
      <c r="D2222" s="9" t="s">
        <v>178</v>
      </c>
      <c r="E2222" t="s">
        <v>56</v>
      </c>
      <c r="F2222" t="s">
        <v>32</v>
      </c>
      <c r="G2222" t="s">
        <v>100</v>
      </c>
      <c r="H2222" s="7" t="str">
        <f t="shared" si="71"/>
        <v>2013TWDASYATN05</v>
      </c>
      <c r="I2222" t="s">
        <v>12</v>
      </c>
      <c r="J2222" s="8" t="str">
        <f>VLOOKUP(I2222,name_list!E:K,2,FALSE)</f>
        <v>SP70</v>
      </c>
      <c r="K2222" t="s">
        <v>9</v>
      </c>
      <c r="L2222" s="8">
        <v>5</v>
      </c>
      <c r="M2222" s="8">
        <f>VLOOKUP(H2222,工作表3!G:T,7,FALSE)</f>
        <v>85</v>
      </c>
      <c r="N2222">
        <f t="shared" si="70"/>
        <v>4.25</v>
      </c>
    </row>
    <row r="2223" spans="1:14">
      <c r="A2223" s="46">
        <v>2013</v>
      </c>
      <c r="B2223" s="8" t="str">
        <f>_xlfn.CONCAT("P", LOOKUP(A2223,{0,2010,2015},{1,2,3}))</f>
        <v>P2</v>
      </c>
      <c r="C2223" s="9" t="s">
        <v>174</v>
      </c>
      <c r="D2223" s="9" t="s">
        <v>178</v>
      </c>
      <c r="E2223" t="s">
        <v>56</v>
      </c>
      <c r="F2223" t="s">
        <v>32</v>
      </c>
      <c r="G2223" t="s">
        <v>100</v>
      </c>
      <c r="H2223" s="7" t="str">
        <f t="shared" si="71"/>
        <v>2013TWDASYATN05</v>
      </c>
      <c r="I2223" t="s">
        <v>13</v>
      </c>
      <c r="J2223" s="8" t="str">
        <f>VLOOKUP(I2223,name_list!E:K,2,FALSE)</f>
        <v>SP17</v>
      </c>
      <c r="K2223" t="s">
        <v>9</v>
      </c>
      <c r="L2223" s="8">
        <v>5</v>
      </c>
      <c r="M2223" s="8">
        <f>VLOOKUP(H2223,工作表3!G:T,7,FALSE)</f>
        <v>85</v>
      </c>
      <c r="N2223">
        <f t="shared" si="70"/>
        <v>4.25</v>
      </c>
    </row>
    <row r="2224" spans="1:14">
      <c r="A2224" s="46">
        <v>2013</v>
      </c>
      <c r="B2224" s="8" t="str">
        <f>_xlfn.CONCAT("P", LOOKUP(A2224,{0,2010,2015},{1,2,3}))</f>
        <v>P2</v>
      </c>
      <c r="C2224" s="9" t="s">
        <v>174</v>
      </c>
      <c r="D2224" s="9" t="s">
        <v>178</v>
      </c>
      <c r="E2224" t="s">
        <v>56</v>
      </c>
      <c r="F2224" t="s">
        <v>32</v>
      </c>
      <c r="G2224" t="s">
        <v>100</v>
      </c>
      <c r="H2224" s="7" t="str">
        <f t="shared" si="71"/>
        <v>2013TWDASYATN05</v>
      </c>
      <c r="I2224" t="s">
        <v>39</v>
      </c>
      <c r="J2224" s="8" t="str">
        <f>VLOOKUP(I2224,name_list!E:K,2,FALSE)</f>
        <v>SP72</v>
      </c>
      <c r="K2224" t="s">
        <v>9</v>
      </c>
      <c r="L2224" s="8">
        <v>5</v>
      </c>
      <c r="M2224" s="8">
        <f>VLOOKUP(H2224,工作表3!G:T,7,FALSE)</f>
        <v>85</v>
      </c>
      <c r="N2224">
        <f t="shared" si="70"/>
        <v>4.25</v>
      </c>
    </row>
    <row r="2225" spans="1:14">
      <c r="A2225" s="46">
        <v>2013</v>
      </c>
      <c r="B2225" s="8" t="str">
        <f>_xlfn.CONCAT("P", LOOKUP(A2225,{0,2010,2015},{1,2,3}))</f>
        <v>P2</v>
      </c>
      <c r="C2225" s="9" t="s">
        <v>174</v>
      </c>
      <c r="D2225" s="9" t="s">
        <v>178</v>
      </c>
      <c r="E2225" t="s">
        <v>56</v>
      </c>
      <c r="F2225" t="s">
        <v>32</v>
      </c>
      <c r="G2225" t="s">
        <v>100</v>
      </c>
      <c r="H2225" s="7" t="str">
        <f t="shared" si="71"/>
        <v>2013TWDASYATN05</v>
      </c>
      <c r="I2225" t="s">
        <v>18</v>
      </c>
      <c r="J2225" s="8" t="str">
        <f>VLOOKUP(I2225,name_list!E:K,2,FALSE)</f>
        <v>SP30</v>
      </c>
      <c r="K2225" t="s">
        <v>11</v>
      </c>
      <c r="L2225" s="8">
        <v>1</v>
      </c>
      <c r="M2225" s="8">
        <f>VLOOKUP(H2225,工作表3!G:T,7,FALSE)</f>
        <v>85</v>
      </c>
      <c r="N2225">
        <f t="shared" si="70"/>
        <v>0.85</v>
      </c>
    </row>
    <row r="2226" spans="1:14">
      <c r="A2226" s="46">
        <v>2013</v>
      </c>
      <c r="B2226" s="8" t="str">
        <f>_xlfn.CONCAT("P", LOOKUP(A2226,{0,2010,2015},{1,2,3}))</f>
        <v>P2</v>
      </c>
      <c r="C2226" s="9" t="s">
        <v>174</v>
      </c>
      <c r="D2226" s="9" t="s">
        <v>178</v>
      </c>
      <c r="E2226" t="s">
        <v>56</v>
      </c>
      <c r="F2226" t="s">
        <v>32</v>
      </c>
      <c r="G2226" t="s">
        <v>100</v>
      </c>
      <c r="H2226" s="7" t="str">
        <f t="shared" si="71"/>
        <v>2013TWDASYATN05</v>
      </c>
      <c r="I2226" t="s">
        <v>30</v>
      </c>
      <c r="J2226" s="8" t="str">
        <f>VLOOKUP(I2226,name_list!E:K,2,FALSE)</f>
        <v>SP14</v>
      </c>
      <c r="K2226" t="s">
        <v>11</v>
      </c>
      <c r="L2226" s="8">
        <v>1</v>
      </c>
      <c r="M2226" s="8">
        <f>VLOOKUP(H2226,工作表3!G:T,7,FALSE)</f>
        <v>85</v>
      </c>
      <c r="N2226">
        <f t="shared" si="70"/>
        <v>0.85</v>
      </c>
    </row>
    <row r="2227" spans="1:14">
      <c r="A2227" s="46">
        <v>2013</v>
      </c>
      <c r="B2227" s="8" t="str">
        <f>_xlfn.CONCAT("P", LOOKUP(A2227,{0,2010,2015},{1,2,3}))</f>
        <v>P2</v>
      </c>
      <c r="C2227" s="9" t="s">
        <v>174</v>
      </c>
      <c r="D2227" s="9" t="s">
        <v>178</v>
      </c>
      <c r="E2227" t="s">
        <v>56</v>
      </c>
      <c r="F2227" t="s">
        <v>32</v>
      </c>
      <c r="G2227" t="s">
        <v>100</v>
      </c>
      <c r="H2227" s="7" t="str">
        <f t="shared" si="71"/>
        <v>2013TWDASYATN05</v>
      </c>
      <c r="I2227" t="s">
        <v>55</v>
      </c>
      <c r="J2227" s="8" t="str">
        <f>VLOOKUP(I2227,name_list!E:K,2,FALSE)</f>
        <v>SP33</v>
      </c>
      <c r="K2227" t="s">
        <v>11</v>
      </c>
      <c r="L2227" s="8">
        <v>1</v>
      </c>
      <c r="M2227" s="8">
        <f>VLOOKUP(H2227,工作表3!G:T,7,FALSE)</f>
        <v>85</v>
      </c>
      <c r="N2227">
        <f t="shared" si="70"/>
        <v>0.85</v>
      </c>
    </row>
    <row r="2228" spans="1:14">
      <c r="A2228" s="46">
        <v>2013</v>
      </c>
      <c r="B2228" s="8" t="str">
        <f>_xlfn.CONCAT("P", LOOKUP(A2228,{0,2010,2015},{1,2,3}))</f>
        <v>P2</v>
      </c>
      <c r="C2228" s="9" t="s">
        <v>174</v>
      </c>
      <c r="D2228" s="9" t="s">
        <v>178</v>
      </c>
      <c r="E2228" t="s">
        <v>56</v>
      </c>
      <c r="F2228" t="s">
        <v>32</v>
      </c>
      <c r="G2228" t="s">
        <v>100</v>
      </c>
      <c r="H2228" s="7" t="str">
        <f t="shared" si="71"/>
        <v>2013TWDASYATN05</v>
      </c>
      <c r="I2228" t="s">
        <v>28</v>
      </c>
      <c r="J2228" s="8" t="str">
        <f>VLOOKUP(I2228,name_list!E:K,2,FALSE)</f>
        <v>SP45</v>
      </c>
      <c r="K2228" t="s">
        <v>11</v>
      </c>
      <c r="L2228" s="8">
        <v>1</v>
      </c>
      <c r="M2228" s="8">
        <f>VLOOKUP(H2228,工作表3!G:T,7,FALSE)</f>
        <v>85</v>
      </c>
      <c r="N2228">
        <f t="shared" si="70"/>
        <v>0.85</v>
      </c>
    </row>
    <row r="2229" spans="1:14">
      <c r="A2229" s="46">
        <v>2013</v>
      </c>
      <c r="B2229" s="8" t="str">
        <f>_xlfn.CONCAT("P", LOOKUP(A2229,{0,2010,2015},{1,2,3}))</f>
        <v>P2</v>
      </c>
      <c r="C2229" s="9" t="s">
        <v>174</v>
      </c>
      <c r="D2229" s="9" t="s">
        <v>178</v>
      </c>
      <c r="E2229" t="s">
        <v>56</v>
      </c>
      <c r="F2229" t="s">
        <v>32</v>
      </c>
      <c r="G2229" t="s">
        <v>100</v>
      </c>
      <c r="H2229" s="7" t="str">
        <f t="shared" si="71"/>
        <v>2013TWDASYATN05</v>
      </c>
      <c r="I2229" t="s">
        <v>17</v>
      </c>
      <c r="J2229" s="8" t="str">
        <f>VLOOKUP(I2229,name_list!E:K,2,FALSE)</f>
        <v>SP23</v>
      </c>
      <c r="K2229" t="s">
        <v>11</v>
      </c>
      <c r="L2229" s="8">
        <v>1</v>
      </c>
      <c r="M2229" s="8">
        <f>VLOOKUP(H2229,工作表3!G:T,7,FALSE)</f>
        <v>85</v>
      </c>
      <c r="N2229">
        <f t="shared" si="70"/>
        <v>0.85</v>
      </c>
    </row>
    <row r="2230" spans="1:14">
      <c r="A2230" s="46">
        <v>2013</v>
      </c>
      <c r="B2230" s="8" t="str">
        <f>_xlfn.CONCAT("P", LOOKUP(A2230,{0,2010,2015},{1,2,3}))</f>
        <v>P2</v>
      </c>
      <c r="C2230" s="9" t="s">
        <v>174</v>
      </c>
      <c r="D2230" s="9" t="s">
        <v>178</v>
      </c>
      <c r="E2230" t="s">
        <v>56</v>
      </c>
      <c r="F2230" t="s">
        <v>32</v>
      </c>
      <c r="G2230" t="s">
        <v>100</v>
      </c>
      <c r="H2230" s="7" t="str">
        <f t="shared" si="71"/>
        <v>2013TWDASYATN05</v>
      </c>
      <c r="I2230" t="s">
        <v>69</v>
      </c>
      <c r="J2230" s="8" t="str">
        <f>VLOOKUP(I2230,name_list!E:K,2,FALSE)</f>
        <v>SP47</v>
      </c>
      <c r="K2230" t="s">
        <v>11</v>
      </c>
      <c r="L2230" s="8">
        <v>1</v>
      </c>
      <c r="M2230" s="8">
        <f>VLOOKUP(H2230,工作表3!G:T,7,FALSE)</f>
        <v>85</v>
      </c>
      <c r="N2230">
        <f t="shared" si="70"/>
        <v>0.85</v>
      </c>
    </row>
    <row r="2231" spans="1:14">
      <c r="A2231" s="46">
        <v>2013</v>
      </c>
      <c r="B2231" s="8" t="str">
        <f>_xlfn.CONCAT("P", LOOKUP(A2231,{0,2010,2015},{1,2,3}))</f>
        <v>P2</v>
      </c>
      <c r="C2231" s="9" t="s">
        <v>174</v>
      </c>
      <c r="D2231" s="9" t="s">
        <v>178</v>
      </c>
      <c r="E2231" t="s">
        <v>56</v>
      </c>
      <c r="F2231" t="s">
        <v>32</v>
      </c>
      <c r="G2231" t="s">
        <v>100</v>
      </c>
      <c r="H2231" s="7" t="str">
        <f t="shared" si="71"/>
        <v>2013TWDASYATN05</v>
      </c>
      <c r="I2231" t="s">
        <v>21</v>
      </c>
      <c r="J2231" s="8" t="str">
        <f>VLOOKUP(I2231,name_list!E:K,2,FALSE)</f>
        <v>SP55</v>
      </c>
      <c r="K2231" t="s">
        <v>14</v>
      </c>
      <c r="L2231" s="8">
        <v>25</v>
      </c>
      <c r="M2231" s="8">
        <f>VLOOKUP(H2231,工作表3!G:T,7,FALSE)</f>
        <v>85</v>
      </c>
      <c r="N2231">
        <f t="shared" si="70"/>
        <v>21.25</v>
      </c>
    </row>
    <row r="2232" spans="1:14">
      <c r="A2232" s="46">
        <v>2013</v>
      </c>
      <c r="B2232" s="8" t="str">
        <f>_xlfn.CONCAT("P", LOOKUP(A2232,{0,2010,2015},{1,2,3}))</f>
        <v>P2</v>
      </c>
      <c r="C2232" s="9" t="s">
        <v>174</v>
      </c>
      <c r="D2232" s="9" t="s">
        <v>178</v>
      </c>
      <c r="E2232" t="s">
        <v>56</v>
      </c>
      <c r="F2232" t="s">
        <v>32</v>
      </c>
      <c r="G2232" t="s">
        <v>100</v>
      </c>
      <c r="H2232" s="7" t="str">
        <f t="shared" si="71"/>
        <v>2013TWDASYATN05</v>
      </c>
      <c r="I2232" t="s">
        <v>20</v>
      </c>
      <c r="J2232" s="8" t="str">
        <f>VLOOKUP(I2232,name_list!E:K,2,FALSE)</f>
        <v>SP25</v>
      </c>
      <c r="K2232" t="s">
        <v>14</v>
      </c>
      <c r="L2232" s="8">
        <v>25</v>
      </c>
      <c r="M2232" s="8">
        <f>VLOOKUP(H2232,工作表3!G:T,7,FALSE)</f>
        <v>85</v>
      </c>
      <c r="N2232">
        <f t="shared" si="70"/>
        <v>21.25</v>
      </c>
    </row>
    <row r="2233" spans="1:14">
      <c r="A2233" s="46">
        <v>2013</v>
      </c>
      <c r="B2233" s="8" t="str">
        <f>_xlfn.CONCAT("P", LOOKUP(A2233,{0,2010,2015},{1,2,3}))</f>
        <v>P2</v>
      </c>
      <c r="C2233" s="9" t="s">
        <v>174</v>
      </c>
      <c r="D2233" s="9" t="s">
        <v>178</v>
      </c>
      <c r="E2233" t="s">
        <v>56</v>
      </c>
      <c r="F2233" t="s">
        <v>32</v>
      </c>
      <c r="G2233" t="s">
        <v>100</v>
      </c>
      <c r="H2233" s="7" t="str">
        <f t="shared" si="71"/>
        <v>2013TWDASYATN05</v>
      </c>
      <c r="I2233" t="s">
        <v>26</v>
      </c>
      <c r="J2233" s="8" t="str">
        <f>VLOOKUP(I2233,name_list!E:K,2,FALSE)</f>
        <v>SP78</v>
      </c>
      <c r="K2233" t="s">
        <v>14</v>
      </c>
      <c r="L2233" s="8">
        <v>25</v>
      </c>
      <c r="M2233" s="8">
        <f>VLOOKUP(H2233,工作表3!G:T,7,FALSE)</f>
        <v>85</v>
      </c>
      <c r="N2233">
        <f t="shared" si="70"/>
        <v>21.25</v>
      </c>
    </row>
    <row r="2234" spans="1:14">
      <c r="A2234" s="46">
        <v>2013</v>
      </c>
      <c r="B2234" s="8" t="str">
        <f>_xlfn.CONCAT("P", LOOKUP(A2234,{0,2010,2015},{1,2,3}))</f>
        <v>P2</v>
      </c>
      <c r="C2234" s="9" t="s">
        <v>174</v>
      </c>
      <c r="D2234" s="9" t="s">
        <v>178</v>
      </c>
      <c r="E2234" t="s">
        <v>56</v>
      </c>
      <c r="F2234" t="s">
        <v>32</v>
      </c>
      <c r="G2234" t="s">
        <v>100</v>
      </c>
      <c r="H2234" s="7" t="str">
        <f t="shared" si="71"/>
        <v>2013TWDASYATN05</v>
      </c>
      <c r="I2234" t="s">
        <v>10</v>
      </c>
      <c r="J2234" s="8" t="str">
        <f>VLOOKUP(I2234,name_list!E:K,2,FALSE)</f>
        <v>SP79</v>
      </c>
      <c r="K2234" t="s">
        <v>14</v>
      </c>
      <c r="L2234" s="8">
        <v>25</v>
      </c>
      <c r="M2234" s="8">
        <f>VLOOKUP(H2234,工作表3!G:T,7,FALSE)</f>
        <v>85</v>
      </c>
      <c r="N2234">
        <f t="shared" si="70"/>
        <v>21.25</v>
      </c>
    </row>
    <row r="2235" spans="1:14">
      <c r="A2235" s="46">
        <v>2013</v>
      </c>
      <c r="B2235" s="8" t="str">
        <f>_xlfn.CONCAT("P", LOOKUP(A2235,{0,2010,2015},{1,2,3}))</f>
        <v>P2</v>
      </c>
      <c r="C2235" s="9" t="s">
        <v>174</v>
      </c>
      <c r="D2235" s="9" t="s">
        <v>178</v>
      </c>
      <c r="E2235" t="s">
        <v>56</v>
      </c>
      <c r="F2235" t="s">
        <v>32</v>
      </c>
      <c r="G2235" t="s">
        <v>100</v>
      </c>
      <c r="H2235" s="7" t="str">
        <f t="shared" si="71"/>
        <v>2013TWDASYATN05</v>
      </c>
      <c r="I2235" t="s">
        <v>19</v>
      </c>
      <c r="J2235" s="8" t="str">
        <f>VLOOKUP(I2235,name_list!E:K,2,FALSE)</f>
        <v>SP75</v>
      </c>
      <c r="K2235" t="s">
        <v>14</v>
      </c>
      <c r="L2235" s="8">
        <v>25</v>
      </c>
      <c r="M2235" s="8">
        <f>VLOOKUP(H2235,工作表3!G:T,7,FALSE)</f>
        <v>85</v>
      </c>
      <c r="N2235">
        <f t="shared" si="70"/>
        <v>21.25</v>
      </c>
    </row>
    <row r="2236" spans="1:14">
      <c r="A2236" s="46">
        <v>2013</v>
      </c>
      <c r="B2236" s="8" t="str">
        <f>_xlfn.CONCAT("P", LOOKUP(A2236,{0,2010,2015},{1,2,3}))</f>
        <v>P2</v>
      </c>
      <c r="C2236" s="9" t="s">
        <v>174</v>
      </c>
      <c r="D2236" s="9" t="s">
        <v>178</v>
      </c>
      <c r="E2236" t="s">
        <v>56</v>
      </c>
      <c r="F2236" t="s">
        <v>32</v>
      </c>
      <c r="G2236" t="s">
        <v>100</v>
      </c>
      <c r="H2236" s="7" t="str">
        <f t="shared" si="71"/>
        <v>2013TWDASYATN05</v>
      </c>
      <c r="I2236" t="s">
        <v>60</v>
      </c>
      <c r="J2236" s="8" t="str">
        <f>VLOOKUP(I2236,name_list!E:K,2,FALSE)</f>
        <v>SP29</v>
      </c>
      <c r="K2236" t="s">
        <v>14</v>
      </c>
      <c r="L2236" s="8">
        <v>25</v>
      </c>
      <c r="M2236" s="8">
        <f>VLOOKUP(H2236,工作表3!G:T,7,FALSE)</f>
        <v>85</v>
      </c>
      <c r="N2236">
        <f t="shared" si="70"/>
        <v>21.25</v>
      </c>
    </row>
    <row r="2237" spans="1:14">
      <c r="A2237" s="46">
        <v>2013</v>
      </c>
      <c r="B2237" s="8" t="str">
        <f>_xlfn.CONCAT("P", LOOKUP(A2237,{0,2010,2015},{1,2,3}))</f>
        <v>P2</v>
      </c>
      <c r="C2237" s="9" t="s">
        <v>174</v>
      </c>
      <c r="D2237" s="9" t="s">
        <v>178</v>
      </c>
      <c r="E2237" t="s">
        <v>56</v>
      </c>
      <c r="F2237" t="s">
        <v>32</v>
      </c>
      <c r="G2237" t="s">
        <v>100</v>
      </c>
      <c r="H2237" s="7" t="str">
        <f t="shared" si="71"/>
        <v>2013TWDASYATN05</v>
      </c>
      <c r="I2237" t="s">
        <v>63</v>
      </c>
      <c r="J2237" s="8" t="str">
        <f>VLOOKUP(I2237,name_list!E:K,2,FALSE)</f>
        <v>SP4</v>
      </c>
      <c r="K2237" t="s">
        <v>14</v>
      </c>
      <c r="L2237" s="8">
        <v>25</v>
      </c>
      <c r="M2237" s="8">
        <f>VLOOKUP(H2237,工作表3!G:T,7,FALSE)</f>
        <v>85</v>
      </c>
      <c r="N2237">
        <f t="shared" si="70"/>
        <v>21.25</v>
      </c>
    </row>
    <row r="2238" spans="1:14">
      <c r="A2238" s="46">
        <v>2013</v>
      </c>
      <c r="B2238" s="8" t="str">
        <f>_xlfn.CONCAT("P", LOOKUP(A2238,{0,2010,2015},{1,2,3}))</f>
        <v>P2</v>
      </c>
      <c r="C2238" s="9" t="s">
        <v>174</v>
      </c>
      <c r="D2238" s="9" t="s">
        <v>178</v>
      </c>
      <c r="E2238" t="s">
        <v>56</v>
      </c>
      <c r="F2238" t="s">
        <v>32</v>
      </c>
      <c r="G2238" t="s">
        <v>100</v>
      </c>
      <c r="H2238" s="7" t="str">
        <f t="shared" si="71"/>
        <v>2013TWDASYATN05</v>
      </c>
      <c r="I2238" t="s">
        <v>15</v>
      </c>
      <c r="J2238" s="8" t="str">
        <f>VLOOKUP(I2238,name_list!E:K,2,FALSE)</f>
        <v>SP2</v>
      </c>
      <c r="K2238" t="s">
        <v>14</v>
      </c>
      <c r="L2238" s="8">
        <v>25</v>
      </c>
      <c r="M2238" s="8">
        <f>VLOOKUP(H2238,工作表3!G:T,7,FALSE)</f>
        <v>85</v>
      </c>
      <c r="N2238">
        <f t="shared" si="70"/>
        <v>21.25</v>
      </c>
    </row>
    <row r="2239" spans="1:14">
      <c r="A2239" s="46">
        <v>2013</v>
      </c>
      <c r="B2239" s="8" t="str">
        <f>_xlfn.CONCAT("P", LOOKUP(A2239,{0,2010,2015},{1,2,3}))</f>
        <v>P2</v>
      </c>
      <c r="C2239" s="9" t="s">
        <v>174</v>
      </c>
      <c r="D2239" s="9" t="s">
        <v>178</v>
      </c>
      <c r="E2239" t="s">
        <v>56</v>
      </c>
      <c r="F2239" t="s">
        <v>32</v>
      </c>
      <c r="G2239" t="s">
        <v>100</v>
      </c>
      <c r="H2239" s="7" t="str">
        <f t="shared" si="71"/>
        <v>2013TWDASYATN05</v>
      </c>
      <c r="I2239" t="s">
        <v>51</v>
      </c>
      <c r="J2239" s="8" t="str">
        <f>VLOOKUP(I2239,name_list!E:K,2,FALSE)</f>
        <v>SP90</v>
      </c>
      <c r="K2239" t="s">
        <v>14</v>
      </c>
      <c r="L2239" s="8">
        <v>25</v>
      </c>
      <c r="M2239" s="8">
        <f>VLOOKUP(H2239,工作表3!G:T,7,FALSE)</f>
        <v>85</v>
      </c>
      <c r="N2239">
        <f t="shared" si="70"/>
        <v>21.25</v>
      </c>
    </row>
    <row r="2240" spans="1:14">
      <c r="A2240" s="46">
        <v>2013</v>
      </c>
      <c r="B2240" s="8" t="str">
        <f>_xlfn.CONCAT("P", LOOKUP(A2240,{0,2010,2015},{1,2,3}))</f>
        <v>P2</v>
      </c>
      <c r="C2240" s="9" t="s">
        <v>174</v>
      </c>
      <c r="D2240" s="9" t="s">
        <v>178</v>
      </c>
      <c r="E2240" t="s">
        <v>56</v>
      </c>
      <c r="F2240" t="s">
        <v>32</v>
      </c>
      <c r="G2240" t="s">
        <v>100</v>
      </c>
      <c r="H2240" s="7" t="str">
        <f t="shared" si="71"/>
        <v>2013TWDASYATN05</v>
      </c>
      <c r="I2240" t="s">
        <v>47</v>
      </c>
      <c r="J2240" s="8" t="str">
        <f>VLOOKUP(I2240,name_list!E:K,2,FALSE)</f>
        <v>SP50</v>
      </c>
      <c r="K2240" t="s">
        <v>14</v>
      </c>
      <c r="L2240" s="8">
        <v>25</v>
      </c>
      <c r="M2240" s="8">
        <f>VLOOKUP(H2240,工作表3!G:T,7,FALSE)</f>
        <v>85</v>
      </c>
      <c r="N2240">
        <f t="shared" si="70"/>
        <v>21.25</v>
      </c>
    </row>
    <row r="2241" spans="1:14">
      <c r="A2241" s="46">
        <v>2013</v>
      </c>
      <c r="B2241" s="8" t="str">
        <f>_xlfn.CONCAT("P", LOOKUP(A2241,{0,2010,2015},{1,2,3}))</f>
        <v>P2</v>
      </c>
      <c r="C2241" s="9" t="s">
        <v>174</v>
      </c>
      <c r="D2241" s="9" t="s">
        <v>178</v>
      </c>
      <c r="E2241" t="s">
        <v>56</v>
      </c>
      <c r="F2241" t="s">
        <v>32</v>
      </c>
      <c r="G2241" t="s">
        <v>124</v>
      </c>
      <c r="H2241" s="7" t="str">
        <f t="shared" si="71"/>
        <v>2013TWDASYATN10</v>
      </c>
      <c r="I2241" t="s">
        <v>21</v>
      </c>
      <c r="J2241" s="8" t="str">
        <f>VLOOKUP(I2241,name_list!E:K,2,FALSE)</f>
        <v>SP55</v>
      </c>
      <c r="K2241" t="s">
        <v>6</v>
      </c>
      <c r="L2241" s="8">
        <v>50</v>
      </c>
      <c r="M2241" s="8">
        <f>VLOOKUP(H2241,工作表3!G:T,7,FALSE)</f>
        <v>73</v>
      </c>
      <c r="N2241">
        <f t="shared" si="70"/>
        <v>36.5</v>
      </c>
    </row>
    <row r="2242" spans="1:14">
      <c r="A2242" s="46">
        <v>2013</v>
      </c>
      <c r="B2242" s="8" t="str">
        <f>_xlfn.CONCAT("P", LOOKUP(A2242,{0,2010,2015},{1,2,3}))</f>
        <v>P2</v>
      </c>
      <c r="C2242" s="9" t="s">
        <v>174</v>
      </c>
      <c r="D2242" s="9" t="s">
        <v>178</v>
      </c>
      <c r="E2242" t="s">
        <v>56</v>
      </c>
      <c r="F2242" t="s">
        <v>32</v>
      </c>
      <c r="G2242" t="s">
        <v>124</v>
      </c>
      <c r="H2242" s="7" t="str">
        <f t="shared" si="71"/>
        <v>2013TWDASYATN10</v>
      </c>
      <c r="I2242" t="s">
        <v>17</v>
      </c>
      <c r="J2242" s="8" t="str">
        <f>VLOOKUP(I2242,name_list!E:K,2,FALSE)</f>
        <v>SP23</v>
      </c>
      <c r="K2242" t="s">
        <v>6</v>
      </c>
      <c r="L2242" s="8">
        <v>50</v>
      </c>
      <c r="M2242" s="8">
        <f>VLOOKUP(H2242,工作表3!G:T,7,FALSE)</f>
        <v>73</v>
      </c>
      <c r="N2242">
        <f t="shared" si="70"/>
        <v>36.5</v>
      </c>
    </row>
    <row r="2243" spans="1:14">
      <c r="A2243" s="46">
        <v>2013</v>
      </c>
      <c r="B2243" s="8" t="str">
        <f>_xlfn.CONCAT("P", LOOKUP(A2243,{0,2010,2015},{1,2,3}))</f>
        <v>P2</v>
      </c>
      <c r="C2243" s="9" t="s">
        <v>174</v>
      </c>
      <c r="D2243" s="9" t="s">
        <v>178</v>
      </c>
      <c r="E2243" t="s">
        <v>56</v>
      </c>
      <c r="F2243" t="s">
        <v>32</v>
      </c>
      <c r="G2243" t="s">
        <v>124</v>
      </c>
      <c r="H2243" s="7" t="str">
        <f t="shared" si="71"/>
        <v>2013TWDASYATN10</v>
      </c>
      <c r="I2243" t="s">
        <v>15</v>
      </c>
      <c r="J2243" s="8" t="str">
        <f>VLOOKUP(I2243,name_list!E:K,2,FALSE)</f>
        <v>SP2</v>
      </c>
      <c r="K2243" t="s">
        <v>6</v>
      </c>
      <c r="L2243" s="8">
        <v>50</v>
      </c>
      <c r="M2243" s="8">
        <f>VLOOKUP(H2243,工作表3!G:T,7,FALSE)</f>
        <v>73</v>
      </c>
      <c r="N2243">
        <f t="shared" si="70"/>
        <v>36.5</v>
      </c>
    </row>
    <row r="2244" spans="1:14">
      <c r="A2244" s="46">
        <v>2013</v>
      </c>
      <c r="B2244" s="8" t="str">
        <f>_xlfn.CONCAT("P", LOOKUP(A2244,{0,2010,2015},{1,2,3}))</f>
        <v>P2</v>
      </c>
      <c r="C2244" s="9" t="s">
        <v>174</v>
      </c>
      <c r="D2244" s="9" t="s">
        <v>178</v>
      </c>
      <c r="E2244" t="s">
        <v>56</v>
      </c>
      <c r="F2244" t="s">
        <v>32</v>
      </c>
      <c r="G2244" t="s">
        <v>124</v>
      </c>
      <c r="H2244" s="7" t="str">
        <f t="shared" si="71"/>
        <v>2013TWDASYATN10</v>
      </c>
      <c r="I2244" t="s">
        <v>7</v>
      </c>
      <c r="J2244" s="8" t="str">
        <f>VLOOKUP(I2244,name_list!E:K,2,FALSE)</f>
        <v>SP31</v>
      </c>
      <c r="K2244" t="s">
        <v>6</v>
      </c>
      <c r="L2244" s="8">
        <v>50</v>
      </c>
      <c r="M2244" s="8">
        <f>VLOOKUP(H2244,工作表3!G:T,7,FALSE)</f>
        <v>73</v>
      </c>
      <c r="N2244">
        <f t="shared" ref="N2244:N2307" si="72">L2244*M2244/100</f>
        <v>36.5</v>
      </c>
    </row>
    <row r="2245" spans="1:14">
      <c r="A2245" s="46">
        <v>2013</v>
      </c>
      <c r="B2245" s="8" t="str">
        <f>_xlfn.CONCAT("P", LOOKUP(A2245,{0,2010,2015},{1,2,3}))</f>
        <v>P2</v>
      </c>
      <c r="C2245" s="9" t="s">
        <v>174</v>
      </c>
      <c r="D2245" s="9" t="s">
        <v>178</v>
      </c>
      <c r="E2245" t="s">
        <v>56</v>
      </c>
      <c r="F2245" t="s">
        <v>32</v>
      </c>
      <c r="G2245" t="s">
        <v>124</v>
      </c>
      <c r="H2245" s="7" t="str">
        <f t="shared" si="71"/>
        <v>2013TWDASYATN10</v>
      </c>
      <c r="I2245" t="s">
        <v>5</v>
      </c>
      <c r="J2245" s="8" t="str">
        <f>VLOOKUP(I2245,name_list!E:K,2,FALSE)</f>
        <v>SP35</v>
      </c>
      <c r="K2245" t="s">
        <v>6</v>
      </c>
      <c r="L2245" s="8">
        <v>50</v>
      </c>
      <c r="M2245" s="8">
        <f>VLOOKUP(H2245,工作表3!G:T,7,FALSE)</f>
        <v>73</v>
      </c>
      <c r="N2245">
        <f t="shared" si="72"/>
        <v>36.5</v>
      </c>
    </row>
    <row r="2246" spans="1:14">
      <c r="A2246" s="46">
        <v>2013</v>
      </c>
      <c r="B2246" s="8" t="str">
        <f>_xlfn.CONCAT("P", LOOKUP(A2246,{0,2010,2015},{1,2,3}))</f>
        <v>P2</v>
      </c>
      <c r="C2246" s="9" t="s">
        <v>174</v>
      </c>
      <c r="D2246" s="9" t="s">
        <v>178</v>
      </c>
      <c r="E2246" t="s">
        <v>56</v>
      </c>
      <c r="F2246" t="s">
        <v>32</v>
      </c>
      <c r="G2246" t="s">
        <v>124</v>
      </c>
      <c r="H2246" s="7" t="str">
        <f t="shared" si="71"/>
        <v>2013TWDASYATN10</v>
      </c>
      <c r="I2246" t="s">
        <v>8</v>
      </c>
      <c r="J2246" s="8" t="str">
        <f>VLOOKUP(I2246,name_list!E:K,2,FALSE)</f>
        <v>SP63</v>
      </c>
      <c r="K2246" t="s">
        <v>6</v>
      </c>
      <c r="L2246" s="8">
        <v>50</v>
      </c>
      <c r="M2246" s="8">
        <f>VLOOKUP(H2246,工作表3!G:T,7,FALSE)</f>
        <v>73</v>
      </c>
      <c r="N2246">
        <f t="shared" si="72"/>
        <v>36.5</v>
      </c>
    </row>
    <row r="2247" spans="1:14">
      <c r="A2247" s="46">
        <v>2013</v>
      </c>
      <c r="B2247" s="8" t="str">
        <f>_xlfn.CONCAT("P", LOOKUP(A2247,{0,2010,2015},{1,2,3}))</f>
        <v>P2</v>
      </c>
      <c r="C2247" s="9" t="s">
        <v>174</v>
      </c>
      <c r="D2247" s="9" t="s">
        <v>178</v>
      </c>
      <c r="E2247" t="s">
        <v>56</v>
      </c>
      <c r="F2247" t="s">
        <v>32</v>
      </c>
      <c r="G2247" t="s">
        <v>124</v>
      </c>
      <c r="H2247" s="7" t="str">
        <f t="shared" si="71"/>
        <v>2013TWDASYATN10</v>
      </c>
      <c r="I2247" t="s">
        <v>0</v>
      </c>
      <c r="J2247" s="8" t="str">
        <f>VLOOKUP(I2247,name_list!E:K,2,FALSE)</f>
        <v>SP41</v>
      </c>
      <c r="K2247" t="s">
        <v>1</v>
      </c>
      <c r="L2247" s="8">
        <v>75</v>
      </c>
      <c r="M2247" s="8">
        <f>VLOOKUP(H2247,工作表3!G:T,7,FALSE)</f>
        <v>73</v>
      </c>
      <c r="N2247">
        <f t="shared" si="72"/>
        <v>54.75</v>
      </c>
    </row>
    <row r="2248" spans="1:14">
      <c r="A2248" s="46">
        <v>2013</v>
      </c>
      <c r="B2248" s="8" t="str">
        <f>_xlfn.CONCAT("P", LOOKUP(A2248,{0,2010,2015},{1,2,3}))</f>
        <v>P2</v>
      </c>
      <c r="C2248" s="9" t="s">
        <v>174</v>
      </c>
      <c r="D2248" s="9" t="s">
        <v>178</v>
      </c>
      <c r="E2248" t="s">
        <v>56</v>
      </c>
      <c r="F2248" t="s">
        <v>32</v>
      </c>
      <c r="G2248" t="s">
        <v>124</v>
      </c>
      <c r="H2248" s="7" t="str">
        <f t="shared" si="71"/>
        <v>2013TWDASYATN10</v>
      </c>
      <c r="I2248" t="s">
        <v>16</v>
      </c>
      <c r="J2248" s="8" t="str">
        <f>VLOOKUP(I2248,name_list!E:K,2,FALSE)</f>
        <v>SP38</v>
      </c>
      <c r="K2248" t="s">
        <v>1</v>
      </c>
      <c r="L2248" s="8">
        <v>75</v>
      </c>
      <c r="M2248" s="8">
        <f>VLOOKUP(H2248,工作表3!G:T,7,FALSE)</f>
        <v>73</v>
      </c>
      <c r="N2248">
        <f t="shared" si="72"/>
        <v>54.75</v>
      </c>
    </row>
    <row r="2249" spans="1:14">
      <c r="A2249" s="46">
        <v>2013</v>
      </c>
      <c r="B2249" s="8" t="str">
        <f>_xlfn.CONCAT("P", LOOKUP(A2249,{0,2010,2015},{1,2,3}))</f>
        <v>P2</v>
      </c>
      <c r="C2249" s="9" t="s">
        <v>174</v>
      </c>
      <c r="D2249" s="9" t="s">
        <v>178</v>
      </c>
      <c r="E2249" t="s">
        <v>56</v>
      </c>
      <c r="F2249" t="s">
        <v>32</v>
      </c>
      <c r="G2249" t="s">
        <v>124</v>
      </c>
      <c r="H2249" s="7" t="str">
        <f t="shared" si="71"/>
        <v>2013TWDASYATN10</v>
      </c>
      <c r="I2249" t="s">
        <v>30</v>
      </c>
      <c r="J2249" s="8" t="str">
        <f>VLOOKUP(I2249,name_list!E:K,2,FALSE)</f>
        <v>SP14</v>
      </c>
      <c r="K2249" t="s">
        <v>9</v>
      </c>
      <c r="L2249" s="8">
        <v>5</v>
      </c>
      <c r="M2249" s="8">
        <f>VLOOKUP(H2249,工作表3!G:T,7,FALSE)</f>
        <v>73</v>
      </c>
      <c r="N2249">
        <f t="shared" si="72"/>
        <v>3.65</v>
      </c>
    </row>
    <row r="2250" spans="1:14">
      <c r="A2250" s="46">
        <v>2013</v>
      </c>
      <c r="B2250" s="8" t="str">
        <f>_xlfn.CONCAT("P", LOOKUP(A2250,{0,2010,2015},{1,2,3}))</f>
        <v>P2</v>
      </c>
      <c r="C2250" s="9" t="s">
        <v>174</v>
      </c>
      <c r="D2250" s="9" t="s">
        <v>178</v>
      </c>
      <c r="E2250" t="s">
        <v>56</v>
      </c>
      <c r="F2250" t="s">
        <v>32</v>
      </c>
      <c r="G2250" t="s">
        <v>124</v>
      </c>
      <c r="H2250" s="7" t="str">
        <f t="shared" si="71"/>
        <v>2013TWDASYATN10</v>
      </c>
      <c r="I2250" t="s">
        <v>22</v>
      </c>
      <c r="J2250" s="8" t="str">
        <f>VLOOKUP(I2250,name_list!E:K,2,FALSE)</f>
        <v>SP68</v>
      </c>
      <c r="K2250" t="s">
        <v>9</v>
      </c>
      <c r="L2250" s="8">
        <v>5</v>
      </c>
      <c r="M2250" s="8">
        <f>VLOOKUP(H2250,工作表3!G:T,7,FALSE)</f>
        <v>73</v>
      </c>
      <c r="N2250">
        <f t="shared" si="72"/>
        <v>3.65</v>
      </c>
    </row>
    <row r="2251" spans="1:14">
      <c r="A2251" s="46">
        <v>2013</v>
      </c>
      <c r="B2251" s="8" t="str">
        <f>_xlfn.CONCAT("P", LOOKUP(A2251,{0,2010,2015},{1,2,3}))</f>
        <v>P2</v>
      </c>
      <c r="C2251" s="9" t="s">
        <v>174</v>
      </c>
      <c r="D2251" s="9" t="s">
        <v>178</v>
      </c>
      <c r="E2251" t="s">
        <v>56</v>
      </c>
      <c r="F2251" t="s">
        <v>32</v>
      </c>
      <c r="G2251" t="s">
        <v>124</v>
      </c>
      <c r="H2251" s="7" t="str">
        <f t="shared" si="71"/>
        <v>2013TWDASYATN10</v>
      </c>
      <c r="I2251" t="s">
        <v>45</v>
      </c>
      <c r="J2251" s="8" t="str">
        <f>VLOOKUP(I2251,name_list!E:K,2,FALSE)</f>
        <v>SP59</v>
      </c>
      <c r="K2251" t="s">
        <v>9</v>
      </c>
      <c r="L2251" s="8">
        <v>5</v>
      </c>
      <c r="M2251" s="8">
        <f>VLOOKUP(H2251,工作表3!G:T,7,FALSE)</f>
        <v>73</v>
      </c>
      <c r="N2251">
        <f t="shared" si="72"/>
        <v>3.65</v>
      </c>
    </row>
    <row r="2252" spans="1:14">
      <c r="A2252" s="46">
        <v>2013</v>
      </c>
      <c r="B2252" s="8" t="str">
        <f>_xlfn.CONCAT("P", LOOKUP(A2252,{0,2010,2015},{1,2,3}))</f>
        <v>P2</v>
      </c>
      <c r="C2252" s="9" t="s">
        <v>174</v>
      </c>
      <c r="D2252" s="9" t="s">
        <v>178</v>
      </c>
      <c r="E2252" t="s">
        <v>56</v>
      </c>
      <c r="F2252" t="s">
        <v>32</v>
      </c>
      <c r="G2252" t="s">
        <v>124</v>
      </c>
      <c r="H2252" s="7" t="str">
        <f t="shared" si="71"/>
        <v>2013TWDASYATN10</v>
      </c>
      <c r="I2252" t="s">
        <v>10</v>
      </c>
      <c r="J2252" s="8" t="str">
        <f>VLOOKUP(I2252,name_list!E:K,2,FALSE)</f>
        <v>SP79</v>
      </c>
      <c r="K2252" t="s">
        <v>9</v>
      </c>
      <c r="L2252" s="8">
        <v>5</v>
      </c>
      <c r="M2252" s="8">
        <f>VLOOKUP(H2252,工作表3!G:T,7,FALSE)</f>
        <v>73</v>
      </c>
      <c r="N2252">
        <f t="shared" si="72"/>
        <v>3.65</v>
      </c>
    </row>
    <row r="2253" spans="1:14">
      <c r="A2253" s="46">
        <v>2013</v>
      </c>
      <c r="B2253" s="8" t="str">
        <f>_xlfn.CONCAT("P", LOOKUP(A2253,{0,2010,2015},{1,2,3}))</f>
        <v>P2</v>
      </c>
      <c r="C2253" s="9" t="s">
        <v>174</v>
      </c>
      <c r="D2253" s="9" t="s">
        <v>178</v>
      </c>
      <c r="E2253" t="s">
        <v>56</v>
      </c>
      <c r="F2253" t="s">
        <v>32</v>
      </c>
      <c r="G2253" t="s">
        <v>124</v>
      </c>
      <c r="H2253" s="7" t="str">
        <f t="shared" si="71"/>
        <v>2013TWDASYATN10</v>
      </c>
      <c r="I2253" t="s">
        <v>23</v>
      </c>
      <c r="J2253" s="8" t="str">
        <f>VLOOKUP(I2253,name_list!E:K,2,FALSE)</f>
        <v>SP61</v>
      </c>
      <c r="K2253" t="s">
        <v>9</v>
      </c>
      <c r="L2253" s="8">
        <v>5</v>
      </c>
      <c r="M2253" s="8">
        <f>VLOOKUP(H2253,工作表3!G:T,7,FALSE)</f>
        <v>73</v>
      </c>
      <c r="N2253">
        <f t="shared" si="72"/>
        <v>3.65</v>
      </c>
    </row>
    <row r="2254" spans="1:14">
      <c r="A2254" s="46">
        <v>2013</v>
      </c>
      <c r="B2254" s="8" t="str">
        <f>_xlfn.CONCAT("P", LOOKUP(A2254,{0,2010,2015},{1,2,3}))</f>
        <v>P2</v>
      </c>
      <c r="C2254" s="9" t="s">
        <v>174</v>
      </c>
      <c r="D2254" s="9" t="s">
        <v>178</v>
      </c>
      <c r="E2254" t="s">
        <v>56</v>
      </c>
      <c r="F2254" t="s">
        <v>32</v>
      </c>
      <c r="G2254" t="s">
        <v>124</v>
      </c>
      <c r="H2254" s="7" t="str">
        <f t="shared" si="71"/>
        <v>2013TWDASYATN10</v>
      </c>
      <c r="I2254" t="s">
        <v>12</v>
      </c>
      <c r="J2254" s="8" t="str">
        <f>VLOOKUP(I2254,name_list!E:K,2,FALSE)</f>
        <v>SP70</v>
      </c>
      <c r="K2254" t="s">
        <v>9</v>
      </c>
      <c r="L2254" s="8">
        <v>5</v>
      </c>
      <c r="M2254" s="8">
        <f>VLOOKUP(H2254,工作表3!G:T,7,FALSE)</f>
        <v>73</v>
      </c>
      <c r="N2254">
        <f t="shared" si="72"/>
        <v>3.65</v>
      </c>
    </row>
    <row r="2255" spans="1:14">
      <c r="A2255" s="46">
        <v>2013</v>
      </c>
      <c r="B2255" s="8" t="str">
        <f>_xlfn.CONCAT("P", LOOKUP(A2255,{0,2010,2015},{1,2,3}))</f>
        <v>P2</v>
      </c>
      <c r="C2255" s="9" t="s">
        <v>174</v>
      </c>
      <c r="D2255" s="9" t="s">
        <v>178</v>
      </c>
      <c r="E2255" t="s">
        <v>56</v>
      </c>
      <c r="F2255" t="s">
        <v>32</v>
      </c>
      <c r="G2255" t="s">
        <v>124</v>
      </c>
      <c r="H2255" s="7" t="str">
        <f t="shared" si="71"/>
        <v>2013TWDASYATN10</v>
      </c>
      <c r="I2255" t="s">
        <v>69</v>
      </c>
      <c r="J2255" s="8" t="str">
        <f>VLOOKUP(I2255,name_list!E:K,2,FALSE)</f>
        <v>SP47</v>
      </c>
      <c r="K2255" t="s">
        <v>9</v>
      </c>
      <c r="L2255" s="8">
        <v>5</v>
      </c>
      <c r="M2255" s="8">
        <f>VLOOKUP(H2255,工作表3!G:T,7,FALSE)</f>
        <v>73</v>
      </c>
      <c r="N2255">
        <f t="shared" si="72"/>
        <v>3.65</v>
      </c>
    </row>
    <row r="2256" spans="1:14">
      <c r="A2256" s="46">
        <v>2013</v>
      </c>
      <c r="B2256" s="8" t="str">
        <f>_xlfn.CONCAT("P", LOOKUP(A2256,{0,2010,2015},{1,2,3}))</f>
        <v>P2</v>
      </c>
      <c r="C2256" s="9" t="s">
        <v>174</v>
      </c>
      <c r="D2256" s="9" t="s">
        <v>178</v>
      </c>
      <c r="E2256" t="s">
        <v>56</v>
      </c>
      <c r="F2256" t="s">
        <v>32</v>
      </c>
      <c r="G2256" t="s">
        <v>124</v>
      </c>
      <c r="H2256" s="7" t="str">
        <f t="shared" si="71"/>
        <v>2013TWDASYATN10</v>
      </c>
      <c r="I2256" t="s">
        <v>31</v>
      </c>
      <c r="J2256" s="8" t="str">
        <f>VLOOKUP(I2256,name_list!E:K,2,FALSE)</f>
        <v>SP66</v>
      </c>
      <c r="K2256" t="s">
        <v>9</v>
      </c>
      <c r="L2256" s="8">
        <v>5</v>
      </c>
      <c r="M2256" s="8">
        <f>VLOOKUP(H2256,工作表3!G:T,7,FALSE)</f>
        <v>73</v>
      </c>
      <c r="N2256">
        <f t="shared" si="72"/>
        <v>3.65</v>
      </c>
    </row>
    <row r="2257" spans="1:14">
      <c r="A2257" s="46">
        <v>2013</v>
      </c>
      <c r="B2257" s="8" t="str">
        <f>_xlfn.CONCAT("P", LOOKUP(A2257,{0,2010,2015},{1,2,3}))</f>
        <v>P2</v>
      </c>
      <c r="C2257" s="9" t="s">
        <v>174</v>
      </c>
      <c r="D2257" s="9" t="s">
        <v>178</v>
      </c>
      <c r="E2257" t="s">
        <v>56</v>
      </c>
      <c r="F2257" t="s">
        <v>32</v>
      </c>
      <c r="G2257" t="s">
        <v>124</v>
      </c>
      <c r="H2257" s="7" t="str">
        <f t="shared" si="71"/>
        <v>2013TWDASYATN10</v>
      </c>
      <c r="I2257" t="s">
        <v>42</v>
      </c>
      <c r="J2257" s="8" t="str">
        <f>VLOOKUP(I2257,name_list!E:K,2,FALSE)</f>
        <v>SP40</v>
      </c>
      <c r="K2257" t="s">
        <v>14</v>
      </c>
      <c r="L2257" s="8">
        <v>25</v>
      </c>
      <c r="M2257" s="8">
        <f>VLOOKUP(H2257,工作表3!G:T,7,FALSE)</f>
        <v>73</v>
      </c>
      <c r="N2257">
        <f t="shared" si="72"/>
        <v>18.25</v>
      </c>
    </row>
    <row r="2258" spans="1:14">
      <c r="A2258" s="46">
        <v>2013</v>
      </c>
      <c r="B2258" s="8" t="str">
        <f>_xlfn.CONCAT("P", LOOKUP(A2258,{0,2010,2015},{1,2,3}))</f>
        <v>P2</v>
      </c>
      <c r="C2258" s="9" t="s">
        <v>174</v>
      </c>
      <c r="D2258" s="9" t="s">
        <v>178</v>
      </c>
      <c r="E2258" t="s">
        <v>56</v>
      </c>
      <c r="F2258" t="s">
        <v>32</v>
      </c>
      <c r="G2258" t="s">
        <v>124</v>
      </c>
      <c r="H2258" s="7" t="str">
        <f t="shared" si="71"/>
        <v>2013TWDASYATN10</v>
      </c>
      <c r="I2258" t="s">
        <v>20</v>
      </c>
      <c r="J2258" s="8" t="str">
        <f>VLOOKUP(I2258,name_list!E:K,2,FALSE)</f>
        <v>SP25</v>
      </c>
      <c r="K2258" t="s">
        <v>14</v>
      </c>
      <c r="L2258" s="8">
        <v>25</v>
      </c>
      <c r="M2258" s="8">
        <f>VLOOKUP(H2258,工作表3!G:T,7,FALSE)</f>
        <v>73</v>
      </c>
      <c r="N2258">
        <f t="shared" si="72"/>
        <v>18.25</v>
      </c>
    </row>
    <row r="2259" spans="1:14">
      <c r="A2259" s="46">
        <v>2013</v>
      </c>
      <c r="B2259" s="8" t="str">
        <f>_xlfn.CONCAT("P", LOOKUP(A2259,{0,2010,2015},{1,2,3}))</f>
        <v>P2</v>
      </c>
      <c r="C2259" s="9" t="s">
        <v>174</v>
      </c>
      <c r="D2259" s="9" t="s">
        <v>178</v>
      </c>
      <c r="E2259" t="s">
        <v>56</v>
      </c>
      <c r="F2259" t="s">
        <v>32</v>
      </c>
      <c r="G2259" t="s">
        <v>124</v>
      </c>
      <c r="H2259" s="7" t="str">
        <f t="shared" si="71"/>
        <v>2013TWDASYATN10</v>
      </c>
      <c r="I2259" t="s">
        <v>26</v>
      </c>
      <c r="J2259" s="8" t="str">
        <f>VLOOKUP(I2259,name_list!E:K,2,FALSE)</f>
        <v>SP78</v>
      </c>
      <c r="K2259" t="s">
        <v>14</v>
      </c>
      <c r="L2259" s="8">
        <v>25</v>
      </c>
      <c r="M2259" s="8">
        <f>VLOOKUP(H2259,工作表3!G:T,7,FALSE)</f>
        <v>73</v>
      </c>
      <c r="N2259">
        <f t="shared" si="72"/>
        <v>18.25</v>
      </c>
    </row>
    <row r="2260" spans="1:14">
      <c r="A2260" s="46">
        <v>2013</v>
      </c>
      <c r="B2260" s="8" t="str">
        <f>_xlfn.CONCAT("P", LOOKUP(A2260,{0,2010,2015},{1,2,3}))</f>
        <v>P2</v>
      </c>
      <c r="C2260" s="9" t="s">
        <v>174</v>
      </c>
      <c r="D2260" s="9" t="s">
        <v>178</v>
      </c>
      <c r="E2260" t="s">
        <v>56</v>
      </c>
      <c r="F2260" t="s">
        <v>32</v>
      </c>
      <c r="G2260" t="s">
        <v>124</v>
      </c>
      <c r="H2260" s="7" t="str">
        <f t="shared" si="71"/>
        <v>2013TWDASYATN10</v>
      </c>
      <c r="I2260" t="s">
        <v>59</v>
      </c>
      <c r="J2260" s="8" t="str">
        <f>VLOOKUP(I2260,name_list!E:K,2,FALSE)</f>
        <v>SP5</v>
      </c>
      <c r="K2260" t="s">
        <v>14</v>
      </c>
      <c r="L2260" s="8">
        <v>25</v>
      </c>
      <c r="M2260" s="8">
        <f>VLOOKUP(H2260,工作表3!G:T,7,FALSE)</f>
        <v>73</v>
      </c>
      <c r="N2260">
        <f t="shared" si="72"/>
        <v>18.25</v>
      </c>
    </row>
    <row r="2261" spans="1:14">
      <c r="A2261" s="46">
        <v>2013</v>
      </c>
      <c r="B2261" s="8" t="str">
        <f>_xlfn.CONCAT("P", LOOKUP(A2261,{0,2010,2015},{1,2,3}))</f>
        <v>P2</v>
      </c>
      <c r="C2261" s="9" t="s">
        <v>174</v>
      </c>
      <c r="D2261" s="9" t="s">
        <v>178</v>
      </c>
      <c r="E2261" t="s">
        <v>56</v>
      </c>
      <c r="F2261" t="s">
        <v>32</v>
      </c>
      <c r="G2261" t="s">
        <v>124</v>
      </c>
      <c r="H2261" s="7" t="str">
        <f t="shared" si="71"/>
        <v>2013TWDASYATN10</v>
      </c>
      <c r="I2261" t="s">
        <v>19</v>
      </c>
      <c r="J2261" s="8" t="str">
        <f>VLOOKUP(I2261,name_list!E:K,2,FALSE)</f>
        <v>SP75</v>
      </c>
      <c r="K2261" t="s">
        <v>14</v>
      </c>
      <c r="L2261" s="8">
        <v>25</v>
      </c>
      <c r="M2261" s="8">
        <f>VLOOKUP(H2261,工作表3!G:T,7,FALSE)</f>
        <v>73</v>
      </c>
      <c r="N2261">
        <f t="shared" si="72"/>
        <v>18.25</v>
      </c>
    </row>
    <row r="2262" spans="1:14">
      <c r="A2262" s="46">
        <v>2013</v>
      </c>
      <c r="B2262" s="8" t="str">
        <f>_xlfn.CONCAT("P", LOOKUP(A2262,{0,2010,2015},{1,2,3}))</f>
        <v>P2</v>
      </c>
      <c r="C2262" s="9" t="s">
        <v>174</v>
      </c>
      <c r="D2262" s="9" t="s">
        <v>178</v>
      </c>
      <c r="E2262" t="s">
        <v>56</v>
      </c>
      <c r="F2262" t="s">
        <v>32</v>
      </c>
      <c r="G2262" t="s">
        <v>124</v>
      </c>
      <c r="H2262" s="7" t="str">
        <f t="shared" si="71"/>
        <v>2013TWDASYATN10</v>
      </c>
      <c r="I2262" t="s">
        <v>60</v>
      </c>
      <c r="J2262" s="8" t="str">
        <f>VLOOKUP(I2262,name_list!E:K,2,FALSE)</f>
        <v>SP29</v>
      </c>
      <c r="K2262" t="s">
        <v>14</v>
      </c>
      <c r="L2262" s="8">
        <v>25</v>
      </c>
      <c r="M2262" s="8">
        <f>VLOOKUP(H2262,工作表3!G:T,7,FALSE)</f>
        <v>73</v>
      </c>
      <c r="N2262">
        <f t="shared" si="72"/>
        <v>18.25</v>
      </c>
    </row>
    <row r="2263" spans="1:14">
      <c r="A2263" s="46">
        <v>2013</v>
      </c>
      <c r="B2263" s="8" t="str">
        <f>_xlfn.CONCAT("P", LOOKUP(A2263,{0,2010,2015},{1,2,3}))</f>
        <v>P2</v>
      </c>
      <c r="C2263" s="9" t="s">
        <v>174</v>
      </c>
      <c r="D2263" s="9" t="s">
        <v>178</v>
      </c>
      <c r="E2263" t="s">
        <v>56</v>
      </c>
      <c r="F2263" t="s">
        <v>32</v>
      </c>
      <c r="G2263" t="s">
        <v>124</v>
      </c>
      <c r="H2263" s="7" t="str">
        <f t="shared" si="71"/>
        <v>2013TWDASYATN10</v>
      </c>
      <c r="I2263" t="s">
        <v>63</v>
      </c>
      <c r="J2263" s="8" t="str">
        <f>VLOOKUP(I2263,name_list!E:K,2,FALSE)</f>
        <v>SP4</v>
      </c>
      <c r="K2263" t="s">
        <v>14</v>
      </c>
      <c r="L2263" s="8">
        <v>25</v>
      </c>
      <c r="M2263" s="8">
        <f>VLOOKUP(H2263,工作表3!G:T,7,FALSE)</f>
        <v>73</v>
      </c>
      <c r="N2263">
        <f t="shared" si="72"/>
        <v>18.25</v>
      </c>
    </row>
    <row r="2264" spans="1:14">
      <c r="A2264" s="46">
        <v>2013</v>
      </c>
      <c r="B2264" s="8" t="str">
        <f>_xlfn.CONCAT("P", LOOKUP(A2264,{0,2010,2015},{1,2,3}))</f>
        <v>P2</v>
      </c>
      <c r="C2264" s="9" t="s">
        <v>174</v>
      </c>
      <c r="D2264" s="9" t="s">
        <v>178</v>
      </c>
      <c r="E2264" t="s">
        <v>56</v>
      </c>
      <c r="F2264" t="s">
        <v>32</v>
      </c>
      <c r="G2264" t="s">
        <v>124</v>
      </c>
      <c r="H2264" s="7" t="str">
        <f t="shared" si="71"/>
        <v>2013TWDASYATN10</v>
      </c>
      <c r="I2264" t="s">
        <v>38</v>
      </c>
      <c r="J2264" s="8" t="str">
        <f>VLOOKUP(I2264,name_list!E:K,2,FALSE)</f>
        <v>SP10</v>
      </c>
      <c r="K2264" t="s">
        <v>14</v>
      </c>
      <c r="L2264" s="8">
        <v>25</v>
      </c>
      <c r="M2264" s="8">
        <f>VLOOKUP(H2264,工作表3!G:T,7,FALSE)</f>
        <v>73</v>
      </c>
      <c r="N2264">
        <f t="shared" si="72"/>
        <v>18.25</v>
      </c>
    </row>
    <row r="2265" spans="1:14">
      <c r="A2265" s="46">
        <v>2013</v>
      </c>
      <c r="B2265" s="8" t="str">
        <f>_xlfn.CONCAT("P", LOOKUP(A2265,{0,2010,2015},{1,2,3}))</f>
        <v>P2</v>
      </c>
      <c r="C2265" s="9" t="s">
        <v>174</v>
      </c>
      <c r="D2265" s="9" t="s">
        <v>178</v>
      </c>
      <c r="E2265" t="s">
        <v>56</v>
      </c>
      <c r="F2265" t="s">
        <v>32</v>
      </c>
      <c r="G2265" t="s">
        <v>124</v>
      </c>
      <c r="H2265" s="7" t="str">
        <f t="shared" si="71"/>
        <v>2013TWDASYATN10</v>
      </c>
      <c r="I2265" t="s">
        <v>29</v>
      </c>
      <c r="J2265" s="8" t="str">
        <f>VLOOKUP(I2265,name_list!E:K,2,FALSE)</f>
        <v>SP22</v>
      </c>
      <c r="K2265" t="s">
        <v>14</v>
      </c>
      <c r="L2265" s="8">
        <v>25</v>
      </c>
      <c r="M2265" s="8">
        <f>VLOOKUP(H2265,工作表3!G:T,7,FALSE)</f>
        <v>73</v>
      </c>
      <c r="N2265">
        <f t="shared" si="72"/>
        <v>18.25</v>
      </c>
    </row>
    <row r="2266" spans="1:14">
      <c r="A2266" s="46">
        <v>2013</v>
      </c>
      <c r="B2266" s="8" t="str">
        <f>_xlfn.CONCAT("P", LOOKUP(A2266,{0,2010,2015},{1,2,3}))</f>
        <v>P2</v>
      </c>
      <c r="C2266" s="9" t="s">
        <v>174</v>
      </c>
      <c r="D2266" s="9" t="s">
        <v>178</v>
      </c>
      <c r="E2266" t="s">
        <v>56</v>
      </c>
      <c r="F2266" t="s">
        <v>32</v>
      </c>
      <c r="G2266" t="s">
        <v>124</v>
      </c>
      <c r="H2266" s="7" t="str">
        <f t="shared" si="71"/>
        <v>2013TWDASYATN10</v>
      </c>
      <c r="I2266" t="s">
        <v>51</v>
      </c>
      <c r="J2266" s="8" t="str">
        <f>VLOOKUP(I2266,name_list!E:K,2,FALSE)</f>
        <v>SP90</v>
      </c>
      <c r="K2266" t="s">
        <v>14</v>
      </c>
      <c r="L2266" s="8">
        <v>25</v>
      </c>
      <c r="M2266" s="8">
        <f>VLOOKUP(H2266,工作表3!G:T,7,FALSE)</f>
        <v>73</v>
      </c>
      <c r="N2266">
        <f t="shared" si="72"/>
        <v>18.25</v>
      </c>
    </row>
    <row r="2267" spans="1:14">
      <c r="A2267" s="46">
        <v>2013</v>
      </c>
      <c r="B2267" s="8" t="str">
        <f>_xlfn.CONCAT("P", LOOKUP(A2267,{0,2010,2015},{1,2,3}))</f>
        <v>P2</v>
      </c>
      <c r="C2267" s="9" t="s">
        <v>174</v>
      </c>
      <c r="D2267" s="9" t="s">
        <v>178</v>
      </c>
      <c r="E2267" t="s">
        <v>56</v>
      </c>
      <c r="F2267" t="s">
        <v>32</v>
      </c>
      <c r="G2267" t="s">
        <v>124</v>
      </c>
      <c r="H2267" s="7" t="str">
        <f t="shared" si="71"/>
        <v>2013TWDASYATN10</v>
      </c>
      <c r="I2267" t="s">
        <v>47</v>
      </c>
      <c r="J2267" s="8" t="str">
        <f>VLOOKUP(I2267,name_list!E:K,2,FALSE)</f>
        <v>SP50</v>
      </c>
      <c r="K2267" t="s">
        <v>14</v>
      </c>
      <c r="L2267" s="8">
        <v>25</v>
      </c>
      <c r="M2267" s="8">
        <f>VLOOKUP(H2267,工作表3!G:T,7,FALSE)</f>
        <v>73</v>
      </c>
      <c r="N2267">
        <f t="shared" si="72"/>
        <v>18.25</v>
      </c>
    </row>
    <row r="2268" spans="1:14">
      <c r="A2268" s="46">
        <v>2013</v>
      </c>
      <c r="B2268" s="8" t="str">
        <f>_xlfn.CONCAT("P", LOOKUP(A2268,{0,2010,2015},{1,2,3}))</f>
        <v>P2</v>
      </c>
      <c r="C2268" s="9" t="s">
        <v>174</v>
      </c>
      <c r="D2268" s="9" t="s">
        <v>178</v>
      </c>
      <c r="E2268" t="s">
        <v>56</v>
      </c>
      <c r="F2268" t="s">
        <v>32</v>
      </c>
      <c r="G2268" t="s">
        <v>124</v>
      </c>
      <c r="H2268" s="7" t="str">
        <f t="shared" si="71"/>
        <v>2013TWDASYATN10</v>
      </c>
      <c r="I2268" t="s">
        <v>13</v>
      </c>
      <c r="J2268" s="8" t="str">
        <f>VLOOKUP(I2268,name_list!E:K,2,FALSE)</f>
        <v>SP17</v>
      </c>
      <c r="K2268" t="s">
        <v>14</v>
      </c>
      <c r="L2268" s="8">
        <v>25</v>
      </c>
      <c r="M2268" s="8">
        <f>VLOOKUP(H2268,工作表3!G:T,7,FALSE)</f>
        <v>73</v>
      </c>
      <c r="N2268">
        <f t="shared" si="72"/>
        <v>18.25</v>
      </c>
    </row>
    <row r="2269" spans="1:14">
      <c r="A2269" s="46">
        <v>2013</v>
      </c>
      <c r="B2269" s="8" t="str">
        <f>_xlfn.CONCAT("P", LOOKUP(A2269,{0,2010,2015},{1,2,3}))</f>
        <v>P2</v>
      </c>
      <c r="C2269" s="9" t="s">
        <v>174</v>
      </c>
      <c r="D2269" s="9" t="s">
        <v>178</v>
      </c>
      <c r="E2269" t="s">
        <v>56</v>
      </c>
      <c r="F2269" t="s">
        <v>32</v>
      </c>
      <c r="G2269" t="s">
        <v>124</v>
      </c>
      <c r="H2269" s="7" t="str">
        <f t="shared" si="71"/>
        <v>2013TWDASYATN10</v>
      </c>
      <c r="I2269" t="s">
        <v>39</v>
      </c>
      <c r="J2269" s="8" t="str">
        <f>VLOOKUP(I2269,name_list!E:K,2,FALSE)</f>
        <v>SP72</v>
      </c>
      <c r="K2269" t="s">
        <v>14</v>
      </c>
      <c r="L2269" s="8">
        <v>25</v>
      </c>
      <c r="M2269" s="8">
        <f>VLOOKUP(H2269,工作表3!G:T,7,FALSE)</f>
        <v>73</v>
      </c>
      <c r="N2269">
        <f t="shared" si="72"/>
        <v>18.25</v>
      </c>
    </row>
    <row r="2270" spans="1:14">
      <c r="A2270" s="46">
        <v>2013</v>
      </c>
      <c r="B2270" s="8" t="str">
        <f>_xlfn.CONCAT("P", LOOKUP(A2270,{0,2010,2015},{1,2,3}))</f>
        <v>P2</v>
      </c>
      <c r="C2270" s="9" t="s">
        <v>174</v>
      </c>
      <c r="D2270" s="9" t="s">
        <v>178</v>
      </c>
      <c r="E2270" t="s">
        <v>56</v>
      </c>
      <c r="F2270" t="s">
        <v>14</v>
      </c>
      <c r="G2270" t="s">
        <v>103</v>
      </c>
      <c r="H2270" s="7" t="str">
        <f t="shared" si="71"/>
        <v>2013TWDASYATS05</v>
      </c>
      <c r="I2270" t="s">
        <v>60</v>
      </c>
      <c r="J2270" s="8" t="str">
        <f>VLOOKUP(I2270,name_list!E:K,2,FALSE)</f>
        <v>SP29</v>
      </c>
      <c r="K2270" t="s">
        <v>6</v>
      </c>
      <c r="L2270" s="8">
        <v>50</v>
      </c>
      <c r="M2270" s="8">
        <f>VLOOKUP(H2270,工作表3!G:T,7,FALSE)</f>
        <v>85.8</v>
      </c>
      <c r="N2270">
        <f t="shared" si="72"/>
        <v>42.9</v>
      </c>
    </row>
    <row r="2271" spans="1:14">
      <c r="A2271" s="46">
        <v>2013</v>
      </c>
      <c r="B2271" s="8" t="str">
        <f>_xlfn.CONCAT("P", LOOKUP(A2271,{0,2010,2015},{1,2,3}))</f>
        <v>P2</v>
      </c>
      <c r="C2271" s="9" t="s">
        <v>174</v>
      </c>
      <c r="D2271" s="9" t="s">
        <v>178</v>
      </c>
      <c r="E2271" t="s">
        <v>56</v>
      </c>
      <c r="F2271" t="s">
        <v>14</v>
      </c>
      <c r="G2271" t="s">
        <v>103</v>
      </c>
      <c r="H2271" s="7" t="str">
        <f t="shared" si="71"/>
        <v>2013TWDASYATS05</v>
      </c>
      <c r="I2271" t="s">
        <v>5</v>
      </c>
      <c r="J2271" s="8" t="str">
        <f>VLOOKUP(I2271,name_list!E:K,2,FALSE)</f>
        <v>SP35</v>
      </c>
      <c r="K2271" t="s">
        <v>6</v>
      </c>
      <c r="L2271" s="8">
        <v>50</v>
      </c>
      <c r="M2271" s="8">
        <f>VLOOKUP(H2271,工作表3!G:T,7,FALSE)</f>
        <v>85.8</v>
      </c>
      <c r="N2271">
        <f t="shared" si="72"/>
        <v>42.9</v>
      </c>
    </row>
    <row r="2272" spans="1:14">
      <c r="A2272" s="46">
        <v>2013</v>
      </c>
      <c r="B2272" s="8" t="str">
        <f>_xlfn.CONCAT("P", LOOKUP(A2272,{0,2010,2015},{1,2,3}))</f>
        <v>P2</v>
      </c>
      <c r="C2272" s="9" t="s">
        <v>174</v>
      </c>
      <c r="D2272" s="9" t="s">
        <v>178</v>
      </c>
      <c r="E2272" t="s">
        <v>56</v>
      </c>
      <c r="F2272" t="s">
        <v>14</v>
      </c>
      <c r="G2272" t="s">
        <v>103</v>
      </c>
      <c r="H2272" s="7" t="str">
        <f t="shared" si="71"/>
        <v>2013TWDASYATS05</v>
      </c>
      <c r="I2272" t="s">
        <v>16</v>
      </c>
      <c r="J2272" s="8" t="str">
        <f>VLOOKUP(I2272,name_list!E:K,2,FALSE)</f>
        <v>SP38</v>
      </c>
      <c r="K2272" t="s">
        <v>6</v>
      </c>
      <c r="L2272" s="8">
        <v>50</v>
      </c>
      <c r="M2272" s="8">
        <f>VLOOKUP(H2272,工作表3!G:T,7,FALSE)</f>
        <v>85.8</v>
      </c>
      <c r="N2272">
        <f t="shared" si="72"/>
        <v>42.9</v>
      </c>
    </row>
    <row r="2273" spans="1:14">
      <c r="A2273" s="46">
        <v>2013</v>
      </c>
      <c r="B2273" s="8" t="str">
        <f>_xlfn.CONCAT("P", LOOKUP(A2273,{0,2010,2015},{1,2,3}))</f>
        <v>P2</v>
      </c>
      <c r="C2273" s="9" t="s">
        <v>174</v>
      </c>
      <c r="D2273" s="9" t="s">
        <v>178</v>
      </c>
      <c r="E2273" t="s">
        <v>56</v>
      </c>
      <c r="F2273" t="s">
        <v>14</v>
      </c>
      <c r="G2273" t="s">
        <v>103</v>
      </c>
      <c r="H2273" s="7" t="str">
        <f t="shared" si="71"/>
        <v>2013TWDASYATS05</v>
      </c>
      <c r="I2273" t="s">
        <v>29</v>
      </c>
      <c r="J2273" s="8" t="str">
        <f>VLOOKUP(I2273,name_list!E:K,2,FALSE)</f>
        <v>SP22</v>
      </c>
      <c r="K2273" t="s">
        <v>6</v>
      </c>
      <c r="L2273" s="8">
        <v>50</v>
      </c>
      <c r="M2273" s="8">
        <f>VLOOKUP(H2273,工作表3!G:T,7,FALSE)</f>
        <v>85.8</v>
      </c>
      <c r="N2273">
        <f t="shared" si="72"/>
        <v>42.9</v>
      </c>
    </row>
    <row r="2274" spans="1:14">
      <c r="A2274" s="46">
        <v>2013</v>
      </c>
      <c r="B2274" s="8" t="str">
        <f>_xlfn.CONCAT("P", LOOKUP(A2274,{0,2010,2015},{1,2,3}))</f>
        <v>P2</v>
      </c>
      <c r="C2274" s="9" t="s">
        <v>174</v>
      </c>
      <c r="D2274" s="9" t="s">
        <v>178</v>
      </c>
      <c r="E2274" t="s">
        <v>56</v>
      </c>
      <c r="F2274" t="s">
        <v>14</v>
      </c>
      <c r="G2274" t="s">
        <v>103</v>
      </c>
      <c r="H2274" s="7" t="str">
        <f t="shared" si="71"/>
        <v>2013TWDASYATS05</v>
      </c>
      <c r="I2274" t="s">
        <v>0</v>
      </c>
      <c r="J2274" s="8" t="str">
        <f>VLOOKUP(I2274,name_list!E:K,2,FALSE)</f>
        <v>SP41</v>
      </c>
      <c r="K2274" t="s">
        <v>1</v>
      </c>
      <c r="L2274" s="8">
        <v>75</v>
      </c>
      <c r="M2274" s="8">
        <f>VLOOKUP(H2274,工作表3!G:T,7,FALSE)</f>
        <v>85.8</v>
      </c>
      <c r="N2274">
        <f t="shared" si="72"/>
        <v>64.349999999999994</v>
      </c>
    </row>
    <row r="2275" spans="1:14">
      <c r="A2275" s="46">
        <v>2013</v>
      </c>
      <c r="B2275" s="8" t="str">
        <f>_xlfn.CONCAT("P", LOOKUP(A2275,{0,2010,2015},{1,2,3}))</f>
        <v>P2</v>
      </c>
      <c r="C2275" s="9" t="s">
        <v>174</v>
      </c>
      <c r="D2275" s="9" t="s">
        <v>178</v>
      </c>
      <c r="E2275" t="s">
        <v>56</v>
      </c>
      <c r="F2275" t="s">
        <v>14</v>
      </c>
      <c r="G2275" t="s">
        <v>103</v>
      </c>
      <c r="H2275" s="7" t="str">
        <f t="shared" si="71"/>
        <v>2013TWDASYATS05</v>
      </c>
      <c r="I2275" t="s">
        <v>80</v>
      </c>
      <c r="J2275" s="8" t="str">
        <f>VLOOKUP(I2275,name_list!E:K,2,FALSE)</f>
        <v>SP46</v>
      </c>
      <c r="K2275" t="s">
        <v>9</v>
      </c>
      <c r="L2275" s="8">
        <v>5</v>
      </c>
      <c r="M2275" s="8">
        <f>VLOOKUP(H2275,工作表3!G:T,7,FALSE)</f>
        <v>85.8</v>
      </c>
      <c r="N2275">
        <f t="shared" si="72"/>
        <v>4.29</v>
      </c>
    </row>
    <row r="2276" spans="1:14">
      <c r="A2276" s="46">
        <v>2013</v>
      </c>
      <c r="B2276" s="8" t="str">
        <f>_xlfn.CONCAT("P", LOOKUP(A2276,{0,2010,2015},{1,2,3}))</f>
        <v>P2</v>
      </c>
      <c r="C2276" s="9" t="s">
        <v>174</v>
      </c>
      <c r="D2276" s="9" t="s">
        <v>178</v>
      </c>
      <c r="E2276" t="s">
        <v>56</v>
      </c>
      <c r="F2276" t="s">
        <v>14</v>
      </c>
      <c r="G2276" t="s">
        <v>103</v>
      </c>
      <c r="H2276" s="7" t="str">
        <f t="shared" si="71"/>
        <v>2013TWDASYATS05</v>
      </c>
      <c r="I2276" t="s">
        <v>18</v>
      </c>
      <c r="J2276" s="8" t="str">
        <f>VLOOKUP(I2276,name_list!E:K,2,FALSE)</f>
        <v>SP30</v>
      </c>
      <c r="K2276" t="s">
        <v>9</v>
      </c>
      <c r="L2276" s="8">
        <v>5</v>
      </c>
      <c r="M2276" s="8">
        <f>VLOOKUP(H2276,工作表3!G:T,7,FALSE)</f>
        <v>85.8</v>
      </c>
      <c r="N2276">
        <f t="shared" si="72"/>
        <v>4.29</v>
      </c>
    </row>
    <row r="2277" spans="1:14">
      <c r="A2277" s="46">
        <v>2013</v>
      </c>
      <c r="B2277" s="8" t="str">
        <f>_xlfn.CONCAT("P", LOOKUP(A2277,{0,2010,2015},{1,2,3}))</f>
        <v>P2</v>
      </c>
      <c r="C2277" s="9" t="s">
        <v>174</v>
      </c>
      <c r="D2277" s="9" t="s">
        <v>178</v>
      </c>
      <c r="E2277" t="s">
        <v>56</v>
      </c>
      <c r="F2277" t="s">
        <v>14</v>
      </c>
      <c r="G2277" t="s">
        <v>103</v>
      </c>
      <c r="H2277" s="7" t="str">
        <f t="shared" si="71"/>
        <v>2013TWDASYATS05</v>
      </c>
      <c r="I2277" t="s">
        <v>42</v>
      </c>
      <c r="J2277" s="8" t="str">
        <f>VLOOKUP(I2277,name_list!E:K,2,FALSE)</f>
        <v>SP40</v>
      </c>
      <c r="K2277" t="s">
        <v>9</v>
      </c>
      <c r="L2277" s="8">
        <v>5</v>
      </c>
      <c r="M2277" s="8">
        <f>VLOOKUP(H2277,工作表3!G:T,7,FALSE)</f>
        <v>85.8</v>
      </c>
      <c r="N2277">
        <f t="shared" si="72"/>
        <v>4.29</v>
      </c>
    </row>
    <row r="2278" spans="1:14">
      <c r="A2278" s="46">
        <v>2013</v>
      </c>
      <c r="B2278" s="8" t="str">
        <f>_xlfn.CONCAT("P", LOOKUP(A2278,{0,2010,2015},{1,2,3}))</f>
        <v>P2</v>
      </c>
      <c r="C2278" s="9" t="s">
        <v>174</v>
      </c>
      <c r="D2278" s="9" t="s">
        <v>178</v>
      </c>
      <c r="E2278" t="s">
        <v>56</v>
      </c>
      <c r="F2278" t="s">
        <v>14</v>
      </c>
      <c r="G2278" t="s">
        <v>103</v>
      </c>
      <c r="H2278" s="7" t="str">
        <f t="shared" si="71"/>
        <v>2013TWDASYATS05</v>
      </c>
      <c r="I2278" t="s">
        <v>22</v>
      </c>
      <c r="J2278" s="8" t="str">
        <f>VLOOKUP(I2278,name_list!E:K,2,FALSE)</f>
        <v>SP68</v>
      </c>
      <c r="K2278" t="s">
        <v>9</v>
      </c>
      <c r="L2278" s="8">
        <v>5</v>
      </c>
      <c r="M2278" s="8">
        <f>VLOOKUP(H2278,工作表3!G:T,7,FALSE)</f>
        <v>85.8</v>
      </c>
      <c r="N2278">
        <f t="shared" si="72"/>
        <v>4.29</v>
      </c>
    </row>
    <row r="2279" spans="1:14">
      <c r="A2279" s="46">
        <v>2013</v>
      </c>
      <c r="B2279" s="8" t="str">
        <f>_xlfn.CONCAT("P", LOOKUP(A2279,{0,2010,2015},{1,2,3}))</f>
        <v>P2</v>
      </c>
      <c r="C2279" s="9" t="s">
        <v>174</v>
      </c>
      <c r="D2279" s="9" t="s">
        <v>178</v>
      </c>
      <c r="E2279" t="s">
        <v>56</v>
      </c>
      <c r="F2279" t="s">
        <v>14</v>
      </c>
      <c r="G2279" t="s">
        <v>103</v>
      </c>
      <c r="H2279" s="7" t="str">
        <f t="shared" si="71"/>
        <v>2013TWDASYATS05</v>
      </c>
      <c r="I2279" t="s">
        <v>55</v>
      </c>
      <c r="J2279" s="8" t="str">
        <f>VLOOKUP(I2279,name_list!E:K,2,FALSE)</f>
        <v>SP33</v>
      </c>
      <c r="K2279" t="s">
        <v>9</v>
      </c>
      <c r="L2279" s="8">
        <v>5</v>
      </c>
      <c r="M2279" s="8">
        <f>VLOOKUP(H2279,工作表3!G:T,7,FALSE)</f>
        <v>85.8</v>
      </c>
      <c r="N2279">
        <f t="shared" si="72"/>
        <v>4.29</v>
      </c>
    </row>
    <row r="2280" spans="1:14">
      <c r="A2280" s="46">
        <v>2013</v>
      </c>
      <c r="B2280" s="8" t="str">
        <f>_xlfn.CONCAT("P", LOOKUP(A2280,{0,2010,2015},{1,2,3}))</f>
        <v>P2</v>
      </c>
      <c r="C2280" s="9" t="s">
        <v>174</v>
      </c>
      <c r="D2280" s="9" t="s">
        <v>178</v>
      </c>
      <c r="E2280" t="s">
        <v>56</v>
      </c>
      <c r="F2280" t="s">
        <v>14</v>
      </c>
      <c r="G2280" t="s">
        <v>103</v>
      </c>
      <c r="H2280" s="7" t="str">
        <f t="shared" si="71"/>
        <v>2013TWDASYATS05</v>
      </c>
      <c r="I2280" t="s">
        <v>28</v>
      </c>
      <c r="J2280" s="8" t="str">
        <f>VLOOKUP(I2280,name_list!E:K,2,FALSE)</f>
        <v>SP45</v>
      </c>
      <c r="K2280" t="s">
        <v>9</v>
      </c>
      <c r="L2280" s="8">
        <v>5</v>
      </c>
      <c r="M2280" s="8">
        <f>VLOOKUP(H2280,工作表3!G:T,7,FALSE)</f>
        <v>85.8</v>
      </c>
      <c r="N2280">
        <f t="shared" si="72"/>
        <v>4.29</v>
      </c>
    </row>
    <row r="2281" spans="1:14">
      <c r="A2281" s="46">
        <v>2013</v>
      </c>
      <c r="B2281" s="8" t="str">
        <f>_xlfn.CONCAT("P", LOOKUP(A2281,{0,2010,2015},{1,2,3}))</f>
        <v>P2</v>
      </c>
      <c r="C2281" s="9" t="s">
        <v>174</v>
      </c>
      <c r="D2281" s="9" t="s">
        <v>178</v>
      </c>
      <c r="E2281" t="s">
        <v>56</v>
      </c>
      <c r="F2281" t="s">
        <v>14</v>
      </c>
      <c r="G2281" t="s">
        <v>103</v>
      </c>
      <c r="H2281" s="7" t="str">
        <f t="shared" ref="H2281:H2344" si="73">CONCATENATE(A2281,C2281,D2281,E2281,G2281)</f>
        <v>2013TWDASYATS05</v>
      </c>
      <c r="I2281" t="s">
        <v>23</v>
      </c>
      <c r="J2281" s="8" t="str">
        <f>VLOOKUP(I2281,name_list!E:K,2,FALSE)</f>
        <v>SP61</v>
      </c>
      <c r="K2281" t="s">
        <v>9</v>
      </c>
      <c r="L2281" s="8">
        <v>5</v>
      </c>
      <c r="M2281" s="8">
        <f>VLOOKUP(H2281,工作表3!G:T,7,FALSE)</f>
        <v>85.8</v>
      </c>
      <c r="N2281">
        <f t="shared" si="72"/>
        <v>4.29</v>
      </c>
    </row>
    <row r="2282" spans="1:14">
      <c r="A2282" s="46">
        <v>2013</v>
      </c>
      <c r="B2282" s="8" t="str">
        <f>_xlfn.CONCAT("P", LOOKUP(A2282,{0,2010,2015},{1,2,3}))</f>
        <v>P2</v>
      </c>
      <c r="C2282" s="9" t="s">
        <v>174</v>
      </c>
      <c r="D2282" s="9" t="s">
        <v>178</v>
      </c>
      <c r="E2282" t="s">
        <v>56</v>
      </c>
      <c r="F2282" t="s">
        <v>14</v>
      </c>
      <c r="G2282" t="s">
        <v>103</v>
      </c>
      <c r="H2282" s="7" t="str">
        <f t="shared" si="73"/>
        <v>2013TWDASYATS05</v>
      </c>
      <c r="I2282" t="s">
        <v>19</v>
      </c>
      <c r="J2282" s="8" t="str">
        <f>VLOOKUP(I2282,name_list!E:K,2,FALSE)</f>
        <v>SP75</v>
      </c>
      <c r="K2282" t="s">
        <v>9</v>
      </c>
      <c r="L2282" s="8">
        <v>5</v>
      </c>
      <c r="M2282" s="8">
        <f>VLOOKUP(H2282,工作表3!G:T,7,FALSE)</f>
        <v>85.8</v>
      </c>
      <c r="N2282">
        <f t="shared" si="72"/>
        <v>4.29</v>
      </c>
    </row>
    <row r="2283" spans="1:14">
      <c r="A2283" s="46">
        <v>2013</v>
      </c>
      <c r="B2283" s="8" t="str">
        <f>_xlfn.CONCAT("P", LOOKUP(A2283,{0,2010,2015},{1,2,3}))</f>
        <v>P2</v>
      </c>
      <c r="C2283" s="9" t="s">
        <v>174</v>
      </c>
      <c r="D2283" s="9" t="s">
        <v>178</v>
      </c>
      <c r="E2283" t="s">
        <v>56</v>
      </c>
      <c r="F2283" t="s">
        <v>14</v>
      </c>
      <c r="G2283" t="s">
        <v>103</v>
      </c>
      <c r="H2283" s="7" t="str">
        <f t="shared" si="73"/>
        <v>2013TWDASYATS05</v>
      </c>
      <c r="I2283" t="s">
        <v>12</v>
      </c>
      <c r="J2283" s="8" t="str">
        <f>VLOOKUP(I2283,name_list!E:K,2,FALSE)</f>
        <v>SP70</v>
      </c>
      <c r="K2283" t="s">
        <v>9</v>
      </c>
      <c r="L2283" s="8">
        <v>5</v>
      </c>
      <c r="M2283" s="8">
        <f>VLOOKUP(H2283,工作表3!G:T,7,FALSE)</f>
        <v>85.8</v>
      </c>
      <c r="N2283">
        <f t="shared" si="72"/>
        <v>4.29</v>
      </c>
    </row>
    <row r="2284" spans="1:14">
      <c r="A2284" s="46">
        <v>2013</v>
      </c>
      <c r="B2284" s="8" t="str">
        <f>_xlfn.CONCAT("P", LOOKUP(A2284,{0,2010,2015},{1,2,3}))</f>
        <v>P2</v>
      </c>
      <c r="C2284" s="9" t="s">
        <v>174</v>
      </c>
      <c r="D2284" s="9" t="s">
        <v>178</v>
      </c>
      <c r="E2284" t="s">
        <v>56</v>
      </c>
      <c r="F2284" t="s">
        <v>14</v>
      </c>
      <c r="G2284" t="s">
        <v>103</v>
      </c>
      <c r="H2284" s="7" t="str">
        <f t="shared" si="73"/>
        <v>2013TWDASYATS05</v>
      </c>
      <c r="I2284" t="s">
        <v>51</v>
      </c>
      <c r="J2284" s="8" t="str">
        <f>VLOOKUP(I2284,name_list!E:K,2,FALSE)</f>
        <v>SP90</v>
      </c>
      <c r="K2284" t="s">
        <v>9</v>
      </c>
      <c r="L2284" s="8">
        <v>5</v>
      </c>
      <c r="M2284" s="8">
        <f>VLOOKUP(H2284,工作表3!G:T,7,FALSE)</f>
        <v>85.8</v>
      </c>
      <c r="N2284">
        <f t="shared" si="72"/>
        <v>4.29</v>
      </c>
    </row>
    <row r="2285" spans="1:14">
      <c r="A2285" s="46">
        <v>2013</v>
      </c>
      <c r="B2285" s="8" t="str">
        <f>_xlfn.CONCAT("P", LOOKUP(A2285,{0,2010,2015},{1,2,3}))</f>
        <v>P2</v>
      </c>
      <c r="C2285" s="9" t="s">
        <v>174</v>
      </c>
      <c r="D2285" s="9" t="s">
        <v>178</v>
      </c>
      <c r="E2285" t="s">
        <v>56</v>
      </c>
      <c r="F2285" t="s">
        <v>14</v>
      </c>
      <c r="G2285" t="s">
        <v>103</v>
      </c>
      <c r="H2285" s="7" t="str">
        <f t="shared" si="73"/>
        <v>2013TWDASYATS05</v>
      </c>
      <c r="I2285" t="s">
        <v>47</v>
      </c>
      <c r="J2285" s="8" t="str">
        <f>VLOOKUP(I2285,name_list!E:K,2,FALSE)</f>
        <v>SP50</v>
      </c>
      <c r="K2285" t="s">
        <v>9</v>
      </c>
      <c r="L2285" s="8">
        <v>5</v>
      </c>
      <c r="M2285" s="8">
        <f>VLOOKUP(H2285,工作表3!G:T,7,FALSE)</f>
        <v>85.8</v>
      </c>
      <c r="N2285">
        <f t="shared" si="72"/>
        <v>4.29</v>
      </c>
    </row>
    <row r="2286" spans="1:14">
      <c r="A2286" s="46">
        <v>2013</v>
      </c>
      <c r="B2286" s="8" t="str">
        <f>_xlfn.CONCAT("P", LOOKUP(A2286,{0,2010,2015},{1,2,3}))</f>
        <v>P2</v>
      </c>
      <c r="C2286" s="9" t="s">
        <v>174</v>
      </c>
      <c r="D2286" s="9" t="s">
        <v>178</v>
      </c>
      <c r="E2286" t="s">
        <v>56</v>
      </c>
      <c r="F2286" t="s">
        <v>14</v>
      </c>
      <c r="G2286" t="s">
        <v>103</v>
      </c>
      <c r="H2286" s="7" t="str">
        <f t="shared" si="73"/>
        <v>2013TWDASYATS05</v>
      </c>
      <c r="I2286" t="s">
        <v>79</v>
      </c>
      <c r="J2286" s="8" t="str">
        <f>VLOOKUP(I2286,name_list!E:K,2,FALSE)</f>
        <v>SP18</v>
      </c>
      <c r="K2286" t="s">
        <v>9</v>
      </c>
      <c r="L2286" s="8">
        <v>5</v>
      </c>
      <c r="M2286" s="8">
        <f>VLOOKUP(H2286,工作表3!G:T,7,FALSE)</f>
        <v>85.8</v>
      </c>
      <c r="N2286">
        <f t="shared" si="72"/>
        <v>4.29</v>
      </c>
    </row>
    <row r="2287" spans="1:14">
      <c r="A2287" s="46">
        <v>2013</v>
      </c>
      <c r="B2287" s="8" t="str">
        <f>_xlfn.CONCAT("P", LOOKUP(A2287,{0,2010,2015},{1,2,3}))</f>
        <v>P2</v>
      </c>
      <c r="C2287" s="9" t="s">
        <v>174</v>
      </c>
      <c r="D2287" s="9" t="s">
        <v>178</v>
      </c>
      <c r="E2287" t="s">
        <v>56</v>
      </c>
      <c r="F2287" t="s">
        <v>14</v>
      </c>
      <c r="G2287" t="s">
        <v>103</v>
      </c>
      <c r="H2287" s="7" t="str">
        <f t="shared" si="73"/>
        <v>2013TWDASYATS05</v>
      </c>
      <c r="I2287" t="s">
        <v>39</v>
      </c>
      <c r="J2287" s="8" t="str">
        <f>VLOOKUP(I2287,name_list!E:K,2,FALSE)</f>
        <v>SP72</v>
      </c>
      <c r="K2287" t="s">
        <v>9</v>
      </c>
      <c r="L2287" s="8">
        <v>5</v>
      </c>
      <c r="M2287" s="8">
        <f>VLOOKUP(H2287,工作表3!G:T,7,FALSE)</f>
        <v>85.8</v>
      </c>
      <c r="N2287">
        <f t="shared" si="72"/>
        <v>4.29</v>
      </c>
    </row>
    <row r="2288" spans="1:14">
      <c r="A2288" s="46">
        <v>2013</v>
      </c>
      <c r="B2288" s="8" t="str">
        <f>_xlfn.CONCAT("P", LOOKUP(A2288,{0,2010,2015},{1,2,3}))</f>
        <v>P2</v>
      </c>
      <c r="C2288" s="9" t="s">
        <v>174</v>
      </c>
      <c r="D2288" s="9" t="s">
        <v>178</v>
      </c>
      <c r="E2288" t="s">
        <v>56</v>
      </c>
      <c r="F2288" t="s">
        <v>14</v>
      </c>
      <c r="G2288" t="s">
        <v>103</v>
      </c>
      <c r="H2288" s="7" t="str">
        <f t="shared" si="73"/>
        <v>2013TWDASYATS05</v>
      </c>
      <c r="I2288" t="s">
        <v>21</v>
      </c>
      <c r="J2288" s="8" t="str">
        <f>VLOOKUP(I2288,name_list!E:K,2,FALSE)</f>
        <v>SP55</v>
      </c>
      <c r="K2288" t="s">
        <v>14</v>
      </c>
      <c r="L2288" s="8">
        <v>25</v>
      </c>
      <c r="M2288" s="8">
        <f>VLOOKUP(H2288,工作表3!G:T,7,FALSE)</f>
        <v>85.8</v>
      </c>
      <c r="N2288">
        <f t="shared" si="72"/>
        <v>21.45</v>
      </c>
    </row>
    <row r="2289" spans="1:14">
      <c r="A2289" s="46">
        <v>2013</v>
      </c>
      <c r="B2289" s="8" t="str">
        <f>_xlfn.CONCAT("P", LOOKUP(A2289,{0,2010,2015},{1,2,3}))</f>
        <v>P2</v>
      </c>
      <c r="C2289" s="9" t="s">
        <v>174</v>
      </c>
      <c r="D2289" s="9" t="s">
        <v>178</v>
      </c>
      <c r="E2289" t="s">
        <v>56</v>
      </c>
      <c r="F2289" t="s">
        <v>14</v>
      </c>
      <c r="G2289" t="s">
        <v>103</v>
      </c>
      <c r="H2289" s="7" t="str">
        <f t="shared" si="73"/>
        <v>2013TWDASYATS05</v>
      </c>
      <c r="I2289" t="s">
        <v>20</v>
      </c>
      <c r="J2289" s="8" t="str">
        <f>VLOOKUP(I2289,name_list!E:K,2,FALSE)</f>
        <v>SP25</v>
      </c>
      <c r="K2289" t="s">
        <v>14</v>
      </c>
      <c r="L2289" s="8">
        <v>25</v>
      </c>
      <c r="M2289" s="8">
        <f>VLOOKUP(H2289,工作表3!G:T,7,FALSE)</f>
        <v>85.8</v>
      </c>
      <c r="N2289">
        <f t="shared" si="72"/>
        <v>21.45</v>
      </c>
    </row>
    <row r="2290" spans="1:14">
      <c r="A2290" s="46">
        <v>2013</v>
      </c>
      <c r="B2290" s="8" t="str">
        <f>_xlfn.CONCAT("P", LOOKUP(A2290,{0,2010,2015},{1,2,3}))</f>
        <v>P2</v>
      </c>
      <c r="C2290" s="9" t="s">
        <v>174</v>
      </c>
      <c r="D2290" s="9" t="s">
        <v>178</v>
      </c>
      <c r="E2290" t="s">
        <v>56</v>
      </c>
      <c r="F2290" t="s">
        <v>14</v>
      </c>
      <c r="G2290" t="s">
        <v>103</v>
      </c>
      <c r="H2290" s="7" t="str">
        <f t="shared" si="73"/>
        <v>2013TWDASYATS05</v>
      </c>
      <c r="I2290" t="s">
        <v>26</v>
      </c>
      <c r="J2290" s="8" t="str">
        <f>VLOOKUP(I2290,name_list!E:K,2,FALSE)</f>
        <v>SP78</v>
      </c>
      <c r="K2290" t="s">
        <v>14</v>
      </c>
      <c r="L2290" s="8">
        <v>25</v>
      </c>
      <c r="M2290" s="8">
        <f>VLOOKUP(H2290,工作表3!G:T,7,FALSE)</f>
        <v>85.8</v>
      </c>
      <c r="N2290">
        <f t="shared" si="72"/>
        <v>21.45</v>
      </c>
    </row>
    <row r="2291" spans="1:14">
      <c r="A2291" s="46">
        <v>2013</v>
      </c>
      <c r="B2291" s="8" t="str">
        <f>_xlfn.CONCAT("P", LOOKUP(A2291,{0,2010,2015},{1,2,3}))</f>
        <v>P2</v>
      </c>
      <c r="C2291" s="9" t="s">
        <v>174</v>
      </c>
      <c r="D2291" s="9" t="s">
        <v>178</v>
      </c>
      <c r="E2291" t="s">
        <v>56</v>
      </c>
      <c r="F2291" t="s">
        <v>14</v>
      </c>
      <c r="G2291" t="s">
        <v>103</v>
      </c>
      <c r="H2291" s="7" t="str">
        <f t="shared" si="73"/>
        <v>2013TWDASYATS05</v>
      </c>
      <c r="I2291" t="s">
        <v>10</v>
      </c>
      <c r="J2291" s="8" t="str">
        <f>VLOOKUP(I2291,name_list!E:K,2,FALSE)</f>
        <v>SP79</v>
      </c>
      <c r="K2291" t="s">
        <v>14</v>
      </c>
      <c r="L2291" s="8">
        <v>25</v>
      </c>
      <c r="M2291" s="8">
        <f>VLOOKUP(H2291,工作表3!G:T,7,FALSE)</f>
        <v>85.8</v>
      </c>
      <c r="N2291">
        <f t="shared" si="72"/>
        <v>21.45</v>
      </c>
    </row>
    <row r="2292" spans="1:14">
      <c r="A2292" s="46">
        <v>2013</v>
      </c>
      <c r="B2292" s="8" t="str">
        <f>_xlfn.CONCAT("P", LOOKUP(A2292,{0,2010,2015},{1,2,3}))</f>
        <v>P2</v>
      </c>
      <c r="C2292" s="9" t="s">
        <v>174</v>
      </c>
      <c r="D2292" s="9" t="s">
        <v>178</v>
      </c>
      <c r="E2292" t="s">
        <v>56</v>
      </c>
      <c r="F2292" t="s">
        <v>14</v>
      </c>
      <c r="G2292" t="s">
        <v>103</v>
      </c>
      <c r="H2292" s="7" t="str">
        <f t="shared" si="73"/>
        <v>2013TWDASYATS05</v>
      </c>
      <c r="I2292" t="s">
        <v>59</v>
      </c>
      <c r="J2292" s="8" t="str">
        <f>VLOOKUP(I2292,name_list!E:K,2,FALSE)</f>
        <v>SP5</v>
      </c>
      <c r="K2292" t="s">
        <v>14</v>
      </c>
      <c r="L2292" s="8">
        <v>25</v>
      </c>
      <c r="M2292" s="8">
        <f>VLOOKUP(H2292,工作表3!G:T,7,FALSE)</f>
        <v>85.8</v>
      </c>
      <c r="N2292">
        <f t="shared" si="72"/>
        <v>21.45</v>
      </c>
    </row>
    <row r="2293" spans="1:14">
      <c r="A2293" s="46">
        <v>2013</v>
      </c>
      <c r="B2293" s="8" t="str">
        <f>_xlfn.CONCAT("P", LOOKUP(A2293,{0,2010,2015},{1,2,3}))</f>
        <v>P2</v>
      </c>
      <c r="C2293" s="9" t="s">
        <v>174</v>
      </c>
      <c r="D2293" s="9" t="s">
        <v>178</v>
      </c>
      <c r="E2293" t="s">
        <v>56</v>
      </c>
      <c r="F2293" t="s">
        <v>14</v>
      </c>
      <c r="G2293" t="s">
        <v>103</v>
      </c>
      <c r="H2293" s="7" t="str">
        <f t="shared" si="73"/>
        <v>2013TWDASYATS05</v>
      </c>
      <c r="I2293" t="s">
        <v>15</v>
      </c>
      <c r="J2293" s="8" t="str">
        <f>VLOOKUP(I2293,name_list!E:K,2,FALSE)</f>
        <v>SP2</v>
      </c>
      <c r="K2293" t="s">
        <v>14</v>
      </c>
      <c r="L2293" s="8">
        <v>25</v>
      </c>
      <c r="M2293" s="8">
        <f>VLOOKUP(H2293,工作表3!G:T,7,FALSE)</f>
        <v>85.8</v>
      </c>
      <c r="N2293">
        <f t="shared" si="72"/>
        <v>21.45</v>
      </c>
    </row>
    <row r="2294" spans="1:14">
      <c r="A2294" s="46">
        <v>2013</v>
      </c>
      <c r="B2294" s="8" t="str">
        <f>_xlfn.CONCAT("P", LOOKUP(A2294,{0,2010,2015},{1,2,3}))</f>
        <v>P2</v>
      </c>
      <c r="C2294" s="9" t="s">
        <v>174</v>
      </c>
      <c r="D2294" s="9" t="s">
        <v>178</v>
      </c>
      <c r="E2294" t="s">
        <v>56</v>
      </c>
      <c r="F2294" t="s">
        <v>14</v>
      </c>
      <c r="G2294" t="s">
        <v>103</v>
      </c>
      <c r="H2294" s="7" t="str">
        <f t="shared" si="73"/>
        <v>2013TWDASYATS05</v>
      </c>
      <c r="I2294" t="s">
        <v>7</v>
      </c>
      <c r="J2294" s="8" t="str">
        <f>VLOOKUP(I2294,name_list!E:K,2,FALSE)</f>
        <v>SP31</v>
      </c>
      <c r="K2294" t="s">
        <v>14</v>
      </c>
      <c r="L2294" s="8">
        <v>25</v>
      </c>
      <c r="M2294" s="8">
        <f>VLOOKUP(H2294,工作表3!G:T,7,FALSE)</f>
        <v>85.8</v>
      </c>
      <c r="N2294">
        <f t="shared" si="72"/>
        <v>21.45</v>
      </c>
    </row>
    <row r="2295" spans="1:14">
      <c r="A2295" s="46">
        <v>2013</v>
      </c>
      <c r="B2295" s="8" t="str">
        <f>_xlfn.CONCAT("P", LOOKUP(A2295,{0,2010,2015},{1,2,3}))</f>
        <v>P2</v>
      </c>
      <c r="C2295" s="9" t="s">
        <v>174</v>
      </c>
      <c r="D2295" s="9" t="s">
        <v>178</v>
      </c>
      <c r="E2295" t="s">
        <v>56</v>
      </c>
      <c r="F2295" t="s">
        <v>14</v>
      </c>
      <c r="G2295" t="s">
        <v>125</v>
      </c>
      <c r="H2295" s="7" t="str">
        <f t="shared" si="73"/>
        <v>2013TWDASYATS10</v>
      </c>
      <c r="I2295" t="s">
        <v>60</v>
      </c>
      <c r="J2295" s="8" t="str">
        <f>VLOOKUP(I2295,name_list!E:K,2,FALSE)</f>
        <v>SP29</v>
      </c>
      <c r="K2295" t="s">
        <v>6</v>
      </c>
      <c r="L2295" s="8">
        <v>50</v>
      </c>
      <c r="M2295" s="8">
        <f>VLOOKUP(H2295,工作表3!G:T,7,FALSE)</f>
        <v>92</v>
      </c>
      <c r="N2295">
        <f t="shared" si="72"/>
        <v>46</v>
      </c>
    </row>
    <row r="2296" spans="1:14">
      <c r="A2296" s="46">
        <v>2013</v>
      </c>
      <c r="B2296" s="8" t="str">
        <f>_xlfn.CONCAT("P", LOOKUP(A2296,{0,2010,2015},{1,2,3}))</f>
        <v>P2</v>
      </c>
      <c r="C2296" s="9" t="s">
        <v>174</v>
      </c>
      <c r="D2296" s="9" t="s">
        <v>178</v>
      </c>
      <c r="E2296" t="s">
        <v>56</v>
      </c>
      <c r="F2296" t="s">
        <v>14</v>
      </c>
      <c r="G2296" t="s">
        <v>125</v>
      </c>
      <c r="H2296" s="7" t="str">
        <f t="shared" si="73"/>
        <v>2013TWDASYATS10</v>
      </c>
      <c r="I2296" t="s">
        <v>5</v>
      </c>
      <c r="J2296" s="8" t="str">
        <f>VLOOKUP(I2296,name_list!E:K,2,FALSE)</f>
        <v>SP35</v>
      </c>
      <c r="K2296" t="s">
        <v>6</v>
      </c>
      <c r="L2296" s="8">
        <v>50</v>
      </c>
      <c r="M2296" s="8">
        <f>VLOOKUP(H2296,工作表3!G:T,7,FALSE)</f>
        <v>92</v>
      </c>
      <c r="N2296">
        <f t="shared" si="72"/>
        <v>46</v>
      </c>
    </row>
    <row r="2297" spans="1:14">
      <c r="A2297" s="46">
        <v>2013</v>
      </c>
      <c r="B2297" s="8" t="str">
        <f>_xlfn.CONCAT("P", LOOKUP(A2297,{0,2010,2015},{1,2,3}))</f>
        <v>P2</v>
      </c>
      <c r="C2297" s="9" t="s">
        <v>174</v>
      </c>
      <c r="D2297" s="9" t="s">
        <v>178</v>
      </c>
      <c r="E2297" t="s">
        <v>56</v>
      </c>
      <c r="F2297" t="s">
        <v>14</v>
      </c>
      <c r="G2297" t="s">
        <v>125</v>
      </c>
      <c r="H2297" s="7" t="str">
        <f t="shared" si="73"/>
        <v>2013TWDASYATS10</v>
      </c>
      <c r="I2297" t="s">
        <v>16</v>
      </c>
      <c r="J2297" s="8" t="str">
        <f>VLOOKUP(I2297,name_list!E:K,2,FALSE)</f>
        <v>SP38</v>
      </c>
      <c r="K2297" t="s">
        <v>6</v>
      </c>
      <c r="L2297" s="8">
        <v>50</v>
      </c>
      <c r="M2297" s="8">
        <f>VLOOKUP(H2297,工作表3!G:T,7,FALSE)</f>
        <v>92</v>
      </c>
      <c r="N2297">
        <f t="shared" si="72"/>
        <v>46</v>
      </c>
    </row>
    <row r="2298" spans="1:14">
      <c r="A2298" s="46">
        <v>2013</v>
      </c>
      <c r="B2298" s="8" t="str">
        <f>_xlfn.CONCAT("P", LOOKUP(A2298,{0,2010,2015},{1,2,3}))</f>
        <v>P2</v>
      </c>
      <c r="C2298" s="9" t="s">
        <v>174</v>
      </c>
      <c r="D2298" s="9" t="s">
        <v>178</v>
      </c>
      <c r="E2298" t="s">
        <v>56</v>
      </c>
      <c r="F2298" t="s">
        <v>14</v>
      </c>
      <c r="G2298" t="s">
        <v>125</v>
      </c>
      <c r="H2298" s="7" t="str">
        <f t="shared" si="73"/>
        <v>2013TWDASYATS10</v>
      </c>
      <c r="I2298" t="s">
        <v>0</v>
      </c>
      <c r="J2298" s="8" t="str">
        <f>VLOOKUP(I2298,name_list!E:K,2,FALSE)</f>
        <v>SP41</v>
      </c>
      <c r="K2298" t="s">
        <v>1</v>
      </c>
      <c r="L2298" s="8">
        <v>75</v>
      </c>
      <c r="M2298" s="8">
        <f>VLOOKUP(H2298,工作表3!G:T,7,FALSE)</f>
        <v>92</v>
      </c>
      <c r="N2298">
        <f t="shared" si="72"/>
        <v>69</v>
      </c>
    </row>
    <row r="2299" spans="1:14">
      <c r="A2299" s="46">
        <v>2013</v>
      </c>
      <c r="B2299" s="8" t="str">
        <f>_xlfn.CONCAT("P", LOOKUP(A2299,{0,2010,2015},{1,2,3}))</f>
        <v>P2</v>
      </c>
      <c r="C2299" s="9" t="s">
        <v>174</v>
      </c>
      <c r="D2299" s="9" t="s">
        <v>178</v>
      </c>
      <c r="E2299" t="s">
        <v>56</v>
      </c>
      <c r="F2299" t="s">
        <v>14</v>
      </c>
      <c r="G2299" t="s">
        <v>125</v>
      </c>
      <c r="H2299" s="7" t="str">
        <f t="shared" si="73"/>
        <v>2013TWDASYATS10</v>
      </c>
      <c r="I2299" t="s">
        <v>21</v>
      </c>
      <c r="J2299" s="8" t="str">
        <f>VLOOKUP(I2299,name_list!E:K,2,FALSE)</f>
        <v>SP55</v>
      </c>
      <c r="K2299" t="s">
        <v>9</v>
      </c>
      <c r="L2299" s="8">
        <v>5</v>
      </c>
      <c r="M2299" s="8">
        <f>VLOOKUP(H2299,工作表3!G:T,7,FALSE)</f>
        <v>92</v>
      </c>
      <c r="N2299">
        <f t="shared" si="72"/>
        <v>4.5999999999999996</v>
      </c>
    </row>
    <row r="2300" spans="1:14">
      <c r="A2300" s="46">
        <v>2013</v>
      </c>
      <c r="B2300" s="8" t="str">
        <f>_xlfn.CONCAT("P", LOOKUP(A2300,{0,2010,2015},{1,2,3}))</f>
        <v>P2</v>
      </c>
      <c r="C2300" s="9" t="s">
        <v>174</v>
      </c>
      <c r="D2300" s="9" t="s">
        <v>178</v>
      </c>
      <c r="E2300" t="s">
        <v>56</v>
      </c>
      <c r="F2300" t="s">
        <v>14</v>
      </c>
      <c r="G2300" t="s">
        <v>125</v>
      </c>
      <c r="H2300" s="7" t="str">
        <f t="shared" si="73"/>
        <v>2013TWDASYATS10</v>
      </c>
      <c r="I2300" t="s">
        <v>18</v>
      </c>
      <c r="J2300" s="8" t="str">
        <f>VLOOKUP(I2300,name_list!E:K,2,FALSE)</f>
        <v>SP30</v>
      </c>
      <c r="K2300" t="s">
        <v>9</v>
      </c>
      <c r="L2300" s="8">
        <v>5</v>
      </c>
      <c r="M2300" s="8">
        <f>VLOOKUP(H2300,工作表3!G:T,7,FALSE)</f>
        <v>92</v>
      </c>
      <c r="N2300">
        <f t="shared" si="72"/>
        <v>4.5999999999999996</v>
      </c>
    </row>
    <row r="2301" spans="1:14">
      <c r="A2301" s="46">
        <v>2013</v>
      </c>
      <c r="B2301" s="8" t="str">
        <f>_xlfn.CONCAT("P", LOOKUP(A2301,{0,2010,2015},{1,2,3}))</f>
        <v>P2</v>
      </c>
      <c r="C2301" s="9" t="s">
        <v>174</v>
      </c>
      <c r="D2301" s="9" t="s">
        <v>178</v>
      </c>
      <c r="E2301" t="s">
        <v>56</v>
      </c>
      <c r="F2301" t="s">
        <v>14</v>
      </c>
      <c r="G2301" t="s">
        <v>125</v>
      </c>
      <c r="H2301" s="7" t="str">
        <f t="shared" si="73"/>
        <v>2013TWDASYATS10</v>
      </c>
      <c r="I2301" t="s">
        <v>42</v>
      </c>
      <c r="J2301" s="8" t="str">
        <f>VLOOKUP(I2301,name_list!E:K,2,FALSE)</f>
        <v>SP40</v>
      </c>
      <c r="K2301" t="s">
        <v>9</v>
      </c>
      <c r="L2301" s="8">
        <v>5</v>
      </c>
      <c r="M2301" s="8">
        <f>VLOOKUP(H2301,工作表3!G:T,7,FALSE)</f>
        <v>92</v>
      </c>
      <c r="N2301">
        <f t="shared" si="72"/>
        <v>4.5999999999999996</v>
      </c>
    </row>
    <row r="2302" spans="1:14">
      <c r="A2302" s="46">
        <v>2013</v>
      </c>
      <c r="B2302" s="8" t="str">
        <f>_xlfn.CONCAT("P", LOOKUP(A2302,{0,2010,2015},{1,2,3}))</f>
        <v>P2</v>
      </c>
      <c r="C2302" s="9" t="s">
        <v>174</v>
      </c>
      <c r="D2302" s="9" t="s">
        <v>178</v>
      </c>
      <c r="E2302" t="s">
        <v>56</v>
      </c>
      <c r="F2302" t="s">
        <v>14</v>
      </c>
      <c r="G2302" t="s">
        <v>125</v>
      </c>
      <c r="H2302" s="7" t="str">
        <f t="shared" si="73"/>
        <v>2013TWDASYATS10</v>
      </c>
      <c r="I2302" t="s">
        <v>20</v>
      </c>
      <c r="J2302" s="8" t="str">
        <f>VLOOKUP(I2302,name_list!E:K,2,FALSE)</f>
        <v>SP25</v>
      </c>
      <c r="K2302" t="s">
        <v>9</v>
      </c>
      <c r="L2302" s="8">
        <v>5</v>
      </c>
      <c r="M2302" s="8">
        <f>VLOOKUP(H2302,工作表3!G:T,7,FALSE)</f>
        <v>92</v>
      </c>
      <c r="N2302">
        <f t="shared" si="72"/>
        <v>4.5999999999999996</v>
      </c>
    </row>
    <row r="2303" spans="1:14">
      <c r="A2303" s="46">
        <v>2013</v>
      </c>
      <c r="B2303" s="8" t="str">
        <f>_xlfn.CONCAT("P", LOOKUP(A2303,{0,2010,2015},{1,2,3}))</f>
        <v>P2</v>
      </c>
      <c r="C2303" s="9" t="s">
        <v>174</v>
      </c>
      <c r="D2303" s="9" t="s">
        <v>178</v>
      </c>
      <c r="E2303" t="s">
        <v>56</v>
      </c>
      <c r="F2303" t="s">
        <v>14</v>
      </c>
      <c r="G2303" t="s">
        <v>125</v>
      </c>
      <c r="H2303" s="7" t="str">
        <f t="shared" si="73"/>
        <v>2013TWDASYATS10</v>
      </c>
      <c r="I2303" t="s">
        <v>22</v>
      </c>
      <c r="J2303" s="8" t="str">
        <f>VLOOKUP(I2303,name_list!E:K,2,FALSE)</f>
        <v>SP68</v>
      </c>
      <c r="K2303" t="s">
        <v>9</v>
      </c>
      <c r="L2303" s="8">
        <v>5</v>
      </c>
      <c r="M2303" s="8">
        <f>VLOOKUP(H2303,工作表3!G:T,7,FALSE)</f>
        <v>92</v>
      </c>
      <c r="N2303">
        <f t="shared" si="72"/>
        <v>4.5999999999999996</v>
      </c>
    </row>
    <row r="2304" spans="1:14">
      <c r="A2304" s="46">
        <v>2013</v>
      </c>
      <c r="B2304" s="8" t="str">
        <f>_xlfn.CONCAT("P", LOOKUP(A2304,{0,2010,2015},{1,2,3}))</f>
        <v>P2</v>
      </c>
      <c r="C2304" s="9" t="s">
        <v>174</v>
      </c>
      <c r="D2304" s="9" t="s">
        <v>178</v>
      </c>
      <c r="E2304" t="s">
        <v>56</v>
      </c>
      <c r="F2304" t="s">
        <v>14</v>
      </c>
      <c r="G2304" t="s">
        <v>125</v>
      </c>
      <c r="H2304" s="7" t="str">
        <f t="shared" si="73"/>
        <v>2013TWDASYATS10</v>
      </c>
      <c r="I2304" t="s">
        <v>55</v>
      </c>
      <c r="J2304" s="8" t="str">
        <f>VLOOKUP(I2304,name_list!E:K,2,FALSE)</f>
        <v>SP33</v>
      </c>
      <c r="K2304" t="s">
        <v>9</v>
      </c>
      <c r="L2304" s="8">
        <v>5</v>
      </c>
      <c r="M2304" s="8">
        <f>VLOOKUP(H2304,工作表3!G:T,7,FALSE)</f>
        <v>92</v>
      </c>
      <c r="N2304">
        <f t="shared" si="72"/>
        <v>4.5999999999999996</v>
      </c>
    </row>
    <row r="2305" spans="1:14">
      <c r="A2305" s="46">
        <v>2013</v>
      </c>
      <c r="B2305" s="8" t="str">
        <f>_xlfn.CONCAT("P", LOOKUP(A2305,{0,2010,2015},{1,2,3}))</f>
        <v>P2</v>
      </c>
      <c r="C2305" s="9" t="s">
        <v>174</v>
      </c>
      <c r="D2305" s="9" t="s">
        <v>178</v>
      </c>
      <c r="E2305" t="s">
        <v>56</v>
      </c>
      <c r="F2305" t="s">
        <v>14</v>
      </c>
      <c r="G2305" t="s">
        <v>125</v>
      </c>
      <c r="H2305" s="7" t="str">
        <f t="shared" si="73"/>
        <v>2013TWDASYATS10</v>
      </c>
      <c r="I2305" t="s">
        <v>28</v>
      </c>
      <c r="J2305" s="8" t="str">
        <f>VLOOKUP(I2305,name_list!E:K,2,FALSE)</f>
        <v>SP45</v>
      </c>
      <c r="K2305" t="s">
        <v>9</v>
      </c>
      <c r="L2305" s="8">
        <v>5</v>
      </c>
      <c r="M2305" s="8">
        <f>VLOOKUP(H2305,工作表3!G:T,7,FALSE)</f>
        <v>92</v>
      </c>
      <c r="N2305">
        <f t="shared" si="72"/>
        <v>4.5999999999999996</v>
      </c>
    </row>
    <row r="2306" spans="1:14">
      <c r="A2306" s="46">
        <v>2013</v>
      </c>
      <c r="B2306" s="8" t="str">
        <f>_xlfn.CONCAT("P", LOOKUP(A2306,{0,2010,2015},{1,2,3}))</f>
        <v>P2</v>
      </c>
      <c r="C2306" s="9" t="s">
        <v>174</v>
      </c>
      <c r="D2306" s="9" t="s">
        <v>178</v>
      </c>
      <c r="E2306" t="s">
        <v>56</v>
      </c>
      <c r="F2306" t="s">
        <v>14</v>
      </c>
      <c r="G2306" t="s">
        <v>125</v>
      </c>
      <c r="H2306" s="7" t="str">
        <f t="shared" si="73"/>
        <v>2013TWDASYATS10</v>
      </c>
      <c r="I2306" t="s">
        <v>10</v>
      </c>
      <c r="J2306" s="8" t="str">
        <f>VLOOKUP(I2306,name_list!E:K,2,FALSE)</f>
        <v>SP79</v>
      </c>
      <c r="K2306" t="s">
        <v>9</v>
      </c>
      <c r="L2306" s="8">
        <v>5</v>
      </c>
      <c r="M2306" s="8">
        <f>VLOOKUP(H2306,工作表3!G:T,7,FALSE)</f>
        <v>92</v>
      </c>
      <c r="N2306">
        <f t="shared" si="72"/>
        <v>4.5999999999999996</v>
      </c>
    </row>
    <row r="2307" spans="1:14">
      <c r="A2307" s="46">
        <v>2013</v>
      </c>
      <c r="B2307" s="8" t="str">
        <f>_xlfn.CONCAT("P", LOOKUP(A2307,{0,2010,2015},{1,2,3}))</f>
        <v>P2</v>
      </c>
      <c r="C2307" s="9" t="s">
        <v>174</v>
      </c>
      <c r="D2307" s="9" t="s">
        <v>178</v>
      </c>
      <c r="E2307" t="s">
        <v>56</v>
      </c>
      <c r="F2307" t="s">
        <v>14</v>
      </c>
      <c r="G2307" t="s">
        <v>125</v>
      </c>
      <c r="H2307" s="7" t="str">
        <f t="shared" si="73"/>
        <v>2013TWDASYATS10</v>
      </c>
      <c r="I2307" t="s">
        <v>59</v>
      </c>
      <c r="J2307" s="8" t="str">
        <f>VLOOKUP(I2307,name_list!E:K,2,FALSE)</f>
        <v>SP5</v>
      </c>
      <c r="K2307" t="s">
        <v>9</v>
      </c>
      <c r="L2307" s="8">
        <v>5</v>
      </c>
      <c r="M2307" s="8">
        <f>VLOOKUP(H2307,工作表3!G:T,7,FALSE)</f>
        <v>92</v>
      </c>
      <c r="N2307">
        <f t="shared" si="72"/>
        <v>4.5999999999999996</v>
      </c>
    </row>
    <row r="2308" spans="1:14">
      <c r="A2308" s="46">
        <v>2013</v>
      </c>
      <c r="B2308" s="8" t="str">
        <f>_xlfn.CONCAT("P", LOOKUP(A2308,{0,2010,2015},{1,2,3}))</f>
        <v>P2</v>
      </c>
      <c r="C2308" s="9" t="s">
        <v>174</v>
      </c>
      <c r="D2308" s="9" t="s">
        <v>178</v>
      </c>
      <c r="E2308" t="s">
        <v>56</v>
      </c>
      <c r="F2308" t="s">
        <v>14</v>
      </c>
      <c r="G2308" t="s">
        <v>125</v>
      </c>
      <c r="H2308" s="7" t="str">
        <f t="shared" si="73"/>
        <v>2013TWDASYATS10</v>
      </c>
      <c r="I2308" t="s">
        <v>19</v>
      </c>
      <c r="J2308" s="8" t="str">
        <f>VLOOKUP(I2308,name_list!E:K,2,FALSE)</f>
        <v>SP75</v>
      </c>
      <c r="K2308" t="s">
        <v>9</v>
      </c>
      <c r="L2308" s="8">
        <v>5</v>
      </c>
      <c r="M2308" s="8">
        <f>VLOOKUP(H2308,工作表3!G:T,7,FALSE)</f>
        <v>92</v>
      </c>
      <c r="N2308">
        <f t="shared" ref="N2308:N2371" si="74">L2308*M2308/100</f>
        <v>4.5999999999999996</v>
      </c>
    </row>
    <row r="2309" spans="1:14">
      <c r="A2309" s="46">
        <v>2013</v>
      </c>
      <c r="B2309" s="8" t="str">
        <f>_xlfn.CONCAT("P", LOOKUP(A2309,{0,2010,2015},{1,2,3}))</f>
        <v>P2</v>
      </c>
      <c r="C2309" s="9" t="s">
        <v>174</v>
      </c>
      <c r="D2309" s="9" t="s">
        <v>178</v>
      </c>
      <c r="E2309" t="s">
        <v>56</v>
      </c>
      <c r="F2309" t="s">
        <v>14</v>
      </c>
      <c r="G2309" t="s">
        <v>125</v>
      </c>
      <c r="H2309" s="7" t="str">
        <f t="shared" si="73"/>
        <v>2013TWDASYATS10</v>
      </c>
      <c r="I2309" t="s">
        <v>17</v>
      </c>
      <c r="J2309" s="8" t="str">
        <f>VLOOKUP(I2309,name_list!E:K,2,FALSE)</f>
        <v>SP23</v>
      </c>
      <c r="K2309" t="s">
        <v>9</v>
      </c>
      <c r="L2309" s="8">
        <v>5</v>
      </c>
      <c r="M2309" s="8">
        <f>VLOOKUP(H2309,工作表3!G:T,7,FALSE)</f>
        <v>92</v>
      </c>
      <c r="N2309">
        <f t="shared" si="74"/>
        <v>4.5999999999999996</v>
      </c>
    </row>
    <row r="2310" spans="1:14">
      <c r="A2310" s="46">
        <v>2013</v>
      </c>
      <c r="B2310" s="8" t="str">
        <f>_xlfn.CONCAT("P", LOOKUP(A2310,{0,2010,2015},{1,2,3}))</f>
        <v>P2</v>
      </c>
      <c r="C2310" s="9" t="s">
        <v>174</v>
      </c>
      <c r="D2310" s="9" t="s">
        <v>178</v>
      </c>
      <c r="E2310" t="s">
        <v>56</v>
      </c>
      <c r="F2310" t="s">
        <v>14</v>
      </c>
      <c r="G2310" t="s">
        <v>125</v>
      </c>
      <c r="H2310" s="7" t="str">
        <f t="shared" si="73"/>
        <v>2013TWDASYATS10</v>
      </c>
      <c r="I2310" t="s">
        <v>12</v>
      </c>
      <c r="J2310" s="8" t="str">
        <f>VLOOKUP(I2310,name_list!E:K,2,FALSE)</f>
        <v>SP70</v>
      </c>
      <c r="K2310" t="s">
        <v>9</v>
      </c>
      <c r="L2310" s="8">
        <v>5</v>
      </c>
      <c r="M2310" s="8">
        <f>VLOOKUP(H2310,工作表3!G:T,7,FALSE)</f>
        <v>92</v>
      </c>
      <c r="N2310">
        <f t="shared" si="74"/>
        <v>4.5999999999999996</v>
      </c>
    </row>
    <row r="2311" spans="1:14">
      <c r="A2311" s="46">
        <v>2013</v>
      </c>
      <c r="B2311" s="8" t="str">
        <f>_xlfn.CONCAT("P", LOOKUP(A2311,{0,2010,2015},{1,2,3}))</f>
        <v>P2</v>
      </c>
      <c r="C2311" s="9" t="s">
        <v>174</v>
      </c>
      <c r="D2311" s="9" t="s">
        <v>178</v>
      </c>
      <c r="E2311" t="s">
        <v>56</v>
      </c>
      <c r="F2311" t="s">
        <v>14</v>
      </c>
      <c r="G2311" t="s">
        <v>125</v>
      </c>
      <c r="H2311" s="7" t="str">
        <f t="shared" si="73"/>
        <v>2013TWDASYATS10</v>
      </c>
      <c r="I2311" t="s">
        <v>7</v>
      </c>
      <c r="J2311" s="8" t="str">
        <f>VLOOKUP(I2311,name_list!E:K,2,FALSE)</f>
        <v>SP31</v>
      </c>
      <c r="K2311" t="s">
        <v>9</v>
      </c>
      <c r="L2311" s="8">
        <v>5</v>
      </c>
      <c r="M2311" s="8">
        <f>VLOOKUP(H2311,工作表3!G:T,7,FALSE)</f>
        <v>92</v>
      </c>
      <c r="N2311">
        <f t="shared" si="74"/>
        <v>4.5999999999999996</v>
      </c>
    </row>
    <row r="2312" spans="1:14">
      <c r="A2312" s="46">
        <v>2013</v>
      </c>
      <c r="B2312" s="8" t="str">
        <f>_xlfn.CONCAT("P", LOOKUP(A2312,{0,2010,2015},{1,2,3}))</f>
        <v>P2</v>
      </c>
      <c r="C2312" s="9" t="s">
        <v>174</v>
      </c>
      <c r="D2312" s="9" t="s">
        <v>178</v>
      </c>
      <c r="E2312" t="s">
        <v>56</v>
      </c>
      <c r="F2312" t="s">
        <v>14</v>
      </c>
      <c r="G2312" t="s">
        <v>125</v>
      </c>
      <c r="H2312" s="7" t="str">
        <f t="shared" si="73"/>
        <v>2013TWDASYATS10</v>
      </c>
      <c r="I2312" t="s">
        <v>51</v>
      </c>
      <c r="J2312" s="8" t="str">
        <f>VLOOKUP(I2312,name_list!E:K,2,FALSE)</f>
        <v>SP90</v>
      </c>
      <c r="K2312" t="s">
        <v>9</v>
      </c>
      <c r="L2312" s="8">
        <v>5</v>
      </c>
      <c r="M2312" s="8">
        <f>VLOOKUP(H2312,工作表3!G:T,7,FALSE)</f>
        <v>92</v>
      </c>
      <c r="N2312">
        <f t="shared" si="74"/>
        <v>4.5999999999999996</v>
      </c>
    </row>
    <row r="2313" spans="1:14">
      <c r="A2313" s="46">
        <v>2013</v>
      </c>
      <c r="B2313" s="8" t="str">
        <f>_xlfn.CONCAT("P", LOOKUP(A2313,{0,2010,2015},{1,2,3}))</f>
        <v>P2</v>
      </c>
      <c r="C2313" s="9" t="s">
        <v>174</v>
      </c>
      <c r="D2313" s="9" t="s">
        <v>178</v>
      </c>
      <c r="E2313" t="s">
        <v>56</v>
      </c>
      <c r="F2313" t="s">
        <v>14</v>
      </c>
      <c r="G2313" t="s">
        <v>125</v>
      </c>
      <c r="H2313" s="7" t="str">
        <f t="shared" si="73"/>
        <v>2013TWDASYATS10</v>
      </c>
      <c r="I2313" t="s">
        <v>39</v>
      </c>
      <c r="J2313" s="8" t="str">
        <f>VLOOKUP(I2313,name_list!E:K,2,FALSE)</f>
        <v>SP72</v>
      </c>
      <c r="K2313" t="s">
        <v>9</v>
      </c>
      <c r="L2313" s="8">
        <v>5</v>
      </c>
      <c r="M2313" s="8">
        <f>VLOOKUP(H2313,工作表3!G:T,7,FALSE)</f>
        <v>92</v>
      </c>
      <c r="N2313">
        <f t="shared" si="74"/>
        <v>4.5999999999999996</v>
      </c>
    </row>
    <row r="2314" spans="1:14">
      <c r="A2314" s="46">
        <v>2013</v>
      </c>
      <c r="B2314" s="8" t="str">
        <f>_xlfn.CONCAT("P", LOOKUP(A2314,{0,2010,2015},{1,2,3}))</f>
        <v>P2</v>
      </c>
      <c r="C2314" s="9" t="s">
        <v>174</v>
      </c>
      <c r="D2314" s="9" t="s">
        <v>178</v>
      </c>
      <c r="E2314" t="s">
        <v>56</v>
      </c>
      <c r="F2314" t="s">
        <v>14</v>
      </c>
      <c r="G2314" t="s">
        <v>125</v>
      </c>
      <c r="H2314" s="7" t="str">
        <f t="shared" si="73"/>
        <v>2013TWDASYATS10</v>
      </c>
      <c r="I2314" t="s">
        <v>69</v>
      </c>
      <c r="J2314" s="8" t="str">
        <f>VLOOKUP(I2314,name_list!E:K,2,FALSE)</f>
        <v>SP47</v>
      </c>
      <c r="K2314" t="s">
        <v>11</v>
      </c>
      <c r="L2314" s="8">
        <v>1</v>
      </c>
      <c r="M2314" s="8">
        <f>VLOOKUP(H2314,工作表3!G:T,7,FALSE)</f>
        <v>92</v>
      </c>
      <c r="N2314">
        <f t="shared" si="74"/>
        <v>0.92</v>
      </c>
    </row>
    <row r="2315" spans="1:14">
      <c r="A2315" s="46">
        <v>2013</v>
      </c>
      <c r="B2315" s="8" t="str">
        <f>_xlfn.CONCAT("P", LOOKUP(A2315,{0,2010,2015},{1,2,3}))</f>
        <v>P2</v>
      </c>
      <c r="C2315" s="9" t="s">
        <v>174</v>
      </c>
      <c r="D2315" s="9" t="s">
        <v>178</v>
      </c>
      <c r="E2315" t="s">
        <v>56</v>
      </c>
      <c r="F2315" t="s">
        <v>14</v>
      </c>
      <c r="G2315" t="s">
        <v>125</v>
      </c>
      <c r="H2315" s="7" t="str">
        <f t="shared" si="73"/>
        <v>2013TWDASYATS10</v>
      </c>
      <c r="I2315" t="s">
        <v>26</v>
      </c>
      <c r="J2315" s="8" t="str">
        <f>VLOOKUP(I2315,name_list!E:K,2,FALSE)</f>
        <v>SP78</v>
      </c>
      <c r="K2315" t="s">
        <v>14</v>
      </c>
      <c r="L2315" s="8">
        <v>25</v>
      </c>
      <c r="M2315" s="8">
        <f>VLOOKUP(H2315,工作表3!G:T,7,FALSE)</f>
        <v>92</v>
      </c>
      <c r="N2315">
        <f t="shared" si="74"/>
        <v>23</v>
      </c>
    </row>
    <row r="2316" spans="1:14">
      <c r="A2316" s="46">
        <v>2013</v>
      </c>
      <c r="B2316" s="8" t="str">
        <f>_xlfn.CONCAT("P", LOOKUP(A2316,{0,2010,2015},{1,2,3}))</f>
        <v>P2</v>
      </c>
      <c r="C2316" s="9" t="s">
        <v>174</v>
      </c>
      <c r="D2316" s="9" t="s">
        <v>178</v>
      </c>
      <c r="E2316" t="s">
        <v>56</v>
      </c>
      <c r="F2316" t="s">
        <v>14</v>
      </c>
      <c r="G2316" t="s">
        <v>125</v>
      </c>
      <c r="H2316" s="7" t="str">
        <f t="shared" si="73"/>
        <v>2013TWDASYATS10</v>
      </c>
      <c r="I2316" t="s">
        <v>15</v>
      </c>
      <c r="J2316" s="8" t="str">
        <f>VLOOKUP(I2316,name_list!E:K,2,FALSE)</f>
        <v>SP2</v>
      </c>
      <c r="K2316" t="s">
        <v>14</v>
      </c>
      <c r="L2316" s="8">
        <v>25</v>
      </c>
      <c r="M2316" s="8">
        <f>VLOOKUP(H2316,工作表3!G:T,7,FALSE)</f>
        <v>92</v>
      </c>
      <c r="N2316">
        <f t="shared" si="74"/>
        <v>23</v>
      </c>
    </row>
    <row r="2317" spans="1:14">
      <c r="A2317" s="46">
        <v>2013</v>
      </c>
      <c r="B2317" s="8" t="str">
        <f>_xlfn.CONCAT("P", LOOKUP(A2317,{0,2010,2015},{1,2,3}))</f>
        <v>P2</v>
      </c>
      <c r="C2317" s="9" t="s">
        <v>174</v>
      </c>
      <c r="D2317" s="9" t="s">
        <v>178</v>
      </c>
      <c r="E2317" t="s">
        <v>56</v>
      </c>
      <c r="F2317" t="s">
        <v>14</v>
      </c>
      <c r="G2317" t="s">
        <v>125</v>
      </c>
      <c r="H2317" s="7" t="str">
        <f t="shared" si="73"/>
        <v>2013TWDASYATS10</v>
      </c>
      <c r="I2317" t="s">
        <v>29</v>
      </c>
      <c r="J2317" s="8" t="str">
        <f>VLOOKUP(I2317,name_list!E:K,2,FALSE)</f>
        <v>SP22</v>
      </c>
      <c r="K2317" t="s">
        <v>14</v>
      </c>
      <c r="L2317" s="8">
        <v>25</v>
      </c>
      <c r="M2317" s="8">
        <f>VLOOKUP(H2317,工作表3!G:T,7,FALSE)</f>
        <v>92</v>
      </c>
      <c r="N2317">
        <f t="shared" si="74"/>
        <v>23</v>
      </c>
    </row>
    <row r="2318" spans="1:14">
      <c r="A2318" s="46">
        <v>2013</v>
      </c>
      <c r="B2318" s="8" t="str">
        <f>_xlfn.CONCAT("P", LOOKUP(A2318,{0,2010,2015},{1,2,3}))</f>
        <v>P2</v>
      </c>
      <c r="C2318" s="9" t="s">
        <v>174</v>
      </c>
      <c r="D2318" s="9" t="s">
        <v>178</v>
      </c>
      <c r="E2318" t="s">
        <v>56</v>
      </c>
      <c r="F2318" t="s">
        <v>14</v>
      </c>
      <c r="G2318" t="s">
        <v>125</v>
      </c>
      <c r="H2318" s="7" t="str">
        <f t="shared" si="73"/>
        <v>2013TWDASYATS10</v>
      </c>
      <c r="I2318" t="s">
        <v>47</v>
      </c>
      <c r="J2318" s="8" t="str">
        <f>VLOOKUP(I2318,name_list!E:K,2,FALSE)</f>
        <v>SP50</v>
      </c>
      <c r="K2318" t="s">
        <v>14</v>
      </c>
      <c r="L2318" s="8">
        <v>25</v>
      </c>
      <c r="M2318" s="8">
        <f>VLOOKUP(H2318,工作表3!G:T,7,FALSE)</f>
        <v>92</v>
      </c>
      <c r="N2318">
        <f t="shared" si="74"/>
        <v>23</v>
      </c>
    </row>
    <row r="2319" spans="1:14">
      <c r="A2319" s="46">
        <v>2013</v>
      </c>
      <c r="B2319" s="8" t="str">
        <f>_xlfn.CONCAT("P", LOOKUP(A2319,{0,2010,2015},{1,2,3}))</f>
        <v>P2</v>
      </c>
      <c r="C2319" s="9" t="s">
        <v>174</v>
      </c>
      <c r="D2319" s="9" t="s">
        <v>178</v>
      </c>
      <c r="E2319" t="s">
        <v>56</v>
      </c>
      <c r="F2319" t="s">
        <v>14</v>
      </c>
      <c r="G2319" t="s">
        <v>125</v>
      </c>
      <c r="H2319" s="7" t="str">
        <f t="shared" si="73"/>
        <v>2013TWDASYATS10</v>
      </c>
      <c r="I2319" t="s">
        <v>79</v>
      </c>
      <c r="J2319" s="8" t="str">
        <f>VLOOKUP(I2319,name_list!E:K,2,FALSE)</f>
        <v>SP18</v>
      </c>
      <c r="K2319" t="s">
        <v>14</v>
      </c>
      <c r="L2319" s="8">
        <v>25</v>
      </c>
      <c r="M2319" s="8">
        <f>VLOOKUP(H2319,工作表3!G:T,7,FALSE)</f>
        <v>92</v>
      </c>
      <c r="N2319">
        <f t="shared" si="74"/>
        <v>23</v>
      </c>
    </row>
    <row r="2320" spans="1:14">
      <c r="A2320" s="46">
        <v>2013</v>
      </c>
      <c r="B2320" s="8" t="str">
        <f>_xlfn.CONCAT("P", LOOKUP(A2320,{0,2010,2015},{1,2,3}))</f>
        <v>P2</v>
      </c>
      <c r="C2320" s="9" t="s">
        <v>174</v>
      </c>
      <c r="D2320" s="9" t="s">
        <v>178</v>
      </c>
      <c r="E2320" t="s">
        <v>56</v>
      </c>
      <c r="F2320" t="s">
        <v>33</v>
      </c>
      <c r="G2320" t="s">
        <v>106</v>
      </c>
      <c r="H2320" s="7" t="str">
        <f t="shared" si="73"/>
        <v>2013TWDASYATW05</v>
      </c>
      <c r="I2320" t="s">
        <v>5</v>
      </c>
      <c r="J2320" s="8" t="str">
        <f>VLOOKUP(I2320,name_list!E:K,2,FALSE)</f>
        <v>SP35</v>
      </c>
      <c r="K2320" t="s">
        <v>6</v>
      </c>
      <c r="L2320" s="8">
        <v>50</v>
      </c>
      <c r="M2320" s="8">
        <f>VLOOKUP(H2320,工作表3!G:T,7,FALSE)</f>
        <v>69</v>
      </c>
      <c r="N2320">
        <f t="shared" si="74"/>
        <v>34.5</v>
      </c>
    </row>
    <row r="2321" spans="1:14">
      <c r="A2321" s="46">
        <v>2013</v>
      </c>
      <c r="B2321" s="8" t="str">
        <f>_xlfn.CONCAT("P", LOOKUP(A2321,{0,2010,2015},{1,2,3}))</f>
        <v>P2</v>
      </c>
      <c r="C2321" s="9" t="s">
        <v>174</v>
      </c>
      <c r="D2321" s="9" t="s">
        <v>178</v>
      </c>
      <c r="E2321" t="s">
        <v>56</v>
      </c>
      <c r="F2321" t="s">
        <v>33</v>
      </c>
      <c r="G2321" t="s">
        <v>106</v>
      </c>
      <c r="H2321" s="7" t="str">
        <f t="shared" si="73"/>
        <v>2013TWDASYATW05</v>
      </c>
      <c r="I2321" t="s">
        <v>0</v>
      </c>
      <c r="J2321" s="8" t="str">
        <f>VLOOKUP(I2321,name_list!E:K,2,FALSE)</f>
        <v>SP41</v>
      </c>
      <c r="K2321" t="s">
        <v>1</v>
      </c>
      <c r="L2321" s="8">
        <v>75</v>
      </c>
      <c r="M2321" s="8">
        <f>VLOOKUP(H2321,工作表3!G:T,7,FALSE)</f>
        <v>69</v>
      </c>
      <c r="N2321">
        <f t="shared" si="74"/>
        <v>51.75</v>
      </c>
    </row>
    <row r="2322" spans="1:14">
      <c r="A2322" s="46">
        <v>2013</v>
      </c>
      <c r="B2322" s="8" t="str">
        <f>_xlfn.CONCAT("P", LOOKUP(A2322,{0,2010,2015},{1,2,3}))</f>
        <v>P2</v>
      </c>
      <c r="C2322" s="9" t="s">
        <v>174</v>
      </c>
      <c r="D2322" s="9" t="s">
        <v>178</v>
      </c>
      <c r="E2322" t="s">
        <v>56</v>
      </c>
      <c r="F2322" t="s">
        <v>33</v>
      </c>
      <c r="G2322" t="s">
        <v>106</v>
      </c>
      <c r="H2322" s="7" t="str">
        <f t="shared" si="73"/>
        <v>2013TWDASYATW05</v>
      </c>
      <c r="I2322" t="s">
        <v>21</v>
      </c>
      <c r="J2322" s="8" t="str">
        <f>VLOOKUP(I2322,name_list!E:K,2,FALSE)</f>
        <v>SP55</v>
      </c>
      <c r="K2322" t="s">
        <v>9</v>
      </c>
      <c r="L2322" s="8">
        <v>5</v>
      </c>
      <c r="M2322" s="8">
        <f>VLOOKUP(H2322,工作表3!G:T,7,FALSE)</f>
        <v>69</v>
      </c>
      <c r="N2322">
        <f t="shared" si="74"/>
        <v>3.45</v>
      </c>
    </row>
    <row r="2323" spans="1:14">
      <c r="A2323" s="46">
        <v>2013</v>
      </c>
      <c r="B2323" s="8" t="str">
        <f>_xlfn.CONCAT("P", LOOKUP(A2323,{0,2010,2015},{1,2,3}))</f>
        <v>P2</v>
      </c>
      <c r="C2323" s="9" t="s">
        <v>174</v>
      </c>
      <c r="D2323" s="9" t="s">
        <v>178</v>
      </c>
      <c r="E2323" t="s">
        <v>56</v>
      </c>
      <c r="F2323" t="s">
        <v>33</v>
      </c>
      <c r="G2323" t="s">
        <v>106</v>
      </c>
      <c r="H2323" s="7" t="str">
        <f t="shared" si="73"/>
        <v>2013TWDASYATW05</v>
      </c>
      <c r="I2323" t="s">
        <v>18</v>
      </c>
      <c r="J2323" s="8" t="str">
        <f>VLOOKUP(I2323,name_list!E:K,2,FALSE)</f>
        <v>SP30</v>
      </c>
      <c r="K2323" t="s">
        <v>9</v>
      </c>
      <c r="L2323" s="8">
        <v>5</v>
      </c>
      <c r="M2323" s="8">
        <f>VLOOKUP(H2323,工作表3!G:T,7,FALSE)</f>
        <v>69</v>
      </c>
      <c r="N2323">
        <f t="shared" si="74"/>
        <v>3.45</v>
      </c>
    </row>
    <row r="2324" spans="1:14">
      <c r="A2324" s="46">
        <v>2013</v>
      </c>
      <c r="B2324" s="8" t="str">
        <f>_xlfn.CONCAT("P", LOOKUP(A2324,{0,2010,2015},{1,2,3}))</f>
        <v>P2</v>
      </c>
      <c r="C2324" s="9" t="s">
        <v>174</v>
      </c>
      <c r="D2324" s="9" t="s">
        <v>178</v>
      </c>
      <c r="E2324" t="s">
        <v>56</v>
      </c>
      <c r="F2324" t="s">
        <v>33</v>
      </c>
      <c r="G2324" t="s">
        <v>106</v>
      </c>
      <c r="H2324" s="7" t="str">
        <f t="shared" si="73"/>
        <v>2013TWDASYATW05</v>
      </c>
      <c r="I2324" t="s">
        <v>20</v>
      </c>
      <c r="J2324" s="8" t="str">
        <f>VLOOKUP(I2324,name_list!E:K,2,FALSE)</f>
        <v>SP25</v>
      </c>
      <c r="K2324" t="s">
        <v>9</v>
      </c>
      <c r="L2324" s="8">
        <v>5</v>
      </c>
      <c r="M2324" s="8">
        <f>VLOOKUP(H2324,工作表3!G:T,7,FALSE)</f>
        <v>69</v>
      </c>
      <c r="N2324">
        <f t="shared" si="74"/>
        <v>3.45</v>
      </c>
    </row>
    <row r="2325" spans="1:14">
      <c r="A2325" s="46">
        <v>2013</v>
      </c>
      <c r="B2325" s="8" t="str">
        <f>_xlfn.CONCAT("P", LOOKUP(A2325,{0,2010,2015},{1,2,3}))</f>
        <v>P2</v>
      </c>
      <c r="C2325" s="9" t="s">
        <v>174</v>
      </c>
      <c r="D2325" s="9" t="s">
        <v>178</v>
      </c>
      <c r="E2325" t="s">
        <v>56</v>
      </c>
      <c r="F2325" t="s">
        <v>33</v>
      </c>
      <c r="G2325" t="s">
        <v>106</v>
      </c>
      <c r="H2325" s="7" t="str">
        <f t="shared" si="73"/>
        <v>2013TWDASYATW05</v>
      </c>
      <c r="I2325" t="s">
        <v>55</v>
      </c>
      <c r="J2325" s="8" t="str">
        <f>VLOOKUP(I2325,name_list!E:K,2,FALSE)</f>
        <v>SP33</v>
      </c>
      <c r="K2325" t="s">
        <v>9</v>
      </c>
      <c r="L2325" s="8">
        <v>5</v>
      </c>
      <c r="M2325" s="8">
        <f>VLOOKUP(H2325,工作表3!G:T,7,FALSE)</f>
        <v>69</v>
      </c>
      <c r="N2325">
        <f t="shared" si="74"/>
        <v>3.45</v>
      </c>
    </row>
    <row r="2326" spans="1:14">
      <c r="A2326" s="46">
        <v>2013</v>
      </c>
      <c r="B2326" s="8" t="str">
        <f>_xlfn.CONCAT("P", LOOKUP(A2326,{0,2010,2015},{1,2,3}))</f>
        <v>P2</v>
      </c>
      <c r="C2326" s="9" t="s">
        <v>174</v>
      </c>
      <c r="D2326" s="9" t="s">
        <v>178</v>
      </c>
      <c r="E2326" t="s">
        <v>56</v>
      </c>
      <c r="F2326" t="s">
        <v>33</v>
      </c>
      <c r="G2326" t="s">
        <v>106</v>
      </c>
      <c r="H2326" s="7" t="str">
        <f t="shared" si="73"/>
        <v>2013TWDASYATW05</v>
      </c>
      <c r="I2326" t="s">
        <v>28</v>
      </c>
      <c r="J2326" s="8" t="str">
        <f>VLOOKUP(I2326,name_list!E:K,2,FALSE)</f>
        <v>SP45</v>
      </c>
      <c r="K2326" t="s">
        <v>9</v>
      </c>
      <c r="L2326" s="8">
        <v>5</v>
      </c>
      <c r="M2326" s="8">
        <f>VLOOKUP(H2326,工作表3!G:T,7,FALSE)</f>
        <v>69</v>
      </c>
      <c r="N2326">
        <f t="shared" si="74"/>
        <v>3.45</v>
      </c>
    </row>
    <row r="2327" spans="1:14">
      <c r="A2327" s="46">
        <v>2013</v>
      </c>
      <c r="B2327" s="8" t="str">
        <f>_xlfn.CONCAT("P", LOOKUP(A2327,{0,2010,2015},{1,2,3}))</f>
        <v>P2</v>
      </c>
      <c r="C2327" s="9" t="s">
        <v>174</v>
      </c>
      <c r="D2327" s="9" t="s">
        <v>178</v>
      </c>
      <c r="E2327" t="s">
        <v>56</v>
      </c>
      <c r="F2327" t="s">
        <v>33</v>
      </c>
      <c r="G2327" t="s">
        <v>106</v>
      </c>
      <c r="H2327" s="7" t="str">
        <f t="shared" si="73"/>
        <v>2013TWDASYATW05</v>
      </c>
      <c r="I2327" t="s">
        <v>26</v>
      </c>
      <c r="J2327" s="8" t="str">
        <f>VLOOKUP(I2327,name_list!E:K,2,FALSE)</f>
        <v>SP78</v>
      </c>
      <c r="K2327" t="s">
        <v>9</v>
      </c>
      <c r="L2327" s="8">
        <v>5</v>
      </c>
      <c r="M2327" s="8">
        <f>VLOOKUP(H2327,工作表3!G:T,7,FALSE)</f>
        <v>69</v>
      </c>
      <c r="N2327">
        <f t="shared" si="74"/>
        <v>3.45</v>
      </c>
    </row>
    <row r="2328" spans="1:14">
      <c r="A2328" s="46">
        <v>2013</v>
      </c>
      <c r="B2328" s="8" t="str">
        <f>_xlfn.CONCAT("P", LOOKUP(A2328,{0,2010,2015},{1,2,3}))</f>
        <v>P2</v>
      </c>
      <c r="C2328" s="9" t="s">
        <v>174</v>
      </c>
      <c r="D2328" s="9" t="s">
        <v>178</v>
      </c>
      <c r="E2328" t="s">
        <v>56</v>
      </c>
      <c r="F2328" t="s">
        <v>33</v>
      </c>
      <c r="G2328" t="s">
        <v>106</v>
      </c>
      <c r="H2328" s="7" t="str">
        <f t="shared" si="73"/>
        <v>2013TWDASYATW05</v>
      </c>
      <c r="I2328" t="s">
        <v>19</v>
      </c>
      <c r="J2328" s="8" t="str">
        <f>VLOOKUP(I2328,name_list!E:K,2,FALSE)</f>
        <v>SP75</v>
      </c>
      <c r="K2328" t="s">
        <v>9</v>
      </c>
      <c r="L2328" s="8">
        <v>5</v>
      </c>
      <c r="M2328" s="8">
        <f>VLOOKUP(H2328,工作表3!G:T,7,FALSE)</f>
        <v>69</v>
      </c>
      <c r="N2328">
        <f t="shared" si="74"/>
        <v>3.45</v>
      </c>
    </row>
    <row r="2329" spans="1:14">
      <c r="A2329" s="46">
        <v>2013</v>
      </c>
      <c r="B2329" s="8" t="str">
        <f>_xlfn.CONCAT("P", LOOKUP(A2329,{0,2010,2015},{1,2,3}))</f>
        <v>P2</v>
      </c>
      <c r="C2329" s="9" t="s">
        <v>174</v>
      </c>
      <c r="D2329" s="9" t="s">
        <v>178</v>
      </c>
      <c r="E2329" t="s">
        <v>56</v>
      </c>
      <c r="F2329" t="s">
        <v>33</v>
      </c>
      <c r="G2329" t="s">
        <v>106</v>
      </c>
      <c r="H2329" s="7" t="str">
        <f t="shared" si="73"/>
        <v>2013TWDASYATW05</v>
      </c>
      <c r="I2329" t="s">
        <v>17</v>
      </c>
      <c r="J2329" s="8" t="str">
        <f>VLOOKUP(I2329,name_list!E:K,2,FALSE)</f>
        <v>SP23</v>
      </c>
      <c r="K2329" t="s">
        <v>9</v>
      </c>
      <c r="L2329" s="8">
        <v>5</v>
      </c>
      <c r="M2329" s="8">
        <f>VLOOKUP(H2329,工作表3!G:T,7,FALSE)</f>
        <v>69</v>
      </c>
      <c r="N2329">
        <f t="shared" si="74"/>
        <v>3.45</v>
      </c>
    </row>
    <row r="2330" spans="1:14">
      <c r="A2330" s="46">
        <v>2013</v>
      </c>
      <c r="B2330" s="8" t="str">
        <f>_xlfn.CONCAT("P", LOOKUP(A2330,{0,2010,2015},{1,2,3}))</f>
        <v>P2</v>
      </c>
      <c r="C2330" s="9" t="s">
        <v>174</v>
      </c>
      <c r="D2330" s="9" t="s">
        <v>178</v>
      </c>
      <c r="E2330" t="s">
        <v>56</v>
      </c>
      <c r="F2330" t="s">
        <v>33</v>
      </c>
      <c r="G2330" t="s">
        <v>106</v>
      </c>
      <c r="H2330" s="7" t="str">
        <f t="shared" si="73"/>
        <v>2013TWDASYATW05</v>
      </c>
      <c r="I2330" t="s">
        <v>62</v>
      </c>
      <c r="J2330" s="8" t="str">
        <f>VLOOKUP(I2330,name_list!E:K,2,FALSE)</f>
        <v>SP88</v>
      </c>
      <c r="K2330" t="s">
        <v>9</v>
      </c>
      <c r="L2330" s="8">
        <v>5</v>
      </c>
      <c r="M2330" s="8">
        <f>VLOOKUP(H2330,工作表3!G:T,7,FALSE)</f>
        <v>69</v>
      </c>
      <c r="N2330">
        <f t="shared" si="74"/>
        <v>3.45</v>
      </c>
    </row>
    <row r="2331" spans="1:14">
      <c r="A2331" s="46">
        <v>2013</v>
      </c>
      <c r="B2331" s="8" t="str">
        <f>_xlfn.CONCAT("P", LOOKUP(A2331,{0,2010,2015},{1,2,3}))</f>
        <v>P2</v>
      </c>
      <c r="C2331" s="9" t="s">
        <v>174</v>
      </c>
      <c r="D2331" s="9" t="s">
        <v>178</v>
      </c>
      <c r="E2331" t="s">
        <v>56</v>
      </c>
      <c r="F2331" t="s">
        <v>33</v>
      </c>
      <c r="G2331" t="s">
        <v>106</v>
      </c>
      <c r="H2331" s="7" t="str">
        <f t="shared" si="73"/>
        <v>2013TWDASYATW05</v>
      </c>
      <c r="I2331" t="s">
        <v>29</v>
      </c>
      <c r="J2331" s="8" t="str">
        <f>VLOOKUP(I2331,name_list!E:K,2,FALSE)</f>
        <v>SP22</v>
      </c>
      <c r="K2331" t="s">
        <v>9</v>
      </c>
      <c r="L2331" s="8">
        <v>5</v>
      </c>
      <c r="M2331" s="8">
        <f>VLOOKUP(H2331,工作表3!G:T,7,FALSE)</f>
        <v>69</v>
      </c>
      <c r="N2331">
        <f t="shared" si="74"/>
        <v>3.45</v>
      </c>
    </row>
    <row r="2332" spans="1:14">
      <c r="A2332" s="46">
        <v>2013</v>
      </c>
      <c r="B2332" s="8" t="str">
        <f>_xlfn.CONCAT("P", LOOKUP(A2332,{0,2010,2015},{1,2,3}))</f>
        <v>P2</v>
      </c>
      <c r="C2332" s="9" t="s">
        <v>174</v>
      </c>
      <c r="D2332" s="9" t="s">
        <v>178</v>
      </c>
      <c r="E2332" t="s">
        <v>56</v>
      </c>
      <c r="F2332" t="s">
        <v>33</v>
      </c>
      <c r="G2332" t="s">
        <v>106</v>
      </c>
      <c r="H2332" s="7" t="str">
        <f t="shared" si="73"/>
        <v>2013TWDASYATW05</v>
      </c>
      <c r="I2332" t="s">
        <v>66</v>
      </c>
      <c r="J2332" s="8" t="str">
        <f>VLOOKUP(I2332,name_list!E:K,2,FALSE)</f>
        <v>SP20</v>
      </c>
      <c r="K2332" t="s">
        <v>9</v>
      </c>
      <c r="L2332" s="8">
        <v>5</v>
      </c>
      <c r="M2332" s="8">
        <f>VLOOKUP(H2332,工作表3!G:T,7,FALSE)</f>
        <v>69</v>
      </c>
      <c r="N2332">
        <f t="shared" si="74"/>
        <v>3.45</v>
      </c>
    </row>
    <row r="2333" spans="1:14">
      <c r="A2333" s="46">
        <v>2013</v>
      </c>
      <c r="B2333" s="8" t="str">
        <f>_xlfn.CONCAT("P", LOOKUP(A2333,{0,2010,2015},{1,2,3}))</f>
        <v>P2</v>
      </c>
      <c r="C2333" s="9" t="s">
        <v>174</v>
      </c>
      <c r="D2333" s="9" t="s">
        <v>178</v>
      </c>
      <c r="E2333" t="s">
        <v>56</v>
      </c>
      <c r="F2333" t="s">
        <v>33</v>
      </c>
      <c r="G2333" t="s">
        <v>106</v>
      </c>
      <c r="H2333" s="7" t="str">
        <f t="shared" si="73"/>
        <v>2013TWDASYATW05</v>
      </c>
      <c r="I2333" t="s">
        <v>51</v>
      </c>
      <c r="J2333" s="8" t="str">
        <f>VLOOKUP(I2333,name_list!E:K,2,FALSE)</f>
        <v>SP90</v>
      </c>
      <c r="K2333" t="s">
        <v>9</v>
      </c>
      <c r="L2333" s="8">
        <v>5</v>
      </c>
      <c r="M2333" s="8">
        <f>VLOOKUP(H2333,工作表3!G:T,7,FALSE)</f>
        <v>69</v>
      </c>
      <c r="N2333">
        <f t="shared" si="74"/>
        <v>3.45</v>
      </c>
    </row>
    <row r="2334" spans="1:14">
      <c r="A2334" s="46">
        <v>2013</v>
      </c>
      <c r="B2334" s="8" t="str">
        <f>_xlfn.CONCAT("P", LOOKUP(A2334,{0,2010,2015},{1,2,3}))</f>
        <v>P2</v>
      </c>
      <c r="C2334" s="9" t="s">
        <v>174</v>
      </c>
      <c r="D2334" s="9" t="s">
        <v>178</v>
      </c>
      <c r="E2334" t="s">
        <v>56</v>
      </c>
      <c r="F2334" t="s">
        <v>33</v>
      </c>
      <c r="G2334" t="s">
        <v>106</v>
      </c>
      <c r="H2334" s="7" t="str">
        <f t="shared" si="73"/>
        <v>2013TWDASYATW05</v>
      </c>
      <c r="I2334" t="s">
        <v>47</v>
      </c>
      <c r="J2334" s="8" t="str">
        <f>VLOOKUP(I2334,name_list!E:K,2,FALSE)</f>
        <v>SP50</v>
      </c>
      <c r="K2334" t="s">
        <v>9</v>
      </c>
      <c r="L2334" s="8">
        <v>5</v>
      </c>
      <c r="M2334" s="8">
        <f>VLOOKUP(H2334,工作表3!G:T,7,FALSE)</f>
        <v>69</v>
      </c>
      <c r="N2334">
        <f t="shared" si="74"/>
        <v>3.45</v>
      </c>
    </row>
    <row r="2335" spans="1:14">
      <c r="A2335" s="46">
        <v>2013</v>
      </c>
      <c r="B2335" s="8" t="str">
        <f>_xlfn.CONCAT("P", LOOKUP(A2335,{0,2010,2015},{1,2,3}))</f>
        <v>P2</v>
      </c>
      <c r="C2335" s="9" t="s">
        <v>174</v>
      </c>
      <c r="D2335" s="9" t="s">
        <v>178</v>
      </c>
      <c r="E2335" t="s">
        <v>56</v>
      </c>
      <c r="F2335" t="s">
        <v>33</v>
      </c>
      <c r="G2335" t="s">
        <v>106</v>
      </c>
      <c r="H2335" s="7" t="str">
        <f t="shared" si="73"/>
        <v>2013TWDASYATW05</v>
      </c>
      <c r="I2335" t="s">
        <v>59</v>
      </c>
      <c r="J2335" s="8" t="str">
        <f>VLOOKUP(I2335,name_list!E:K,2,FALSE)</f>
        <v>SP5</v>
      </c>
      <c r="K2335" t="s">
        <v>11</v>
      </c>
      <c r="L2335" s="8">
        <v>1</v>
      </c>
      <c r="M2335" s="8">
        <f>VLOOKUP(H2335,工作表3!G:T,7,FALSE)</f>
        <v>69</v>
      </c>
      <c r="N2335">
        <f t="shared" si="74"/>
        <v>0.69</v>
      </c>
    </row>
    <row r="2336" spans="1:14">
      <c r="A2336" s="46">
        <v>2013</v>
      </c>
      <c r="B2336" s="8" t="str">
        <f>_xlfn.CONCAT("P", LOOKUP(A2336,{0,2010,2015},{1,2,3}))</f>
        <v>P2</v>
      </c>
      <c r="C2336" s="9" t="s">
        <v>174</v>
      </c>
      <c r="D2336" s="9" t="s">
        <v>178</v>
      </c>
      <c r="E2336" t="s">
        <v>56</v>
      </c>
      <c r="F2336" t="s">
        <v>33</v>
      </c>
      <c r="G2336" t="s">
        <v>106</v>
      </c>
      <c r="H2336" s="7" t="str">
        <f t="shared" si="73"/>
        <v>2013TWDASYATW05</v>
      </c>
      <c r="I2336" t="s">
        <v>37</v>
      </c>
      <c r="J2336" s="8" t="str">
        <f>VLOOKUP(I2336,name_list!E:K,2,FALSE)</f>
        <v>SP85</v>
      </c>
      <c r="K2336" t="s">
        <v>11</v>
      </c>
      <c r="L2336" s="8">
        <v>1</v>
      </c>
      <c r="M2336" s="8">
        <f>VLOOKUP(H2336,工作表3!G:T,7,FALSE)</f>
        <v>69</v>
      </c>
      <c r="N2336">
        <f t="shared" si="74"/>
        <v>0.69</v>
      </c>
    </row>
    <row r="2337" spans="1:14">
      <c r="A2337" s="46">
        <v>2013</v>
      </c>
      <c r="B2337" s="8" t="str">
        <f>_xlfn.CONCAT("P", LOOKUP(A2337,{0,2010,2015},{1,2,3}))</f>
        <v>P2</v>
      </c>
      <c r="C2337" s="9" t="s">
        <v>174</v>
      </c>
      <c r="D2337" s="9" t="s">
        <v>178</v>
      </c>
      <c r="E2337" t="s">
        <v>56</v>
      </c>
      <c r="F2337" t="s">
        <v>33</v>
      </c>
      <c r="G2337" t="s">
        <v>106</v>
      </c>
      <c r="H2337" s="7" t="str">
        <f t="shared" si="73"/>
        <v>2013TWDASYATW05</v>
      </c>
      <c r="I2337" t="s">
        <v>63</v>
      </c>
      <c r="J2337" s="8" t="str">
        <f>VLOOKUP(I2337,name_list!E:K,2,FALSE)</f>
        <v>SP4</v>
      </c>
      <c r="K2337" t="s">
        <v>11</v>
      </c>
      <c r="L2337" s="8">
        <v>1</v>
      </c>
      <c r="M2337" s="8">
        <f>VLOOKUP(H2337,工作表3!G:T,7,FALSE)</f>
        <v>69</v>
      </c>
      <c r="N2337">
        <f t="shared" si="74"/>
        <v>0.69</v>
      </c>
    </row>
    <row r="2338" spans="1:14">
      <c r="A2338" s="46">
        <v>2013</v>
      </c>
      <c r="B2338" s="8" t="str">
        <f>_xlfn.CONCAT("P", LOOKUP(A2338,{0,2010,2015},{1,2,3}))</f>
        <v>P2</v>
      </c>
      <c r="C2338" s="9" t="s">
        <v>174</v>
      </c>
      <c r="D2338" s="9" t="s">
        <v>178</v>
      </c>
      <c r="E2338" t="s">
        <v>56</v>
      </c>
      <c r="F2338" t="s">
        <v>33</v>
      </c>
      <c r="G2338" t="s">
        <v>106</v>
      </c>
      <c r="H2338" s="7" t="str">
        <f t="shared" si="73"/>
        <v>2013TWDASYATW05</v>
      </c>
      <c r="I2338" t="s">
        <v>42</v>
      </c>
      <c r="J2338" s="8" t="str">
        <f>VLOOKUP(I2338,name_list!E:K,2,FALSE)</f>
        <v>SP40</v>
      </c>
      <c r="K2338" t="s">
        <v>14</v>
      </c>
      <c r="L2338" s="8">
        <v>25</v>
      </c>
      <c r="M2338" s="8">
        <f>VLOOKUP(H2338,工作表3!G:T,7,FALSE)</f>
        <v>69</v>
      </c>
      <c r="N2338">
        <f t="shared" si="74"/>
        <v>17.25</v>
      </c>
    </row>
    <row r="2339" spans="1:14">
      <c r="A2339" s="46">
        <v>2013</v>
      </c>
      <c r="B2339" s="8" t="str">
        <f>_xlfn.CONCAT("P", LOOKUP(A2339,{0,2010,2015},{1,2,3}))</f>
        <v>P2</v>
      </c>
      <c r="C2339" s="9" t="s">
        <v>174</v>
      </c>
      <c r="D2339" s="9" t="s">
        <v>178</v>
      </c>
      <c r="E2339" t="s">
        <v>56</v>
      </c>
      <c r="F2339" t="s">
        <v>33</v>
      </c>
      <c r="G2339" t="s">
        <v>106</v>
      </c>
      <c r="H2339" s="7" t="str">
        <f t="shared" si="73"/>
        <v>2013TWDASYATW05</v>
      </c>
      <c r="I2339" t="s">
        <v>10</v>
      </c>
      <c r="J2339" s="8" t="str">
        <f>VLOOKUP(I2339,name_list!E:K,2,FALSE)</f>
        <v>SP79</v>
      </c>
      <c r="K2339" t="s">
        <v>14</v>
      </c>
      <c r="L2339" s="8">
        <v>25</v>
      </c>
      <c r="M2339" s="8">
        <f>VLOOKUP(H2339,工作表3!G:T,7,FALSE)</f>
        <v>69</v>
      </c>
      <c r="N2339">
        <f t="shared" si="74"/>
        <v>17.25</v>
      </c>
    </row>
    <row r="2340" spans="1:14">
      <c r="A2340" s="46">
        <v>2013</v>
      </c>
      <c r="B2340" s="8" t="str">
        <f>_xlfn.CONCAT("P", LOOKUP(A2340,{0,2010,2015},{1,2,3}))</f>
        <v>P2</v>
      </c>
      <c r="C2340" s="9" t="s">
        <v>174</v>
      </c>
      <c r="D2340" s="9" t="s">
        <v>178</v>
      </c>
      <c r="E2340" t="s">
        <v>56</v>
      </c>
      <c r="F2340" t="s">
        <v>33</v>
      </c>
      <c r="G2340" t="s">
        <v>106</v>
      </c>
      <c r="H2340" s="7" t="str">
        <f t="shared" si="73"/>
        <v>2013TWDASYATW05</v>
      </c>
      <c r="I2340" t="s">
        <v>23</v>
      </c>
      <c r="J2340" s="8" t="str">
        <f>VLOOKUP(I2340,name_list!E:K,2,FALSE)</f>
        <v>SP61</v>
      </c>
      <c r="K2340" t="s">
        <v>14</v>
      </c>
      <c r="L2340" s="8">
        <v>25</v>
      </c>
      <c r="M2340" s="8">
        <f>VLOOKUP(H2340,工作表3!G:T,7,FALSE)</f>
        <v>69</v>
      </c>
      <c r="N2340">
        <f t="shared" si="74"/>
        <v>17.25</v>
      </c>
    </row>
    <row r="2341" spans="1:14">
      <c r="A2341" s="46">
        <v>2013</v>
      </c>
      <c r="B2341" s="8" t="str">
        <f>_xlfn.CONCAT("P", LOOKUP(A2341,{0,2010,2015},{1,2,3}))</f>
        <v>P2</v>
      </c>
      <c r="C2341" s="9" t="s">
        <v>174</v>
      </c>
      <c r="D2341" s="9" t="s">
        <v>178</v>
      </c>
      <c r="E2341" t="s">
        <v>56</v>
      </c>
      <c r="F2341" t="s">
        <v>33</v>
      </c>
      <c r="G2341" t="s">
        <v>106</v>
      </c>
      <c r="H2341" s="7" t="str">
        <f t="shared" si="73"/>
        <v>2013TWDASYATW05</v>
      </c>
      <c r="I2341" t="s">
        <v>60</v>
      </c>
      <c r="J2341" s="8" t="str">
        <f>VLOOKUP(I2341,name_list!E:K,2,FALSE)</f>
        <v>SP29</v>
      </c>
      <c r="K2341" t="s">
        <v>14</v>
      </c>
      <c r="L2341" s="8">
        <v>25</v>
      </c>
      <c r="M2341" s="8">
        <f>VLOOKUP(H2341,工作表3!G:T,7,FALSE)</f>
        <v>69</v>
      </c>
      <c r="N2341">
        <f t="shared" si="74"/>
        <v>17.25</v>
      </c>
    </row>
    <row r="2342" spans="1:14">
      <c r="A2342" s="46">
        <v>2013</v>
      </c>
      <c r="B2342" s="8" t="str">
        <f>_xlfn.CONCAT("P", LOOKUP(A2342,{0,2010,2015},{1,2,3}))</f>
        <v>P2</v>
      </c>
      <c r="C2342" s="9" t="s">
        <v>174</v>
      </c>
      <c r="D2342" s="9" t="s">
        <v>178</v>
      </c>
      <c r="E2342" t="s">
        <v>56</v>
      </c>
      <c r="F2342" t="s">
        <v>33</v>
      </c>
      <c r="G2342" t="s">
        <v>106</v>
      </c>
      <c r="H2342" s="7" t="str">
        <f t="shared" si="73"/>
        <v>2013TWDASYATW05</v>
      </c>
      <c r="I2342" t="s">
        <v>7</v>
      </c>
      <c r="J2342" s="8" t="str">
        <f>VLOOKUP(I2342,name_list!E:K,2,FALSE)</f>
        <v>SP31</v>
      </c>
      <c r="K2342" t="s">
        <v>14</v>
      </c>
      <c r="L2342" s="8">
        <v>25</v>
      </c>
      <c r="M2342" s="8">
        <f>VLOOKUP(H2342,工作表3!G:T,7,FALSE)</f>
        <v>69</v>
      </c>
      <c r="N2342">
        <f t="shared" si="74"/>
        <v>17.25</v>
      </c>
    </row>
    <row r="2343" spans="1:14">
      <c r="A2343" s="46">
        <v>2013</v>
      </c>
      <c r="B2343" s="8" t="str">
        <f>_xlfn.CONCAT("P", LOOKUP(A2343,{0,2010,2015},{1,2,3}))</f>
        <v>P2</v>
      </c>
      <c r="C2343" s="9" t="s">
        <v>174</v>
      </c>
      <c r="D2343" s="9" t="s">
        <v>178</v>
      </c>
      <c r="E2343" t="s">
        <v>56</v>
      </c>
      <c r="F2343" t="s">
        <v>33</v>
      </c>
      <c r="G2343" t="s">
        <v>106</v>
      </c>
      <c r="H2343" s="7" t="str">
        <f t="shared" si="73"/>
        <v>2013TWDASYATW05</v>
      </c>
      <c r="I2343" t="s">
        <v>16</v>
      </c>
      <c r="J2343" s="8" t="str">
        <f>VLOOKUP(I2343,name_list!E:K,2,FALSE)</f>
        <v>SP38</v>
      </c>
      <c r="K2343" t="s">
        <v>14</v>
      </c>
      <c r="L2343" s="8">
        <v>25</v>
      </c>
      <c r="M2343" s="8">
        <f>VLOOKUP(H2343,工作表3!G:T,7,FALSE)</f>
        <v>69</v>
      </c>
      <c r="N2343">
        <f t="shared" si="74"/>
        <v>17.25</v>
      </c>
    </row>
    <row r="2344" spans="1:14">
      <c r="A2344" s="46">
        <v>2013</v>
      </c>
      <c r="B2344" s="8" t="str">
        <f>_xlfn.CONCAT("P", LOOKUP(A2344,{0,2010,2015},{1,2,3}))</f>
        <v>P2</v>
      </c>
      <c r="C2344" s="9" t="s">
        <v>174</v>
      </c>
      <c r="D2344" s="9" t="s">
        <v>178</v>
      </c>
      <c r="E2344" t="s">
        <v>56</v>
      </c>
      <c r="F2344" t="s">
        <v>33</v>
      </c>
      <c r="G2344" t="s">
        <v>106</v>
      </c>
      <c r="H2344" s="7" t="str">
        <f t="shared" si="73"/>
        <v>2013TWDASYATW05</v>
      </c>
      <c r="I2344" t="s">
        <v>38</v>
      </c>
      <c r="J2344" s="8" t="str">
        <f>VLOOKUP(I2344,name_list!E:K,2,FALSE)</f>
        <v>SP10</v>
      </c>
      <c r="K2344" t="s">
        <v>14</v>
      </c>
      <c r="L2344" s="8">
        <v>25</v>
      </c>
      <c r="M2344" s="8">
        <f>VLOOKUP(H2344,工作表3!G:T,7,FALSE)</f>
        <v>69</v>
      </c>
      <c r="N2344">
        <f t="shared" si="74"/>
        <v>17.25</v>
      </c>
    </row>
    <row r="2345" spans="1:14">
      <c r="A2345" s="46">
        <v>2013</v>
      </c>
      <c r="B2345" s="8" t="str">
        <f>_xlfn.CONCAT("P", LOOKUP(A2345,{0,2010,2015},{1,2,3}))</f>
        <v>P2</v>
      </c>
      <c r="C2345" s="9" t="s">
        <v>174</v>
      </c>
      <c r="D2345" s="9" t="s">
        <v>178</v>
      </c>
      <c r="E2345" t="s">
        <v>56</v>
      </c>
      <c r="F2345" t="s">
        <v>33</v>
      </c>
      <c r="G2345" t="s">
        <v>106</v>
      </c>
      <c r="H2345" s="7" t="str">
        <f t="shared" ref="H2345:H2408" si="75">CONCATENATE(A2345,C2345,D2345,E2345,G2345)</f>
        <v>2013TWDASYATW05</v>
      </c>
      <c r="I2345" t="s">
        <v>13</v>
      </c>
      <c r="J2345" s="8" t="str">
        <f>VLOOKUP(I2345,name_list!E:K,2,FALSE)</f>
        <v>SP17</v>
      </c>
      <c r="K2345" t="s">
        <v>14</v>
      </c>
      <c r="L2345" s="8">
        <v>25</v>
      </c>
      <c r="M2345" s="8">
        <f>VLOOKUP(H2345,工作表3!G:T,7,FALSE)</f>
        <v>69</v>
      </c>
      <c r="N2345">
        <f t="shared" si="74"/>
        <v>17.25</v>
      </c>
    </row>
    <row r="2346" spans="1:14">
      <c r="A2346" s="46">
        <v>2013</v>
      </c>
      <c r="B2346" s="8" t="str">
        <f>_xlfn.CONCAT("P", LOOKUP(A2346,{0,2010,2015},{1,2,3}))</f>
        <v>P2</v>
      </c>
      <c r="C2346" s="9" t="s">
        <v>174</v>
      </c>
      <c r="D2346" s="9" t="s">
        <v>178</v>
      </c>
      <c r="E2346" t="s">
        <v>56</v>
      </c>
      <c r="F2346" t="s">
        <v>33</v>
      </c>
      <c r="G2346" t="s">
        <v>106</v>
      </c>
      <c r="H2346" s="7" t="str">
        <f t="shared" si="75"/>
        <v>2013TWDASYATW05</v>
      </c>
      <c r="I2346" t="s">
        <v>79</v>
      </c>
      <c r="J2346" s="8" t="str">
        <f>VLOOKUP(I2346,name_list!E:K,2,FALSE)</f>
        <v>SP18</v>
      </c>
      <c r="K2346" t="s">
        <v>14</v>
      </c>
      <c r="L2346" s="8">
        <v>25</v>
      </c>
      <c r="M2346" s="8">
        <f>VLOOKUP(H2346,工作表3!G:T,7,FALSE)</f>
        <v>69</v>
      </c>
      <c r="N2346">
        <f t="shared" si="74"/>
        <v>17.25</v>
      </c>
    </row>
    <row r="2347" spans="1:14">
      <c r="A2347" s="46">
        <v>2013</v>
      </c>
      <c r="B2347" s="8" t="str">
        <f>_xlfn.CONCAT("P", LOOKUP(A2347,{0,2010,2015},{1,2,3}))</f>
        <v>P2</v>
      </c>
      <c r="C2347" s="9" t="s">
        <v>174</v>
      </c>
      <c r="D2347" s="9" t="s">
        <v>178</v>
      </c>
      <c r="E2347" t="s">
        <v>56</v>
      </c>
      <c r="F2347" t="s">
        <v>33</v>
      </c>
      <c r="G2347" t="s">
        <v>127</v>
      </c>
      <c r="H2347" s="7" t="str">
        <f t="shared" si="75"/>
        <v>2013TWDASYATW10</v>
      </c>
      <c r="I2347" t="s">
        <v>0</v>
      </c>
      <c r="J2347" s="8" t="str">
        <f>VLOOKUP(I2347,name_list!E:K,2,FALSE)</f>
        <v>SP41</v>
      </c>
      <c r="K2347" t="s">
        <v>6</v>
      </c>
      <c r="L2347" s="8">
        <v>50</v>
      </c>
      <c r="M2347" s="8">
        <f>VLOOKUP(H2347,工作表3!G:T,7,FALSE)</f>
        <v>18</v>
      </c>
      <c r="N2347">
        <f t="shared" si="74"/>
        <v>9</v>
      </c>
    </row>
    <row r="2348" spans="1:14">
      <c r="A2348" s="46">
        <v>2013</v>
      </c>
      <c r="B2348" s="8" t="str">
        <f>_xlfn.CONCAT("P", LOOKUP(A2348,{0,2010,2015},{1,2,3}))</f>
        <v>P2</v>
      </c>
      <c r="C2348" s="9" t="s">
        <v>174</v>
      </c>
      <c r="D2348" s="9" t="s">
        <v>178</v>
      </c>
      <c r="E2348" t="s">
        <v>56</v>
      </c>
      <c r="F2348" t="s">
        <v>33</v>
      </c>
      <c r="G2348" t="s">
        <v>127</v>
      </c>
      <c r="H2348" s="7" t="str">
        <f t="shared" si="75"/>
        <v>2013TWDASYATW10</v>
      </c>
      <c r="I2348" t="s">
        <v>21</v>
      </c>
      <c r="J2348" s="8" t="str">
        <f>VLOOKUP(I2348,name_list!E:K,2,FALSE)</f>
        <v>SP55</v>
      </c>
      <c r="K2348" t="s">
        <v>9</v>
      </c>
      <c r="L2348" s="8">
        <v>5</v>
      </c>
      <c r="M2348" s="8">
        <f>VLOOKUP(H2348,工作表3!G:T,7,FALSE)</f>
        <v>18</v>
      </c>
      <c r="N2348">
        <f t="shared" si="74"/>
        <v>0.9</v>
      </c>
    </row>
    <row r="2349" spans="1:14">
      <c r="A2349" s="46">
        <v>2013</v>
      </c>
      <c r="B2349" s="8" t="str">
        <f>_xlfn.CONCAT("P", LOOKUP(A2349,{0,2010,2015},{1,2,3}))</f>
        <v>P2</v>
      </c>
      <c r="C2349" s="9" t="s">
        <v>174</v>
      </c>
      <c r="D2349" s="9" t="s">
        <v>178</v>
      </c>
      <c r="E2349" t="s">
        <v>56</v>
      </c>
      <c r="F2349" t="s">
        <v>33</v>
      </c>
      <c r="G2349" t="s">
        <v>127</v>
      </c>
      <c r="H2349" s="7" t="str">
        <f t="shared" si="75"/>
        <v>2013TWDASYATW10</v>
      </c>
      <c r="I2349" t="s">
        <v>42</v>
      </c>
      <c r="J2349" s="8" t="str">
        <f>VLOOKUP(I2349,name_list!E:K,2,FALSE)</f>
        <v>SP40</v>
      </c>
      <c r="K2349" t="s">
        <v>9</v>
      </c>
      <c r="L2349" s="8">
        <v>5</v>
      </c>
      <c r="M2349" s="8">
        <f>VLOOKUP(H2349,工作表3!G:T,7,FALSE)</f>
        <v>18</v>
      </c>
      <c r="N2349">
        <f t="shared" si="74"/>
        <v>0.9</v>
      </c>
    </row>
    <row r="2350" spans="1:14">
      <c r="A2350" s="46">
        <v>2013</v>
      </c>
      <c r="B2350" s="8" t="str">
        <f>_xlfn.CONCAT("P", LOOKUP(A2350,{0,2010,2015},{1,2,3}))</f>
        <v>P2</v>
      </c>
      <c r="C2350" s="9" t="s">
        <v>174</v>
      </c>
      <c r="D2350" s="9" t="s">
        <v>178</v>
      </c>
      <c r="E2350" t="s">
        <v>56</v>
      </c>
      <c r="F2350" t="s">
        <v>33</v>
      </c>
      <c r="G2350" t="s">
        <v>127</v>
      </c>
      <c r="H2350" s="7" t="str">
        <f t="shared" si="75"/>
        <v>2013TWDASYATW10</v>
      </c>
      <c r="I2350" t="s">
        <v>20</v>
      </c>
      <c r="J2350" s="8" t="str">
        <f>VLOOKUP(I2350,name_list!E:K,2,FALSE)</f>
        <v>SP25</v>
      </c>
      <c r="K2350" t="s">
        <v>9</v>
      </c>
      <c r="L2350" s="8">
        <v>5</v>
      </c>
      <c r="M2350" s="8">
        <f>VLOOKUP(H2350,工作表3!G:T,7,FALSE)</f>
        <v>18</v>
      </c>
      <c r="N2350">
        <f t="shared" si="74"/>
        <v>0.9</v>
      </c>
    </row>
    <row r="2351" spans="1:14">
      <c r="A2351" s="46">
        <v>2013</v>
      </c>
      <c r="B2351" s="8" t="str">
        <f>_xlfn.CONCAT("P", LOOKUP(A2351,{0,2010,2015},{1,2,3}))</f>
        <v>P2</v>
      </c>
      <c r="C2351" s="9" t="s">
        <v>174</v>
      </c>
      <c r="D2351" s="9" t="s">
        <v>178</v>
      </c>
      <c r="E2351" t="s">
        <v>56</v>
      </c>
      <c r="F2351" t="s">
        <v>33</v>
      </c>
      <c r="G2351" t="s">
        <v>127</v>
      </c>
      <c r="H2351" s="7" t="str">
        <f t="shared" si="75"/>
        <v>2013TWDASYATW10</v>
      </c>
      <c r="I2351" t="s">
        <v>28</v>
      </c>
      <c r="J2351" s="8" t="str">
        <f>VLOOKUP(I2351,name_list!E:K,2,FALSE)</f>
        <v>SP45</v>
      </c>
      <c r="K2351" t="s">
        <v>9</v>
      </c>
      <c r="L2351" s="8">
        <v>5</v>
      </c>
      <c r="M2351" s="8">
        <f>VLOOKUP(H2351,工作表3!G:T,7,FALSE)</f>
        <v>18</v>
      </c>
      <c r="N2351">
        <f t="shared" si="74"/>
        <v>0.9</v>
      </c>
    </row>
    <row r="2352" spans="1:14">
      <c r="A2352" s="46">
        <v>2013</v>
      </c>
      <c r="B2352" s="8" t="str">
        <f>_xlfn.CONCAT("P", LOOKUP(A2352,{0,2010,2015},{1,2,3}))</f>
        <v>P2</v>
      </c>
      <c r="C2352" s="9" t="s">
        <v>174</v>
      </c>
      <c r="D2352" s="9" t="s">
        <v>178</v>
      </c>
      <c r="E2352" t="s">
        <v>56</v>
      </c>
      <c r="F2352" t="s">
        <v>33</v>
      </c>
      <c r="G2352" t="s">
        <v>127</v>
      </c>
      <c r="H2352" s="7" t="str">
        <f t="shared" si="75"/>
        <v>2013TWDASYATW10</v>
      </c>
      <c r="I2352" t="s">
        <v>26</v>
      </c>
      <c r="J2352" s="8" t="str">
        <f>VLOOKUP(I2352,name_list!E:K,2,FALSE)</f>
        <v>SP78</v>
      </c>
      <c r="K2352" t="s">
        <v>9</v>
      </c>
      <c r="L2352" s="8">
        <v>5</v>
      </c>
      <c r="M2352" s="8">
        <f>VLOOKUP(H2352,工作表3!G:T,7,FALSE)</f>
        <v>18</v>
      </c>
      <c r="N2352">
        <f t="shared" si="74"/>
        <v>0.9</v>
      </c>
    </row>
    <row r="2353" spans="1:14">
      <c r="A2353" s="46">
        <v>2013</v>
      </c>
      <c r="B2353" s="8" t="str">
        <f>_xlfn.CONCAT("P", LOOKUP(A2353,{0,2010,2015},{1,2,3}))</f>
        <v>P2</v>
      </c>
      <c r="C2353" s="9" t="s">
        <v>174</v>
      </c>
      <c r="D2353" s="9" t="s">
        <v>178</v>
      </c>
      <c r="E2353" t="s">
        <v>56</v>
      </c>
      <c r="F2353" t="s">
        <v>33</v>
      </c>
      <c r="G2353" t="s">
        <v>127</v>
      </c>
      <c r="H2353" s="7" t="str">
        <f t="shared" si="75"/>
        <v>2013TWDASYATW10</v>
      </c>
      <c r="I2353" t="s">
        <v>10</v>
      </c>
      <c r="J2353" s="8" t="str">
        <f>VLOOKUP(I2353,name_list!E:K,2,FALSE)</f>
        <v>SP79</v>
      </c>
      <c r="K2353" t="s">
        <v>9</v>
      </c>
      <c r="L2353" s="8">
        <v>5</v>
      </c>
      <c r="M2353" s="8">
        <f>VLOOKUP(H2353,工作表3!G:T,7,FALSE)</f>
        <v>18</v>
      </c>
      <c r="N2353">
        <f t="shared" si="74"/>
        <v>0.9</v>
      </c>
    </row>
    <row r="2354" spans="1:14">
      <c r="A2354" s="46">
        <v>2013</v>
      </c>
      <c r="B2354" s="8" t="str">
        <f>_xlfn.CONCAT("P", LOOKUP(A2354,{0,2010,2015},{1,2,3}))</f>
        <v>P2</v>
      </c>
      <c r="C2354" s="9" t="s">
        <v>174</v>
      </c>
      <c r="D2354" s="9" t="s">
        <v>178</v>
      </c>
      <c r="E2354" t="s">
        <v>56</v>
      </c>
      <c r="F2354" t="s">
        <v>33</v>
      </c>
      <c r="G2354" t="s">
        <v>127</v>
      </c>
      <c r="H2354" s="7" t="str">
        <f t="shared" si="75"/>
        <v>2013TWDASYATW10</v>
      </c>
      <c r="I2354" t="s">
        <v>23</v>
      </c>
      <c r="J2354" s="8" t="str">
        <f>VLOOKUP(I2354,name_list!E:K,2,FALSE)</f>
        <v>SP61</v>
      </c>
      <c r="K2354" t="s">
        <v>9</v>
      </c>
      <c r="L2354" s="8">
        <v>5</v>
      </c>
      <c r="M2354" s="8">
        <f>VLOOKUP(H2354,工作表3!G:T,7,FALSE)</f>
        <v>18</v>
      </c>
      <c r="N2354">
        <f t="shared" si="74"/>
        <v>0.9</v>
      </c>
    </row>
    <row r="2355" spans="1:14">
      <c r="A2355" s="46">
        <v>2013</v>
      </c>
      <c r="B2355" s="8" t="str">
        <f>_xlfn.CONCAT("P", LOOKUP(A2355,{0,2010,2015},{1,2,3}))</f>
        <v>P2</v>
      </c>
      <c r="C2355" s="9" t="s">
        <v>174</v>
      </c>
      <c r="D2355" s="9" t="s">
        <v>178</v>
      </c>
      <c r="E2355" t="s">
        <v>56</v>
      </c>
      <c r="F2355" t="s">
        <v>33</v>
      </c>
      <c r="G2355" t="s">
        <v>127</v>
      </c>
      <c r="H2355" s="7" t="str">
        <f t="shared" si="75"/>
        <v>2013TWDASYATW10</v>
      </c>
      <c r="I2355" t="s">
        <v>19</v>
      </c>
      <c r="J2355" s="8" t="str">
        <f>VLOOKUP(I2355,name_list!E:K,2,FALSE)</f>
        <v>SP75</v>
      </c>
      <c r="K2355" t="s">
        <v>9</v>
      </c>
      <c r="L2355" s="8">
        <v>5</v>
      </c>
      <c r="M2355" s="8">
        <f>VLOOKUP(H2355,工作表3!G:T,7,FALSE)</f>
        <v>18</v>
      </c>
      <c r="N2355">
        <f t="shared" si="74"/>
        <v>0.9</v>
      </c>
    </row>
    <row r="2356" spans="1:14">
      <c r="A2356" s="46">
        <v>2013</v>
      </c>
      <c r="B2356" s="8" t="str">
        <f>_xlfn.CONCAT("P", LOOKUP(A2356,{0,2010,2015},{1,2,3}))</f>
        <v>P2</v>
      </c>
      <c r="C2356" s="9" t="s">
        <v>174</v>
      </c>
      <c r="D2356" s="9" t="s">
        <v>178</v>
      </c>
      <c r="E2356" t="s">
        <v>56</v>
      </c>
      <c r="F2356" t="s">
        <v>33</v>
      </c>
      <c r="G2356" t="s">
        <v>127</v>
      </c>
      <c r="H2356" s="7" t="str">
        <f t="shared" si="75"/>
        <v>2013TWDASYATW10</v>
      </c>
      <c r="I2356" t="s">
        <v>62</v>
      </c>
      <c r="J2356" s="8" t="str">
        <f>VLOOKUP(I2356,name_list!E:K,2,FALSE)</f>
        <v>SP88</v>
      </c>
      <c r="K2356" t="s">
        <v>9</v>
      </c>
      <c r="L2356" s="8">
        <v>5</v>
      </c>
      <c r="M2356" s="8">
        <f>VLOOKUP(H2356,工作表3!G:T,7,FALSE)</f>
        <v>18</v>
      </c>
      <c r="N2356">
        <f t="shared" si="74"/>
        <v>0.9</v>
      </c>
    </row>
    <row r="2357" spans="1:14">
      <c r="A2357" s="46">
        <v>2013</v>
      </c>
      <c r="B2357" s="8" t="str">
        <f>_xlfn.CONCAT("P", LOOKUP(A2357,{0,2010,2015},{1,2,3}))</f>
        <v>P2</v>
      </c>
      <c r="C2357" s="9" t="s">
        <v>174</v>
      </c>
      <c r="D2357" s="9" t="s">
        <v>178</v>
      </c>
      <c r="E2357" t="s">
        <v>56</v>
      </c>
      <c r="F2357" t="s">
        <v>33</v>
      </c>
      <c r="G2357" t="s">
        <v>127</v>
      </c>
      <c r="H2357" s="7" t="str">
        <f t="shared" si="75"/>
        <v>2013TWDASYATW10</v>
      </c>
      <c r="I2357" t="s">
        <v>63</v>
      </c>
      <c r="J2357" s="8" t="str">
        <f>VLOOKUP(I2357,name_list!E:K,2,FALSE)</f>
        <v>SP4</v>
      </c>
      <c r="K2357" t="s">
        <v>9</v>
      </c>
      <c r="L2357" s="8">
        <v>5</v>
      </c>
      <c r="M2357" s="8">
        <f>VLOOKUP(H2357,工作表3!G:T,7,FALSE)</f>
        <v>18</v>
      </c>
      <c r="N2357">
        <f t="shared" si="74"/>
        <v>0.9</v>
      </c>
    </row>
    <row r="2358" spans="1:14">
      <c r="A2358" s="46">
        <v>2013</v>
      </c>
      <c r="B2358" s="8" t="str">
        <f>_xlfn.CONCAT("P", LOOKUP(A2358,{0,2010,2015},{1,2,3}))</f>
        <v>P2</v>
      </c>
      <c r="C2358" s="9" t="s">
        <v>174</v>
      </c>
      <c r="D2358" s="9" t="s">
        <v>178</v>
      </c>
      <c r="E2358" t="s">
        <v>56</v>
      </c>
      <c r="F2358" t="s">
        <v>33</v>
      </c>
      <c r="G2358" t="s">
        <v>127</v>
      </c>
      <c r="H2358" s="7" t="str">
        <f t="shared" si="75"/>
        <v>2013TWDASYATW10</v>
      </c>
      <c r="I2358" t="s">
        <v>15</v>
      </c>
      <c r="J2358" s="8" t="str">
        <f>VLOOKUP(I2358,name_list!E:K,2,FALSE)</f>
        <v>SP2</v>
      </c>
      <c r="K2358" t="s">
        <v>9</v>
      </c>
      <c r="L2358" s="8">
        <v>5</v>
      </c>
      <c r="M2358" s="8">
        <f>VLOOKUP(H2358,工作表3!G:T,7,FALSE)</f>
        <v>18</v>
      </c>
      <c r="N2358">
        <f t="shared" si="74"/>
        <v>0.9</v>
      </c>
    </row>
    <row r="2359" spans="1:14">
      <c r="A2359" s="46">
        <v>2013</v>
      </c>
      <c r="B2359" s="8" t="str">
        <f>_xlfn.CONCAT("P", LOOKUP(A2359,{0,2010,2015},{1,2,3}))</f>
        <v>P2</v>
      </c>
      <c r="C2359" s="9" t="s">
        <v>174</v>
      </c>
      <c r="D2359" s="9" t="s">
        <v>178</v>
      </c>
      <c r="E2359" t="s">
        <v>56</v>
      </c>
      <c r="F2359" t="s">
        <v>33</v>
      </c>
      <c r="G2359" t="s">
        <v>127</v>
      </c>
      <c r="H2359" s="7" t="str">
        <f t="shared" si="75"/>
        <v>2013TWDASYATW10</v>
      </c>
      <c r="I2359" t="s">
        <v>16</v>
      </c>
      <c r="J2359" s="8" t="str">
        <f>VLOOKUP(I2359,name_list!E:K,2,FALSE)</f>
        <v>SP38</v>
      </c>
      <c r="K2359" t="s">
        <v>9</v>
      </c>
      <c r="L2359" s="8">
        <v>5</v>
      </c>
      <c r="M2359" s="8">
        <f>VLOOKUP(H2359,工作表3!G:T,7,FALSE)</f>
        <v>18</v>
      </c>
      <c r="N2359">
        <f t="shared" si="74"/>
        <v>0.9</v>
      </c>
    </row>
    <row r="2360" spans="1:14">
      <c r="A2360" s="46">
        <v>2013</v>
      </c>
      <c r="B2360" s="8" t="str">
        <f>_xlfn.CONCAT("P", LOOKUP(A2360,{0,2010,2015},{1,2,3}))</f>
        <v>P2</v>
      </c>
      <c r="C2360" s="9" t="s">
        <v>174</v>
      </c>
      <c r="D2360" s="9" t="s">
        <v>178</v>
      </c>
      <c r="E2360" t="s">
        <v>56</v>
      </c>
      <c r="F2360" t="s">
        <v>33</v>
      </c>
      <c r="G2360" t="s">
        <v>127</v>
      </c>
      <c r="H2360" s="7" t="str">
        <f t="shared" si="75"/>
        <v>2013TWDASYATW10</v>
      </c>
      <c r="I2360" t="s">
        <v>38</v>
      </c>
      <c r="J2360" s="8" t="str">
        <f>VLOOKUP(I2360,name_list!E:K,2,FALSE)</f>
        <v>SP10</v>
      </c>
      <c r="K2360" t="s">
        <v>9</v>
      </c>
      <c r="L2360" s="8">
        <v>5</v>
      </c>
      <c r="M2360" s="8">
        <f>VLOOKUP(H2360,工作表3!G:T,7,FALSE)</f>
        <v>18</v>
      </c>
      <c r="N2360">
        <f t="shared" si="74"/>
        <v>0.9</v>
      </c>
    </row>
    <row r="2361" spans="1:14">
      <c r="A2361" s="46">
        <v>2013</v>
      </c>
      <c r="B2361" s="8" t="str">
        <f>_xlfn.CONCAT("P", LOOKUP(A2361,{0,2010,2015},{1,2,3}))</f>
        <v>P2</v>
      </c>
      <c r="C2361" s="9" t="s">
        <v>174</v>
      </c>
      <c r="D2361" s="9" t="s">
        <v>178</v>
      </c>
      <c r="E2361" t="s">
        <v>56</v>
      </c>
      <c r="F2361" t="s">
        <v>33</v>
      </c>
      <c r="G2361" t="s">
        <v>127</v>
      </c>
      <c r="H2361" s="7" t="str">
        <f t="shared" si="75"/>
        <v>2013TWDASYATW10</v>
      </c>
      <c r="I2361" t="s">
        <v>29</v>
      </c>
      <c r="J2361" s="8" t="str">
        <f>VLOOKUP(I2361,name_list!E:K,2,FALSE)</f>
        <v>SP22</v>
      </c>
      <c r="K2361" t="s">
        <v>9</v>
      </c>
      <c r="L2361" s="8">
        <v>5</v>
      </c>
      <c r="M2361" s="8">
        <f>VLOOKUP(H2361,工作表3!G:T,7,FALSE)</f>
        <v>18</v>
      </c>
      <c r="N2361">
        <f t="shared" si="74"/>
        <v>0.9</v>
      </c>
    </row>
    <row r="2362" spans="1:14">
      <c r="A2362" s="46">
        <v>2013</v>
      </c>
      <c r="B2362" s="8" t="str">
        <f>_xlfn.CONCAT("P", LOOKUP(A2362,{0,2010,2015},{1,2,3}))</f>
        <v>P2</v>
      </c>
      <c r="C2362" s="9" t="s">
        <v>174</v>
      </c>
      <c r="D2362" s="9" t="s">
        <v>178</v>
      </c>
      <c r="E2362" t="s">
        <v>56</v>
      </c>
      <c r="F2362" t="s">
        <v>33</v>
      </c>
      <c r="G2362" t="s">
        <v>127</v>
      </c>
      <c r="H2362" s="7" t="str">
        <f t="shared" si="75"/>
        <v>2013TWDASYATW10</v>
      </c>
      <c r="I2362" t="s">
        <v>69</v>
      </c>
      <c r="J2362" s="8" t="str">
        <f>VLOOKUP(I2362,name_list!E:K,2,FALSE)</f>
        <v>SP47</v>
      </c>
      <c r="K2362" t="s">
        <v>9</v>
      </c>
      <c r="L2362" s="8">
        <v>5</v>
      </c>
      <c r="M2362" s="8">
        <f>VLOOKUP(H2362,工作表3!G:T,7,FALSE)</f>
        <v>18</v>
      </c>
      <c r="N2362">
        <f t="shared" si="74"/>
        <v>0.9</v>
      </c>
    </row>
    <row r="2363" spans="1:14">
      <c r="A2363" s="46">
        <v>2013</v>
      </c>
      <c r="B2363" s="8" t="str">
        <f>_xlfn.CONCAT("P", LOOKUP(A2363,{0,2010,2015},{1,2,3}))</f>
        <v>P2</v>
      </c>
      <c r="C2363" s="9" t="s">
        <v>174</v>
      </c>
      <c r="D2363" s="9" t="s">
        <v>178</v>
      </c>
      <c r="E2363" t="s">
        <v>56</v>
      </c>
      <c r="F2363" t="s">
        <v>33</v>
      </c>
      <c r="G2363" t="s">
        <v>127</v>
      </c>
      <c r="H2363" s="7" t="str">
        <f t="shared" si="75"/>
        <v>2013TWDASYATW10</v>
      </c>
      <c r="I2363" t="s">
        <v>51</v>
      </c>
      <c r="J2363" s="8" t="str">
        <f>VLOOKUP(I2363,name_list!E:K,2,FALSE)</f>
        <v>SP90</v>
      </c>
      <c r="K2363" t="s">
        <v>9</v>
      </c>
      <c r="L2363" s="8">
        <v>5</v>
      </c>
      <c r="M2363" s="8">
        <f>VLOOKUP(H2363,工作表3!G:T,7,FALSE)</f>
        <v>18</v>
      </c>
      <c r="N2363">
        <f t="shared" si="74"/>
        <v>0.9</v>
      </c>
    </row>
    <row r="2364" spans="1:14">
      <c r="A2364" s="46">
        <v>2013</v>
      </c>
      <c r="B2364" s="8" t="str">
        <f>_xlfn.CONCAT("P", LOOKUP(A2364,{0,2010,2015},{1,2,3}))</f>
        <v>P2</v>
      </c>
      <c r="C2364" s="9" t="s">
        <v>174</v>
      </c>
      <c r="D2364" s="9" t="s">
        <v>178</v>
      </c>
      <c r="E2364" t="s">
        <v>56</v>
      </c>
      <c r="F2364" t="s">
        <v>33</v>
      </c>
      <c r="G2364" t="s">
        <v>127</v>
      </c>
      <c r="H2364" s="7" t="str">
        <f t="shared" si="75"/>
        <v>2013TWDASYATW10</v>
      </c>
      <c r="I2364" t="s">
        <v>47</v>
      </c>
      <c r="J2364" s="8" t="str">
        <f>VLOOKUP(I2364,name_list!E:K,2,FALSE)</f>
        <v>SP50</v>
      </c>
      <c r="K2364" t="s">
        <v>9</v>
      </c>
      <c r="L2364" s="8">
        <v>5</v>
      </c>
      <c r="M2364" s="8">
        <f>VLOOKUP(H2364,工作表3!G:T,7,FALSE)</f>
        <v>18</v>
      </c>
      <c r="N2364">
        <f t="shared" si="74"/>
        <v>0.9</v>
      </c>
    </row>
    <row r="2365" spans="1:14">
      <c r="A2365" s="46">
        <v>2013</v>
      </c>
      <c r="B2365" s="8" t="str">
        <f>_xlfn.CONCAT("P", LOOKUP(A2365,{0,2010,2015},{1,2,3}))</f>
        <v>P2</v>
      </c>
      <c r="C2365" s="9" t="s">
        <v>174</v>
      </c>
      <c r="D2365" s="9" t="s">
        <v>178</v>
      </c>
      <c r="E2365" t="s">
        <v>56</v>
      </c>
      <c r="F2365" t="s">
        <v>33</v>
      </c>
      <c r="G2365" t="s">
        <v>127</v>
      </c>
      <c r="H2365" s="7" t="str">
        <f t="shared" si="75"/>
        <v>2013TWDASYATW10</v>
      </c>
      <c r="I2365" t="s">
        <v>13</v>
      </c>
      <c r="J2365" s="8" t="str">
        <f>VLOOKUP(I2365,name_list!E:K,2,FALSE)</f>
        <v>SP17</v>
      </c>
      <c r="K2365" t="s">
        <v>9</v>
      </c>
      <c r="L2365" s="8">
        <v>5</v>
      </c>
      <c r="M2365" s="8">
        <f>VLOOKUP(H2365,工作表3!G:T,7,FALSE)</f>
        <v>18</v>
      </c>
      <c r="N2365">
        <f t="shared" si="74"/>
        <v>0.9</v>
      </c>
    </row>
    <row r="2366" spans="1:14">
      <c r="A2366" s="46">
        <v>2013</v>
      </c>
      <c r="B2366" s="8" t="str">
        <f>_xlfn.CONCAT("P", LOOKUP(A2366,{0,2010,2015},{1,2,3}))</f>
        <v>P2</v>
      </c>
      <c r="C2366" s="9" t="s">
        <v>174</v>
      </c>
      <c r="D2366" s="9" t="s">
        <v>178</v>
      </c>
      <c r="E2366" t="s">
        <v>56</v>
      </c>
      <c r="F2366" t="s">
        <v>33</v>
      </c>
      <c r="G2366" t="s">
        <v>127</v>
      </c>
      <c r="H2366" s="7" t="str">
        <f t="shared" si="75"/>
        <v>2013TWDASYATW10</v>
      </c>
      <c r="I2366" t="s">
        <v>39</v>
      </c>
      <c r="J2366" s="8" t="str">
        <f>VLOOKUP(I2366,name_list!E:K,2,FALSE)</f>
        <v>SP72</v>
      </c>
      <c r="K2366" t="s">
        <v>9</v>
      </c>
      <c r="L2366" s="8">
        <v>5</v>
      </c>
      <c r="M2366" s="8">
        <f>VLOOKUP(H2366,工作表3!G:T,7,FALSE)</f>
        <v>18</v>
      </c>
      <c r="N2366">
        <f t="shared" si="74"/>
        <v>0.9</v>
      </c>
    </row>
    <row r="2367" spans="1:14">
      <c r="A2367" s="46">
        <v>2013</v>
      </c>
      <c r="B2367" s="8" t="str">
        <f>_xlfn.CONCAT("P", LOOKUP(A2367,{0,2010,2015},{1,2,3}))</f>
        <v>P2</v>
      </c>
      <c r="C2367" s="9" t="s">
        <v>174</v>
      </c>
      <c r="D2367" s="9" t="s">
        <v>178</v>
      </c>
      <c r="E2367" t="s">
        <v>56</v>
      </c>
      <c r="F2367" t="s">
        <v>33</v>
      </c>
      <c r="G2367" t="s">
        <v>127</v>
      </c>
      <c r="H2367" s="7" t="str">
        <f t="shared" si="75"/>
        <v>2013TWDASYATW10</v>
      </c>
      <c r="I2367" t="s">
        <v>55</v>
      </c>
      <c r="J2367" s="8" t="str">
        <f>VLOOKUP(I2367,name_list!E:K,2,FALSE)</f>
        <v>SP33</v>
      </c>
      <c r="K2367" t="s">
        <v>11</v>
      </c>
      <c r="L2367" s="8">
        <v>1</v>
      </c>
      <c r="M2367" s="8">
        <f>VLOOKUP(H2367,工作表3!G:T,7,FALSE)</f>
        <v>18</v>
      </c>
      <c r="N2367">
        <f t="shared" si="74"/>
        <v>0.18</v>
      </c>
    </row>
    <row r="2368" spans="1:14">
      <c r="A2368" s="46">
        <v>2013</v>
      </c>
      <c r="B2368" s="8" t="str">
        <f>_xlfn.CONCAT("P", LOOKUP(A2368,{0,2010,2015},{1,2,3}))</f>
        <v>P2</v>
      </c>
      <c r="C2368" s="9" t="s">
        <v>174</v>
      </c>
      <c r="D2368" s="9" t="s">
        <v>178</v>
      </c>
      <c r="E2368" t="s">
        <v>56</v>
      </c>
      <c r="F2368" t="s">
        <v>33</v>
      </c>
      <c r="G2368" t="s">
        <v>127</v>
      </c>
      <c r="H2368" s="7" t="str">
        <f t="shared" si="75"/>
        <v>2013TWDASYATW10</v>
      </c>
      <c r="I2368" t="s">
        <v>59</v>
      </c>
      <c r="J2368" s="8" t="str">
        <f>VLOOKUP(I2368,name_list!E:K,2,FALSE)</f>
        <v>SP5</v>
      </c>
      <c r="K2368" t="s">
        <v>11</v>
      </c>
      <c r="L2368" s="8">
        <v>1</v>
      </c>
      <c r="M2368" s="8">
        <f>VLOOKUP(H2368,工作表3!G:T,7,FALSE)</f>
        <v>18</v>
      </c>
      <c r="N2368">
        <f t="shared" si="74"/>
        <v>0.18</v>
      </c>
    </row>
    <row r="2369" spans="1:14">
      <c r="A2369" s="46">
        <v>2013</v>
      </c>
      <c r="B2369" s="8" t="str">
        <f>_xlfn.CONCAT("P", LOOKUP(A2369,{0,2010,2015},{1,2,3}))</f>
        <v>P2</v>
      </c>
      <c r="C2369" s="9" t="s">
        <v>174</v>
      </c>
      <c r="D2369" s="9" t="s">
        <v>178</v>
      </c>
      <c r="E2369" t="s">
        <v>56</v>
      </c>
      <c r="F2369" t="s">
        <v>33</v>
      </c>
      <c r="G2369" t="s">
        <v>127</v>
      </c>
      <c r="H2369" s="7" t="str">
        <f t="shared" si="75"/>
        <v>2013TWDASYATW10</v>
      </c>
      <c r="I2369" t="s">
        <v>4</v>
      </c>
      <c r="J2369" s="8" t="str">
        <f>VLOOKUP(I2369,name_list!E:K,2,FALSE)</f>
        <v>SP11</v>
      </c>
      <c r="K2369" t="s">
        <v>11</v>
      </c>
      <c r="L2369" s="8">
        <v>1</v>
      </c>
      <c r="M2369" s="8">
        <f>VLOOKUP(H2369,工作表3!G:T,7,FALSE)</f>
        <v>18</v>
      </c>
      <c r="N2369">
        <f t="shared" si="74"/>
        <v>0.18</v>
      </c>
    </row>
    <row r="2370" spans="1:14">
      <c r="A2370" s="46">
        <v>2013</v>
      </c>
      <c r="B2370" s="8" t="str">
        <f>_xlfn.CONCAT("P", LOOKUP(A2370,{0,2010,2015},{1,2,3}))</f>
        <v>P2</v>
      </c>
      <c r="C2370" s="9" t="s">
        <v>174</v>
      </c>
      <c r="D2370" s="9" t="s">
        <v>178</v>
      </c>
      <c r="E2370" t="s">
        <v>56</v>
      </c>
      <c r="F2370" t="s">
        <v>33</v>
      </c>
      <c r="G2370" t="s">
        <v>127</v>
      </c>
      <c r="H2370" s="7" t="str">
        <f t="shared" si="75"/>
        <v>2013TWDASYATW10</v>
      </c>
      <c r="I2370" t="s">
        <v>12</v>
      </c>
      <c r="J2370" s="8" t="str">
        <f>VLOOKUP(I2370,name_list!E:K,2,FALSE)</f>
        <v>SP70</v>
      </c>
      <c r="K2370" t="s">
        <v>11</v>
      </c>
      <c r="L2370" s="8">
        <v>1</v>
      </c>
      <c r="M2370" s="8">
        <f>VLOOKUP(H2370,工作表3!G:T,7,FALSE)</f>
        <v>18</v>
      </c>
      <c r="N2370">
        <f t="shared" si="74"/>
        <v>0.18</v>
      </c>
    </row>
    <row r="2371" spans="1:14">
      <c r="A2371" s="46">
        <v>2013</v>
      </c>
      <c r="B2371" s="8" t="str">
        <f>_xlfn.CONCAT("P", LOOKUP(A2371,{0,2010,2015},{1,2,3}))</f>
        <v>P2</v>
      </c>
      <c r="C2371" s="9" t="s">
        <v>174</v>
      </c>
      <c r="D2371" s="9" t="s">
        <v>178</v>
      </c>
      <c r="E2371" t="s">
        <v>56</v>
      </c>
      <c r="F2371" t="s">
        <v>33</v>
      </c>
      <c r="G2371" t="s">
        <v>127</v>
      </c>
      <c r="H2371" s="7" t="str">
        <f t="shared" si="75"/>
        <v>2013TWDASYATW10</v>
      </c>
      <c r="I2371" t="s">
        <v>61</v>
      </c>
      <c r="J2371" s="8" t="str">
        <f>VLOOKUP(I2371,name_list!E:K,2,FALSE)</f>
        <v>SP37</v>
      </c>
      <c r="K2371" t="s">
        <v>11</v>
      </c>
      <c r="L2371" s="8">
        <v>1</v>
      </c>
      <c r="M2371" s="8">
        <f>VLOOKUP(H2371,工作表3!G:T,7,FALSE)</f>
        <v>18</v>
      </c>
      <c r="N2371">
        <f t="shared" si="74"/>
        <v>0.18</v>
      </c>
    </row>
    <row r="2372" spans="1:14">
      <c r="A2372" s="46">
        <v>2013</v>
      </c>
      <c r="B2372" s="8" t="str">
        <f>_xlfn.CONCAT("P", LOOKUP(A2372,{0,2010,2015},{1,2,3}))</f>
        <v>P2</v>
      </c>
      <c r="C2372" s="9" t="s">
        <v>174</v>
      </c>
      <c r="D2372" s="9" t="s">
        <v>178</v>
      </c>
      <c r="E2372" t="s">
        <v>56</v>
      </c>
      <c r="F2372" t="s">
        <v>33</v>
      </c>
      <c r="G2372" t="s">
        <v>127</v>
      </c>
      <c r="H2372" s="7" t="str">
        <f t="shared" si="75"/>
        <v>2013TWDASYATW10</v>
      </c>
      <c r="I2372" t="s">
        <v>31</v>
      </c>
      <c r="J2372" s="8" t="str">
        <f>VLOOKUP(I2372,name_list!E:K,2,FALSE)</f>
        <v>SP66</v>
      </c>
      <c r="K2372" t="s">
        <v>11</v>
      </c>
      <c r="L2372" s="8">
        <v>1</v>
      </c>
      <c r="M2372" s="8">
        <f>VLOOKUP(H2372,工作表3!G:T,7,FALSE)</f>
        <v>18</v>
      </c>
      <c r="N2372">
        <f t="shared" ref="N2372:N2435" si="76">L2372*M2372/100</f>
        <v>0.18</v>
      </c>
    </row>
    <row r="2373" spans="1:14">
      <c r="A2373" s="46">
        <v>2013</v>
      </c>
      <c r="B2373" s="8" t="str">
        <f>_xlfn.CONCAT("P", LOOKUP(A2373,{0,2010,2015},{1,2,3}))</f>
        <v>P2</v>
      </c>
      <c r="C2373" s="9" t="s">
        <v>174</v>
      </c>
      <c r="D2373" s="9" t="s">
        <v>178</v>
      </c>
      <c r="E2373" t="s">
        <v>56</v>
      </c>
      <c r="F2373" t="s">
        <v>33</v>
      </c>
      <c r="G2373" t="s">
        <v>127</v>
      </c>
      <c r="H2373" s="7" t="str">
        <f t="shared" si="75"/>
        <v>2013TWDASYATW10</v>
      </c>
      <c r="I2373" t="s">
        <v>18</v>
      </c>
      <c r="J2373" s="8" t="str">
        <f>VLOOKUP(I2373,name_list!E:K,2,FALSE)</f>
        <v>SP30</v>
      </c>
      <c r="K2373" t="s">
        <v>14</v>
      </c>
      <c r="L2373" s="8">
        <v>25</v>
      </c>
      <c r="M2373" s="8">
        <f>VLOOKUP(H2373,工作表3!G:T,7,FALSE)</f>
        <v>18</v>
      </c>
      <c r="N2373">
        <f t="shared" si="76"/>
        <v>4.5</v>
      </c>
    </row>
    <row r="2374" spans="1:14">
      <c r="A2374" s="46">
        <v>2013</v>
      </c>
      <c r="B2374" s="8" t="str">
        <f>_xlfn.CONCAT("P", LOOKUP(A2374,{0,2010,2015},{1,2,3}))</f>
        <v>P2</v>
      </c>
      <c r="C2374" s="9" t="s">
        <v>174</v>
      </c>
      <c r="D2374" s="9" t="s">
        <v>178</v>
      </c>
      <c r="E2374" t="s">
        <v>56</v>
      </c>
      <c r="F2374" t="s">
        <v>33</v>
      </c>
      <c r="G2374" t="s">
        <v>127</v>
      </c>
      <c r="H2374" s="7" t="str">
        <f t="shared" si="75"/>
        <v>2013TWDASYATW10</v>
      </c>
      <c r="I2374" t="s">
        <v>17</v>
      </c>
      <c r="J2374" s="8" t="str">
        <f>VLOOKUP(I2374,name_list!E:K,2,FALSE)</f>
        <v>SP23</v>
      </c>
      <c r="K2374" t="s">
        <v>14</v>
      </c>
      <c r="L2374" s="8">
        <v>25</v>
      </c>
      <c r="M2374" s="8">
        <f>VLOOKUP(H2374,工作表3!G:T,7,FALSE)</f>
        <v>18</v>
      </c>
      <c r="N2374">
        <f t="shared" si="76"/>
        <v>4.5</v>
      </c>
    </row>
    <row r="2375" spans="1:14">
      <c r="A2375" s="46">
        <v>2013</v>
      </c>
      <c r="B2375" s="8" t="str">
        <f>_xlfn.CONCAT("P", LOOKUP(A2375,{0,2010,2015},{1,2,3}))</f>
        <v>P2</v>
      </c>
      <c r="C2375" s="9" t="s">
        <v>174</v>
      </c>
      <c r="D2375" s="9" t="s">
        <v>178</v>
      </c>
      <c r="E2375" t="s">
        <v>56</v>
      </c>
      <c r="F2375" t="s">
        <v>33</v>
      </c>
      <c r="G2375" t="s">
        <v>127</v>
      </c>
      <c r="H2375" s="7" t="str">
        <f t="shared" si="75"/>
        <v>2013TWDASYATW10</v>
      </c>
      <c r="I2375" t="s">
        <v>60</v>
      </c>
      <c r="J2375" s="8" t="str">
        <f>VLOOKUP(I2375,name_list!E:K,2,FALSE)</f>
        <v>SP29</v>
      </c>
      <c r="K2375" t="s">
        <v>14</v>
      </c>
      <c r="L2375" s="8">
        <v>25</v>
      </c>
      <c r="M2375" s="8">
        <f>VLOOKUP(H2375,工作表3!G:T,7,FALSE)</f>
        <v>18</v>
      </c>
      <c r="N2375">
        <f t="shared" si="76"/>
        <v>4.5</v>
      </c>
    </row>
    <row r="2376" spans="1:14">
      <c r="A2376" s="46">
        <v>2013</v>
      </c>
      <c r="B2376" s="8" t="str">
        <f>_xlfn.CONCAT("P", LOOKUP(A2376,{0,2010,2015},{1,2,3}))</f>
        <v>P2</v>
      </c>
      <c r="C2376" s="9" t="s">
        <v>174</v>
      </c>
      <c r="D2376" s="9" t="s">
        <v>178</v>
      </c>
      <c r="E2376" t="s">
        <v>56</v>
      </c>
      <c r="F2376" t="s">
        <v>33</v>
      </c>
      <c r="G2376" t="s">
        <v>127</v>
      </c>
      <c r="H2376" s="7" t="str">
        <f t="shared" si="75"/>
        <v>2013TWDASYATW10</v>
      </c>
      <c r="I2376" t="s">
        <v>7</v>
      </c>
      <c r="J2376" s="8" t="str">
        <f>VLOOKUP(I2376,name_list!E:K,2,FALSE)</f>
        <v>SP31</v>
      </c>
      <c r="K2376" t="s">
        <v>14</v>
      </c>
      <c r="L2376" s="8">
        <v>25</v>
      </c>
      <c r="M2376" s="8">
        <f>VLOOKUP(H2376,工作表3!G:T,7,FALSE)</f>
        <v>18</v>
      </c>
      <c r="N2376">
        <f t="shared" si="76"/>
        <v>4.5</v>
      </c>
    </row>
    <row r="2377" spans="1:14">
      <c r="A2377" s="46">
        <v>2013</v>
      </c>
      <c r="B2377" s="8" t="str">
        <f>_xlfn.CONCAT("P", LOOKUP(A2377,{0,2010,2015},{1,2,3}))</f>
        <v>P2</v>
      </c>
      <c r="C2377" s="9" t="s">
        <v>174</v>
      </c>
      <c r="D2377" s="9" t="s">
        <v>178</v>
      </c>
      <c r="E2377" t="s">
        <v>56</v>
      </c>
      <c r="F2377" t="s">
        <v>33</v>
      </c>
      <c r="G2377" t="s">
        <v>127</v>
      </c>
      <c r="H2377" s="7" t="str">
        <f t="shared" si="75"/>
        <v>2013TWDASYATW10</v>
      </c>
      <c r="I2377" t="s">
        <v>5</v>
      </c>
      <c r="J2377" s="8" t="str">
        <f>VLOOKUP(I2377,name_list!E:K,2,FALSE)</f>
        <v>SP35</v>
      </c>
      <c r="K2377" t="s">
        <v>14</v>
      </c>
      <c r="L2377" s="8">
        <v>25</v>
      </c>
      <c r="M2377" s="8">
        <f>VLOOKUP(H2377,工作表3!G:T,7,FALSE)</f>
        <v>18</v>
      </c>
      <c r="N2377">
        <f t="shared" si="76"/>
        <v>4.5</v>
      </c>
    </row>
    <row r="2378" spans="1:14">
      <c r="A2378" s="46">
        <v>2013</v>
      </c>
      <c r="B2378" s="8" t="str">
        <f>_xlfn.CONCAT("P", LOOKUP(A2378,{0,2010,2015},{1,2,3}))</f>
        <v>P2</v>
      </c>
      <c r="C2378" s="9" t="s">
        <v>174</v>
      </c>
      <c r="D2378" s="9" t="s">
        <v>178</v>
      </c>
      <c r="E2378" t="s">
        <v>56</v>
      </c>
      <c r="F2378" t="s">
        <v>33</v>
      </c>
      <c r="G2378" t="s">
        <v>127</v>
      </c>
      <c r="H2378" s="7" t="str">
        <f t="shared" si="75"/>
        <v>2013TWDASYATW10</v>
      </c>
      <c r="I2378" t="s">
        <v>79</v>
      </c>
      <c r="J2378" s="8" t="str">
        <f>VLOOKUP(I2378,name_list!E:K,2,FALSE)</f>
        <v>SP18</v>
      </c>
      <c r="K2378" t="s">
        <v>14</v>
      </c>
      <c r="L2378" s="8">
        <v>25</v>
      </c>
      <c r="M2378" s="8">
        <f>VLOOKUP(H2378,工作表3!G:T,7,FALSE)</f>
        <v>18</v>
      </c>
      <c r="N2378">
        <f t="shared" si="76"/>
        <v>4.5</v>
      </c>
    </row>
    <row r="2379" spans="1:14">
      <c r="A2379" s="46">
        <v>2008</v>
      </c>
      <c r="B2379" s="8" t="str">
        <f>_xlfn.CONCAT("P", LOOKUP(A2379,{0,2010,2015},{1,2,3}))</f>
        <v>P1</v>
      </c>
      <c r="C2379" s="9" t="s">
        <v>174</v>
      </c>
      <c r="D2379" s="9" t="s">
        <v>178</v>
      </c>
      <c r="E2379" t="s">
        <v>35</v>
      </c>
      <c r="F2379" t="s">
        <v>3</v>
      </c>
      <c r="G2379" t="s">
        <v>91</v>
      </c>
      <c r="H2379" s="7" t="str">
        <f t="shared" si="75"/>
        <v>2008TWDASSUNE05</v>
      </c>
      <c r="I2379" t="s">
        <v>23</v>
      </c>
      <c r="J2379" s="8" t="str">
        <f>VLOOKUP(I2379,name_list!E:K,2,FALSE)</f>
        <v>SP61</v>
      </c>
      <c r="K2379" t="s">
        <v>9</v>
      </c>
      <c r="L2379" s="8">
        <v>5</v>
      </c>
      <c r="M2379" s="8">
        <f>VLOOKUP(H2379,工作表3!G:T,7,FALSE)</f>
        <v>72.5</v>
      </c>
      <c r="N2379">
        <f t="shared" si="76"/>
        <v>3.625</v>
      </c>
    </row>
    <row r="2380" spans="1:14">
      <c r="A2380" s="46">
        <v>2008</v>
      </c>
      <c r="B2380" s="8" t="str">
        <f>_xlfn.CONCAT("P", LOOKUP(A2380,{0,2010,2015},{1,2,3}))</f>
        <v>P1</v>
      </c>
      <c r="C2380" s="9" t="s">
        <v>174</v>
      </c>
      <c r="D2380" s="9" t="s">
        <v>178</v>
      </c>
      <c r="E2380" t="s">
        <v>35</v>
      </c>
      <c r="F2380" t="s">
        <v>3</v>
      </c>
      <c r="G2380" t="s">
        <v>91</v>
      </c>
      <c r="H2380" s="7" t="str">
        <f t="shared" si="75"/>
        <v>2008TWDASSUNE05</v>
      </c>
      <c r="I2380" t="s">
        <v>59</v>
      </c>
      <c r="J2380" s="8" t="str">
        <f>VLOOKUP(I2380,name_list!E:K,2,FALSE)</f>
        <v>SP5</v>
      </c>
      <c r="K2380" t="s">
        <v>9</v>
      </c>
      <c r="L2380" s="8">
        <v>5</v>
      </c>
      <c r="M2380" s="8">
        <f>VLOOKUP(H2380,工作表3!G:T,7,FALSE)</f>
        <v>72.5</v>
      </c>
      <c r="N2380">
        <f t="shared" si="76"/>
        <v>3.625</v>
      </c>
    </row>
    <row r="2381" spans="1:14">
      <c r="A2381" s="46">
        <v>2008</v>
      </c>
      <c r="B2381" s="8" t="str">
        <f>_xlfn.CONCAT("P", LOOKUP(A2381,{0,2010,2015},{1,2,3}))</f>
        <v>P1</v>
      </c>
      <c r="C2381" s="9" t="s">
        <v>174</v>
      </c>
      <c r="D2381" s="9" t="s">
        <v>178</v>
      </c>
      <c r="E2381" t="s">
        <v>35</v>
      </c>
      <c r="F2381" t="s">
        <v>3</v>
      </c>
      <c r="G2381" t="s">
        <v>91</v>
      </c>
      <c r="H2381" s="7" t="str">
        <f t="shared" si="75"/>
        <v>2008TWDASSUNE05</v>
      </c>
      <c r="I2381" t="s">
        <v>63</v>
      </c>
      <c r="J2381" s="8" t="str">
        <f>VLOOKUP(I2381,name_list!E:K,2,FALSE)</f>
        <v>SP4</v>
      </c>
      <c r="K2381" t="s">
        <v>14</v>
      </c>
      <c r="L2381" s="8">
        <v>25</v>
      </c>
      <c r="M2381" s="8">
        <f>VLOOKUP(H2381,工作表3!G:T,7,FALSE)</f>
        <v>72.5</v>
      </c>
      <c r="N2381">
        <f t="shared" si="76"/>
        <v>18.125</v>
      </c>
    </row>
    <row r="2382" spans="1:14">
      <c r="A2382" s="46">
        <v>2008</v>
      </c>
      <c r="B2382" s="8" t="str">
        <f>_xlfn.CONCAT("P", LOOKUP(A2382,{0,2010,2015},{1,2,3}))</f>
        <v>P1</v>
      </c>
      <c r="C2382" s="9" t="s">
        <v>174</v>
      </c>
      <c r="D2382" s="9" t="s">
        <v>178</v>
      </c>
      <c r="E2382" t="s">
        <v>35</v>
      </c>
      <c r="F2382" t="s">
        <v>3</v>
      </c>
      <c r="G2382" t="s">
        <v>91</v>
      </c>
      <c r="H2382" s="7" t="str">
        <f t="shared" si="75"/>
        <v>2008TWDASSUNE05</v>
      </c>
      <c r="I2382" t="s">
        <v>15</v>
      </c>
      <c r="J2382" s="8" t="str">
        <f>VLOOKUP(I2382,name_list!E:K,2,FALSE)</f>
        <v>SP2</v>
      </c>
      <c r="K2382" t="s">
        <v>9</v>
      </c>
      <c r="L2382" s="8">
        <v>5</v>
      </c>
      <c r="M2382" s="8">
        <f>VLOOKUP(H2382,工作表3!G:T,7,FALSE)</f>
        <v>72.5</v>
      </c>
      <c r="N2382">
        <f t="shared" si="76"/>
        <v>3.625</v>
      </c>
    </row>
    <row r="2383" spans="1:14">
      <c r="A2383" s="46">
        <v>2008</v>
      </c>
      <c r="B2383" s="8" t="str">
        <f>_xlfn.CONCAT("P", LOOKUP(A2383,{0,2010,2015},{1,2,3}))</f>
        <v>P1</v>
      </c>
      <c r="C2383" s="9" t="s">
        <v>174</v>
      </c>
      <c r="D2383" s="9" t="s">
        <v>178</v>
      </c>
      <c r="E2383" t="s">
        <v>35</v>
      </c>
      <c r="F2383" t="s">
        <v>3</v>
      </c>
      <c r="G2383" t="s">
        <v>91</v>
      </c>
      <c r="H2383" s="7" t="str">
        <f t="shared" si="75"/>
        <v>2008TWDASSUNE05</v>
      </c>
      <c r="I2383" t="s">
        <v>42</v>
      </c>
      <c r="J2383" s="8" t="str">
        <f>VLOOKUP(I2383,name_list!E:K,2,FALSE)</f>
        <v>SP40</v>
      </c>
      <c r="K2383" t="s">
        <v>14</v>
      </c>
      <c r="L2383" s="8">
        <v>25</v>
      </c>
      <c r="M2383" s="8">
        <f>VLOOKUP(H2383,工作表3!G:T,7,FALSE)</f>
        <v>72.5</v>
      </c>
      <c r="N2383">
        <f t="shared" si="76"/>
        <v>18.125</v>
      </c>
    </row>
    <row r="2384" spans="1:14">
      <c r="A2384" s="46">
        <v>2008</v>
      </c>
      <c r="B2384" s="8" t="str">
        <f>_xlfn.CONCAT("P", LOOKUP(A2384,{0,2010,2015},{1,2,3}))</f>
        <v>P1</v>
      </c>
      <c r="C2384" s="9" t="s">
        <v>174</v>
      </c>
      <c r="D2384" s="9" t="s">
        <v>178</v>
      </c>
      <c r="E2384" t="s">
        <v>35</v>
      </c>
      <c r="F2384" t="s">
        <v>3</v>
      </c>
      <c r="G2384" t="s">
        <v>91</v>
      </c>
      <c r="H2384" s="7" t="str">
        <f t="shared" si="75"/>
        <v>2008TWDASSUNE05</v>
      </c>
      <c r="I2384" t="s">
        <v>0</v>
      </c>
      <c r="J2384" s="8" t="str">
        <f>VLOOKUP(I2384,name_list!E:K,2,FALSE)</f>
        <v>SP41</v>
      </c>
      <c r="K2384" t="s">
        <v>1</v>
      </c>
      <c r="L2384" s="8">
        <v>75</v>
      </c>
      <c r="M2384" s="8">
        <f>VLOOKUP(H2384,工作表3!G:T,7,FALSE)</f>
        <v>72.5</v>
      </c>
      <c r="N2384">
        <f t="shared" si="76"/>
        <v>54.375</v>
      </c>
    </row>
    <row r="2385" spans="1:14">
      <c r="A2385" s="46">
        <v>2008</v>
      </c>
      <c r="B2385" s="8" t="str">
        <f>_xlfn.CONCAT("P", LOOKUP(A2385,{0,2010,2015},{1,2,3}))</f>
        <v>P1</v>
      </c>
      <c r="C2385" s="9" t="s">
        <v>174</v>
      </c>
      <c r="D2385" s="9" t="s">
        <v>178</v>
      </c>
      <c r="E2385" t="s">
        <v>35</v>
      </c>
      <c r="F2385" t="s">
        <v>3</v>
      </c>
      <c r="G2385" t="s">
        <v>91</v>
      </c>
      <c r="H2385" s="7" t="str">
        <f t="shared" si="75"/>
        <v>2008TWDASSUNE05</v>
      </c>
      <c r="I2385" t="s">
        <v>57</v>
      </c>
      <c r="J2385" s="8" t="str">
        <f>VLOOKUP(I2385,name_list!E:K,2,FALSE)</f>
        <v>SP36</v>
      </c>
      <c r="K2385" t="s">
        <v>9</v>
      </c>
      <c r="L2385" s="8">
        <v>5</v>
      </c>
      <c r="M2385" s="8">
        <f>VLOOKUP(H2385,工作表3!G:T,7,FALSE)</f>
        <v>72.5</v>
      </c>
      <c r="N2385">
        <f t="shared" si="76"/>
        <v>3.625</v>
      </c>
    </row>
    <row r="2386" spans="1:14">
      <c r="A2386" s="46">
        <v>2008</v>
      </c>
      <c r="B2386" s="8" t="str">
        <f>_xlfn.CONCAT("P", LOOKUP(A2386,{0,2010,2015},{1,2,3}))</f>
        <v>P1</v>
      </c>
      <c r="C2386" s="9" t="s">
        <v>174</v>
      </c>
      <c r="D2386" s="9" t="s">
        <v>178</v>
      </c>
      <c r="E2386" t="s">
        <v>35</v>
      </c>
      <c r="F2386" t="s">
        <v>3</v>
      </c>
      <c r="G2386" t="s">
        <v>91</v>
      </c>
      <c r="H2386" s="7" t="str">
        <f t="shared" si="75"/>
        <v>2008TWDASSUNE05</v>
      </c>
      <c r="I2386" t="s">
        <v>5</v>
      </c>
      <c r="J2386" s="8" t="str">
        <f>VLOOKUP(I2386,name_list!E:K,2,FALSE)</f>
        <v>SP35</v>
      </c>
      <c r="K2386" t="s">
        <v>6</v>
      </c>
      <c r="L2386" s="8">
        <v>50</v>
      </c>
      <c r="M2386" s="8">
        <f>VLOOKUP(H2386,工作表3!G:T,7,FALSE)</f>
        <v>72.5</v>
      </c>
      <c r="N2386">
        <f t="shared" si="76"/>
        <v>36.25</v>
      </c>
    </row>
    <row r="2387" spans="1:14">
      <c r="A2387" s="46">
        <v>2008</v>
      </c>
      <c r="B2387" s="8" t="str">
        <f>_xlfn.CONCAT("P", LOOKUP(A2387,{0,2010,2015},{1,2,3}))</f>
        <v>P1</v>
      </c>
      <c r="C2387" s="9" t="s">
        <v>174</v>
      </c>
      <c r="D2387" s="9" t="s">
        <v>178</v>
      </c>
      <c r="E2387" t="s">
        <v>35</v>
      </c>
      <c r="F2387" t="s">
        <v>3</v>
      </c>
      <c r="G2387" t="s">
        <v>91</v>
      </c>
      <c r="H2387" s="7" t="str">
        <f t="shared" si="75"/>
        <v>2008TWDASSUNE05</v>
      </c>
      <c r="I2387" t="s">
        <v>16</v>
      </c>
      <c r="J2387" s="8" t="str">
        <f>VLOOKUP(I2387,name_list!E:K,2,FALSE)</f>
        <v>SP38</v>
      </c>
      <c r="K2387" t="s">
        <v>1</v>
      </c>
      <c r="L2387" s="8">
        <v>75</v>
      </c>
      <c r="M2387" s="8">
        <f>VLOOKUP(H2387,工作表3!G:T,7,FALSE)</f>
        <v>72.5</v>
      </c>
      <c r="N2387">
        <f t="shared" si="76"/>
        <v>54.375</v>
      </c>
    </row>
    <row r="2388" spans="1:14">
      <c r="A2388" s="46">
        <v>2008</v>
      </c>
      <c r="B2388" s="8" t="str">
        <f>_xlfn.CONCAT("P", LOOKUP(A2388,{0,2010,2015},{1,2,3}))</f>
        <v>P1</v>
      </c>
      <c r="C2388" s="9" t="s">
        <v>174</v>
      </c>
      <c r="D2388" s="9" t="s">
        <v>178</v>
      </c>
      <c r="E2388" t="s">
        <v>35</v>
      </c>
      <c r="F2388" t="s">
        <v>3</v>
      </c>
      <c r="G2388" t="s">
        <v>91</v>
      </c>
      <c r="H2388" s="7" t="str">
        <f t="shared" si="75"/>
        <v>2008TWDASSUNE05</v>
      </c>
      <c r="I2388" t="s">
        <v>49</v>
      </c>
      <c r="J2388" s="8" t="str">
        <f>VLOOKUP(I2388,name_list!E:K,2,FALSE)</f>
        <v>SP32</v>
      </c>
      <c r="K2388" t="s">
        <v>11</v>
      </c>
      <c r="L2388" s="8">
        <v>1</v>
      </c>
      <c r="M2388" s="8">
        <f>VLOOKUP(H2388,工作表3!G:T,7,FALSE)</f>
        <v>72.5</v>
      </c>
      <c r="N2388">
        <f t="shared" si="76"/>
        <v>0.72499999999999998</v>
      </c>
    </row>
    <row r="2389" spans="1:14">
      <c r="A2389" s="46">
        <v>2008</v>
      </c>
      <c r="B2389" s="8" t="str">
        <f>_xlfn.CONCAT("P", LOOKUP(A2389,{0,2010,2015},{1,2,3}))</f>
        <v>P1</v>
      </c>
      <c r="C2389" s="9" t="s">
        <v>174</v>
      </c>
      <c r="D2389" s="9" t="s">
        <v>178</v>
      </c>
      <c r="E2389" t="s">
        <v>35</v>
      </c>
      <c r="F2389" t="s">
        <v>3</v>
      </c>
      <c r="G2389" t="s">
        <v>91</v>
      </c>
      <c r="H2389" s="7" t="str">
        <f t="shared" si="75"/>
        <v>2008TWDASSUNE05</v>
      </c>
      <c r="I2389" t="s">
        <v>7</v>
      </c>
      <c r="J2389" s="8" t="str">
        <f>VLOOKUP(I2389,name_list!E:K,2,FALSE)</f>
        <v>SP31</v>
      </c>
      <c r="K2389" t="s">
        <v>14</v>
      </c>
      <c r="L2389" s="8">
        <v>25</v>
      </c>
      <c r="M2389" s="8">
        <f>VLOOKUP(H2389,工作表3!G:T,7,FALSE)</f>
        <v>72.5</v>
      </c>
      <c r="N2389">
        <f t="shared" si="76"/>
        <v>18.125</v>
      </c>
    </row>
    <row r="2390" spans="1:14">
      <c r="A2390" s="46">
        <v>2008</v>
      </c>
      <c r="B2390" s="8" t="str">
        <f>_xlfn.CONCAT("P", LOOKUP(A2390,{0,2010,2015},{1,2,3}))</f>
        <v>P1</v>
      </c>
      <c r="C2390" s="9" t="s">
        <v>174</v>
      </c>
      <c r="D2390" s="9" t="s">
        <v>178</v>
      </c>
      <c r="E2390" t="s">
        <v>35</v>
      </c>
      <c r="F2390" t="s">
        <v>3</v>
      </c>
      <c r="G2390" t="s">
        <v>91</v>
      </c>
      <c r="H2390" s="7" t="str">
        <f t="shared" si="75"/>
        <v>2008TWDASSUNE05</v>
      </c>
      <c r="I2390" t="s">
        <v>60</v>
      </c>
      <c r="J2390" s="8" t="str">
        <f>VLOOKUP(I2390,name_list!E:K,2,FALSE)</f>
        <v>SP29</v>
      </c>
      <c r="K2390" t="s">
        <v>6</v>
      </c>
      <c r="L2390" s="8">
        <v>50</v>
      </c>
      <c r="M2390" s="8">
        <f>VLOOKUP(H2390,工作表3!G:T,7,FALSE)</f>
        <v>72.5</v>
      </c>
      <c r="N2390">
        <f t="shared" si="76"/>
        <v>36.25</v>
      </c>
    </row>
    <row r="2391" spans="1:14">
      <c r="A2391" s="46">
        <v>2008</v>
      </c>
      <c r="B2391" s="8" t="str">
        <f>_xlfn.CONCAT("P", LOOKUP(A2391,{0,2010,2015},{1,2,3}))</f>
        <v>P1</v>
      </c>
      <c r="C2391" s="9" t="s">
        <v>174</v>
      </c>
      <c r="D2391" s="9" t="s">
        <v>178</v>
      </c>
      <c r="E2391" t="s">
        <v>35</v>
      </c>
      <c r="F2391" t="s">
        <v>3</v>
      </c>
      <c r="G2391" t="s">
        <v>91</v>
      </c>
      <c r="H2391" s="7" t="str">
        <f t="shared" si="75"/>
        <v>2008TWDASSUNE05</v>
      </c>
      <c r="I2391" t="s">
        <v>26</v>
      </c>
      <c r="J2391" s="8" t="str">
        <f>VLOOKUP(I2391,name_list!E:K,2,FALSE)</f>
        <v>SP78</v>
      </c>
      <c r="K2391" t="s">
        <v>14</v>
      </c>
      <c r="L2391" s="8">
        <v>25</v>
      </c>
      <c r="M2391" s="8">
        <f>VLOOKUP(H2391,工作表3!G:T,7,FALSE)</f>
        <v>72.5</v>
      </c>
      <c r="N2391">
        <f t="shared" si="76"/>
        <v>18.125</v>
      </c>
    </row>
    <row r="2392" spans="1:14">
      <c r="A2392" s="46">
        <v>2008</v>
      </c>
      <c r="B2392" s="8" t="str">
        <f>_xlfn.CONCAT("P", LOOKUP(A2392,{0,2010,2015},{1,2,3}))</f>
        <v>P1</v>
      </c>
      <c r="C2392" s="9" t="s">
        <v>174</v>
      </c>
      <c r="D2392" s="9" t="s">
        <v>178</v>
      </c>
      <c r="E2392" t="s">
        <v>35</v>
      </c>
      <c r="F2392" t="s">
        <v>3</v>
      </c>
      <c r="G2392" t="s">
        <v>91</v>
      </c>
      <c r="H2392" s="7" t="str">
        <f t="shared" si="75"/>
        <v>2008TWDASSUNE05</v>
      </c>
      <c r="I2392" t="s">
        <v>8</v>
      </c>
      <c r="J2392" s="8" t="str">
        <f>VLOOKUP(I2392,name_list!E:K,2,FALSE)</f>
        <v>SP63</v>
      </c>
      <c r="K2392" t="s">
        <v>6</v>
      </c>
      <c r="L2392" s="8">
        <v>50</v>
      </c>
      <c r="M2392" s="8">
        <f>VLOOKUP(H2392,工作表3!G:T,7,FALSE)</f>
        <v>72.5</v>
      </c>
      <c r="N2392">
        <f t="shared" si="76"/>
        <v>36.25</v>
      </c>
    </row>
    <row r="2393" spans="1:14">
      <c r="A2393" s="46">
        <v>2008</v>
      </c>
      <c r="B2393" s="8" t="str">
        <f>_xlfn.CONCAT("P", LOOKUP(A2393,{0,2010,2015},{1,2,3}))</f>
        <v>P1</v>
      </c>
      <c r="C2393" s="9" t="s">
        <v>174</v>
      </c>
      <c r="D2393" s="9" t="s">
        <v>178</v>
      </c>
      <c r="E2393" t="s">
        <v>35</v>
      </c>
      <c r="F2393" t="s">
        <v>3</v>
      </c>
      <c r="G2393" t="s">
        <v>91</v>
      </c>
      <c r="H2393" s="7" t="str">
        <f t="shared" si="75"/>
        <v>2008TWDASSUNE05</v>
      </c>
      <c r="I2393" t="s">
        <v>31</v>
      </c>
      <c r="J2393" s="8" t="str">
        <f>VLOOKUP(I2393,name_list!E:K,2,FALSE)</f>
        <v>SP66</v>
      </c>
      <c r="K2393" t="s">
        <v>6</v>
      </c>
      <c r="L2393" s="8">
        <v>50</v>
      </c>
      <c r="M2393" s="8">
        <f>VLOOKUP(H2393,工作表3!G:T,7,FALSE)</f>
        <v>72.5</v>
      </c>
      <c r="N2393">
        <f t="shared" si="76"/>
        <v>36.25</v>
      </c>
    </row>
    <row r="2394" spans="1:14">
      <c r="A2394" s="46">
        <v>2008</v>
      </c>
      <c r="B2394" s="8" t="str">
        <f>_xlfn.CONCAT("P", LOOKUP(A2394,{0,2010,2015},{1,2,3}))</f>
        <v>P1</v>
      </c>
      <c r="C2394" s="9" t="s">
        <v>174</v>
      </c>
      <c r="D2394" s="9" t="s">
        <v>178</v>
      </c>
      <c r="E2394" t="s">
        <v>35</v>
      </c>
      <c r="F2394" t="s">
        <v>3</v>
      </c>
      <c r="G2394" t="s">
        <v>91</v>
      </c>
      <c r="H2394" s="7" t="str">
        <f t="shared" si="75"/>
        <v>2008TWDASSUNE05</v>
      </c>
      <c r="I2394" t="s">
        <v>36</v>
      </c>
      <c r="J2394" s="8" t="str">
        <f>VLOOKUP(I2394,name_list!E:K,2,FALSE)</f>
        <v>SP64</v>
      </c>
      <c r="K2394" t="s">
        <v>14</v>
      </c>
      <c r="L2394" s="8">
        <v>25</v>
      </c>
      <c r="M2394" s="8">
        <f>VLOOKUP(H2394,工作表3!G:T,7,FALSE)</f>
        <v>72.5</v>
      </c>
      <c r="N2394">
        <f t="shared" si="76"/>
        <v>18.125</v>
      </c>
    </row>
    <row r="2395" spans="1:14">
      <c r="A2395" s="46">
        <v>2008</v>
      </c>
      <c r="B2395" s="8" t="str">
        <f>_xlfn.CONCAT("P", LOOKUP(A2395,{0,2010,2015},{1,2,3}))</f>
        <v>P1</v>
      </c>
      <c r="C2395" s="9" t="s">
        <v>174</v>
      </c>
      <c r="D2395" s="9" t="s">
        <v>178</v>
      </c>
      <c r="E2395" t="s">
        <v>35</v>
      </c>
      <c r="F2395" t="s">
        <v>3</v>
      </c>
      <c r="G2395" t="s">
        <v>91</v>
      </c>
      <c r="H2395" s="7" t="str">
        <f t="shared" si="75"/>
        <v>2008TWDASSUNE05</v>
      </c>
      <c r="I2395" t="s">
        <v>30</v>
      </c>
      <c r="J2395" s="8" t="str">
        <f>VLOOKUP(I2395,name_list!E:K,2,FALSE)</f>
        <v>SP14</v>
      </c>
      <c r="K2395" t="s">
        <v>9</v>
      </c>
      <c r="L2395" s="8">
        <v>5</v>
      </c>
      <c r="M2395" s="8">
        <f>VLOOKUP(H2395,工作表3!G:T,7,FALSE)</f>
        <v>72.5</v>
      </c>
      <c r="N2395">
        <f t="shared" si="76"/>
        <v>3.625</v>
      </c>
    </row>
    <row r="2396" spans="1:14">
      <c r="A2396" s="46">
        <v>2008</v>
      </c>
      <c r="B2396" s="8" t="str">
        <f>_xlfn.CONCAT("P", LOOKUP(A2396,{0,2010,2015},{1,2,3}))</f>
        <v>P1</v>
      </c>
      <c r="C2396" s="9" t="s">
        <v>174</v>
      </c>
      <c r="D2396" s="9" t="s">
        <v>178</v>
      </c>
      <c r="E2396" t="s">
        <v>35</v>
      </c>
      <c r="F2396" t="s">
        <v>3</v>
      </c>
      <c r="G2396" t="s">
        <v>91</v>
      </c>
      <c r="H2396" s="7" t="str">
        <f t="shared" si="75"/>
        <v>2008TWDASSUNE05</v>
      </c>
      <c r="I2396" t="s">
        <v>70</v>
      </c>
      <c r="J2396" s="8" t="str">
        <f>VLOOKUP(I2396,name_list!E:K,2,FALSE)</f>
        <v>SP13</v>
      </c>
      <c r="K2396" t="s">
        <v>14</v>
      </c>
      <c r="L2396" s="8">
        <v>25</v>
      </c>
      <c r="M2396" s="8">
        <f>VLOOKUP(H2396,工作表3!G:T,7,FALSE)</f>
        <v>72.5</v>
      </c>
      <c r="N2396">
        <f t="shared" si="76"/>
        <v>18.125</v>
      </c>
    </row>
    <row r="2397" spans="1:14">
      <c r="A2397" s="46">
        <v>2008</v>
      </c>
      <c r="B2397" s="8" t="str">
        <f>_xlfn.CONCAT("P", LOOKUP(A2397,{0,2010,2015},{1,2,3}))</f>
        <v>P1</v>
      </c>
      <c r="C2397" s="9" t="s">
        <v>174</v>
      </c>
      <c r="D2397" s="9" t="s">
        <v>178</v>
      </c>
      <c r="E2397" t="s">
        <v>35</v>
      </c>
      <c r="F2397" t="s">
        <v>3</v>
      </c>
      <c r="G2397" t="s">
        <v>91</v>
      </c>
      <c r="H2397" s="7" t="str">
        <f t="shared" si="75"/>
        <v>2008TWDASSUNE05</v>
      </c>
      <c r="I2397" t="s">
        <v>38</v>
      </c>
      <c r="J2397" s="8" t="str">
        <f>VLOOKUP(I2397,name_list!E:K,2,FALSE)</f>
        <v>SP10</v>
      </c>
      <c r="K2397" t="s">
        <v>6</v>
      </c>
      <c r="L2397" s="8">
        <v>50</v>
      </c>
      <c r="M2397" s="8">
        <f>VLOOKUP(H2397,工作表3!G:T,7,FALSE)</f>
        <v>72.5</v>
      </c>
      <c r="N2397">
        <f t="shared" si="76"/>
        <v>36.25</v>
      </c>
    </row>
    <row r="2398" spans="1:14">
      <c r="A2398" s="46">
        <v>2008</v>
      </c>
      <c r="B2398" s="8" t="str">
        <f>_xlfn.CONCAT("P", LOOKUP(A2398,{0,2010,2015},{1,2,3}))</f>
        <v>P1</v>
      </c>
      <c r="C2398" s="9" t="s">
        <v>174</v>
      </c>
      <c r="D2398" s="9" t="s">
        <v>178</v>
      </c>
      <c r="E2398" t="s">
        <v>35</v>
      </c>
      <c r="F2398" t="s">
        <v>3</v>
      </c>
      <c r="G2398" t="s">
        <v>91</v>
      </c>
      <c r="H2398" s="7" t="str">
        <f t="shared" si="75"/>
        <v>2008TWDASSUNE05</v>
      </c>
      <c r="I2398" t="s">
        <v>29</v>
      </c>
      <c r="J2398" s="8" t="str">
        <f>VLOOKUP(I2398,name_list!E:K,2,FALSE)</f>
        <v>SP22</v>
      </c>
      <c r="K2398" t="s">
        <v>6</v>
      </c>
      <c r="L2398" s="8">
        <v>50</v>
      </c>
      <c r="M2398" s="8">
        <f>VLOOKUP(H2398,工作表3!G:T,7,FALSE)</f>
        <v>72.5</v>
      </c>
      <c r="N2398">
        <f t="shared" si="76"/>
        <v>36.25</v>
      </c>
    </row>
    <row r="2399" spans="1:14">
      <c r="A2399" s="46">
        <v>2008</v>
      </c>
      <c r="B2399" s="8" t="str">
        <f>_xlfn.CONCAT("P", LOOKUP(A2399,{0,2010,2015},{1,2,3}))</f>
        <v>P1</v>
      </c>
      <c r="C2399" s="9" t="s">
        <v>174</v>
      </c>
      <c r="D2399" s="9" t="s">
        <v>178</v>
      </c>
      <c r="E2399" t="s">
        <v>35</v>
      </c>
      <c r="F2399" t="s">
        <v>3</v>
      </c>
      <c r="G2399" t="s">
        <v>91</v>
      </c>
      <c r="H2399" s="7" t="str">
        <f t="shared" si="75"/>
        <v>2008TWDASSUNE05</v>
      </c>
      <c r="I2399" t="s">
        <v>66</v>
      </c>
      <c r="J2399" s="8" t="str">
        <f>VLOOKUP(I2399,name_list!E:K,2,FALSE)</f>
        <v>SP20</v>
      </c>
      <c r="K2399" t="s">
        <v>9</v>
      </c>
      <c r="L2399" s="8">
        <v>5</v>
      </c>
      <c r="M2399" s="8">
        <f>VLOOKUP(H2399,工作表3!G:T,7,FALSE)</f>
        <v>72.5</v>
      </c>
      <c r="N2399">
        <f t="shared" si="76"/>
        <v>3.625</v>
      </c>
    </row>
    <row r="2400" spans="1:14">
      <c r="A2400" s="46">
        <v>2008</v>
      </c>
      <c r="B2400" s="8" t="str">
        <f>_xlfn.CONCAT("P", LOOKUP(A2400,{0,2010,2015},{1,2,3}))</f>
        <v>P1</v>
      </c>
      <c r="C2400" s="9" t="s">
        <v>174</v>
      </c>
      <c r="D2400" s="9" t="s">
        <v>178</v>
      </c>
      <c r="E2400" t="s">
        <v>35</v>
      </c>
      <c r="F2400" t="s">
        <v>3</v>
      </c>
      <c r="G2400" t="s">
        <v>91</v>
      </c>
      <c r="H2400" s="7" t="str">
        <f t="shared" si="75"/>
        <v>2008TWDASSUNE05</v>
      </c>
      <c r="I2400" t="s">
        <v>21</v>
      </c>
      <c r="J2400" s="8" t="str">
        <f>VLOOKUP(I2400,name_list!E:K,2,FALSE)</f>
        <v>SP55</v>
      </c>
      <c r="K2400" t="s">
        <v>14</v>
      </c>
      <c r="L2400" s="8">
        <v>25</v>
      </c>
      <c r="M2400" s="8">
        <f>VLOOKUP(H2400,工作表3!G:T,7,FALSE)</f>
        <v>72.5</v>
      </c>
      <c r="N2400">
        <f t="shared" si="76"/>
        <v>18.125</v>
      </c>
    </row>
    <row r="2401" spans="1:14">
      <c r="A2401" s="46">
        <v>2008</v>
      </c>
      <c r="B2401" s="8" t="str">
        <f>_xlfn.CONCAT("P", LOOKUP(A2401,{0,2010,2015},{1,2,3}))</f>
        <v>P1</v>
      </c>
      <c r="C2401" s="9" t="s">
        <v>174</v>
      </c>
      <c r="D2401" s="9" t="s">
        <v>178</v>
      </c>
      <c r="E2401" t="s">
        <v>35</v>
      </c>
      <c r="F2401" t="s">
        <v>3</v>
      </c>
      <c r="G2401" t="s">
        <v>91</v>
      </c>
      <c r="H2401" s="7" t="str">
        <f t="shared" si="75"/>
        <v>2008TWDASSUNE05</v>
      </c>
      <c r="I2401" t="s">
        <v>47</v>
      </c>
      <c r="J2401" s="8" t="str">
        <f>VLOOKUP(I2401,name_list!E:K,2,FALSE)</f>
        <v>SP50</v>
      </c>
      <c r="K2401" t="s">
        <v>14</v>
      </c>
      <c r="L2401" s="8">
        <v>25</v>
      </c>
      <c r="M2401" s="8">
        <f>VLOOKUP(H2401,工作表3!G:T,7,FALSE)</f>
        <v>72.5</v>
      </c>
      <c r="N2401">
        <f t="shared" si="76"/>
        <v>18.125</v>
      </c>
    </row>
    <row r="2402" spans="1:14">
      <c r="A2402" s="46">
        <v>2008</v>
      </c>
      <c r="B2402" s="8" t="str">
        <f>_xlfn.CONCAT("P", LOOKUP(A2402,{0,2010,2015},{1,2,3}))</f>
        <v>P1</v>
      </c>
      <c r="C2402" s="9" t="s">
        <v>174</v>
      </c>
      <c r="D2402" s="9" t="s">
        <v>178</v>
      </c>
      <c r="E2402" t="s">
        <v>35</v>
      </c>
      <c r="F2402" t="s">
        <v>3</v>
      </c>
      <c r="G2402" t="s">
        <v>91</v>
      </c>
      <c r="H2402" s="7" t="str">
        <f t="shared" si="75"/>
        <v>2008TWDASSUNE05</v>
      </c>
      <c r="I2402" t="s">
        <v>41</v>
      </c>
      <c r="J2402" s="8" t="str">
        <f>VLOOKUP(I2402,name_list!E:K,2,FALSE)</f>
        <v>SP49</v>
      </c>
      <c r="K2402" t="s">
        <v>11</v>
      </c>
      <c r="L2402" s="8">
        <v>1</v>
      </c>
      <c r="M2402" s="8">
        <f>VLOOKUP(H2402,工作表3!G:T,7,FALSE)</f>
        <v>72.5</v>
      </c>
      <c r="N2402">
        <f t="shared" si="76"/>
        <v>0.72499999999999998</v>
      </c>
    </row>
    <row r="2403" spans="1:14">
      <c r="A2403" s="46">
        <v>2008</v>
      </c>
      <c r="B2403" s="8" t="str">
        <f>_xlfn.CONCAT("P", LOOKUP(A2403,{0,2010,2015},{1,2,3}))</f>
        <v>P1</v>
      </c>
      <c r="C2403" s="9" t="s">
        <v>174</v>
      </c>
      <c r="D2403" s="9" t="s">
        <v>178</v>
      </c>
      <c r="E2403" t="s">
        <v>35</v>
      </c>
      <c r="F2403" t="s">
        <v>3</v>
      </c>
      <c r="G2403" t="s">
        <v>91</v>
      </c>
      <c r="H2403" s="7" t="str">
        <f t="shared" si="75"/>
        <v>2008TWDASSUNE05</v>
      </c>
      <c r="I2403" t="s">
        <v>69</v>
      </c>
      <c r="J2403" s="8" t="str">
        <f>VLOOKUP(I2403,name_list!E:K,2,FALSE)</f>
        <v>SP47</v>
      </c>
      <c r="K2403" t="s">
        <v>9</v>
      </c>
      <c r="L2403" s="8">
        <v>5</v>
      </c>
      <c r="M2403" s="8">
        <f>VLOOKUP(H2403,工作表3!G:T,7,FALSE)</f>
        <v>72.5</v>
      </c>
      <c r="N2403">
        <f t="shared" si="76"/>
        <v>3.625</v>
      </c>
    </row>
    <row r="2404" spans="1:14">
      <c r="A2404" s="46">
        <v>2008</v>
      </c>
      <c r="B2404" s="8" t="str">
        <f>_xlfn.CONCAT("P", LOOKUP(A2404,{0,2010,2015},{1,2,3}))</f>
        <v>P1</v>
      </c>
      <c r="C2404" s="9" t="s">
        <v>174</v>
      </c>
      <c r="D2404" s="9" t="s">
        <v>178</v>
      </c>
      <c r="E2404" t="s">
        <v>35</v>
      </c>
      <c r="F2404" t="s">
        <v>3</v>
      </c>
      <c r="G2404" t="s">
        <v>91</v>
      </c>
      <c r="H2404" s="7" t="str">
        <f t="shared" si="75"/>
        <v>2008TWDASSUNE05</v>
      </c>
      <c r="I2404" t="s">
        <v>51</v>
      </c>
      <c r="J2404" s="8" t="str">
        <f>VLOOKUP(I2404,name_list!E:K,2,FALSE)</f>
        <v>SP90</v>
      </c>
      <c r="K2404" t="s">
        <v>14</v>
      </c>
      <c r="L2404" s="8">
        <v>25</v>
      </c>
      <c r="M2404" s="8">
        <f>VLOOKUP(H2404,工作表3!G:T,7,FALSE)</f>
        <v>72.5</v>
      </c>
      <c r="N2404">
        <f t="shared" si="76"/>
        <v>18.125</v>
      </c>
    </row>
    <row r="2405" spans="1:14">
      <c r="A2405" s="46">
        <v>2008</v>
      </c>
      <c r="B2405" s="8" t="str">
        <f>_xlfn.CONCAT("P", LOOKUP(A2405,{0,2010,2015},{1,2,3}))</f>
        <v>P1</v>
      </c>
      <c r="C2405" s="9" t="s">
        <v>174</v>
      </c>
      <c r="D2405" s="9" t="s">
        <v>178</v>
      </c>
      <c r="E2405" t="s">
        <v>35</v>
      </c>
      <c r="F2405" t="s">
        <v>3</v>
      </c>
      <c r="G2405" t="s">
        <v>91</v>
      </c>
      <c r="H2405" s="7" t="str">
        <f t="shared" si="75"/>
        <v>2008TWDASSUNE05</v>
      </c>
      <c r="I2405" t="s">
        <v>20</v>
      </c>
      <c r="J2405" s="8" t="str">
        <f>VLOOKUP(I2405,name_list!E:K,2,FALSE)</f>
        <v>SP25</v>
      </c>
      <c r="K2405" t="s">
        <v>9</v>
      </c>
      <c r="L2405" s="8">
        <v>5</v>
      </c>
      <c r="M2405" s="8">
        <f>VLOOKUP(H2405,工作表3!G:T,7,FALSE)</f>
        <v>72.5</v>
      </c>
      <c r="N2405">
        <f t="shared" si="76"/>
        <v>3.625</v>
      </c>
    </row>
    <row r="2406" spans="1:14">
      <c r="A2406" s="46">
        <v>2008</v>
      </c>
      <c r="B2406" s="8" t="str">
        <f>_xlfn.CONCAT("P", LOOKUP(A2406,{0,2010,2015},{1,2,3}))</f>
        <v>P1</v>
      </c>
      <c r="C2406" s="9" t="s">
        <v>174</v>
      </c>
      <c r="D2406" s="9" t="s">
        <v>178</v>
      </c>
      <c r="E2406" t="s">
        <v>35</v>
      </c>
      <c r="F2406" t="s">
        <v>3</v>
      </c>
      <c r="G2406" t="s">
        <v>91</v>
      </c>
      <c r="H2406" s="7" t="str">
        <f t="shared" si="75"/>
        <v>2008TWDASSUNE05</v>
      </c>
      <c r="I2406" t="s">
        <v>39</v>
      </c>
      <c r="J2406" s="8" t="str">
        <f>VLOOKUP(I2406,name_list!E:K,2,FALSE)</f>
        <v>SP72</v>
      </c>
      <c r="K2406" t="s">
        <v>14</v>
      </c>
      <c r="L2406" s="8">
        <v>25</v>
      </c>
      <c r="M2406" s="8">
        <f>VLOOKUP(H2406,工作表3!G:T,7,FALSE)</f>
        <v>72.5</v>
      </c>
      <c r="N2406">
        <f t="shared" si="76"/>
        <v>18.125</v>
      </c>
    </row>
    <row r="2407" spans="1:14">
      <c r="A2407" s="46">
        <v>2008</v>
      </c>
      <c r="B2407" s="8" t="str">
        <f>_xlfn.CONCAT("P", LOOKUP(A2407,{0,2010,2015},{1,2,3}))</f>
        <v>P1</v>
      </c>
      <c r="C2407" s="9" t="s">
        <v>174</v>
      </c>
      <c r="D2407" s="9" t="s">
        <v>178</v>
      </c>
      <c r="E2407" t="s">
        <v>35</v>
      </c>
      <c r="F2407" t="s">
        <v>3</v>
      </c>
      <c r="G2407" t="s">
        <v>91</v>
      </c>
      <c r="H2407" s="7" t="str">
        <f t="shared" si="75"/>
        <v>2008TWDASSUNE05</v>
      </c>
      <c r="I2407" t="s">
        <v>22</v>
      </c>
      <c r="J2407" s="8" t="str">
        <f>VLOOKUP(I2407,name_list!E:K,2,FALSE)</f>
        <v>SP68</v>
      </c>
      <c r="K2407" t="s">
        <v>14</v>
      </c>
      <c r="L2407" s="8">
        <v>25</v>
      </c>
      <c r="M2407" s="8">
        <f>VLOOKUP(H2407,工作表3!G:T,7,FALSE)</f>
        <v>72.5</v>
      </c>
      <c r="N2407">
        <f t="shared" si="76"/>
        <v>18.125</v>
      </c>
    </row>
    <row r="2408" spans="1:14">
      <c r="A2408" s="46">
        <v>2008</v>
      </c>
      <c r="B2408" s="8" t="str">
        <f>_xlfn.CONCAT("P", LOOKUP(A2408,{0,2010,2015},{1,2,3}))</f>
        <v>P1</v>
      </c>
      <c r="C2408" s="9" t="s">
        <v>174</v>
      </c>
      <c r="D2408" s="9" t="s">
        <v>178</v>
      </c>
      <c r="E2408" t="s">
        <v>35</v>
      </c>
      <c r="F2408" t="s">
        <v>3</v>
      </c>
      <c r="G2408" t="s">
        <v>91</v>
      </c>
      <c r="H2408" s="7" t="str">
        <f t="shared" si="75"/>
        <v>2008TWDASSUNE05</v>
      </c>
      <c r="I2408" t="s">
        <v>12</v>
      </c>
      <c r="J2408" s="8" t="str">
        <f>VLOOKUP(I2408,name_list!E:K,2,FALSE)</f>
        <v>SP70</v>
      </c>
      <c r="K2408" t="s">
        <v>14</v>
      </c>
      <c r="L2408" s="8">
        <v>25</v>
      </c>
      <c r="M2408" s="8">
        <f>VLOOKUP(H2408,工作表3!G:T,7,FALSE)</f>
        <v>72.5</v>
      </c>
      <c r="N2408">
        <f t="shared" si="76"/>
        <v>18.125</v>
      </c>
    </row>
    <row r="2409" spans="1:14">
      <c r="A2409" s="46">
        <v>2008</v>
      </c>
      <c r="B2409" s="8" t="str">
        <f>_xlfn.CONCAT("P", LOOKUP(A2409,{0,2010,2015},{1,2,3}))</f>
        <v>P1</v>
      </c>
      <c r="C2409" s="9" t="s">
        <v>174</v>
      </c>
      <c r="D2409" s="9" t="s">
        <v>178</v>
      </c>
      <c r="E2409" t="s">
        <v>35</v>
      </c>
      <c r="F2409" t="s">
        <v>3</v>
      </c>
      <c r="G2409" t="s">
        <v>91</v>
      </c>
      <c r="H2409" s="7" t="str">
        <f t="shared" ref="H2409:H2472" si="77">CONCATENATE(A2409,C2409,D2409,E2409,G2409)</f>
        <v>2008TWDASSUNE05</v>
      </c>
      <c r="I2409" t="s">
        <v>37</v>
      </c>
      <c r="J2409" s="8" t="str">
        <f>VLOOKUP(I2409,name_list!E:K,2,FALSE)</f>
        <v>SP85</v>
      </c>
      <c r="K2409" t="s">
        <v>14</v>
      </c>
      <c r="L2409" s="8">
        <v>25</v>
      </c>
      <c r="M2409" s="8">
        <f>VLOOKUP(H2409,工作表3!G:T,7,FALSE)</f>
        <v>72.5</v>
      </c>
      <c r="N2409">
        <f t="shared" si="76"/>
        <v>18.125</v>
      </c>
    </row>
    <row r="2410" spans="1:14">
      <c r="A2410" s="46">
        <v>2008</v>
      </c>
      <c r="B2410" s="8" t="str">
        <f>_xlfn.CONCAT("P", LOOKUP(A2410,{0,2010,2015},{1,2,3}))</f>
        <v>P1</v>
      </c>
      <c r="C2410" s="9" t="s">
        <v>174</v>
      </c>
      <c r="D2410" s="9" t="s">
        <v>178</v>
      </c>
      <c r="E2410" t="s">
        <v>35</v>
      </c>
      <c r="F2410" t="s">
        <v>3</v>
      </c>
      <c r="G2410" t="s">
        <v>91</v>
      </c>
      <c r="H2410" s="7" t="str">
        <f t="shared" si="77"/>
        <v>2008TWDASSUNE05</v>
      </c>
      <c r="I2410" t="s">
        <v>45</v>
      </c>
      <c r="J2410" s="8" t="str">
        <f>VLOOKUP(I2410,name_list!E:K,2,FALSE)</f>
        <v>SP59</v>
      </c>
      <c r="K2410" t="s">
        <v>6</v>
      </c>
      <c r="L2410" s="8">
        <v>50</v>
      </c>
      <c r="M2410" s="8">
        <f>VLOOKUP(H2410,工作表3!G:T,7,FALSE)</f>
        <v>72.5</v>
      </c>
      <c r="N2410">
        <f t="shared" si="76"/>
        <v>36.25</v>
      </c>
    </row>
    <row r="2411" spans="1:14">
      <c r="A2411" s="46">
        <v>2008</v>
      </c>
      <c r="B2411" s="8" t="str">
        <f>_xlfn.CONCAT("P", LOOKUP(A2411,{0,2010,2015},{1,2,3}))</f>
        <v>P1</v>
      </c>
      <c r="C2411" s="9" t="s">
        <v>174</v>
      </c>
      <c r="D2411" s="9" t="s">
        <v>178</v>
      </c>
      <c r="E2411" t="s">
        <v>35</v>
      </c>
      <c r="F2411" t="s">
        <v>3</v>
      </c>
      <c r="G2411" t="s">
        <v>123</v>
      </c>
      <c r="H2411" s="7" t="str">
        <f t="shared" si="77"/>
        <v>2008TWDASSUNE10</v>
      </c>
      <c r="I2411" t="s">
        <v>72</v>
      </c>
      <c r="J2411" s="8" t="str">
        <f>VLOOKUP(I2411,name_list!E:K,2,FALSE)</f>
        <v>SP56</v>
      </c>
      <c r="K2411" t="s">
        <v>9</v>
      </c>
      <c r="L2411" s="8">
        <v>5</v>
      </c>
      <c r="M2411" s="8">
        <f>VLOOKUP(H2411,工作表3!G:T,7,FALSE)</f>
        <v>59</v>
      </c>
      <c r="N2411">
        <f t="shared" si="76"/>
        <v>2.95</v>
      </c>
    </row>
    <row r="2412" spans="1:14">
      <c r="A2412" s="46">
        <v>2008</v>
      </c>
      <c r="B2412" s="8" t="str">
        <f>_xlfn.CONCAT("P", LOOKUP(A2412,{0,2010,2015},{1,2,3}))</f>
        <v>P1</v>
      </c>
      <c r="C2412" s="9" t="s">
        <v>174</v>
      </c>
      <c r="D2412" s="9" t="s">
        <v>178</v>
      </c>
      <c r="E2412" t="s">
        <v>35</v>
      </c>
      <c r="F2412" t="s">
        <v>3</v>
      </c>
      <c r="G2412" t="s">
        <v>123</v>
      </c>
      <c r="H2412" s="7" t="str">
        <f t="shared" si="77"/>
        <v>2008TWDASSUNE10</v>
      </c>
      <c r="I2412" t="s">
        <v>23</v>
      </c>
      <c r="J2412" s="8" t="str">
        <f>VLOOKUP(I2412,name_list!E:K,2,FALSE)</f>
        <v>SP61</v>
      </c>
      <c r="K2412" t="s">
        <v>14</v>
      </c>
      <c r="L2412" s="8">
        <v>25</v>
      </c>
      <c r="M2412" s="8">
        <f>VLOOKUP(H2412,工作表3!G:T,7,FALSE)</f>
        <v>59</v>
      </c>
      <c r="N2412">
        <f t="shared" si="76"/>
        <v>14.75</v>
      </c>
    </row>
    <row r="2413" spans="1:14">
      <c r="A2413" s="46">
        <v>2008</v>
      </c>
      <c r="B2413" s="8" t="str">
        <f>_xlfn.CONCAT("P", LOOKUP(A2413,{0,2010,2015},{1,2,3}))</f>
        <v>P1</v>
      </c>
      <c r="C2413" s="9" t="s">
        <v>174</v>
      </c>
      <c r="D2413" s="9" t="s">
        <v>178</v>
      </c>
      <c r="E2413" t="s">
        <v>35</v>
      </c>
      <c r="F2413" t="s">
        <v>3</v>
      </c>
      <c r="G2413" t="s">
        <v>123</v>
      </c>
      <c r="H2413" s="7" t="str">
        <f t="shared" si="77"/>
        <v>2008TWDASSUNE10</v>
      </c>
      <c r="I2413" t="s">
        <v>59</v>
      </c>
      <c r="J2413" s="8" t="str">
        <f>VLOOKUP(I2413,name_list!E:K,2,FALSE)</f>
        <v>SP5</v>
      </c>
      <c r="K2413" t="s">
        <v>14</v>
      </c>
      <c r="L2413" s="8">
        <v>25</v>
      </c>
      <c r="M2413" s="8">
        <f>VLOOKUP(H2413,工作表3!G:T,7,FALSE)</f>
        <v>59</v>
      </c>
      <c r="N2413">
        <f t="shared" si="76"/>
        <v>14.75</v>
      </c>
    </row>
    <row r="2414" spans="1:14">
      <c r="A2414" s="46">
        <v>2008</v>
      </c>
      <c r="B2414" s="8" t="str">
        <f>_xlfn.CONCAT("P", LOOKUP(A2414,{0,2010,2015},{1,2,3}))</f>
        <v>P1</v>
      </c>
      <c r="C2414" s="9" t="s">
        <v>174</v>
      </c>
      <c r="D2414" s="9" t="s">
        <v>178</v>
      </c>
      <c r="E2414" t="s">
        <v>35</v>
      </c>
      <c r="F2414" t="s">
        <v>3</v>
      </c>
      <c r="G2414" t="s">
        <v>123</v>
      </c>
      <c r="H2414" s="7" t="str">
        <f t="shared" si="77"/>
        <v>2008TWDASSUNE10</v>
      </c>
      <c r="I2414" t="s">
        <v>42</v>
      </c>
      <c r="J2414" s="8" t="str">
        <f>VLOOKUP(I2414,name_list!E:K,2,FALSE)</f>
        <v>SP40</v>
      </c>
      <c r="K2414" t="s">
        <v>14</v>
      </c>
      <c r="L2414" s="8">
        <v>25</v>
      </c>
      <c r="M2414" s="8">
        <f>VLOOKUP(H2414,工作表3!G:T,7,FALSE)</f>
        <v>59</v>
      </c>
      <c r="N2414">
        <f t="shared" si="76"/>
        <v>14.75</v>
      </c>
    </row>
    <row r="2415" spans="1:14">
      <c r="A2415" s="46">
        <v>2008</v>
      </c>
      <c r="B2415" s="8" t="str">
        <f>_xlfn.CONCAT("P", LOOKUP(A2415,{0,2010,2015},{1,2,3}))</f>
        <v>P1</v>
      </c>
      <c r="C2415" s="9" t="s">
        <v>174</v>
      </c>
      <c r="D2415" s="9" t="s">
        <v>178</v>
      </c>
      <c r="E2415" t="s">
        <v>35</v>
      </c>
      <c r="F2415" t="s">
        <v>3</v>
      </c>
      <c r="G2415" t="s">
        <v>123</v>
      </c>
      <c r="H2415" s="7" t="str">
        <f t="shared" si="77"/>
        <v>2008TWDASSUNE10</v>
      </c>
      <c r="I2415" t="s">
        <v>0</v>
      </c>
      <c r="J2415" s="8" t="str">
        <f>VLOOKUP(I2415,name_list!E:K,2,FALSE)</f>
        <v>SP41</v>
      </c>
      <c r="K2415" t="s">
        <v>1</v>
      </c>
      <c r="L2415" s="8">
        <v>75</v>
      </c>
      <c r="M2415" s="8">
        <f>VLOOKUP(H2415,工作表3!G:T,7,FALSE)</f>
        <v>59</v>
      </c>
      <c r="N2415">
        <f t="shared" si="76"/>
        <v>44.25</v>
      </c>
    </row>
    <row r="2416" spans="1:14">
      <c r="A2416" s="46">
        <v>2008</v>
      </c>
      <c r="B2416" s="8" t="str">
        <f>_xlfn.CONCAT("P", LOOKUP(A2416,{0,2010,2015},{1,2,3}))</f>
        <v>P1</v>
      </c>
      <c r="C2416" s="9" t="s">
        <v>174</v>
      </c>
      <c r="D2416" s="9" t="s">
        <v>178</v>
      </c>
      <c r="E2416" t="s">
        <v>35</v>
      </c>
      <c r="F2416" t="s">
        <v>3</v>
      </c>
      <c r="G2416" t="s">
        <v>123</v>
      </c>
      <c r="H2416" s="7" t="str">
        <f t="shared" si="77"/>
        <v>2008TWDASSUNE10</v>
      </c>
      <c r="I2416" t="s">
        <v>57</v>
      </c>
      <c r="J2416" s="8" t="str">
        <f>VLOOKUP(I2416,name_list!E:K,2,FALSE)</f>
        <v>SP36</v>
      </c>
      <c r="K2416" t="s">
        <v>11</v>
      </c>
      <c r="L2416" s="8">
        <v>1</v>
      </c>
      <c r="M2416" s="8">
        <f>VLOOKUP(H2416,工作表3!G:T,7,FALSE)</f>
        <v>59</v>
      </c>
      <c r="N2416">
        <f t="shared" si="76"/>
        <v>0.59</v>
      </c>
    </row>
    <row r="2417" spans="1:14">
      <c r="A2417" s="46">
        <v>2008</v>
      </c>
      <c r="B2417" s="8" t="str">
        <f>_xlfn.CONCAT("P", LOOKUP(A2417,{0,2010,2015},{1,2,3}))</f>
        <v>P1</v>
      </c>
      <c r="C2417" s="9" t="s">
        <v>174</v>
      </c>
      <c r="D2417" s="9" t="s">
        <v>178</v>
      </c>
      <c r="E2417" t="s">
        <v>35</v>
      </c>
      <c r="F2417" t="s">
        <v>3</v>
      </c>
      <c r="G2417" t="s">
        <v>123</v>
      </c>
      <c r="H2417" s="7" t="str">
        <f t="shared" si="77"/>
        <v>2008TWDASSUNE10</v>
      </c>
      <c r="I2417" t="s">
        <v>5</v>
      </c>
      <c r="J2417" s="8" t="str">
        <f>VLOOKUP(I2417,name_list!E:K,2,FALSE)</f>
        <v>SP35</v>
      </c>
      <c r="K2417" t="s">
        <v>6</v>
      </c>
      <c r="L2417" s="8">
        <v>50</v>
      </c>
      <c r="M2417" s="8">
        <f>VLOOKUP(H2417,工作表3!G:T,7,FALSE)</f>
        <v>59</v>
      </c>
      <c r="N2417">
        <f t="shared" si="76"/>
        <v>29.5</v>
      </c>
    </row>
    <row r="2418" spans="1:14">
      <c r="A2418" s="46">
        <v>2008</v>
      </c>
      <c r="B2418" s="8" t="str">
        <f>_xlfn.CONCAT("P", LOOKUP(A2418,{0,2010,2015},{1,2,3}))</f>
        <v>P1</v>
      </c>
      <c r="C2418" s="9" t="s">
        <v>174</v>
      </c>
      <c r="D2418" s="9" t="s">
        <v>178</v>
      </c>
      <c r="E2418" t="s">
        <v>35</v>
      </c>
      <c r="F2418" t="s">
        <v>3</v>
      </c>
      <c r="G2418" t="s">
        <v>123</v>
      </c>
      <c r="H2418" s="7" t="str">
        <f t="shared" si="77"/>
        <v>2008TWDASSUNE10</v>
      </c>
      <c r="I2418" t="s">
        <v>16</v>
      </c>
      <c r="J2418" s="8" t="str">
        <f>VLOOKUP(I2418,name_list!E:K,2,FALSE)</f>
        <v>SP38</v>
      </c>
      <c r="K2418" t="s">
        <v>6</v>
      </c>
      <c r="L2418" s="8">
        <v>50</v>
      </c>
      <c r="M2418" s="8">
        <f>VLOOKUP(H2418,工作表3!G:T,7,FALSE)</f>
        <v>59</v>
      </c>
      <c r="N2418">
        <f t="shared" si="76"/>
        <v>29.5</v>
      </c>
    </row>
    <row r="2419" spans="1:14">
      <c r="A2419" s="46">
        <v>2008</v>
      </c>
      <c r="B2419" s="8" t="str">
        <f>_xlfn.CONCAT("P", LOOKUP(A2419,{0,2010,2015},{1,2,3}))</f>
        <v>P1</v>
      </c>
      <c r="C2419" s="9" t="s">
        <v>174</v>
      </c>
      <c r="D2419" s="9" t="s">
        <v>178</v>
      </c>
      <c r="E2419" t="s">
        <v>35</v>
      </c>
      <c r="F2419" t="s">
        <v>3</v>
      </c>
      <c r="G2419" t="s">
        <v>123</v>
      </c>
      <c r="H2419" s="7" t="str">
        <f t="shared" si="77"/>
        <v>2008TWDASSUNE10</v>
      </c>
      <c r="I2419" t="s">
        <v>7</v>
      </c>
      <c r="J2419" s="8" t="str">
        <f>VLOOKUP(I2419,name_list!E:K,2,FALSE)</f>
        <v>SP31</v>
      </c>
      <c r="K2419" t="s">
        <v>14</v>
      </c>
      <c r="L2419" s="8">
        <v>25</v>
      </c>
      <c r="M2419" s="8">
        <f>VLOOKUP(H2419,工作表3!G:T,7,FALSE)</f>
        <v>59</v>
      </c>
      <c r="N2419">
        <f t="shared" si="76"/>
        <v>14.75</v>
      </c>
    </row>
    <row r="2420" spans="1:14">
      <c r="A2420" s="46">
        <v>2008</v>
      </c>
      <c r="B2420" s="8" t="str">
        <f>_xlfn.CONCAT("P", LOOKUP(A2420,{0,2010,2015},{1,2,3}))</f>
        <v>P1</v>
      </c>
      <c r="C2420" s="9" t="s">
        <v>174</v>
      </c>
      <c r="D2420" s="9" t="s">
        <v>178</v>
      </c>
      <c r="E2420" t="s">
        <v>35</v>
      </c>
      <c r="F2420" t="s">
        <v>3</v>
      </c>
      <c r="G2420" t="s">
        <v>123</v>
      </c>
      <c r="H2420" s="7" t="str">
        <f t="shared" si="77"/>
        <v>2008TWDASSUNE10</v>
      </c>
      <c r="I2420" t="s">
        <v>60</v>
      </c>
      <c r="J2420" s="8" t="str">
        <f>VLOOKUP(I2420,name_list!E:K,2,FALSE)</f>
        <v>SP29</v>
      </c>
      <c r="K2420" t="s">
        <v>6</v>
      </c>
      <c r="L2420" s="8">
        <v>50</v>
      </c>
      <c r="M2420" s="8">
        <f>VLOOKUP(H2420,工作表3!G:T,7,FALSE)</f>
        <v>59</v>
      </c>
      <c r="N2420">
        <f t="shared" si="76"/>
        <v>29.5</v>
      </c>
    </row>
    <row r="2421" spans="1:14">
      <c r="A2421" s="46">
        <v>2008</v>
      </c>
      <c r="B2421" s="8" t="str">
        <f>_xlfn.CONCAT("P", LOOKUP(A2421,{0,2010,2015},{1,2,3}))</f>
        <v>P1</v>
      </c>
      <c r="C2421" s="9" t="s">
        <v>174</v>
      </c>
      <c r="D2421" s="9" t="s">
        <v>178</v>
      </c>
      <c r="E2421" t="s">
        <v>35</v>
      </c>
      <c r="F2421" t="s">
        <v>3</v>
      </c>
      <c r="G2421" t="s">
        <v>123</v>
      </c>
      <c r="H2421" s="7" t="str">
        <f t="shared" si="77"/>
        <v>2008TWDASSUNE10</v>
      </c>
      <c r="I2421" t="s">
        <v>26</v>
      </c>
      <c r="J2421" s="8" t="str">
        <f>VLOOKUP(I2421,name_list!E:K,2,FALSE)</f>
        <v>SP78</v>
      </c>
      <c r="K2421" t="s">
        <v>14</v>
      </c>
      <c r="L2421" s="8">
        <v>25</v>
      </c>
      <c r="M2421" s="8">
        <f>VLOOKUP(H2421,工作表3!G:T,7,FALSE)</f>
        <v>59</v>
      </c>
      <c r="N2421">
        <f t="shared" si="76"/>
        <v>14.75</v>
      </c>
    </row>
    <row r="2422" spans="1:14">
      <c r="A2422" s="46">
        <v>2008</v>
      </c>
      <c r="B2422" s="8" t="str">
        <f>_xlfn.CONCAT("P", LOOKUP(A2422,{0,2010,2015},{1,2,3}))</f>
        <v>P1</v>
      </c>
      <c r="C2422" s="9" t="s">
        <v>174</v>
      </c>
      <c r="D2422" s="9" t="s">
        <v>178</v>
      </c>
      <c r="E2422" t="s">
        <v>35</v>
      </c>
      <c r="F2422" t="s">
        <v>3</v>
      </c>
      <c r="G2422" t="s">
        <v>123</v>
      </c>
      <c r="H2422" s="7" t="str">
        <f t="shared" si="77"/>
        <v>2008TWDASSUNE10</v>
      </c>
      <c r="I2422" t="s">
        <v>8</v>
      </c>
      <c r="J2422" s="8" t="str">
        <f>VLOOKUP(I2422,name_list!E:K,2,FALSE)</f>
        <v>SP63</v>
      </c>
      <c r="K2422" t="s">
        <v>6</v>
      </c>
      <c r="L2422" s="8">
        <v>50</v>
      </c>
      <c r="M2422" s="8">
        <f>VLOOKUP(H2422,工作表3!G:T,7,FALSE)</f>
        <v>59</v>
      </c>
      <c r="N2422">
        <f t="shared" si="76"/>
        <v>29.5</v>
      </c>
    </row>
    <row r="2423" spans="1:14">
      <c r="A2423" s="46">
        <v>2008</v>
      </c>
      <c r="B2423" s="8" t="str">
        <f>_xlfn.CONCAT("P", LOOKUP(A2423,{0,2010,2015},{1,2,3}))</f>
        <v>P1</v>
      </c>
      <c r="C2423" s="9" t="s">
        <v>174</v>
      </c>
      <c r="D2423" s="9" t="s">
        <v>178</v>
      </c>
      <c r="E2423" t="s">
        <v>35</v>
      </c>
      <c r="F2423" t="s">
        <v>3</v>
      </c>
      <c r="G2423" t="s">
        <v>123</v>
      </c>
      <c r="H2423" s="7" t="str">
        <f t="shared" si="77"/>
        <v>2008TWDASSUNE10</v>
      </c>
      <c r="I2423" t="s">
        <v>31</v>
      </c>
      <c r="J2423" s="8" t="str">
        <f>VLOOKUP(I2423,name_list!E:K,2,FALSE)</f>
        <v>SP66</v>
      </c>
      <c r="K2423" t="s">
        <v>6</v>
      </c>
      <c r="L2423" s="8">
        <v>50</v>
      </c>
      <c r="M2423" s="8">
        <f>VLOOKUP(H2423,工作表3!G:T,7,FALSE)</f>
        <v>59</v>
      </c>
      <c r="N2423">
        <f t="shared" si="76"/>
        <v>29.5</v>
      </c>
    </row>
    <row r="2424" spans="1:14">
      <c r="A2424" s="46">
        <v>2008</v>
      </c>
      <c r="B2424" s="8" t="str">
        <f>_xlfn.CONCAT("P", LOOKUP(A2424,{0,2010,2015},{1,2,3}))</f>
        <v>P1</v>
      </c>
      <c r="C2424" s="9" t="s">
        <v>174</v>
      </c>
      <c r="D2424" s="9" t="s">
        <v>178</v>
      </c>
      <c r="E2424" t="s">
        <v>35</v>
      </c>
      <c r="F2424" t="s">
        <v>3</v>
      </c>
      <c r="G2424" t="s">
        <v>123</v>
      </c>
      <c r="H2424" s="7" t="str">
        <f t="shared" si="77"/>
        <v>2008TWDASSUNE10</v>
      </c>
      <c r="I2424" t="s">
        <v>36</v>
      </c>
      <c r="J2424" s="8" t="str">
        <f>VLOOKUP(I2424,name_list!E:K,2,FALSE)</f>
        <v>SP64</v>
      </c>
      <c r="K2424" t="s">
        <v>6</v>
      </c>
      <c r="L2424" s="8">
        <v>50</v>
      </c>
      <c r="M2424" s="8">
        <f>VLOOKUP(H2424,工作表3!G:T,7,FALSE)</f>
        <v>59</v>
      </c>
      <c r="N2424">
        <f t="shared" si="76"/>
        <v>29.5</v>
      </c>
    </row>
    <row r="2425" spans="1:14">
      <c r="A2425" s="46">
        <v>2008</v>
      </c>
      <c r="B2425" s="8" t="str">
        <f>_xlfn.CONCAT("P", LOOKUP(A2425,{0,2010,2015},{1,2,3}))</f>
        <v>P1</v>
      </c>
      <c r="C2425" s="9" t="s">
        <v>174</v>
      </c>
      <c r="D2425" s="9" t="s">
        <v>178</v>
      </c>
      <c r="E2425" t="s">
        <v>35</v>
      </c>
      <c r="F2425" t="s">
        <v>3</v>
      </c>
      <c r="G2425" t="s">
        <v>123</v>
      </c>
      <c r="H2425" s="7" t="str">
        <f t="shared" si="77"/>
        <v>2008TWDASSUNE10</v>
      </c>
      <c r="I2425" t="s">
        <v>10</v>
      </c>
      <c r="J2425" s="8" t="str">
        <f>VLOOKUP(I2425,name_list!E:K,2,FALSE)</f>
        <v>SP79</v>
      </c>
      <c r="K2425" t="s">
        <v>14</v>
      </c>
      <c r="L2425" s="8">
        <v>25</v>
      </c>
      <c r="M2425" s="8">
        <f>VLOOKUP(H2425,工作表3!G:T,7,FALSE)</f>
        <v>59</v>
      </c>
      <c r="N2425">
        <f t="shared" si="76"/>
        <v>14.75</v>
      </c>
    </row>
    <row r="2426" spans="1:14">
      <c r="A2426" s="46">
        <v>2008</v>
      </c>
      <c r="B2426" s="8" t="str">
        <f>_xlfn.CONCAT("P", LOOKUP(A2426,{0,2010,2015},{1,2,3}))</f>
        <v>P1</v>
      </c>
      <c r="C2426" s="9" t="s">
        <v>174</v>
      </c>
      <c r="D2426" s="9" t="s">
        <v>178</v>
      </c>
      <c r="E2426" t="s">
        <v>35</v>
      </c>
      <c r="F2426" t="s">
        <v>3</v>
      </c>
      <c r="G2426" t="s">
        <v>123</v>
      </c>
      <c r="H2426" s="7" t="str">
        <f t="shared" si="77"/>
        <v>2008TWDASSUNE10</v>
      </c>
      <c r="I2426" t="s">
        <v>30</v>
      </c>
      <c r="J2426" s="8" t="str">
        <f>VLOOKUP(I2426,name_list!E:K,2,FALSE)</f>
        <v>SP14</v>
      </c>
      <c r="K2426" t="s">
        <v>14</v>
      </c>
      <c r="L2426" s="8">
        <v>25</v>
      </c>
      <c r="M2426" s="8">
        <f>VLOOKUP(H2426,工作表3!G:T,7,FALSE)</f>
        <v>59</v>
      </c>
      <c r="N2426">
        <f t="shared" si="76"/>
        <v>14.75</v>
      </c>
    </row>
    <row r="2427" spans="1:14">
      <c r="A2427" s="46">
        <v>2008</v>
      </c>
      <c r="B2427" s="8" t="str">
        <f>_xlfn.CONCAT("P", LOOKUP(A2427,{0,2010,2015},{1,2,3}))</f>
        <v>P1</v>
      </c>
      <c r="C2427" s="9" t="s">
        <v>174</v>
      </c>
      <c r="D2427" s="9" t="s">
        <v>178</v>
      </c>
      <c r="E2427" t="s">
        <v>35</v>
      </c>
      <c r="F2427" t="s">
        <v>3</v>
      </c>
      <c r="G2427" t="s">
        <v>123</v>
      </c>
      <c r="H2427" s="7" t="str">
        <f t="shared" si="77"/>
        <v>2008TWDASSUNE10</v>
      </c>
      <c r="I2427" t="s">
        <v>70</v>
      </c>
      <c r="J2427" s="8" t="str">
        <f>VLOOKUP(I2427,name_list!E:K,2,FALSE)</f>
        <v>SP13</v>
      </c>
      <c r="K2427" t="s">
        <v>14</v>
      </c>
      <c r="L2427" s="8">
        <v>25</v>
      </c>
      <c r="M2427" s="8">
        <f>VLOOKUP(H2427,工作表3!G:T,7,FALSE)</f>
        <v>59</v>
      </c>
      <c r="N2427">
        <f t="shared" si="76"/>
        <v>14.75</v>
      </c>
    </row>
    <row r="2428" spans="1:14">
      <c r="A2428" s="46">
        <v>2008</v>
      </c>
      <c r="B2428" s="8" t="str">
        <f>_xlfn.CONCAT("P", LOOKUP(A2428,{0,2010,2015},{1,2,3}))</f>
        <v>P1</v>
      </c>
      <c r="C2428" s="9" t="s">
        <v>174</v>
      </c>
      <c r="D2428" s="9" t="s">
        <v>178</v>
      </c>
      <c r="E2428" t="s">
        <v>35</v>
      </c>
      <c r="F2428" t="s">
        <v>3</v>
      </c>
      <c r="G2428" t="s">
        <v>123</v>
      </c>
      <c r="H2428" s="7" t="str">
        <f t="shared" si="77"/>
        <v>2008TWDASSUNE10</v>
      </c>
      <c r="I2428" t="s">
        <v>19</v>
      </c>
      <c r="J2428" s="8" t="str">
        <f>VLOOKUP(I2428,name_list!E:K,2,FALSE)</f>
        <v>SP75</v>
      </c>
      <c r="K2428" t="s">
        <v>9</v>
      </c>
      <c r="L2428" s="8">
        <v>5</v>
      </c>
      <c r="M2428" s="8">
        <f>VLOOKUP(H2428,工作表3!G:T,7,FALSE)</f>
        <v>59</v>
      </c>
      <c r="N2428">
        <f t="shared" si="76"/>
        <v>2.95</v>
      </c>
    </row>
    <row r="2429" spans="1:14">
      <c r="A2429" s="46">
        <v>2008</v>
      </c>
      <c r="B2429" s="8" t="str">
        <f>_xlfn.CONCAT("P", LOOKUP(A2429,{0,2010,2015},{1,2,3}))</f>
        <v>P1</v>
      </c>
      <c r="C2429" s="9" t="s">
        <v>174</v>
      </c>
      <c r="D2429" s="9" t="s">
        <v>178</v>
      </c>
      <c r="E2429" t="s">
        <v>35</v>
      </c>
      <c r="F2429" t="s">
        <v>3</v>
      </c>
      <c r="G2429" t="s">
        <v>123</v>
      </c>
      <c r="H2429" s="7" t="str">
        <f t="shared" si="77"/>
        <v>2008TWDASSUNE10</v>
      </c>
      <c r="I2429" t="s">
        <v>38</v>
      </c>
      <c r="J2429" s="8" t="str">
        <f>VLOOKUP(I2429,name_list!E:K,2,FALSE)</f>
        <v>SP10</v>
      </c>
      <c r="K2429" t="s">
        <v>6</v>
      </c>
      <c r="L2429" s="8">
        <v>50</v>
      </c>
      <c r="M2429" s="8">
        <f>VLOOKUP(H2429,工作表3!G:T,7,FALSE)</f>
        <v>59</v>
      </c>
      <c r="N2429">
        <f t="shared" si="76"/>
        <v>29.5</v>
      </c>
    </row>
    <row r="2430" spans="1:14">
      <c r="A2430" s="46">
        <v>2008</v>
      </c>
      <c r="B2430" s="8" t="str">
        <f>_xlfn.CONCAT("P", LOOKUP(A2430,{0,2010,2015},{1,2,3}))</f>
        <v>P1</v>
      </c>
      <c r="C2430" s="9" t="s">
        <v>174</v>
      </c>
      <c r="D2430" s="9" t="s">
        <v>178</v>
      </c>
      <c r="E2430" t="s">
        <v>35</v>
      </c>
      <c r="F2430" t="s">
        <v>3</v>
      </c>
      <c r="G2430" t="s">
        <v>123</v>
      </c>
      <c r="H2430" s="7" t="str">
        <f t="shared" si="77"/>
        <v>2008TWDASSUNE10</v>
      </c>
      <c r="I2430" t="s">
        <v>17</v>
      </c>
      <c r="J2430" s="8" t="str">
        <f>VLOOKUP(I2430,name_list!E:K,2,FALSE)</f>
        <v>SP23</v>
      </c>
      <c r="K2430" t="s">
        <v>9</v>
      </c>
      <c r="L2430" s="8">
        <v>5</v>
      </c>
      <c r="M2430" s="8">
        <f>VLOOKUP(H2430,工作表3!G:T,7,FALSE)</f>
        <v>59</v>
      </c>
      <c r="N2430">
        <f t="shared" si="76"/>
        <v>2.95</v>
      </c>
    </row>
    <row r="2431" spans="1:14">
      <c r="A2431" s="46">
        <v>2008</v>
      </c>
      <c r="B2431" s="8" t="str">
        <f>_xlfn.CONCAT("P", LOOKUP(A2431,{0,2010,2015},{1,2,3}))</f>
        <v>P1</v>
      </c>
      <c r="C2431" s="9" t="s">
        <v>174</v>
      </c>
      <c r="D2431" s="9" t="s">
        <v>178</v>
      </c>
      <c r="E2431" t="s">
        <v>35</v>
      </c>
      <c r="F2431" t="s">
        <v>3</v>
      </c>
      <c r="G2431" t="s">
        <v>123</v>
      </c>
      <c r="H2431" s="7" t="str">
        <f t="shared" si="77"/>
        <v>2008TWDASSUNE10</v>
      </c>
      <c r="I2431" t="s">
        <v>29</v>
      </c>
      <c r="J2431" s="8" t="str">
        <f>VLOOKUP(I2431,name_list!E:K,2,FALSE)</f>
        <v>SP22</v>
      </c>
      <c r="K2431" t="s">
        <v>6</v>
      </c>
      <c r="L2431" s="8">
        <v>50</v>
      </c>
      <c r="M2431" s="8">
        <f>VLOOKUP(H2431,工作表3!G:T,7,FALSE)</f>
        <v>59</v>
      </c>
      <c r="N2431">
        <f t="shared" si="76"/>
        <v>29.5</v>
      </c>
    </row>
    <row r="2432" spans="1:14">
      <c r="A2432" s="46">
        <v>2008</v>
      </c>
      <c r="B2432" s="8" t="str">
        <f>_xlfn.CONCAT("P", LOOKUP(A2432,{0,2010,2015},{1,2,3}))</f>
        <v>P1</v>
      </c>
      <c r="C2432" s="9" t="s">
        <v>174</v>
      </c>
      <c r="D2432" s="9" t="s">
        <v>178</v>
      </c>
      <c r="E2432" t="s">
        <v>35</v>
      </c>
      <c r="F2432" t="s">
        <v>3</v>
      </c>
      <c r="G2432" t="s">
        <v>123</v>
      </c>
      <c r="H2432" s="7" t="str">
        <f t="shared" si="77"/>
        <v>2008TWDASSUNE10</v>
      </c>
      <c r="I2432" t="s">
        <v>66</v>
      </c>
      <c r="J2432" s="8" t="str">
        <f>VLOOKUP(I2432,name_list!E:K,2,FALSE)</f>
        <v>SP20</v>
      </c>
      <c r="K2432" t="s">
        <v>9</v>
      </c>
      <c r="L2432" s="8">
        <v>5</v>
      </c>
      <c r="M2432" s="8">
        <f>VLOOKUP(H2432,工作表3!G:T,7,FALSE)</f>
        <v>59</v>
      </c>
      <c r="N2432">
        <f t="shared" si="76"/>
        <v>2.95</v>
      </c>
    </row>
    <row r="2433" spans="1:14">
      <c r="A2433" s="46">
        <v>2008</v>
      </c>
      <c r="B2433" s="8" t="str">
        <f>_xlfn.CONCAT("P", LOOKUP(A2433,{0,2010,2015},{1,2,3}))</f>
        <v>P1</v>
      </c>
      <c r="C2433" s="9" t="s">
        <v>174</v>
      </c>
      <c r="D2433" s="9" t="s">
        <v>178</v>
      </c>
      <c r="E2433" t="s">
        <v>35</v>
      </c>
      <c r="F2433" t="s">
        <v>3</v>
      </c>
      <c r="G2433" t="s">
        <v>123</v>
      </c>
      <c r="H2433" s="7" t="str">
        <f t="shared" si="77"/>
        <v>2008TWDASSUNE10</v>
      </c>
      <c r="I2433" t="s">
        <v>21</v>
      </c>
      <c r="J2433" s="8" t="str">
        <f>VLOOKUP(I2433,name_list!E:K,2,FALSE)</f>
        <v>SP55</v>
      </c>
      <c r="K2433" t="s">
        <v>14</v>
      </c>
      <c r="L2433" s="8">
        <v>25</v>
      </c>
      <c r="M2433" s="8">
        <f>VLOOKUP(H2433,工作表3!G:T,7,FALSE)</f>
        <v>59</v>
      </c>
      <c r="N2433">
        <f t="shared" si="76"/>
        <v>14.75</v>
      </c>
    </row>
    <row r="2434" spans="1:14">
      <c r="A2434" s="46">
        <v>2008</v>
      </c>
      <c r="B2434" s="8" t="str">
        <f>_xlfn.CONCAT("P", LOOKUP(A2434,{0,2010,2015},{1,2,3}))</f>
        <v>P1</v>
      </c>
      <c r="C2434" s="9" t="s">
        <v>174</v>
      </c>
      <c r="D2434" s="9" t="s">
        <v>178</v>
      </c>
      <c r="E2434" t="s">
        <v>35</v>
      </c>
      <c r="F2434" t="s">
        <v>3</v>
      </c>
      <c r="G2434" t="s">
        <v>123</v>
      </c>
      <c r="H2434" s="7" t="str">
        <f t="shared" si="77"/>
        <v>2008TWDASSUNE10</v>
      </c>
      <c r="I2434" t="s">
        <v>41</v>
      </c>
      <c r="J2434" s="8" t="str">
        <f>VLOOKUP(I2434,name_list!E:K,2,FALSE)</f>
        <v>SP49</v>
      </c>
      <c r="K2434" t="s">
        <v>9</v>
      </c>
      <c r="L2434" s="8">
        <v>5</v>
      </c>
      <c r="M2434" s="8">
        <f>VLOOKUP(H2434,工作表3!G:T,7,FALSE)</f>
        <v>59</v>
      </c>
      <c r="N2434">
        <f t="shared" si="76"/>
        <v>2.95</v>
      </c>
    </row>
    <row r="2435" spans="1:14">
      <c r="A2435" s="46">
        <v>2008</v>
      </c>
      <c r="B2435" s="8" t="str">
        <f>_xlfn.CONCAT("P", LOOKUP(A2435,{0,2010,2015},{1,2,3}))</f>
        <v>P1</v>
      </c>
      <c r="C2435" s="9" t="s">
        <v>174</v>
      </c>
      <c r="D2435" s="9" t="s">
        <v>178</v>
      </c>
      <c r="E2435" t="s">
        <v>35</v>
      </c>
      <c r="F2435" t="s">
        <v>3</v>
      </c>
      <c r="G2435" t="s">
        <v>123</v>
      </c>
      <c r="H2435" s="7" t="str">
        <f t="shared" si="77"/>
        <v>2008TWDASSUNE10</v>
      </c>
      <c r="I2435" t="s">
        <v>69</v>
      </c>
      <c r="J2435" s="8" t="str">
        <f>VLOOKUP(I2435,name_list!E:K,2,FALSE)</f>
        <v>SP47</v>
      </c>
      <c r="K2435" t="s">
        <v>14</v>
      </c>
      <c r="L2435" s="8">
        <v>25</v>
      </c>
      <c r="M2435" s="8">
        <f>VLOOKUP(H2435,工作表3!G:T,7,FALSE)</f>
        <v>59</v>
      </c>
      <c r="N2435">
        <f t="shared" si="76"/>
        <v>14.75</v>
      </c>
    </row>
    <row r="2436" spans="1:14">
      <c r="A2436" s="46">
        <v>2008</v>
      </c>
      <c r="B2436" s="8" t="str">
        <f>_xlfn.CONCAT("P", LOOKUP(A2436,{0,2010,2015},{1,2,3}))</f>
        <v>P1</v>
      </c>
      <c r="C2436" s="9" t="s">
        <v>174</v>
      </c>
      <c r="D2436" s="9" t="s">
        <v>178</v>
      </c>
      <c r="E2436" t="s">
        <v>35</v>
      </c>
      <c r="F2436" t="s">
        <v>3</v>
      </c>
      <c r="G2436" t="s">
        <v>123</v>
      </c>
      <c r="H2436" s="7" t="str">
        <f t="shared" si="77"/>
        <v>2008TWDASSUNE10</v>
      </c>
      <c r="I2436" t="s">
        <v>40</v>
      </c>
      <c r="J2436" s="8" t="str">
        <f>VLOOKUP(I2436,name_list!E:K,2,FALSE)</f>
        <v>SP44</v>
      </c>
      <c r="K2436" t="s">
        <v>9</v>
      </c>
      <c r="L2436" s="8">
        <v>5</v>
      </c>
      <c r="M2436" s="8">
        <f>VLOOKUP(H2436,工作表3!G:T,7,FALSE)</f>
        <v>59</v>
      </c>
      <c r="N2436">
        <f t="shared" ref="N2436:N2499" si="78">L2436*M2436/100</f>
        <v>2.95</v>
      </c>
    </row>
    <row r="2437" spans="1:14">
      <c r="A2437" s="46">
        <v>2008</v>
      </c>
      <c r="B2437" s="8" t="str">
        <f>_xlfn.CONCAT("P", LOOKUP(A2437,{0,2010,2015},{1,2,3}))</f>
        <v>P1</v>
      </c>
      <c r="C2437" s="9" t="s">
        <v>174</v>
      </c>
      <c r="D2437" s="9" t="s">
        <v>178</v>
      </c>
      <c r="E2437" t="s">
        <v>35</v>
      </c>
      <c r="F2437" t="s">
        <v>3</v>
      </c>
      <c r="G2437" t="s">
        <v>123</v>
      </c>
      <c r="H2437" s="7" t="str">
        <f t="shared" si="77"/>
        <v>2008TWDASSUNE10</v>
      </c>
      <c r="I2437" t="s">
        <v>39</v>
      </c>
      <c r="J2437" s="8" t="str">
        <f>VLOOKUP(I2437,name_list!E:K,2,FALSE)</f>
        <v>SP72</v>
      </c>
      <c r="K2437" t="s">
        <v>6</v>
      </c>
      <c r="L2437" s="8">
        <v>50</v>
      </c>
      <c r="M2437" s="8">
        <f>VLOOKUP(H2437,工作表3!G:T,7,FALSE)</f>
        <v>59</v>
      </c>
      <c r="N2437">
        <f t="shared" si="78"/>
        <v>29.5</v>
      </c>
    </row>
    <row r="2438" spans="1:14">
      <c r="A2438" s="46">
        <v>2008</v>
      </c>
      <c r="B2438" s="8" t="str">
        <f>_xlfn.CONCAT("P", LOOKUP(A2438,{0,2010,2015},{1,2,3}))</f>
        <v>P1</v>
      </c>
      <c r="C2438" s="9" t="s">
        <v>174</v>
      </c>
      <c r="D2438" s="9" t="s">
        <v>178</v>
      </c>
      <c r="E2438" t="s">
        <v>35</v>
      </c>
      <c r="F2438" t="s">
        <v>3</v>
      </c>
      <c r="G2438" t="s">
        <v>123</v>
      </c>
      <c r="H2438" s="7" t="str">
        <f t="shared" si="77"/>
        <v>2008TWDASSUNE10</v>
      </c>
      <c r="I2438" t="s">
        <v>22</v>
      </c>
      <c r="J2438" s="8" t="str">
        <f>VLOOKUP(I2438,name_list!E:K,2,FALSE)</f>
        <v>SP68</v>
      </c>
      <c r="K2438" t="s">
        <v>14</v>
      </c>
      <c r="L2438" s="8">
        <v>25</v>
      </c>
      <c r="M2438" s="8">
        <f>VLOOKUP(H2438,工作表3!G:T,7,FALSE)</f>
        <v>59</v>
      </c>
      <c r="N2438">
        <f t="shared" si="78"/>
        <v>14.75</v>
      </c>
    </row>
    <row r="2439" spans="1:14">
      <c r="A2439" s="46">
        <v>2008</v>
      </c>
      <c r="B2439" s="8" t="str">
        <f>_xlfn.CONCAT("P", LOOKUP(A2439,{0,2010,2015},{1,2,3}))</f>
        <v>P1</v>
      </c>
      <c r="C2439" s="9" t="s">
        <v>174</v>
      </c>
      <c r="D2439" s="9" t="s">
        <v>178</v>
      </c>
      <c r="E2439" t="s">
        <v>35</v>
      </c>
      <c r="F2439" t="s">
        <v>3</v>
      </c>
      <c r="G2439" t="s">
        <v>123</v>
      </c>
      <c r="H2439" s="7" t="str">
        <f t="shared" si="77"/>
        <v>2008TWDASSUNE10</v>
      </c>
      <c r="I2439" t="s">
        <v>62</v>
      </c>
      <c r="J2439" s="8" t="str">
        <f>VLOOKUP(I2439,name_list!E:K,2,FALSE)</f>
        <v>SP88</v>
      </c>
      <c r="K2439" t="s">
        <v>11</v>
      </c>
      <c r="L2439" s="8">
        <v>1</v>
      </c>
      <c r="M2439" s="8">
        <f>VLOOKUP(H2439,工作表3!G:T,7,FALSE)</f>
        <v>59</v>
      </c>
      <c r="N2439">
        <f t="shared" si="78"/>
        <v>0.59</v>
      </c>
    </row>
    <row r="2440" spans="1:14">
      <c r="A2440" s="46">
        <v>2008</v>
      </c>
      <c r="B2440" s="8" t="str">
        <f>_xlfn.CONCAT("P", LOOKUP(A2440,{0,2010,2015},{1,2,3}))</f>
        <v>P1</v>
      </c>
      <c r="C2440" s="9" t="s">
        <v>174</v>
      </c>
      <c r="D2440" s="9" t="s">
        <v>178</v>
      </c>
      <c r="E2440" t="s">
        <v>35</v>
      </c>
      <c r="F2440" t="s">
        <v>3</v>
      </c>
      <c r="G2440" t="s">
        <v>123</v>
      </c>
      <c r="H2440" s="7" t="str">
        <f t="shared" si="77"/>
        <v>2008TWDASSUNE10</v>
      </c>
      <c r="I2440" t="s">
        <v>37</v>
      </c>
      <c r="J2440" s="8" t="str">
        <f>VLOOKUP(I2440,name_list!E:K,2,FALSE)</f>
        <v>SP85</v>
      </c>
      <c r="K2440" t="s">
        <v>14</v>
      </c>
      <c r="L2440" s="8">
        <v>25</v>
      </c>
      <c r="M2440" s="8">
        <f>VLOOKUP(H2440,工作表3!G:T,7,FALSE)</f>
        <v>59</v>
      </c>
      <c r="N2440">
        <f t="shared" si="78"/>
        <v>14.75</v>
      </c>
    </row>
    <row r="2441" spans="1:14">
      <c r="A2441" s="46">
        <v>2008</v>
      </c>
      <c r="B2441" s="8" t="str">
        <f>_xlfn.CONCAT("P", LOOKUP(A2441,{0,2010,2015},{1,2,3}))</f>
        <v>P1</v>
      </c>
      <c r="C2441" s="9" t="s">
        <v>174</v>
      </c>
      <c r="D2441" s="9" t="s">
        <v>178</v>
      </c>
      <c r="E2441" t="s">
        <v>35</v>
      </c>
      <c r="F2441" t="s">
        <v>14</v>
      </c>
      <c r="G2441" t="s">
        <v>103</v>
      </c>
      <c r="H2441" s="7" t="str">
        <f t="shared" si="77"/>
        <v>2008TWDASSUNS05</v>
      </c>
      <c r="I2441" t="s">
        <v>23</v>
      </c>
      <c r="J2441" s="8" t="str">
        <f>VLOOKUP(I2441,name_list!E:K,2,FALSE)</f>
        <v>SP61</v>
      </c>
      <c r="K2441" t="s">
        <v>9</v>
      </c>
      <c r="L2441" s="8">
        <v>5</v>
      </c>
      <c r="M2441" s="8">
        <f>VLOOKUP(H2441,工作表3!G:T,7,FALSE)</f>
        <v>45.7</v>
      </c>
      <c r="N2441">
        <f t="shared" si="78"/>
        <v>2.2850000000000001</v>
      </c>
    </row>
    <row r="2442" spans="1:14">
      <c r="A2442" s="46">
        <v>2008</v>
      </c>
      <c r="B2442" s="8" t="str">
        <f>_xlfn.CONCAT("P", LOOKUP(A2442,{0,2010,2015},{1,2,3}))</f>
        <v>P1</v>
      </c>
      <c r="C2442" s="9" t="s">
        <v>174</v>
      </c>
      <c r="D2442" s="9" t="s">
        <v>178</v>
      </c>
      <c r="E2442" t="s">
        <v>35</v>
      </c>
      <c r="F2442" t="s">
        <v>14</v>
      </c>
      <c r="G2442" t="s">
        <v>103</v>
      </c>
      <c r="H2442" s="7" t="str">
        <f t="shared" si="77"/>
        <v>2008TWDASSUNS05</v>
      </c>
      <c r="I2442" t="s">
        <v>63</v>
      </c>
      <c r="J2442" s="8" t="str">
        <f>VLOOKUP(I2442,name_list!E:K,2,FALSE)</f>
        <v>SP4</v>
      </c>
      <c r="K2442" t="s">
        <v>9</v>
      </c>
      <c r="L2442" s="8">
        <v>5</v>
      </c>
      <c r="M2442" s="8">
        <f>VLOOKUP(H2442,工作表3!G:T,7,FALSE)</f>
        <v>45.7</v>
      </c>
      <c r="N2442">
        <f t="shared" si="78"/>
        <v>2.2850000000000001</v>
      </c>
    </row>
    <row r="2443" spans="1:14">
      <c r="A2443" s="46">
        <v>2008</v>
      </c>
      <c r="B2443" s="8" t="str">
        <f>_xlfn.CONCAT("P", LOOKUP(A2443,{0,2010,2015},{1,2,3}))</f>
        <v>P1</v>
      </c>
      <c r="C2443" s="9" t="s">
        <v>174</v>
      </c>
      <c r="D2443" s="9" t="s">
        <v>178</v>
      </c>
      <c r="E2443" t="s">
        <v>35</v>
      </c>
      <c r="F2443" t="s">
        <v>14</v>
      </c>
      <c r="G2443" t="s">
        <v>103</v>
      </c>
      <c r="H2443" s="7" t="str">
        <f t="shared" si="77"/>
        <v>2008TWDASSUNS05</v>
      </c>
      <c r="I2443" t="s">
        <v>15</v>
      </c>
      <c r="J2443" s="8" t="str">
        <f>VLOOKUP(I2443,name_list!E:K,2,FALSE)</f>
        <v>SP2</v>
      </c>
      <c r="K2443" t="s">
        <v>14</v>
      </c>
      <c r="L2443" s="8">
        <v>25</v>
      </c>
      <c r="M2443" s="8">
        <f>VLOOKUP(H2443,工作表3!G:T,7,FALSE)</f>
        <v>45.7</v>
      </c>
      <c r="N2443">
        <f t="shared" si="78"/>
        <v>11.425000000000001</v>
      </c>
    </row>
    <row r="2444" spans="1:14">
      <c r="A2444" s="46">
        <v>2008</v>
      </c>
      <c r="B2444" s="8" t="str">
        <f>_xlfn.CONCAT("P", LOOKUP(A2444,{0,2010,2015},{1,2,3}))</f>
        <v>P1</v>
      </c>
      <c r="C2444" s="9" t="s">
        <v>174</v>
      </c>
      <c r="D2444" s="9" t="s">
        <v>178</v>
      </c>
      <c r="E2444" t="s">
        <v>35</v>
      </c>
      <c r="F2444" t="s">
        <v>14</v>
      </c>
      <c r="G2444" t="s">
        <v>103</v>
      </c>
      <c r="H2444" s="7" t="str">
        <f t="shared" si="77"/>
        <v>2008TWDASSUNS05</v>
      </c>
      <c r="I2444" t="s">
        <v>42</v>
      </c>
      <c r="J2444" s="8" t="str">
        <f>VLOOKUP(I2444,name_list!E:K,2,FALSE)</f>
        <v>SP40</v>
      </c>
      <c r="K2444" t="s">
        <v>9</v>
      </c>
      <c r="L2444" s="8">
        <v>5</v>
      </c>
      <c r="M2444" s="8">
        <f>VLOOKUP(H2444,工作表3!G:T,7,FALSE)</f>
        <v>45.7</v>
      </c>
      <c r="N2444">
        <f t="shared" si="78"/>
        <v>2.2850000000000001</v>
      </c>
    </row>
    <row r="2445" spans="1:14">
      <c r="A2445" s="46">
        <v>2008</v>
      </c>
      <c r="B2445" s="8" t="str">
        <f>_xlfn.CONCAT("P", LOOKUP(A2445,{0,2010,2015},{1,2,3}))</f>
        <v>P1</v>
      </c>
      <c r="C2445" s="9" t="s">
        <v>174</v>
      </c>
      <c r="D2445" s="9" t="s">
        <v>178</v>
      </c>
      <c r="E2445" t="s">
        <v>35</v>
      </c>
      <c r="F2445" t="s">
        <v>14</v>
      </c>
      <c r="G2445" t="s">
        <v>103</v>
      </c>
      <c r="H2445" s="7" t="str">
        <f t="shared" si="77"/>
        <v>2008TWDASSUNS05</v>
      </c>
      <c r="I2445" t="s">
        <v>0</v>
      </c>
      <c r="J2445" s="8" t="str">
        <f>VLOOKUP(I2445,name_list!E:K,2,FALSE)</f>
        <v>SP41</v>
      </c>
      <c r="K2445" t="s">
        <v>6</v>
      </c>
      <c r="L2445" s="8">
        <v>50</v>
      </c>
      <c r="M2445" s="8">
        <f>VLOOKUP(H2445,工作表3!G:T,7,FALSE)</f>
        <v>45.7</v>
      </c>
      <c r="N2445">
        <f t="shared" si="78"/>
        <v>22.85</v>
      </c>
    </row>
    <row r="2446" spans="1:14">
      <c r="A2446" s="46">
        <v>2008</v>
      </c>
      <c r="B2446" s="8" t="str">
        <f>_xlfn.CONCAT("P", LOOKUP(A2446,{0,2010,2015},{1,2,3}))</f>
        <v>P1</v>
      </c>
      <c r="C2446" s="9" t="s">
        <v>174</v>
      </c>
      <c r="D2446" s="9" t="s">
        <v>178</v>
      </c>
      <c r="E2446" t="s">
        <v>35</v>
      </c>
      <c r="F2446" t="s">
        <v>14</v>
      </c>
      <c r="G2446" t="s">
        <v>103</v>
      </c>
      <c r="H2446" s="7" t="str">
        <f t="shared" si="77"/>
        <v>2008TWDASSUNS05</v>
      </c>
      <c r="I2446" t="s">
        <v>57</v>
      </c>
      <c r="J2446" s="8" t="str">
        <f>VLOOKUP(I2446,name_list!E:K,2,FALSE)</f>
        <v>SP36</v>
      </c>
      <c r="K2446" t="s">
        <v>9</v>
      </c>
      <c r="L2446" s="8">
        <v>5</v>
      </c>
      <c r="M2446" s="8">
        <f>VLOOKUP(H2446,工作表3!G:T,7,FALSE)</f>
        <v>45.7</v>
      </c>
      <c r="N2446">
        <f t="shared" si="78"/>
        <v>2.2850000000000001</v>
      </c>
    </row>
    <row r="2447" spans="1:14">
      <c r="A2447" s="46">
        <v>2008</v>
      </c>
      <c r="B2447" s="8" t="str">
        <f>_xlfn.CONCAT("P", LOOKUP(A2447,{0,2010,2015},{1,2,3}))</f>
        <v>P1</v>
      </c>
      <c r="C2447" s="9" t="s">
        <v>174</v>
      </c>
      <c r="D2447" s="9" t="s">
        <v>178</v>
      </c>
      <c r="E2447" t="s">
        <v>35</v>
      </c>
      <c r="F2447" t="s">
        <v>14</v>
      </c>
      <c r="G2447" t="s">
        <v>103</v>
      </c>
      <c r="H2447" s="7" t="str">
        <f t="shared" si="77"/>
        <v>2008TWDASSUNS05</v>
      </c>
      <c r="I2447" t="s">
        <v>5</v>
      </c>
      <c r="J2447" s="8" t="str">
        <f>VLOOKUP(I2447,name_list!E:K,2,FALSE)</f>
        <v>SP35</v>
      </c>
      <c r="K2447" t="s">
        <v>6</v>
      </c>
      <c r="L2447" s="8">
        <v>50</v>
      </c>
      <c r="M2447" s="8">
        <f>VLOOKUP(H2447,工作表3!G:T,7,FALSE)</f>
        <v>45.7</v>
      </c>
      <c r="N2447">
        <f t="shared" si="78"/>
        <v>22.85</v>
      </c>
    </row>
    <row r="2448" spans="1:14">
      <c r="A2448" s="46">
        <v>2008</v>
      </c>
      <c r="B2448" s="8" t="str">
        <f>_xlfn.CONCAT("P", LOOKUP(A2448,{0,2010,2015},{1,2,3}))</f>
        <v>P1</v>
      </c>
      <c r="C2448" s="9" t="s">
        <v>174</v>
      </c>
      <c r="D2448" s="9" t="s">
        <v>178</v>
      </c>
      <c r="E2448" t="s">
        <v>35</v>
      </c>
      <c r="F2448" t="s">
        <v>14</v>
      </c>
      <c r="G2448" t="s">
        <v>103</v>
      </c>
      <c r="H2448" s="7" t="str">
        <f t="shared" si="77"/>
        <v>2008TWDASSUNS05</v>
      </c>
      <c r="I2448" t="s">
        <v>16</v>
      </c>
      <c r="J2448" s="8" t="str">
        <f>VLOOKUP(I2448,name_list!E:K,2,FALSE)</f>
        <v>SP38</v>
      </c>
      <c r="K2448" t="s">
        <v>6</v>
      </c>
      <c r="L2448" s="8">
        <v>50</v>
      </c>
      <c r="M2448" s="8">
        <f>VLOOKUP(H2448,工作表3!G:T,7,FALSE)</f>
        <v>45.7</v>
      </c>
      <c r="N2448">
        <f t="shared" si="78"/>
        <v>22.85</v>
      </c>
    </row>
    <row r="2449" spans="1:14">
      <c r="A2449" s="46">
        <v>2008</v>
      </c>
      <c r="B2449" s="8" t="str">
        <f>_xlfn.CONCAT("P", LOOKUP(A2449,{0,2010,2015},{1,2,3}))</f>
        <v>P1</v>
      </c>
      <c r="C2449" s="9" t="s">
        <v>174</v>
      </c>
      <c r="D2449" s="9" t="s">
        <v>178</v>
      </c>
      <c r="E2449" t="s">
        <v>35</v>
      </c>
      <c r="F2449" t="s">
        <v>14</v>
      </c>
      <c r="G2449" t="s">
        <v>103</v>
      </c>
      <c r="H2449" s="7" t="str">
        <f t="shared" si="77"/>
        <v>2008TWDASSUNS05</v>
      </c>
      <c r="I2449" t="s">
        <v>49</v>
      </c>
      <c r="J2449" s="8" t="str">
        <f>VLOOKUP(I2449,name_list!E:K,2,FALSE)</f>
        <v>SP32</v>
      </c>
      <c r="K2449" t="s">
        <v>14</v>
      </c>
      <c r="L2449" s="8">
        <v>25</v>
      </c>
      <c r="M2449" s="8">
        <f>VLOOKUP(H2449,工作表3!G:T,7,FALSE)</f>
        <v>45.7</v>
      </c>
      <c r="N2449">
        <f t="shared" si="78"/>
        <v>11.425000000000001</v>
      </c>
    </row>
    <row r="2450" spans="1:14">
      <c r="A2450" s="46">
        <v>2008</v>
      </c>
      <c r="B2450" s="8" t="str">
        <f>_xlfn.CONCAT("P", LOOKUP(A2450,{0,2010,2015},{1,2,3}))</f>
        <v>P1</v>
      </c>
      <c r="C2450" s="9" t="s">
        <v>174</v>
      </c>
      <c r="D2450" s="9" t="s">
        <v>178</v>
      </c>
      <c r="E2450" t="s">
        <v>35</v>
      </c>
      <c r="F2450" t="s">
        <v>14</v>
      </c>
      <c r="G2450" t="s">
        <v>103</v>
      </c>
      <c r="H2450" s="7" t="str">
        <f t="shared" si="77"/>
        <v>2008TWDASSUNS05</v>
      </c>
      <c r="I2450" t="s">
        <v>7</v>
      </c>
      <c r="J2450" s="8" t="str">
        <f>VLOOKUP(I2450,name_list!E:K,2,FALSE)</f>
        <v>SP31</v>
      </c>
      <c r="K2450" t="s">
        <v>9</v>
      </c>
      <c r="L2450" s="8">
        <v>5</v>
      </c>
      <c r="M2450" s="8">
        <f>VLOOKUP(H2450,工作表3!G:T,7,FALSE)</f>
        <v>45.7</v>
      </c>
      <c r="N2450">
        <f t="shared" si="78"/>
        <v>2.2850000000000001</v>
      </c>
    </row>
    <row r="2451" spans="1:14">
      <c r="A2451" s="46">
        <v>2008</v>
      </c>
      <c r="B2451" s="8" t="str">
        <f>_xlfn.CONCAT("P", LOOKUP(A2451,{0,2010,2015},{1,2,3}))</f>
        <v>P1</v>
      </c>
      <c r="C2451" s="9" t="s">
        <v>174</v>
      </c>
      <c r="D2451" s="9" t="s">
        <v>178</v>
      </c>
      <c r="E2451" t="s">
        <v>35</v>
      </c>
      <c r="F2451" t="s">
        <v>14</v>
      </c>
      <c r="G2451" t="s">
        <v>103</v>
      </c>
      <c r="H2451" s="7" t="str">
        <f t="shared" si="77"/>
        <v>2008TWDASSUNS05</v>
      </c>
      <c r="I2451" t="s">
        <v>60</v>
      </c>
      <c r="J2451" s="8" t="str">
        <f>VLOOKUP(I2451,name_list!E:K,2,FALSE)</f>
        <v>SP29</v>
      </c>
      <c r="K2451" t="s">
        <v>6</v>
      </c>
      <c r="L2451" s="8">
        <v>50</v>
      </c>
      <c r="M2451" s="8">
        <f>VLOOKUP(H2451,工作表3!G:T,7,FALSE)</f>
        <v>45.7</v>
      </c>
      <c r="N2451">
        <f t="shared" si="78"/>
        <v>22.85</v>
      </c>
    </row>
    <row r="2452" spans="1:14">
      <c r="A2452" s="46">
        <v>2008</v>
      </c>
      <c r="B2452" s="8" t="str">
        <f>_xlfn.CONCAT("P", LOOKUP(A2452,{0,2010,2015},{1,2,3}))</f>
        <v>P1</v>
      </c>
      <c r="C2452" s="9" t="s">
        <v>174</v>
      </c>
      <c r="D2452" s="9" t="s">
        <v>178</v>
      </c>
      <c r="E2452" t="s">
        <v>35</v>
      </c>
      <c r="F2452" t="s">
        <v>14</v>
      </c>
      <c r="G2452" t="s">
        <v>103</v>
      </c>
      <c r="H2452" s="7" t="str">
        <f t="shared" si="77"/>
        <v>2008TWDASSUNS05</v>
      </c>
      <c r="I2452" t="s">
        <v>26</v>
      </c>
      <c r="J2452" s="8" t="str">
        <f>VLOOKUP(I2452,name_list!E:K,2,FALSE)</f>
        <v>SP78</v>
      </c>
      <c r="K2452" t="s">
        <v>14</v>
      </c>
      <c r="L2452" s="8">
        <v>25</v>
      </c>
      <c r="M2452" s="8">
        <f>VLOOKUP(H2452,工作表3!G:T,7,FALSE)</f>
        <v>45.7</v>
      </c>
      <c r="N2452">
        <f t="shared" si="78"/>
        <v>11.425000000000001</v>
      </c>
    </row>
    <row r="2453" spans="1:14">
      <c r="A2453" s="46">
        <v>2008</v>
      </c>
      <c r="B2453" s="8" t="str">
        <f>_xlfn.CONCAT("P", LOOKUP(A2453,{0,2010,2015},{1,2,3}))</f>
        <v>P1</v>
      </c>
      <c r="C2453" s="9" t="s">
        <v>174</v>
      </c>
      <c r="D2453" s="9" t="s">
        <v>178</v>
      </c>
      <c r="E2453" t="s">
        <v>35</v>
      </c>
      <c r="F2453" t="s">
        <v>14</v>
      </c>
      <c r="G2453" t="s">
        <v>103</v>
      </c>
      <c r="H2453" s="7" t="str">
        <f t="shared" si="77"/>
        <v>2008TWDASSUNS05</v>
      </c>
      <c r="I2453" t="s">
        <v>8</v>
      </c>
      <c r="J2453" s="8" t="str">
        <f>VLOOKUP(I2453,name_list!E:K,2,FALSE)</f>
        <v>SP63</v>
      </c>
      <c r="K2453" t="s">
        <v>6</v>
      </c>
      <c r="L2453" s="8">
        <v>50</v>
      </c>
      <c r="M2453" s="8">
        <f>VLOOKUP(H2453,工作表3!G:T,7,FALSE)</f>
        <v>45.7</v>
      </c>
      <c r="N2453">
        <f t="shared" si="78"/>
        <v>22.85</v>
      </c>
    </row>
    <row r="2454" spans="1:14">
      <c r="A2454" s="46">
        <v>2008</v>
      </c>
      <c r="B2454" s="8" t="str">
        <f>_xlfn.CONCAT("P", LOOKUP(A2454,{0,2010,2015},{1,2,3}))</f>
        <v>P1</v>
      </c>
      <c r="C2454" s="9" t="s">
        <v>174</v>
      </c>
      <c r="D2454" s="9" t="s">
        <v>178</v>
      </c>
      <c r="E2454" t="s">
        <v>35</v>
      </c>
      <c r="F2454" t="s">
        <v>14</v>
      </c>
      <c r="G2454" t="s">
        <v>103</v>
      </c>
      <c r="H2454" s="7" t="str">
        <f t="shared" si="77"/>
        <v>2008TWDASSUNS05</v>
      </c>
      <c r="I2454" t="s">
        <v>31</v>
      </c>
      <c r="J2454" s="8" t="str">
        <f>VLOOKUP(I2454,name_list!E:K,2,FALSE)</f>
        <v>SP66</v>
      </c>
      <c r="K2454" t="s">
        <v>6</v>
      </c>
      <c r="L2454" s="8">
        <v>50</v>
      </c>
      <c r="M2454" s="8">
        <f>VLOOKUP(H2454,工作表3!G:T,7,FALSE)</f>
        <v>45.7</v>
      </c>
      <c r="N2454">
        <f t="shared" si="78"/>
        <v>22.85</v>
      </c>
    </row>
    <row r="2455" spans="1:14">
      <c r="A2455" s="46">
        <v>2008</v>
      </c>
      <c r="B2455" s="8" t="str">
        <f>_xlfn.CONCAT("P", LOOKUP(A2455,{0,2010,2015},{1,2,3}))</f>
        <v>P1</v>
      </c>
      <c r="C2455" s="9" t="s">
        <v>174</v>
      </c>
      <c r="D2455" s="9" t="s">
        <v>178</v>
      </c>
      <c r="E2455" t="s">
        <v>35</v>
      </c>
      <c r="F2455" t="s">
        <v>14</v>
      </c>
      <c r="G2455" t="s">
        <v>103</v>
      </c>
      <c r="H2455" s="7" t="str">
        <f t="shared" si="77"/>
        <v>2008TWDASSUNS05</v>
      </c>
      <c r="I2455" t="s">
        <v>36</v>
      </c>
      <c r="J2455" s="8" t="str">
        <f>VLOOKUP(I2455,name_list!E:K,2,FALSE)</f>
        <v>SP64</v>
      </c>
      <c r="K2455" t="s">
        <v>6</v>
      </c>
      <c r="L2455" s="8">
        <v>50</v>
      </c>
      <c r="M2455" s="8">
        <f>VLOOKUP(H2455,工作表3!G:T,7,FALSE)</f>
        <v>45.7</v>
      </c>
      <c r="N2455">
        <f t="shared" si="78"/>
        <v>22.85</v>
      </c>
    </row>
    <row r="2456" spans="1:14">
      <c r="A2456" s="46">
        <v>2008</v>
      </c>
      <c r="B2456" s="8" t="str">
        <f>_xlfn.CONCAT("P", LOOKUP(A2456,{0,2010,2015},{1,2,3}))</f>
        <v>P1</v>
      </c>
      <c r="C2456" s="9" t="s">
        <v>174</v>
      </c>
      <c r="D2456" s="9" t="s">
        <v>178</v>
      </c>
      <c r="E2456" t="s">
        <v>35</v>
      </c>
      <c r="F2456" t="s">
        <v>14</v>
      </c>
      <c r="G2456" t="s">
        <v>103</v>
      </c>
      <c r="H2456" s="7" t="str">
        <f t="shared" si="77"/>
        <v>2008TWDASSUNS05</v>
      </c>
      <c r="I2456" t="s">
        <v>10</v>
      </c>
      <c r="J2456" s="8" t="str">
        <f>VLOOKUP(I2456,name_list!E:K,2,FALSE)</f>
        <v>SP79</v>
      </c>
      <c r="K2456" t="s">
        <v>9</v>
      </c>
      <c r="L2456" s="8">
        <v>5</v>
      </c>
      <c r="M2456" s="8">
        <f>VLOOKUP(H2456,工作表3!G:T,7,FALSE)</f>
        <v>45.7</v>
      </c>
      <c r="N2456">
        <f t="shared" si="78"/>
        <v>2.2850000000000001</v>
      </c>
    </row>
    <row r="2457" spans="1:14">
      <c r="A2457" s="46">
        <v>2008</v>
      </c>
      <c r="B2457" s="8" t="str">
        <f>_xlfn.CONCAT("P", LOOKUP(A2457,{0,2010,2015},{1,2,3}))</f>
        <v>P1</v>
      </c>
      <c r="C2457" s="9" t="s">
        <v>174</v>
      </c>
      <c r="D2457" s="9" t="s">
        <v>178</v>
      </c>
      <c r="E2457" t="s">
        <v>35</v>
      </c>
      <c r="F2457" t="s">
        <v>14</v>
      </c>
      <c r="G2457" t="s">
        <v>103</v>
      </c>
      <c r="H2457" s="7" t="str">
        <f t="shared" si="77"/>
        <v>2008TWDASSUNS05</v>
      </c>
      <c r="I2457" t="s">
        <v>30</v>
      </c>
      <c r="J2457" s="8" t="str">
        <f>VLOOKUP(I2457,name_list!E:K,2,FALSE)</f>
        <v>SP14</v>
      </c>
      <c r="K2457" t="s">
        <v>14</v>
      </c>
      <c r="L2457" s="8">
        <v>25</v>
      </c>
      <c r="M2457" s="8">
        <f>VLOOKUP(H2457,工作表3!G:T,7,FALSE)</f>
        <v>45.7</v>
      </c>
      <c r="N2457">
        <f t="shared" si="78"/>
        <v>11.425000000000001</v>
      </c>
    </row>
    <row r="2458" spans="1:14">
      <c r="A2458" s="46">
        <v>2008</v>
      </c>
      <c r="B2458" s="8" t="str">
        <f>_xlfn.CONCAT("P", LOOKUP(A2458,{0,2010,2015},{1,2,3}))</f>
        <v>P1</v>
      </c>
      <c r="C2458" s="9" t="s">
        <v>174</v>
      </c>
      <c r="D2458" s="9" t="s">
        <v>178</v>
      </c>
      <c r="E2458" t="s">
        <v>35</v>
      </c>
      <c r="F2458" t="s">
        <v>14</v>
      </c>
      <c r="G2458" t="s">
        <v>103</v>
      </c>
      <c r="H2458" s="7" t="str">
        <f t="shared" si="77"/>
        <v>2008TWDASSUNS05</v>
      </c>
      <c r="I2458" t="s">
        <v>70</v>
      </c>
      <c r="J2458" s="8" t="str">
        <f>VLOOKUP(I2458,name_list!E:K,2,FALSE)</f>
        <v>SP13</v>
      </c>
      <c r="K2458" t="s">
        <v>14</v>
      </c>
      <c r="L2458" s="8">
        <v>25</v>
      </c>
      <c r="M2458" s="8">
        <f>VLOOKUP(H2458,工作表3!G:T,7,FALSE)</f>
        <v>45.7</v>
      </c>
      <c r="N2458">
        <f t="shared" si="78"/>
        <v>11.425000000000001</v>
      </c>
    </row>
    <row r="2459" spans="1:14">
      <c r="A2459" s="46">
        <v>2008</v>
      </c>
      <c r="B2459" s="8" t="str">
        <f>_xlfn.CONCAT("P", LOOKUP(A2459,{0,2010,2015},{1,2,3}))</f>
        <v>P1</v>
      </c>
      <c r="C2459" s="9" t="s">
        <v>174</v>
      </c>
      <c r="D2459" s="9" t="s">
        <v>178</v>
      </c>
      <c r="E2459" t="s">
        <v>35</v>
      </c>
      <c r="F2459" t="s">
        <v>14</v>
      </c>
      <c r="G2459" t="s">
        <v>103</v>
      </c>
      <c r="H2459" s="7" t="str">
        <f t="shared" si="77"/>
        <v>2008TWDASSUNS05</v>
      </c>
      <c r="I2459" t="s">
        <v>19</v>
      </c>
      <c r="J2459" s="8" t="str">
        <f>VLOOKUP(I2459,name_list!E:K,2,FALSE)</f>
        <v>SP75</v>
      </c>
      <c r="K2459" t="s">
        <v>14</v>
      </c>
      <c r="L2459" s="8">
        <v>25</v>
      </c>
      <c r="M2459" s="8">
        <f>VLOOKUP(H2459,工作表3!G:T,7,FALSE)</f>
        <v>45.7</v>
      </c>
      <c r="N2459">
        <f t="shared" si="78"/>
        <v>11.425000000000001</v>
      </c>
    </row>
    <row r="2460" spans="1:14">
      <c r="A2460" s="46">
        <v>2008</v>
      </c>
      <c r="B2460" s="8" t="str">
        <f>_xlfn.CONCAT("P", LOOKUP(A2460,{0,2010,2015},{1,2,3}))</f>
        <v>P1</v>
      </c>
      <c r="C2460" s="9" t="s">
        <v>174</v>
      </c>
      <c r="D2460" s="9" t="s">
        <v>178</v>
      </c>
      <c r="E2460" t="s">
        <v>35</v>
      </c>
      <c r="F2460" t="s">
        <v>14</v>
      </c>
      <c r="G2460" t="s">
        <v>103</v>
      </c>
      <c r="H2460" s="7" t="str">
        <f t="shared" si="77"/>
        <v>2008TWDASSUNS05</v>
      </c>
      <c r="I2460" t="s">
        <v>38</v>
      </c>
      <c r="J2460" s="8" t="str">
        <f>VLOOKUP(I2460,name_list!E:K,2,FALSE)</f>
        <v>SP10</v>
      </c>
      <c r="K2460" t="s">
        <v>6</v>
      </c>
      <c r="L2460" s="8">
        <v>50</v>
      </c>
      <c r="M2460" s="8">
        <f>VLOOKUP(H2460,工作表3!G:T,7,FALSE)</f>
        <v>45.7</v>
      </c>
      <c r="N2460">
        <f t="shared" si="78"/>
        <v>22.85</v>
      </c>
    </row>
    <row r="2461" spans="1:14">
      <c r="A2461" s="46">
        <v>2008</v>
      </c>
      <c r="B2461" s="8" t="str">
        <f>_xlfn.CONCAT("P", LOOKUP(A2461,{0,2010,2015},{1,2,3}))</f>
        <v>P1</v>
      </c>
      <c r="C2461" s="9" t="s">
        <v>174</v>
      </c>
      <c r="D2461" s="9" t="s">
        <v>178</v>
      </c>
      <c r="E2461" t="s">
        <v>35</v>
      </c>
      <c r="F2461" t="s">
        <v>14</v>
      </c>
      <c r="G2461" t="s">
        <v>103</v>
      </c>
      <c r="H2461" s="7" t="str">
        <f t="shared" si="77"/>
        <v>2008TWDASSUNS05</v>
      </c>
      <c r="I2461" t="s">
        <v>29</v>
      </c>
      <c r="J2461" s="8" t="str">
        <f>VLOOKUP(I2461,name_list!E:K,2,FALSE)</f>
        <v>SP22</v>
      </c>
      <c r="K2461" t="s">
        <v>6</v>
      </c>
      <c r="L2461" s="8">
        <v>50</v>
      </c>
      <c r="M2461" s="8">
        <f>VLOOKUP(H2461,工作表3!G:T,7,FALSE)</f>
        <v>45.7</v>
      </c>
      <c r="N2461">
        <f t="shared" si="78"/>
        <v>22.85</v>
      </c>
    </row>
    <row r="2462" spans="1:14">
      <c r="A2462" s="46">
        <v>2008</v>
      </c>
      <c r="B2462" s="8" t="str">
        <f>_xlfn.CONCAT("P", LOOKUP(A2462,{0,2010,2015},{1,2,3}))</f>
        <v>P1</v>
      </c>
      <c r="C2462" s="9" t="s">
        <v>174</v>
      </c>
      <c r="D2462" s="9" t="s">
        <v>178</v>
      </c>
      <c r="E2462" t="s">
        <v>35</v>
      </c>
      <c r="F2462" t="s">
        <v>14</v>
      </c>
      <c r="G2462" t="s">
        <v>103</v>
      </c>
      <c r="H2462" s="7" t="str">
        <f t="shared" si="77"/>
        <v>2008TWDASSUNS05</v>
      </c>
      <c r="I2462" t="s">
        <v>66</v>
      </c>
      <c r="J2462" s="8" t="str">
        <f>VLOOKUP(I2462,name_list!E:K,2,FALSE)</f>
        <v>SP20</v>
      </c>
      <c r="K2462" t="s">
        <v>11</v>
      </c>
      <c r="L2462" s="8">
        <v>1</v>
      </c>
      <c r="M2462" s="8">
        <f>VLOOKUP(H2462,工作表3!G:T,7,FALSE)</f>
        <v>45.7</v>
      </c>
      <c r="N2462">
        <f t="shared" si="78"/>
        <v>0.45700000000000002</v>
      </c>
    </row>
    <row r="2463" spans="1:14">
      <c r="A2463" s="46">
        <v>2008</v>
      </c>
      <c r="B2463" s="8" t="str">
        <f>_xlfn.CONCAT("P", LOOKUP(A2463,{0,2010,2015},{1,2,3}))</f>
        <v>P1</v>
      </c>
      <c r="C2463" s="9" t="s">
        <v>174</v>
      </c>
      <c r="D2463" s="9" t="s">
        <v>178</v>
      </c>
      <c r="E2463" t="s">
        <v>35</v>
      </c>
      <c r="F2463" t="s">
        <v>14</v>
      </c>
      <c r="G2463" t="s">
        <v>103</v>
      </c>
      <c r="H2463" s="7" t="str">
        <f t="shared" si="77"/>
        <v>2008TWDASSUNS05</v>
      </c>
      <c r="I2463" t="s">
        <v>21</v>
      </c>
      <c r="J2463" s="8" t="str">
        <f>VLOOKUP(I2463,name_list!E:K,2,FALSE)</f>
        <v>SP55</v>
      </c>
      <c r="K2463" t="s">
        <v>14</v>
      </c>
      <c r="L2463" s="8">
        <v>25</v>
      </c>
      <c r="M2463" s="8">
        <f>VLOOKUP(H2463,工作表3!G:T,7,FALSE)</f>
        <v>45.7</v>
      </c>
      <c r="N2463">
        <f t="shared" si="78"/>
        <v>11.425000000000001</v>
      </c>
    </row>
    <row r="2464" spans="1:14">
      <c r="A2464" s="46">
        <v>2008</v>
      </c>
      <c r="B2464" s="8" t="str">
        <f>_xlfn.CONCAT("P", LOOKUP(A2464,{0,2010,2015},{1,2,3}))</f>
        <v>P1</v>
      </c>
      <c r="C2464" s="9" t="s">
        <v>174</v>
      </c>
      <c r="D2464" s="9" t="s">
        <v>178</v>
      </c>
      <c r="E2464" t="s">
        <v>35</v>
      </c>
      <c r="F2464" t="s">
        <v>14</v>
      </c>
      <c r="G2464" t="s">
        <v>103</v>
      </c>
      <c r="H2464" s="7" t="str">
        <f t="shared" si="77"/>
        <v>2008TWDASSUNS05</v>
      </c>
      <c r="I2464" t="s">
        <v>47</v>
      </c>
      <c r="J2464" s="8" t="str">
        <f>VLOOKUP(I2464,name_list!E:K,2,FALSE)</f>
        <v>SP50</v>
      </c>
      <c r="K2464" t="s">
        <v>9</v>
      </c>
      <c r="L2464" s="8">
        <v>5</v>
      </c>
      <c r="M2464" s="8">
        <f>VLOOKUP(H2464,工作表3!G:T,7,FALSE)</f>
        <v>45.7</v>
      </c>
      <c r="N2464">
        <f t="shared" si="78"/>
        <v>2.2850000000000001</v>
      </c>
    </row>
    <row r="2465" spans="1:14">
      <c r="A2465" s="46">
        <v>2008</v>
      </c>
      <c r="B2465" s="8" t="str">
        <f>_xlfn.CONCAT("P", LOOKUP(A2465,{0,2010,2015},{1,2,3}))</f>
        <v>P1</v>
      </c>
      <c r="C2465" s="9" t="s">
        <v>174</v>
      </c>
      <c r="D2465" s="9" t="s">
        <v>178</v>
      </c>
      <c r="E2465" t="s">
        <v>35</v>
      </c>
      <c r="F2465" t="s">
        <v>14</v>
      </c>
      <c r="G2465" t="s">
        <v>103</v>
      </c>
      <c r="H2465" s="7" t="str">
        <f t="shared" si="77"/>
        <v>2008TWDASSUNS05</v>
      </c>
      <c r="I2465" t="s">
        <v>41</v>
      </c>
      <c r="J2465" s="8" t="str">
        <f>VLOOKUP(I2465,name_list!E:K,2,FALSE)</f>
        <v>SP49</v>
      </c>
      <c r="K2465" t="s">
        <v>9</v>
      </c>
      <c r="L2465" s="8">
        <v>5</v>
      </c>
      <c r="M2465" s="8">
        <f>VLOOKUP(H2465,工作表3!G:T,7,FALSE)</f>
        <v>45.7</v>
      </c>
      <c r="N2465">
        <f t="shared" si="78"/>
        <v>2.2850000000000001</v>
      </c>
    </row>
    <row r="2466" spans="1:14">
      <c r="A2466" s="46">
        <v>2008</v>
      </c>
      <c r="B2466" s="8" t="str">
        <f>_xlfn.CONCAT("P", LOOKUP(A2466,{0,2010,2015},{1,2,3}))</f>
        <v>P1</v>
      </c>
      <c r="C2466" s="9" t="s">
        <v>174</v>
      </c>
      <c r="D2466" s="9" t="s">
        <v>178</v>
      </c>
      <c r="E2466" t="s">
        <v>35</v>
      </c>
      <c r="F2466" t="s">
        <v>14</v>
      </c>
      <c r="G2466" t="s">
        <v>103</v>
      </c>
      <c r="H2466" s="7" t="str">
        <f t="shared" si="77"/>
        <v>2008TWDASSUNS05</v>
      </c>
      <c r="I2466" t="s">
        <v>40</v>
      </c>
      <c r="J2466" s="8" t="str">
        <f>VLOOKUP(I2466,name_list!E:K,2,FALSE)</f>
        <v>SP44</v>
      </c>
      <c r="K2466" t="s">
        <v>9</v>
      </c>
      <c r="L2466" s="8">
        <v>5</v>
      </c>
      <c r="M2466" s="8">
        <f>VLOOKUP(H2466,工作表3!G:T,7,FALSE)</f>
        <v>45.7</v>
      </c>
      <c r="N2466">
        <f t="shared" si="78"/>
        <v>2.2850000000000001</v>
      </c>
    </row>
    <row r="2467" spans="1:14">
      <c r="A2467" s="46">
        <v>2008</v>
      </c>
      <c r="B2467" s="8" t="str">
        <f>_xlfn.CONCAT("P", LOOKUP(A2467,{0,2010,2015},{1,2,3}))</f>
        <v>P1</v>
      </c>
      <c r="C2467" s="9" t="s">
        <v>174</v>
      </c>
      <c r="D2467" s="9" t="s">
        <v>178</v>
      </c>
      <c r="E2467" t="s">
        <v>35</v>
      </c>
      <c r="F2467" t="s">
        <v>14</v>
      </c>
      <c r="G2467" t="s">
        <v>103</v>
      </c>
      <c r="H2467" s="7" t="str">
        <f t="shared" si="77"/>
        <v>2008TWDASSUNS05</v>
      </c>
      <c r="I2467" t="s">
        <v>51</v>
      </c>
      <c r="J2467" s="8" t="str">
        <f>VLOOKUP(I2467,name_list!E:K,2,FALSE)</f>
        <v>SP90</v>
      </c>
      <c r="K2467" t="s">
        <v>9</v>
      </c>
      <c r="L2467" s="8">
        <v>5</v>
      </c>
      <c r="M2467" s="8">
        <f>VLOOKUP(H2467,工作表3!G:T,7,FALSE)</f>
        <v>45.7</v>
      </c>
      <c r="N2467">
        <f t="shared" si="78"/>
        <v>2.2850000000000001</v>
      </c>
    </row>
    <row r="2468" spans="1:14">
      <c r="A2468" s="46">
        <v>2008</v>
      </c>
      <c r="B2468" s="8" t="str">
        <f>_xlfn.CONCAT("P", LOOKUP(A2468,{0,2010,2015},{1,2,3}))</f>
        <v>P1</v>
      </c>
      <c r="C2468" s="9" t="s">
        <v>174</v>
      </c>
      <c r="D2468" s="9" t="s">
        <v>178</v>
      </c>
      <c r="E2468" t="s">
        <v>35</v>
      </c>
      <c r="F2468" t="s">
        <v>14</v>
      </c>
      <c r="G2468" t="s">
        <v>103</v>
      </c>
      <c r="H2468" s="7" t="str">
        <f t="shared" si="77"/>
        <v>2008TWDASSUNS05</v>
      </c>
      <c r="I2468" t="s">
        <v>20</v>
      </c>
      <c r="J2468" s="8" t="str">
        <f>VLOOKUP(I2468,name_list!E:K,2,FALSE)</f>
        <v>SP25</v>
      </c>
      <c r="K2468" t="s">
        <v>9</v>
      </c>
      <c r="L2468" s="8">
        <v>5</v>
      </c>
      <c r="M2468" s="8">
        <f>VLOOKUP(H2468,工作表3!G:T,7,FALSE)</f>
        <v>45.7</v>
      </c>
      <c r="N2468">
        <f t="shared" si="78"/>
        <v>2.2850000000000001</v>
      </c>
    </row>
    <row r="2469" spans="1:14">
      <c r="A2469" s="46">
        <v>2008</v>
      </c>
      <c r="B2469" s="8" t="str">
        <f>_xlfn.CONCAT("P", LOOKUP(A2469,{0,2010,2015},{1,2,3}))</f>
        <v>P1</v>
      </c>
      <c r="C2469" s="9" t="s">
        <v>174</v>
      </c>
      <c r="D2469" s="9" t="s">
        <v>178</v>
      </c>
      <c r="E2469" t="s">
        <v>35</v>
      </c>
      <c r="F2469" t="s">
        <v>14</v>
      </c>
      <c r="G2469" t="s">
        <v>103</v>
      </c>
      <c r="H2469" s="7" t="str">
        <f t="shared" si="77"/>
        <v>2008TWDASSUNS05</v>
      </c>
      <c r="I2469" t="s">
        <v>39</v>
      </c>
      <c r="J2469" s="8" t="str">
        <f>VLOOKUP(I2469,name_list!E:K,2,FALSE)</f>
        <v>SP72</v>
      </c>
      <c r="K2469" t="s">
        <v>14</v>
      </c>
      <c r="L2469" s="8">
        <v>25</v>
      </c>
      <c r="M2469" s="8">
        <f>VLOOKUP(H2469,工作表3!G:T,7,FALSE)</f>
        <v>45.7</v>
      </c>
      <c r="N2469">
        <f t="shared" si="78"/>
        <v>11.425000000000001</v>
      </c>
    </row>
    <row r="2470" spans="1:14">
      <c r="A2470" s="46">
        <v>2008</v>
      </c>
      <c r="B2470" s="8" t="str">
        <f>_xlfn.CONCAT("P", LOOKUP(A2470,{0,2010,2015},{1,2,3}))</f>
        <v>P1</v>
      </c>
      <c r="C2470" s="9" t="s">
        <v>174</v>
      </c>
      <c r="D2470" s="9" t="s">
        <v>178</v>
      </c>
      <c r="E2470" t="s">
        <v>35</v>
      </c>
      <c r="F2470" t="s">
        <v>14</v>
      </c>
      <c r="G2470" t="s">
        <v>103</v>
      </c>
      <c r="H2470" s="7" t="str">
        <f t="shared" si="77"/>
        <v>2008TWDASSUNS05</v>
      </c>
      <c r="I2470" t="s">
        <v>22</v>
      </c>
      <c r="J2470" s="8" t="str">
        <f>VLOOKUP(I2470,name_list!E:K,2,FALSE)</f>
        <v>SP68</v>
      </c>
      <c r="K2470" t="s">
        <v>14</v>
      </c>
      <c r="L2470" s="8">
        <v>25</v>
      </c>
      <c r="M2470" s="8">
        <f>VLOOKUP(H2470,工作表3!G:T,7,FALSE)</f>
        <v>45.7</v>
      </c>
      <c r="N2470">
        <f t="shared" si="78"/>
        <v>11.425000000000001</v>
      </c>
    </row>
    <row r="2471" spans="1:14">
      <c r="A2471" s="46">
        <v>2008</v>
      </c>
      <c r="B2471" s="8" t="str">
        <f>_xlfn.CONCAT("P", LOOKUP(A2471,{0,2010,2015},{1,2,3}))</f>
        <v>P1</v>
      </c>
      <c r="C2471" s="9" t="s">
        <v>174</v>
      </c>
      <c r="D2471" s="9" t="s">
        <v>178</v>
      </c>
      <c r="E2471" t="s">
        <v>35</v>
      </c>
      <c r="F2471" t="s">
        <v>14</v>
      </c>
      <c r="G2471" t="s">
        <v>103</v>
      </c>
      <c r="H2471" s="7" t="str">
        <f t="shared" si="77"/>
        <v>2008TWDASSUNS05</v>
      </c>
      <c r="I2471" t="s">
        <v>12</v>
      </c>
      <c r="J2471" s="8" t="str">
        <f>VLOOKUP(I2471,name_list!E:K,2,FALSE)</f>
        <v>SP70</v>
      </c>
      <c r="K2471" t="s">
        <v>14</v>
      </c>
      <c r="L2471" s="8">
        <v>25</v>
      </c>
      <c r="M2471" s="8">
        <f>VLOOKUP(H2471,工作表3!G:T,7,FALSE)</f>
        <v>45.7</v>
      </c>
      <c r="N2471">
        <f t="shared" si="78"/>
        <v>11.425000000000001</v>
      </c>
    </row>
    <row r="2472" spans="1:14">
      <c r="A2472" s="46">
        <v>2008</v>
      </c>
      <c r="B2472" s="8" t="str">
        <f>_xlfn.CONCAT("P", LOOKUP(A2472,{0,2010,2015},{1,2,3}))</f>
        <v>P1</v>
      </c>
      <c r="C2472" s="9" t="s">
        <v>174</v>
      </c>
      <c r="D2472" s="9" t="s">
        <v>178</v>
      </c>
      <c r="E2472" t="s">
        <v>35</v>
      </c>
      <c r="F2472" t="s">
        <v>14</v>
      </c>
      <c r="G2472" t="s">
        <v>103</v>
      </c>
      <c r="H2472" s="7" t="str">
        <f t="shared" si="77"/>
        <v>2008TWDASSUNS05</v>
      </c>
      <c r="I2472" t="s">
        <v>53</v>
      </c>
      <c r="J2472" s="8" t="str">
        <f>VLOOKUP(I2472,name_list!E:K,2,FALSE)</f>
        <v>SP84</v>
      </c>
      <c r="K2472" t="s">
        <v>14</v>
      </c>
      <c r="L2472" s="8">
        <v>25</v>
      </c>
      <c r="M2472" s="8">
        <f>VLOOKUP(H2472,工作表3!G:T,7,FALSE)</f>
        <v>45.7</v>
      </c>
      <c r="N2472">
        <f t="shared" si="78"/>
        <v>11.425000000000001</v>
      </c>
    </row>
    <row r="2473" spans="1:14">
      <c r="A2473" s="46">
        <v>2008</v>
      </c>
      <c r="B2473" s="8" t="str">
        <f>_xlfn.CONCAT("P", LOOKUP(A2473,{0,2010,2015},{1,2,3}))</f>
        <v>P1</v>
      </c>
      <c r="C2473" s="9" t="s">
        <v>174</v>
      </c>
      <c r="D2473" s="9" t="s">
        <v>178</v>
      </c>
      <c r="E2473" t="s">
        <v>35</v>
      </c>
      <c r="F2473" t="s">
        <v>14</v>
      </c>
      <c r="G2473" t="s">
        <v>103</v>
      </c>
      <c r="H2473" s="7" t="str">
        <f t="shared" ref="H2473:H2536" si="79">CONCATENATE(A2473,C2473,D2473,E2473,G2473)</f>
        <v>2008TWDASSUNS05</v>
      </c>
      <c r="I2473" t="s">
        <v>37</v>
      </c>
      <c r="J2473" s="8" t="str">
        <f>VLOOKUP(I2473,name_list!E:K,2,FALSE)</f>
        <v>SP85</v>
      </c>
      <c r="K2473" t="s">
        <v>14</v>
      </c>
      <c r="L2473" s="8">
        <v>25</v>
      </c>
      <c r="M2473" s="8">
        <f>VLOOKUP(H2473,工作表3!G:T,7,FALSE)</f>
        <v>45.7</v>
      </c>
      <c r="N2473">
        <f t="shared" si="78"/>
        <v>11.425000000000001</v>
      </c>
    </row>
    <row r="2474" spans="1:14">
      <c r="A2474" s="46">
        <v>2008</v>
      </c>
      <c r="B2474" s="8" t="str">
        <f>_xlfn.CONCAT("P", LOOKUP(A2474,{0,2010,2015},{1,2,3}))</f>
        <v>P1</v>
      </c>
      <c r="C2474" s="9" t="s">
        <v>174</v>
      </c>
      <c r="D2474" s="9" t="s">
        <v>178</v>
      </c>
      <c r="E2474" t="s">
        <v>35</v>
      </c>
      <c r="F2474" t="s">
        <v>14</v>
      </c>
      <c r="G2474" t="s">
        <v>103</v>
      </c>
      <c r="H2474" s="7" t="str">
        <f t="shared" si="79"/>
        <v>2008TWDASSUNS05</v>
      </c>
      <c r="I2474" t="s">
        <v>45</v>
      </c>
      <c r="J2474" s="8" t="str">
        <f>VLOOKUP(I2474,name_list!E:K,2,FALSE)</f>
        <v>SP59</v>
      </c>
      <c r="K2474" t="s">
        <v>14</v>
      </c>
      <c r="L2474" s="8">
        <v>25</v>
      </c>
      <c r="M2474" s="8">
        <f>VLOOKUP(H2474,工作表3!G:T,7,FALSE)</f>
        <v>45.7</v>
      </c>
      <c r="N2474">
        <f t="shared" si="78"/>
        <v>11.425000000000001</v>
      </c>
    </row>
    <row r="2475" spans="1:14">
      <c r="A2475" s="46">
        <v>2008</v>
      </c>
      <c r="B2475" s="8" t="str">
        <f>_xlfn.CONCAT("P", LOOKUP(A2475,{0,2010,2015},{1,2,3}))</f>
        <v>P1</v>
      </c>
      <c r="C2475" s="9" t="s">
        <v>174</v>
      </c>
      <c r="D2475" s="9" t="s">
        <v>178</v>
      </c>
      <c r="E2475" t="s">
        <v>35</v>
      </c>
      <c r="F2475" t="s">
        <v>14</v>
      </c>
      <c r="G2475" t="s">
        <v>125</v>
      </c>
      <c r="H2475" s="7" t="str">
        <f t="shared" si="79"/>
        <v>2008TWDASSUNS10</v>
      </c>
      <c r="I2475" t="s">
        <v>23</v>
      </c>
      <c r="J2475" s="8" t="str">
        <f>VLOOKUP(I2475,name_list!E:K,2,FALSE)</f>
        <v>SP61</v>
      </c>
      <c r="K2475" t="s">
        <v>9</v>
      </c>
      <c r="L2475" s="8">
        <v>5</v>
      </c>
      <c r="M2475" s="8">
        <f>VLOOKUP(H2475,工作表3!G:T,7,FALSE)</f>
        <v>58.2</v>
      </c>
      <c r="N2475">
        <f t="shared" si="78"/>
        <v>2.91</v>
      </c>
    </row>
    <row r="2476" spans="1:14">
      <c r="A2476" s="46">
        <v>2008</v>
      </c>
      <c r="B2476" s="8" t="str">
        <f>_xlfn.CONCAT("P", LOOKUP(A2476,{0,2010,2015},{1,2,3}))</f>
        <v>P1</v>
      </c>
      <c r="C2476" s="9" t="s">
        <v>174</v>
      </c>
      <c r="D2476" s="9" t="s">
        <v>178</v>
      </c>
      <c r="E2476" t="s">
        <v>35</v>
      </c>
      <c r="F2476" t="s">
        <v>14</v>
      </c>
      <c r="G2476" t="s">
        <v>125</v>
      </c>
      <c r="H2476" s="7" t="str">
        <f t="shared" si="79"/>
        <v>2008TWDASSUNS10</v>
      </c>
      <c r="I2476" t="s">
        <v>46</v>
      </c>
      <c r="J2476" s="8" t="str">
        <f>VLOOKUP(I2476,name_list!E:K,2,FALSE)</f>
        <v>SP3</v>
      </c>
      <c r="K2476" t="s">
        <v>11</v>
      </c>
      <c r="L2476" s="8">
        <v>1</v>
      </c>
      <c r="M2476" s="8">
        <f>VLOOKUP(H2476,工作表3!G:T,7,FALSE)</f>
        <v>58.2</v>
      </c>
      <c r="N2476">
        <f t="shared" si="78"/>
        <v>0.58200000000000007</v>
      </c>
    </row>
    <row r="2477" spans="1:14">
      <c r="A2477" s="46">
        <v>2008</v>
      </c>
      <c r="B2477" s="8" t="str">
        <f>_xlfn.CONCAT("P", LOOKUP(A2477,{0,2010,2015},{1,2,3}))</f>
        <v>P1</v>
      </c>
      <c r="C2477" s="9" t="s">
        <v>174</v>
      </c>
      <c r="D2477" s="9" t="s">
        <v>178</v>
      </c>
      <c r="E2477" t="s">
        <v>35</v>
      </c>
      <c r="F2477" t="s">
        <v>14</v>
      </c>
      <c r="G2477" t="s">
        <v>125</v>
      </c>
      <c r="H2477" s="7" t="str">
        <f t="shared" si="79"/>
        <v>2008TWDASSUNS10</v>
      </c>
      <c r="I2477" t="s">
        <v>63</v>
      </c>
      <c r="J2477" s="8" t="str">
        <f>VLOOKUP(I2477,name_list!E:K,2,FALSE)</f>
        <v>SP4</v>
      </c>
      <c r="K2477" t="s">
        <v>9</v>
      </c>
      <c r="L2477" s="8">
        <v>5</v>
      </c>
      <c r="M2477" s="8">
        <f>VLOOKUP(H2477,工作表3!G:T,7,FALSE)</f>
        <v>58.2</v>
      </c>
      <c r="N2477">
        <f t="shared" si="78"/>
        <v>2.91</v>
      </c>
    </row>
    <row r="2478" spans="1:14">
      <c r="A2478" s="46">
        <v>2008</v>
      </c>
      <c r="B2478" s="8" t="str">
        <f>_xlfn.CONCAT("P", LOOKUP(A2478,{0,2010,2015},{1,2,3}))</f>
        <v>P1</v>
      </c>
      <c r="C2478" s="9" t="s">
        <v>174</v>
      </c>
      <c r="D2478" s="9" t="s">
        <v>178</v>
      </c>
      <c r="E2478" t="s">
        <v>35</v>
      </c>
      <c r="F2478" t="s">
        <v>14</v>
      </c>
      <c r="G2478" t="s">
        <v>125</v>
      </c>
      <c r="H2478" s="7" t="str">
        <f t="shared" si="79"/>
        <v>2008TWDASSUNS10</v>
      </c>
      <c r="I2478" t="s">
        <v>15</v>
      </c>
      <c r="J2478" s="8" t="str">
        <f>VLOOKUP(I2478,name_list!E:K,2,FALSE)</f>
        <v>SP2</v>
      </c>
      <c r="K2478" t="s">
        <v>14</v>
      </c>
      <c r="L2478" s="8">
        <v>25</v>
      </c>
      <c r="M2478" s="8">
        <f>VLOOKUP(H2478,工作表3!G:T,7,FALSE)</f>
        <v>58.2</v>
      </c>
      <c r="N2478">
        <f t="shared" si="78"/>
        <v>14.55</v>
      </c>
    </row>
    <row r="2479" spans="1:14">
      <c r="A2479" s="46">
        <v>2008</v>
      </c>
      <c r="B2479" s="8" t="str">
        <f>_xlfn.CONCAT("P", LOOKUP(A2479,{0,2010,2015},{1,2,3}))</f>
        <v>P1</v>
      </c>
      <c r="C2479" s="9" t="s">
        <v>174</v>
      </c>
      <c r="D2479" s="9" t="s">
        <v>178</v>
      </c>
      <c r="E2479" t="s">
        <v>35</v>
      </c>
      <c r="F2479" t="s">
        <v>14</v>
      </c>
      <c r="G2479" t="s">
        <v>125</v>
      </c>
      <c r="H2479" s="7" t="str">
        <f t="shared" si="79"/>
        <v>2008TWDASSUNS10</v>
      </c>
      <c r="I2479" t="s">
        <v>42</v>
      </c>
      <c r="J2479" s="8" t="str">
        <f>VLOOKUP(I2479,name_list!E:K,2,FALSE)</f>
        <v>SP40</v>
      </c>
      <c r="K2479" t="s">
        <v>9</v>
      </c>
      <c r="L2479" s="8">
        <v>5</v>
      </c>
      <c r="M2479" s="8">
        <f>VLOOKUP(H2479,工作表3!G:T,7,FALSE)</f>
        <v>58.2</v>
      </c>
      <c r="N2479">
        <f t="shared" si="78"/>
        <v>2.91</v>
      </c>
    </row>
    <row r="2480" spans="1:14">
      <c r="A2480" s="46">
        <v>2008</v>
      </c>
      <c r="B2480" s="8" t="str">
        <f>_xlfn.CONCAT("P", LOOKUP(A2480,{0,2010,2015},{1,2,3}))</f>
        <v>P1</v>
      </c>
      <c r="C2480" s="9" t="s">
        <v>174</v>
      </c>
      <c r="D2480" s="9" t="s">
        <v>178</v>
      </c>
      <c r="E2480" t="s">
        <v>35</v>
      </c>
      <c r="F2480" t="s">
        <v>14</v>
      </c>
      <c r="G2480" t="s">
        <v>125</v>
      </c>
      <c r="H2480" s="7" t="str">
        <f t="shared" si="79"/>
        <v>2008TWDASSUNS10</v>
      </c>
      <c r="I2480" t="s">
        <v>0</v>
      </c>
      <c r="J2480" s="8" t="str">
        <f>VLOOKUP(I2480,name_list!E:K,2,FALSE)</f>
        <v>SP41</v>
      </c>
      <c r="K2480" t="s">
        <v>6</v>
      </c>
      <c r="L2480" s="8">
        <v>50</v>
      </c>
      <c r="M2480" s="8">
        <f>VLOOKUP(H2480,工作表3!G:T,7,FALSE)</f>
        <v>58.2</v>
      </c>
      <c r="N2480">
        <f t="shared" si="78"/>
        <v>29.1</v>
      </c>
    </row>
    <row r="2481" spans="1:14">
      <c r="A2481" s="46">
        <v>2008</v>
      </c>
      <c r="B2481" s="8" t="str">
        <f>_xlfn.CONCAT("P", LOOKUP(A2481,{0,2010,2015},{1,2,3}))</f>
        <v>P1</v>
      </c>
      <c r="C2481" s="9" t="s">
        <v>174</v>
      </c>
      <c r="D2481" s="9" t="s">
        <v>178</v>
      </c>
      <c r="E2481" t="s">
        <v>35</v>
      </c>
      <c r="F2481" t="s">
        <v>14</v>
      </c>
      <c r="G2481" t="s">
        <v>125</v>
      </c>
      <c r="H2481" s="7" t="str">
        <f t="shared" si="79"/>
        <v>2008TWDASSUNS10</v>
      </c>
      <c r="I2481" t="s">
        <v>57</v>
      </c>
      <c r="J2481" s="8" t="str">
        <f>VLOOKUP(I2481,name_list!E:K,2,FALSE)</f>
        <v>SP36</v>
      </c>
      <c r="K2481" t="s">
        <v>9</v>
      </c>
      <c r="L2481" s="8">
        <v>5</v>
      </c>
      <c r="M2481" s="8">
        <f>VLOOKUP(H2481,工作表3!G:T,7,FALSE)</f>
        <v>58.2</v>
      </c>
      <c r="N2481">
        <f t="shared" si="78"/>
        <v>2.91</v>
      </c>
    </row>
    <row r="2482" spans="1:14">
      <c r="A2482" s="46">
        <v>2008</v>
      </c>
      <c r="B2482" s="8" t="str">
        <f>_xlfn.CONCAT("P", LOOKUP(A2482,{0,2010,2015},{1,2,3}))</f>
        <v>P1</v>
      </c>
      <c r="C2482" s="9" t="s">
        <v>174</v>
      </c>
      <c r="D2482" s="9" t="s">
        <v>178</v>
      </c>
      <c r="E2482" t="s">
        <v>35</v>
      </c>
      <c r="F2482" t="s">
        <v>14</v>
      </c>
      <c r="G2482" t="s">
        <v>125</v>
      </c>
      <c r="H2482" s="7" t="str">
        <f t="shared" si="79"/>
        <v>2008TWDASSUNS10</v>
      </c>
      <c r="I2482" t="s">
        <v>5</v>
      </c>
      <c r="J2482" s="8" t="str">
        <f>VLOOKUP(I2482,name_list!E:K,2,FALSE)</f>
        <v>SP35</v>
      </c>
      <c r="K2482" t="s">
        <v>6</v>
      </c>
      <c r="L2482" s="8">
        <v>50</v>
      </c>
      <c r="M2482" s="8">
        <f>VLOOKUP(H2482,工作表3!G:T,7,FALSE)</f>
        <v>58.2</v>
      </c>
      <c r="N2482">
        <f t="shared" si="78"/>
        <v>29.1</v>
      </c>
    </row>
    <row r="2483" spans="1:14">
      <c r="A2483" s="46">
        <v>2008</v>
      </c>
      <c r="B2483" s="8" t="str">
        <f>_xlfn.CONCAT("P", LOOKUP(A2483,{0,2010,2015},{1,2,3}))</f>
        <v>P1</v>
      </c>
      <c r="C2483" s="9" t="s">
        <v>174</v>
      </c>
      <c r="D2483" s="9" t="s">
        <v>178</v>
      </c>
      <c r="E2483" t="s">
        <v>35</v>
      </c>
      <c r="F2483" t="s">
        <v>14</v>
      </c>
      <c r="G2483" t="s">
        <v>125</v>
      </c>
      <c r="H2483" s="7" t="str">
        <f t="shared" si="79"/>
        <v>2008TWDASSUNS10</v>
      </c>
      <c r="I2483" t="s">
        <v>16</v>
      </c>
      <c r="J2483" s="8" t="str">
        <f>VLOOKUP(I2483,name_list!E:K,2,FALSE)</f>
        <v>SP38</v>
      </c>
      <c r="K2483" t="s">
        <v>6</v>
      </c>
      <c r="L2483" s="8">
        <v>50</v>
      </c>
      <c r="M2483" s="8">
        <f>VLOOKUP(H2483,工作表3!G:T,7,FALSE)</f>
        <v>58.2</v>
      </c>
      <c r="N2483">
        <f t="shared" si="78"/>
        <v>29.1</v>
      </c>
    </row>
    <row r="2484" spans="1:14">
      <c r="A2484" s="46">
        <v>2008</v>
      </c>
      <c r="B2484" s="8" t="str">
        <f>_xlfn.CONCAT("P", LOOKUP(A2484,{0,2010,2015},{1,2,3}))</f>
        <v>P1</v>
      </c>
      <c r="C2484" s="9" t="s">
        <v>174</v>
      </c>
      <c r="D2484" s="9" t="s">
        <v>178</v>
      </c>
      <c r="E2484" t="s">
        <v>35</v>
      </c>
      <c r="F2484" t="s">
        <v>14</v>
      </c>
      <c r="G2484" t="s">
        <v>125</v>
      </c>
      <c r="H2484" s="7" t="str">
        <f t="shared" si="79"/>
        <v>2008TWDASSUNS10</v>
      </c>
      <c r="I2484" t="s">
        <v>60</v>
      </c>
      <c r="J2484" s="8" t="str">
        <f>VLOOKUP(I2484,name_list!E:K,2,FALSE)</f>
        <v>SP29</v>
      </c>
      <c r="K2484" t="s">
        <v>6</v>
      </c>
      <c r="L2484" s="8">
        <v>50</v>
      </c>
      <c r="M2484" s="8">
        <f>VLOOKUP(H2484,工作表3!G:T,7,FALSE)</f>
        <v>58.2</v>
      </c>
      <c r="N2484">
        <f t="shared" si="78"/>
        <v>29.1</v>
      </c>
    </row>
    <row r="2485" spans="1:14">
      <c r="A2485" s="46">
        <v>2008</v>
      </c>
      <c r="B2485" s="8" t="str">
        <f>_xlfn.CONCAT("P", LOOKUP(A2485,{0,2010,2015},{1,2,3}))</f>
        <v>P1</v>
      </c>
      <c r="C2485" s="9" t="s">
        <v>174</v>
      </c>
      <c r="D2485" s="9" t="s">
        <v>178</v>
      </c>
      <c r="E2485" t="s">
        <v>35</v>
      </c>
      <c r="F2485" t="s">
        <v>14</v>
      </c>
      <c r="G2485" t="s">
        <v>125</v>
      </c>
      <c r="H2485" s="7" t="str">
        <f t="shared" si="79"/>
        <v>2008TWDASSUNS10</v>
      </c>
      <c r="I2485" t="s">
        <v>26</v>
      </c>
      <c r="J2485" s="8" t="str">
        <f>VLOOKUP(I2485,name_list!E:K,2,FALSE)</f>
        <v>SP78</v>
      </c>
      <c r="K2485" t="s">
        <v>9</v>
      </c>
      <c r="L2485" s="8">
        <v>5</v>
      </c>
      <c r="M2485" s="8">
        <f>VLOOKUP(H2485,工作表3!G:T,7,FALSE)</f>
        <v>58.2</v>
      </c>
      <c r="N2485">
        <f t="shared" si="78"/>
        <v>2.91</v>
      </c>
    </row>
    <row r="2486" spans="1:14">
      <c r="A2486" s="46">
        <v>2008</v>
      </c>
      <c r="B2486" s="8" t="str">
        <f>_xlfn.CONCAT("P", LOOKUP(A2486,{0,2010,2015},{1,2,3}))</f>
        <v>P1</v>
      </c>
      <c r="C2486" s="9" t="s">
        <v>174</v>
      </c>
      <c r="D2486" s="9" t="s">
        <v>178</v>
      </c>
      <c r="E2486" t="s">
        <v>35</v>
      </c>
      <c r="F2486" t="s">
        <v>14</v>
      </c>
      <c r="G2486" t="s">
        <v>125</v>
      </c>
      <c r="H2486" s="7" t="str">
        <f t="shared" si="79"/>
        <v>2008TWDASSUNS10</v>
      </c>
      <c r="I2486" t="s">
        <v>8</v>
      </c>
      <c r="J2486" s="8" t="str">
        <f>VLOOKUP(I2486,name_list!E:K,2,FALSE)</f>
        <v>SP63</v>
      </c>
      <c r="K2486" t="s">
        <v>6</v>
      </c>
      <c r="L2486" s="8">
        <v>50</v>
      </c>
      <c r="M2486" s="8">
        <f>VLOOKUP(H2486,工作表3!G:T,7,FALSE)</f>
        <v>58.2</v>
      </c>
      <c r="N2486">
        <f t="shared" si="78"/>
        <v>29.1</v>
      </c>
    </row>
    <row r="2487" spans="1:14">
      <c r="A2487" s="46">
        <v>2008</v>
      </c>
      <c r="B2487" s="8" t="str">
        <f>_xlfn.CONCAT("P", LOOKUP(A2487,{0,2010,2015},{1,2,3}))</f>
        <v>P1</v>
      </c>
      <c r="C2487" s="9" t="s">
        <v>174</v>
      </c>
      <c r="D2487" s="9" t="s">
        <v>178</v>
      </c>
      <c r="E2487" t="s">
        <v>35</v>
      </c>
      <c r="F2487" t="s">
        <v>14</v>
      </c>
      <c r="G2487" t="s">
        <v>125</v>
      </c>
      <c r="H2487" s="7" t="str">
        <f t="shared" si="79"/>
        <v>2008TWDASSUNS10</v>
      </c>
      <c r="I2487" t="s">
        <v>31</v>
      </c>
      <c r="J2487" s="8" t="str">
        <f>VLOOKUP(I2487,name_list!E:K,2,FALSE)</f>
        <v>SP66</v>
      </c>
      <c r="K2487" t="s">
        <v>6</v>
      </c>
      <c r="L2487" s="8">
        <v>50</v>
      </c>
      <c r="M2487" s="8">
        <f>VLOOKUP(H2487,工作表3!G:T,7,FALSE)</f>
        <v>58.2</v>
      </c>
      <c r="N2487">
        <f t="shared" si="78"/>
        <v>29.1</v>
      </c>
    </row>
    <row r="2488" spans="1:14">
      <c r="A2488" s="46">
        <v>2008</v>
      </c>
      <c r="B2488" s="8" t="str">
        <f>_xlfn.CONCAT("P", LOOKUP(A2488,{0,2010,2015},{1,2,3}))</f>
        <v>P1</v>
      </c>
      <c r="C2488" s="9" t="s">
        <v>174</v>
      </c>
      <c r="D2488" s="9" t="s">
        <v>178</v>
      </c>
      <c r="E2488" t="s">
        <v>35</v>
      </c>
      <c r="F2488" t="s">
        <v>14</v>
      </c>
      <c r="G2488" t="s">
        <v>125</v>
      </c>
      <c r="H2488" s="7" t="str">
        <f t="shared" si="79"/>
        <v>2008TWDASSUNS10</v>
      </c>
      <c r="I2488" t="s">
        <v>36</v>
      </c>
      <c r="J2488" s="8" t="str">
        <f>VLOOKUP(I2488,name_list!E:K,2,FALSE)</f>
        <v>SP64</v>
      </c>
      <c r="K2488" t="s">
        <v>6</v>
      </c>
      <c r="L2488" s="8">
        <v>50</v>
      </c>
      <c r="M2488" s="8">
        <f>VLOOKUP(H2488,工作表3!G:T,7,FALSE)</f>
        <v>58.2</v>
      </c>
      <c r="N2488">
        <f t="shared" si="78"/>
        <v>29.1</v>
      </c>
    </row>
    <row r="2489" spans="1:14">
      <c r="A2489" s="46">
        <v>2008</v>
      </c>
      <c r="B2489" s="8" t="str">
        <f>_xlfn.CONCAT("P", LOOKUP(A2489,{0,2010,2015},{1,2,3}))</f>
        <v>P1</v>
      </c>
      <c r="C2489" s="9" t="s">
        <v>174</v>
      </c>
      <c r="D2489" s="9" t="s">
        <v>178</v>
      </c>
      <c r="E2489" t="s">
        <v>35</v>
      </c>
      <c r="F2489" t="s">
        <v>14</v>
      </c>
      <c r="G2489" t="s">
        <v>125</v>
      </c>
      <c r="H2489" s="7" t="str">
        <f t="shared" si="79"/>
        <v>2008TWDASSUNS10</v>
      </c>
      <c r="I2489" t="s">
        <v>10</v>
      </c>
      <c r="J2489" s="8" t="str">
        <f>VLOOKUP(I2489,name_list!E:K,2,FALSE)</f>
        <v>SP79</v>
      </c>
      <c r="K2489" t="s">
        <v>9</v>
      </c>
      <c r="L2489" s="8">
        <v>5</v>
      </c>
      <c r="M2489" s="8">
        <f>VLOOKUP(H2489,工作表3!G:T,7,FALSE)</f>
        <v>58.2</v>
      </c>
      <c r="N2489">
        <f t="shared" si="78"/>
        <v>2.91</v>
      </c>
    </row>
    <row r="2490" spans="1:14">
      <c r="A2490" s="46">
        <v>2008</v>
      </c>
      <c r="B2490" s="8" t="str">
        <f>_xlfn.CONCAT("P", LOOKUP(A2490,{0,2010,2015},{1,2,3}))</f>
        <v>P1</v>
      </c>
      <c r="C2490" s="9" t="s">
        <v>174</v>
      </c>
      <c r="D2490" s="9" t="s">
        <v>178</v>
      </c>
      <c r="E2490" t="s">
        <v>35</v>
      </c>
      <c r="F2490" t="s">
        <v>14</v>
      </c>
      <c r="G2490" t="s">
        <v>125</v>
      </c>
      <c r="H2490" s="7" t="str">
        <f t="shared" si="79"/>
        <v>2008TWDASSUNS10</v>
      </c>
      <c r="I2490" t="s">
        <v>30</v>
      </c>
      <c r="J2490" s="8" t="str">
        <f>VLOOKUP(I2490,name_list!E:K,2,FALSE)</f>
        <v>SP14</v>
      </c>
      <c r="K2490" t="s">
        <v>14</v>
      </c>
      <c r="L2490" s="8">
        <v>25</v>
      </c>
      <c r="M2490" s="8">
        <f>VLOOKUP(H2490,工作表3!G:T,7,FALSE)</f>
        <v>58.2</v>
      </c>
      <c r="N2490">
        <f t="shared" si="78"/>
        <v>14.55</v>
      </c>
    </row>
    <row r="2491" spans="1:14">
      <c r="A2491" s="46">
        <v>2008</v>
      </c>
      <c r="B2491" s="8" t="str">
        <f>_xlfn.CONCAT("P", LOOKUP(A2491,{0,2010,2015},{1,2,3}))</f>
        <v>P1</v>
      </c>
      <c r="C2491" s="9" t="s">
        <v>174</v>
      </c>
      <c r="D2491" s="9" t="s">
        <v>178</v>
      </c>
      <c r="E2491" t="s">
        <v>35</v>
      </c>
      <c r="F2491" t="s">
        <v>14</v>
      </c>
      <c r="G2491" t="s">
        <v>125</v>
      </c>
      <c r="H2491" s="7" t="str">
        <f t="shared" si="79"/>
        <v>2008TWDASSUNS10</v>
      </c>
      <c r="I2491" t="s">
        <v>19</v>
      </c>
      <c r="J2491" s="8" t="str">
        <f>VLOOKUP(I2491,name_list!E:K,2,FALSE)</f>
        <v>SP75</v>
      </c>
      <c r="K2491" t="s">
        <v>9</v>
      </c>
      <c r="L2491" s="8">
        <v>5</v>
      </c>
      <c r="M2491" s="8">
        <f>VLOOKUP(H2491,工作表3!G:T,7,FALSE)</f>
        <v>58.2</v>
      </c>
      <c r="N2491">
        <f t="shared" si="78"/>
        <v>2.91</v>
      </c>
    </row>
    <row r="2492" spans="1:14">
      <c r="A2492" s="46">
        <v>2008</v>
      </c>
      <c r="B2492" s="8" t="str">
        <f>_xlfn.CONCAT("P", LOOKUP(A2492,{0,2010,2015},{1,2,3}))</f>
        <v>P1</v>
      </c>
      <c r="C2492" s="9" t="s">
        <v>174</v>
      </c>
      <c r="D2492" s="9" t="s">
        <v>178</v>
      </c>
      <c r="E2492" t="s">
        <v>35</v>
      </c>
      <c r="F2492" t="s">
        <v>14</v>
      </c>
      <c r="G2492" t="s">
        <v>125</v>
      </c>
      <c r="H2492" s="7" t="str">
        <f t="shared" si="79"/>
        <v>2008TWDASSUNS10</v>
      </c>
      <c r="I2492" t="s">
        <v>38</v>
      </c>
      <c r="J2492" s="8" t="str">
        <f>VLOOKUP(I2492,name_list!E:K,2,FALSE)</f>
        <v>SP10</v>
      </c>
      <c r="K2492" t="s">
        <v>6</v>
      </c>
      <c r="L2492" s="8">
        <v>50</v>
      </c>
      <c r="M2492" s="8">
        <f>VLOOKUP(H2492,工作表3!G:T,7,FALSE)</f>
        <v>58.2</v>
      </c>
      <c r="N2492">
        <f t="shared" si="78"/>
        <v>29.1</v>
      </c>
    </row>
    <row r="2493" spans="1:14">
      <c r="A2493" s="46">
        <v>2008</v>
      </c>
      <c r="B2493" s="8" t="str">
        <f>_xlfn.CONCAT("P", LOOKUP(A2493,{0,2010,2015},{1,2,3}))</f>
        <v>P1</v>
      </c>
      <c r="C2493" s="9" t="s">
        <v>174</v>
      </c>
      <c r="D2493" s="9" t="s">
        <v>178</v>
      </c>
      <c r="E2493" t="s">
        <v>35</v>
      </c>
      <c r="F2493" t="s">
        <v>14</v>
      </c>
      <c r="G2493" t="s">
        <v>125</v>
      </c>
      <c r="H2493" s="7" t="str">
        <f t="shared" si="79"/>
        <v>2008TWDASSUNS10</v>
      </c>
      <c r="I2493" t="s">
        <v>17</v>
      </c>
      <c r="J2493" s="8" t="str">
        <f>VLOOKUP(I2493,name_list!E:K,2,FALSE)</f>
        <v>SP23</v>
      </c>
      <c r="K2493" t="s">
        <v>9</v>
      </c>
      <c r="L2493" s="8">
        <v>5</v>
      </c>
      <c r="M2493" s="8">
        <f>VLOOKUP(H2493,工作表3!G:T,7,FALSE)</f>
        <v>58.2</v>
      </c>
      <c r="N2493">
        <f t="shared" si="78"/>
        <v>2.91</v>
      </c>
    </row>
    <row r="2494" spans="1:14">
      <c r="A2494" s="46">
        <v>2008</v>
      </c>
      <c r="B2494" s="8" t="str">
        <f>_xlfn.CONCAT("P", LOOKUP(A2494,{0,2010,2015},{1,2,3}))</f>
        <v>P1</v>
      </c>
      <c r="C2494" s="9" t="s">
        <v>174</v>
      </c>
      <c r="D2494" s="9" t="s">
        <v>178</v>
      </c>
      <c r="E2494" t="s">
        <v>35</v>
      </c>
      <c r="F2494" t="s">
        <v>14</v>
      </c>
      <c r="G2494" t="s">
        <v>125</v>
      </c>
      <c r="H2494" s="7" t="str">
        <f t="shared" si="79"/>
        <v>2008TWDASSUNS10</v>
      </c>
      <c r="I2494" t="s">
        <v>29</v>
      </c>
      <c r="J2494" s="8" t="str">
        <f>VLOOKUP(I2494,name_list!E:K,2,FALSE)</f>
        <v>SP22</v>
      </c>
      <c r="K2494" t="s">
        <v>6</v>
      </c>
      <c r="L2494" s="8">
        <v>50</v>
      </c>
      <c r="M2494" s="8">
        <f>VLOOKUP(H2494,工作表3!G:T,7,FALSE)</f>
        <v>58.2</v>
      </c>
      <c r="N2494">
        <f t="shared" si="78"/>
        <v>29.1</v>
      </c>
    </row>
    <row r="2495" spans="1:14">
      <c r="A2495" s="46">
        <v>2008</v>
      </c>
      <c r="B2495" s="8" t="str">
        <f>_xlfn.CONCAT("P", LOOKUP(A2495,{0,2010,2015},{1,2,3}))</f>
        <v>P1</v>
      </c>
      <c r="C2495" s="9" t="s">
        <v>174</v>
      </c>
      <c r="D2495" s="9" t="s">
        <v>178</v>
      </c>
      <c r="E2495" t="s">
        <v>35</v>
      </c>
      <c r="F2495" t="s">
        <v>14</v>
      </c>
      <c r="G2495" t="s">
        <v>125</v>
      </c>
      <c r="H2495" s="7" t="str">
        <f t="shared" si="79"/>
        <v>2008TWDASSUNS10</v>
      </c>
      <c r="I2495" t="s">
        <v>21</v>
      </c>
      <c r="J2495" s="8" t="str">
        <f>VLOOKUP(I2495,name_list!E:K,2,FALSE)</f>
        <v>SP55</v>
      </c>
      <c r="K2495" t="s">
        <v>14</v>
      </c>
      <c r="L2495" s="8">
        <v>25</v>
      </c>
      <c r="M2495" s="8">
        <f>VLOOKUP(H2495,工作表3!G:T,7,FALSE)</f>
        <v>58.2</v>
      </c>
      <c r="N2495">
        <f t="shared" si="78"/>
        <v>14.55</v>
      </c>
    </row>
    <row r="2496" spans="1:14">
      <c r="A2496" s="46">
        <v>2008</v>
      </c>
      <c r="B2496" s="8" t="str">
        <f>_xlfn.CONCAT("P", LOOKUP(A2496,{0,2010,2015},{1,2,3}))</f>
        <v>P1</v>
      </c>
      <c r="C2496" s="9" t="s">
        <v>174</v>
      </c>
      <c r="D2496" s="9" t="s">
        <v>178</v>
      </c>
      <c r="E2496" t="s">
        <v>35</v>
      </c>
      <c r="F2496" t="s">
        <v>14</v>
      </c>
      <c r="G2496" t="s">
        <v>125</v>
      </c>
      <c r="H2496" s="7" t="str">
        <f t="shared" si="79"/>
        <v>2008TWDASSUNS10</v>
      </c>
      <c r="I2496" t="s">
        <v>47</v>
      </c>
      <c r="J2496" s="8" t="str">
        <f>VLOOKUP(I2496,name_list!E:K,2,FALSE)</f>
        <v>SP50</v>
      </c>
      <c r="K2496" t="s">
        <v>9</v>
      </c>
      <c r="L2496" s="8">
        <v>5</v>
      </c>
      <c r="M2496" s="8">
        <f>VLOOKUP(H2496,工作表3!G:T,7,FALSE)</f>
        <v>58.2</v>
      </c>
      <c r="N2496">
        <f t="shared" si="78"/>
        <v>2.91</v>
      </c>
    </row>
    <row r="2497" spans="1:14">
      <c r="A2497" s="46">
        <v>2008</v>
      </c>
      <c r="B2497" s="8" t="str">
        <f>_xlfn.CONCAT("P", LOOKUP(A2497,{0,2010,2015},{1,2,3}))</f>
        <v>P1</v>
      </c>
      <c r="C2497" s="9" t="s">
        <v>174</v>
      </c>
      <c r="D2497" s="9" t="s">
        <v>178</v>
      </c>
      <c r="E2497" t="s">
        <v>35</v>
      </c>
      <c r="F2497" t="s">
        <v>14</v>
      </c>
      <c r="G2497" t="s">
        <v>125</v>
      </c>
      <c r="H2497" s="7" t="str">
        <f t="shared" si="79"/>
        <v>2008TWDASSUNS10</v>
      </c>
      <c r="I2497" t="s">
        <v>41</v>
      </c>
      <c r="J2497" s="8" t="str">
        <f>VLOOKUP(I2497,name_list!E:K,2,FALSE)</f>
        <v>SP49</v>
      </c>
      <c r="K2497" t="s">
        <v>9</v>
      </c>
      <c r="L2497" s="8">
        <v>5</v>
      </c>
      <c r="M2497" s="8">
        <f>VLOOKUP(H2497,工作表3!G:T,7,FALSE)</f>
        <v>58.2</v>
      </c>
      <c r="N2497">
        <f t="shared" si="78"/>
        <v>2.91</v>
      </c>
    </row>
    <row r="2498" spans="1:14">
      <c r="A2498" s="46">
        <v>2008</v>
      </c>
      <c r="B2498" s="8" t="str">
        <f>_xlfn.CONCAT("P", LOOKUP(A2498,{0,2010,2015},{1,2,3}))</f>
        <v>P1</v>
      </c>
      <c r="C2498" s="9" t="s">
        <v>174</v>
      </c>
      <c r="D2498" s="9" t="s">
        <v>178</v>
      </c>
      <c r="E2498" t="s">
        <v>35</v>
      </c>
      <c r="F2498" t="s">
        <v>14</v>
      </c>
      <c r="G2498" t="s">
        <v>125</v>
      </c>
      <c r="H2498" s="7" t="str">
        <f t="shared" si="79"/>
        <v>2008TWDASSUNS10</v>
      </c>
      <c r="I2498" t="s">
        <v>69</v>
      </c>
      <c r="J2498" s="8" t="str">
        <f>VLOOKUP(I2498,name_list!E:K,2,FALSE)</f>
        <v>SP47</v>
      </c>
      <c r="K2498" t="s">
        <v>11</v>
      </c>
      <c r="L2498" s="8">
        <v>1</v>
      </c>
      <c r="M2498" s="8">
        <f>VLOOKUP(H2498,工作表3!G:T,7,FALSE)</f>
        <v>58.2</v>
      </c>
      <c r="N2498">
        <f t="shared" si="78"/>
        <v>0.58200000000000007</v>
      </c>
    </row>
    <row r="2499" spans="1:14">
      <c r="A2499" s="46">
        <v>2008</v>
      </c>
      <c r="B2499" s="8" t="str">
        <f>_xlfn.CONCAT("P", LOOKUP(A2499,{0,2010,2015},{1,2,3}))</f>
        <v>P1</v>
      </c>
      <c r="C2499" s="9" t="s">
        <v>174</v>
      </c>
      <c r="D2499" s="9" t="s">
        <v>178</v>
      </c>
      <c r="E2499" t="s">
        <v>35</v>
      </c>
      <c r="F2499" t="s">
        <v>14</v>
      </c>
      <c r="G2499" t="s">
        <v>125</v>
      </c>
      <c r="H2499" s="7" t="str">
        <f t="shared" si="79"/>
        <v>2008TWDASSUNS10</v>
      </c>
      <c r="I2499" t="s">
        <v>40</v>
      </c>
      <c r="J2499" s="8" t="str">
        <f>VLOOKUP(I2499,name_list!E:K,2,FALSE)</f>
        <v>SP44</v>
      </c>
      <c r="K2499" t="s">
        <v>9</v>
      </c>
      <c r="L2499" s="8">
        <v>5</v>
      </c>
      <c r="M2499" s="8">
        <f>VLOOKUP(H2499,工作表3!G:T,7,FALSE)</f>
        <v>58.2</v>
      </c>
      <c r="N2499">
        <f t="shared" si="78"/>
        <v>2.91</v>
      </c>
    </row>
    <row r="2500" spans="1:14">
      <c r="A2500" s="46">
        <v>2008</v>
      </c>
      <c r="B2500" s="8" t="str">
        <f>_xlfn.CONCAT("P", LOOKUP(A2500,{0,2010,2015},{1,2,3}))</f>
        <v>P1</v>
      </c>
      <c r="C2500" s="9" t="s">
        <v>174</v>
      </c>
      <c r="D2500" s="9" t="s">
        <v>178</v>
      </c>
      <c r="E2500" t="s">
        <v>35</v>
      </c>
      <c r="F2500" t="s">
        <v>14</v>
      </c>
      <c r="G2500" t="s">
        <v>125</v>
      </c>
      <c r="H2500" s="7" t="str">
        <f t="shared" si="79"/>
        <v>2008TWDASSUNS10</v>
      </c>
      <c r="I2500" t="s">
        <v>51</v>
      </c>
      <c r="J2500" s="8" t="str">
        <f>VLOOKUP(I2500,name_list!E:K,2,FALSE)</f>
        <v>SP90</v>
      </c>
      <c r="K2500" t="s">
        <v>9</v>
      </c>
      <c r="L2500" s="8">
        <v>5</v>
      </c>
      <c r="M2500" s="8">
        <f>VLOOKUP(H2500,工作表3!G:T,7,FALSE)</f>
        <v>58.2</v>
      </c>
      <c r="N2500">
        <f t="shared" ref="N2500:N2563" si="80">L2500*M2500/100</f>
        <v>2.91</v>
      </c>
    </row>
    <row r="2501" spans="1:14">
      <c r="A2501" s="46">
        <v>2008</v>
      </c>
      <c r="B2501" s="8" t="str">
        <f>_xlfn.CONCAT("P", LOOKUP(A2501,{0,2010,2015},{1,2,3}))</f>
        <v>P1</v>
      </c>
      <c r="C2501" s="9" t="s">
        <v>174</v>
      </c>
      <c r="D2501" s="9" t="s">
        <v>178</v>
      </c>
      <c r="E2501" t="s">
        <v>35</v>
      </c>
      <c r="F2501" t="s">
        <v>14</v>
      </c>
      <c r="G2501" t="s">
        <v>125</v>
      </c>
      <c r="H2501" s="7" t="str">
        <f t="shared" si="79"/>
        <v>2008TWDASSUNS10</v>
      </c>
      <c r="I2501" t="s">
        <v>39</v>
      </c>
      <c r="J2501" s="8" t="str">
        <f>VLOOKUP(I2501,name_list!E:K,2,FALSE)</f>
        <v>SP72</v>
      </c>
      <c r="K2501" t="s">
        <v>14</v>
      </c>
      <c r="L2501" s="8">
        <v>25</v>
      </c>
      <c r="M2501" s="8">
        <f>VLOOKUP(H2501,工作表3!G:T,7,FALSE)</f>
        <v>58.2</v>
      </c>
      <c r="N2501">
        <f t="shared" si="80"/>
        <v>14.55</v>
      </c>
    </row>
    <row r="2502" spans="1:14">
      <c r="A2502" s="46">
        <v>2008</v>
      </c>
      <c r="B2502" s="8" t="str">
        <f>_xlfn.CONCAT("P", LOOKUP(A2502,{0,2010,2015},{1,2,3}))</f>
        <v>P1</v>
      </c>
      <c r="C2502" s="9" t="s">
        <v>174</v>
      </c>
      <c r="D2502" s="9" t="s">
        <v>178</v>
      </c>
      <c r="E2502" t="s">
        <v>35</v>
      </c>
      <c r="F2502" t="s">
        <v>14</v>
      </c>
      <c r="G2502" t="s">
        <v>125</v>
      </c>
      <c r="H2502" s="7" t="str">
        <f t="shared" si="79"/>
        <v>2008TWDASSUNS10</v>
      </c>
      <c r="I2502" t="s">
        <v>22</v>
      </c>
      <c r="J2502" s="8" t="str">
        <f>VLOOKUP(I2502,name_list!E:K,2,FALSE)</f>
        <v>SP68</v>
      </c>
      <c r="K2502" t="s">
        <v>14</v>
      </c>
      <c r="L2502" s="8">
        <v>25</v>
      </c>
      <c r="M2502" s="8">
        <f>VLOOKUP(H2502,工作表3!G:T,7,FALSE)</f>
        <v>58.2</v>
      </c>
      <c r="N2502">
        <f t="shared" si="80"/>
        <v>14.55</v>
      </c>
    </row>
    <row r="2503" spans="1:14">
      <c r="A2503" s="46">
        <v>2008</v>
      </c>
      <c r="B2503" s="8" t="str">
        <f>_xlfn.CONCAT("P", LOOKUP(A2503,{0,2010,2015},{1,2,3}))</f>
        <v>P1</v>
      </c>
      <c r="C2503" s="9" t="s">
        <v>174</v>
      </c>
      <c r="D2503" s="9" t="s">
        <v>178</v>
      </c>
      <c r="E2503" t="s">
        <v>35</v>
      </c>
      <c r="F2503" t="s">
        <v>14</v>
      </c>
      <c r="G2503" t="s">
        <v>125</v>
      </c>
      <c r="H2503" s="7" t="str">
        <f t="shared" si="79"/>
        <v>2008TWDASSUNS10</v>
      </c>
      <c r="I2503" t="s">
        <v>12</v>
      </c>
      <c r="J2503" s="8" t="str">
        <f>VLOOKUP(I2503,name_list!E:K,2,FALSE)</f>
        <v>SP70</v>
      </c>
      <c r="K2503" t="s">
        <v>9</v>
      </c>
      <c r="L2503" s="8">
        <v>5</v>
      </c>
      <c r="M2503" s="8">
        <f>VLOOKUP(H2503,工作表3!G:T,7,FALSE)</f>
        <v>58.2</v>
      </c>
      <c r="N2503">
        <f t="shared" si="80"/>
        <v>2.91</v>
      </c>
    </row>
    <row r="2504" spans="1:14">
      <c r="A2504" s="46">
        <v>2008</v>
      </c>
      <c r="B2504" s="8" t="str">
        <f>_xlfn.CONCAT("P", LOOKUP(A2504,{0,2010,2015},{1,2,3}))</f>
        <v>P1</v>
      </c>
      <c r="C2504" s="9" t="s">
        <v>174</v>
      </c>
      <c r="D2504" s="9" t="s">
        <v>178</v>
      </c>
      <c r="E2504" t="s">
        <v>35</v>
      </c>
      <c r="F2504" t="s">
        <v>14</v>
      </c>
      <c r="G2504" t="s">
        <v>125</v>
      </c>
      <c r="H2504" s="7" t="str">
        <f t="shared" si="79"/>
        <v>2008TWDASSUNS10</v>
      </c>
      <c r="I2504" t="s">
        <v>62</v>
      </c>
      <c r="J2504" s="8" t="str">
        <f>VLOOKUP(I2504,name_list!E:K,2,FALSE)</f>
        <v>SP88</v>
      </c>
      <c r="K2504" t="s">
        <v>11</v>
      </c>
      <c r="L2504" s="8">
        <v>1</v>
      </c>
      <c r="M2504" s="8">
        <f>VLOOKUP(H2504,工作表3!G:T,7,FALSE)</f>
        <v>58.2</v>
      </c>
      <c r="N2504">
        <f t="shared" si="80"/>
        <v>0.58200000000000007</v>
      </c>
    </row>
    <row r="2505" spans="1:14">
      <c r="A2505" s="46">
        <v>2008</v>
      </c>
      <c r="B2505" s="8" t="str">
        <f>_xlfn.CONCAT("P", LOOKUP(A2505,{0,2010,2015},{1,2,3}))</f>
        <v>P1</v>
      </c>
      <c r="C2505" s="9" t="s">
        <v>174</v>
      </c>
      <c r="D2505" s="9" t="s">
        <v>178</v>
      </c>
      <c r="E2505" t="s">
        <v>35</v>
      </c>
      <c r="F2505" t="s">
        <v>14</v>
      </c>
      <c r="G2505" t="s">
        <v>125</v>
      </c>
      <c r="H2505" s="7" t="str">
        <f t="shared" si="79"/>
        <v>2008TWDASSUNS10</v>
      </c>
      <c r="I2505" t="s">
        <v>37</v>
      </c>
      <c r="J2505" s="8" t="str">
        <f>VLOOKUP(I2505,name_list!E:K,2,FALSE)</f>
        <v>SP85</v>
      </c>
      <c r="K2505" t="s">
        <v>14</v>
      </c>
      <c r="L2505" s="8">
        <v>25</v>
      </c>
      <c r="M2505" s="8">
        <f>VLOOKUP(H2505,工作表3!G:T,7,FALSE)</f>
        <v>58.2</v>
      </c>
      <c r="N2505">
        <f t="shared" si="80"/>
        <v>14.55</v>
      </c>
    </row>
    <row r="2506" spans="1:14">
      <c r="A2506" s="46">
        <v>2008</v>
      </c>
      <c r="B2506" s="8" t="str">
        <f>_xlfn.CONCAT("P", LOOKUP(A2506,{0,2010,2015},{1,2,3}))</f>
        <v>P1</v>
      </c>
      <c r="C2506" s="9" t="s">
        <v>174</v>
      </c>
      <c r="D2506" s="9" t="s">
        <v>178</v>
      </c>
      <c r="E2506" t="s">
        <v>35</v>
      </c>
      <c r="F2506" t="s">
        <v>14</v>
      </c>
      <c r="G2506" t="s">
        <v>125</v>
      </c>
      <c r="H2506" s="7" t="str">
        <f t="shared" si="79"/>
        <v>2008TWDASSUNS10</v>
      </c>
      <c r="I2506" t="s">
        <v>45</v>
      </c>
      <c r="J2506" s="8" t="str">
        <f>VLOOKUP(I2506,name_list!E:K,2,FALSE)</f>
        <v>SP59</v>
      </c>
      <c r="K2506" t="s">
        <v>14</v>
      </c>
      <c r="L2506" s="8">
        <v>25</v>
      </c>
      <c r="M2506" s="8">
        <f>VLOOKUP(H2506,工作表3!G:T,7,FALSE)</f>
        <v>58.2</v>
      </c>
      <c r="N2506">
        <f t="shared" si="80"/>
        <v>14.55</v>
      </c>
    </row>
    <row r="2507" spans="1:14">
      <c r="A2507" s="46">
        <v>2008</v>
      </c>
      <c r="B2507" s="8" t="str">
        <f>_xlfn.CONCAT("P", LOOKUP(A2507,{0,2010,2015},{1,2,3}))</f>
        <v>P1</v>
      </c>
      <c r="C2507" s="9" t="s">
        <v>174</v>
      </c>
      <c r="D2507" s="9" t="s">
        <v>178</v>
      </c>
      <c r="E2507" t="s">
        <v>35</v>
      </c>
      <c r="F2507" t="s">
        <v>33</v>
      </c>
      <c r="G2507" t="s">
        <v>106</v>
      </c>
      <c r="H2507" s="7" t="str">
        <f t="shared" si="79"/>
        <v>2008TWDASSUNW05</v>
      </c>
      <c r="I2507" t="s">
        <v>23</v>
      </c>
      <c r="J2507" s="8" t="str">
        <f>VLOOKUP(I2507,name_list!E:K,2,FALSE)</f>
        <v>SP61</v>
      </c>
      <c r="K2507" t="s">
        <v>11</v>
      </c>
      <c r="L2507" s="8">
        <v>1</v>
      </c>
      <c r="M2507" s="8">
        <f>VLOOKUP(H2507,工作表3!G:T,7,FALSE)</f>
        <v>78</v>
      </c>
      <c r="N2507">
        <f t="shared" si="80"/>
        <v>0.78</v>
      </c>
    </row>
    <row r="2508" spans="1:14">
      <c r="A2508" s="46">
        <v>2008</v>
      </c>
      <c r="B2508" s="8" t="str">
        <f>_xlfn.CONCAT("P", LOOKUP(A2508,{0,2010,2015},{1,2,3}))</f>
        <v>P1</v>
      </c>
      <c r="C2508" s="9" t="s">
        <v>174</v>
      </c>
      <c r="D2508" s="9" t="s">
        <v>178</v>
      </c>
      <c r="E2508" t="s">
        <v>35</v>
      </c>
      <c r="F2508" t="s">
        <v>33</v>
      </c>
      <c r="G2508" t="s">
        <v>106</v>
      </c>
      <c r="H2508" s="7" t="str">
        <f t="shared" si="79"/>
        <v>2008TWDASSUNW05</v>
      </c>
      <c r="I2508" t="s">
        <v>59</v>
      </c>
      <c r="J2508" s="8" t="str">
        <f>VLOOKUP(I2508,name_list!E:K,2,FALSE)</f>
        <v>SP5</v>
      </c>
      <c r="K2508" t="s">
        <v>9</v>
      </c>
      <c r="L2508" s="8">
        <v>5</v>
      </c>
      <c r="M2508" s="8">
        <f>VLOOKUP(H2508,工作表3!G:T,7,FALSE)</f>
        <v>78</v>
      </c>
      <c r="N2508">
        <f t="shared" si="80"/>
        <v>3.9</v>
      </c>
    </row>
    <row r="2509" spans="1:14">
      <c r="A2509" s="46">
        <v>2008</v>
      </c>
      <c r="B2509" s="8" t="str">
        <f>_xlfn.CONCAT("P", LOOKUP(A2509,{0,2010,2015},{1,2,3}))</f>
        <v>P1</v>
      </c>
      <c r="C2509" s="9" t="s">
        <v>174</v>
      </c>
      <c r="D2509" s="9" t="s">
        <v>178</v>
      </c>
      <c r="E2509" t="s">
        <v>35</v>
      </c>
      <c r="F2509" t="s">
        <v>33</v>
      </c>
      <c r="G2509" t="s">
        <v>106</v>
      </c>
      <c r="H2509" s="7" t="str">
        <f t="shared" si="79"/>
        <v>2008TWDASSUNW05</v>
      </c>
      <c r="I2509" t="s">
        <v>63</v>
      </c>
      <c r="J2509" s="8" t="str">
        <f>VLOOKUP(I2509,name_list!E:K,2,FALSE)</f>
        <v>SP4</v>
      </c>
      <c r="K2509" t="s">
        <v>9</v>
      </c>
      <c r="L2509" s="8">
        <v>5</v>
      </c>
      <c r="M2509" s="8">
        <f>VLOOKUP(H2509,工作表3!G:T,7,FALSE)</f>
        <v>78</v>
      </c>
      <c r="N2509">
        <f t="shared" si="80"/>
        <v>3.9</v>
      </c>
    </row>
    <row r="2510" spans="1:14">
      <c r="A2510" s="46">
        <v>2008</v>
      </c>
      <c r="B2510" s="8" t="str">
        <f>_xlfn.CONCAT("P", LOOKUP(A2510,{0,2010,2015},{1,2,3}))</f>
        <v>P1</v>
      </c>
      <c r="C2510" s="9" t="s">
        <v>174</v>
      </c>
      <c r="D2510" s="9" t="s">
        <v>178</v>
      </c>
      <c r="E2510" t="s">
        <v>35</v>
      </c>
      <c r="F2510" t="s">
        <v>33</v>
      </c>
      <c r="G2510" t="s">
        <v>106</v>
      </c>
      <c r="H2510" s="7" t="str">
        <f t="shared" si="79"/>
        <v>2008TWDASSUNW05</v>
      </c>
      <c r="I2510" t="s">
        <v>15</v>
      </c>
      <c r="J2510" s="8" t="str">
        <f>VLOOKUP(I2510,name_list!E:K,2,FALSE)</f>
        <v>SP2</v>
      </c>
      <c r="K2510" t="s">
        <v>9</v>
      </c>
      <c r="L2510" s="8">
        <v>5</v>
      </c>
      <c r="M2510" s="8">
        <f>VLOOKUP(H2510,工作表3!G:T,7,FALSE)</f>
        <v>78</v>
      </c>
      <c r="N2510">
        <f t="shared" si="80"/>
        <v>3.9</v>
      </c>
    </row>
    <row r="2511" spans="1:14">
      <c r="A2511" s="46">
        <v>2008</v>
      </c>
      <c r="B2511" s="8" t="str">
        <f>_xlfn.CONCAT("P", LOOKUP(A2511,{0,2010,2015},{1,2,3}))</f>
        <v>P1</v>
      </c>
      <c r="C2511" s="9" t="s">
        <v>174</v>
      </c>
      <c r="D2511" s="9" t="s">
        <v>178</v>
      </c>
      <c r="E2511" t="s">
        <v>35</v>
      </c>
      <c r="F2511" t="s">
        <v>33</v>
      </c>
      <c r="G2511" t="s">
        <v>106</v>
      </c>
      <c r="H2511" s="7" t="str">
        <f t="shared" si="79"/>
        <v>2008TWDASSUNW05</v>
      </c>
      <c r="I2511" t="s">
        <v>42</v>
      </c>
      <c r="J2511" s="8" t="str">
        <f>VLOOKUP(I2511,name_list!E:K,2,FALSE)</f>
        <v>SP40</v>
      </c>
      <c r="K2511" t="s">
        <v>9</v>
      </c>
      <c r="L2511" s="8">
        <v>5</v>
      </c>
      <c r="M2511" s="8">
        <f>VLOOKUP(H2511,工作表3!G:T,7,FALSE)</f>
        <v>78</v>
      </c>
      <c r="N2511">
        <f t="shared" si="80"/>
        <v>3.9</v>
      </c>
    </row>
    <row r="2512" spans="1:14">
      <c r="A2512" s="46">
        <v>2008</v>
      </c>
      <c r="B2512" s="8" t="str">
        <f>_xlfn.CONCAT("P", LOOKUP(A2512,{0,2010,2015},{1,2,3}))</f>
        <v>P1</v>
      </c>
      <c r="C2512" s="9" t="s">
        <v>174</v>
      </c>
      <c r="D2512" s="9" t="s">
        <v>178</v>
      </c>
      <c r="E2512" t="s">
        <v>35</v>
      </c>
      <c r="F2512" t="s">
        <v>33</v>
      </c>
      <c r="G2512" t="s">
        <v>106</v>
      </c>
      <c r="H2512" s="7" t="str">
        <f t="shared" si="79"/>
        <v>2008TWDASSUNW05</v>
      </c>
      <c r="I2512" t="s">
        <v>0</v>
      </c>
      <c r="J2512" s="8" t="str">
        <f>VLOOKUP(I2512,name_list!E:K,2,FALSE)</f>
        <v>SP41</v>
      </c>
      <c r="K2512" t="s">
        <v>1</v>
      </c>
      <c r="L2512" s="8">
        <v>75</v>
      </c>
      <c r="M2512" s="8">
        <f>VLOOKUP(H2512,工作表3!G:T,7,FALSE)</f>
        <v>78</v>
      </c>
      <c r="N2512">
        <f t="shared" si="80"/>
        <v>58.5</v>
      </c>
    </row>
    <row r="2513" spans="1:14">
      <c r="A2513" s="46">
        <v>2008</v>
      </c>
      <c r="B2513" s="8" t="str">
        <f>_xlfn.CONCAT("P", LOOKUP(A2513,{0,2010,2015},{1,2,3}))</f>
        <v>P1</v>
      </c>
      <c r="C2513" s="9" t="s">
        <v>174</v>
      </c>
      <c r="D2513" s="9" t="s">
        <v>178</v>
      </c>
      <c r="E2513" t="s">
        <v>35</v>
      </c>
      <c r="F2513" t="s">
        <v>33</v>
      </c>
      <c r="G2513" t="s">
        <v>106</v>
      </c>
      <c r="H2513" s="7" t="str">
        <f t="shared" si="79"/>
        <v>2008TWDASSUNW05</v>
      </c>
      <c r="I2513" t="s">
        <v>57</v>
      </c>
      <c r="J2513" s="8" t="str">
        <f>VLOOKUP(I2513,name_list!E:K,2,FALSE)</f>
        <v>SP36</v>
      </c>
      <c r="K2513" t="s">
        <v>9</v>
      </c>
      <c r="L2513" s="8">
        <v>5</v>
      </c>
      <c r="M2513" s="8">
        <f>VLOOKUP(H2513,工作表3!G:T,7,FALSE)</f>
        <v>78</v>
      </c>
      <c r="N2513">
        <f t="shared" si="80"/>
        <v>3.9</v>
      </c>
    </row>
    <row r="2514" spans="1:14">
      <c r="A2514" s="46">
        <v>2008</v>
      </c>
      <c r="B2514" s="8" t="str">
        <f>_xlfn.CONCAT("P", LOOKUP(A2514,{0,2010,2015},{1,2,3}))</f>
        <v>P1</v>
      </c>
      <c r="C2514" s="9" t="s">
        <v>174</v>
      </c>
      <c r="D2514" s="9" t="s">
        <v>178</v>
      </c>
      <c r="E2514" t="s">
        <v>35</v>
      </c>
      <c r="F2514" t="s">
        <v>33</v>
      </c>
      <c r="G2514" t="s">
        <v>106</v>
      </c>
      <c r="H2514" s="7" t="str">
        <f t="shared" si="79"/>
        <v>2008TWDASSUNW05</v>
      </c>
      <c r="I2514" t="s">
        <v>5</v>
      </c>
      <c r="J2514" s="8" t="str">
        <f>VLOOKUP(I2514,name_list!E:K,2,FALSE)</f>
        <v>SP35</v>
      </c>
      <c r="K2514" t="s">
        <v>6</v>
      </c>
      <c r="L2514" s="8">
        <v>50</v>
      </c>
      <c r="M2514" s="8">
        <f>VLOOKUP(H2514,工作表3!G:T,7,FALSE)</f>
        <v>78</v>
      </c>
      <c r="N2514">
        <f t="shared" si="80"/>
        <v>39</v>
      </c>
    </row>
    <row r="2515" spans="1:14">
      <c r="A2515" s="46">
        <v>2008</v>
      </c>
      <c r="B2515" s="8" t="str">
        <f>_xlfn.CONCAT("P", LOOKUP(A2515,{0,2010,2015},{1,2,3}))</f>
        <v>P1</v>
      </c>
      <c r="C2515" s="9" t="s">
        <v>174</v>
      </c>
      <c r="D2515" s="9" t="s">
        <v>178</v>
      </c>
      <c r="E2515" t="s">
        <v>35</v>
      </c>
      <c r="F2515" t="s">
        <v>33</v>
      </c>
      <c r="G2515" t="s">
        <v>106</v>
      </c>
      <c r="H2515" s="7" t="str">
        <f t="shared" si="79"/>
        <v>2008TWDASSUNW05</v>
      </c>
      <c r="I2515" t="s">
        <v>16</v>
      </c>
      <c r="J2515" s="8" t="str">
        <f>VLOOKUP(I2515,name_list!E:K,2,FALSE)</f>
        <v>SP38</v>
      </c>
      <c r="K2515" t="s">
        <v>6</v>
      </c>
      <c r="L2515" s="8">
        <v>50</v>
      </c>
      <c r="M2515" s="8">
        <f>VLOOKUP(H2515,工作表3!G:T,7,FALSE)</f>
        <v>78</v>
      </c>
      <c r="N2515">
        <f t="shared" si="80"/>
        <v>39</v>
      </c>
    </row>
    <row r="2516" spans="1:14">
      <c r="A2516" s="46">
        <v>2008</v>
      </c>
      <c r="B2516" s="8" t="str">
        <f>_xlfn.CONCAT("P", LOOKUP(A2516,{0,2010,2015},{1,2,3}))</f>
        <v>P1</v>
      </c>
      <c r="C2516" s="9" t="s">
        <v>174</v>
      </c>
      <c r="D2516" s="9" t="s">
        <v>178</v>
      </c>
      <c r="E2516" t="s">
        <v>35</v>
      </c>
      <c r="F2516" t="s">
        <v>33</v>
      </c>
      <c r="G2516" t="s">
        <v>106</v>
      </c>
      <c r="H2516" s="7" t="str">
        <f t="shared" si="79"/>
        <v>2008TWDASSUNW05</v>
      </c>
      <c r="I2516" t="s">
        <v>7</v>
      </c>
      <c r="J2516" s="8" t="str">
        <f>VLOOKUP(I2516,name_list!E:K,2,FALSE)</f>
        <v>SP31</v>
      </c>
      <c r="K2516" t="s">
        <v>6</v>
      </c>
      <c r="L2516" s="8">
        <v>50</v>
      </c>
      <c r="M2516" s="8">
        <f>VLOOKUP(H2516,工作表3!G:T,7,FALSE)</f>
        <v>78</v>
      </c>
      <c r="N2516">
        <f t="shared" si="80"/>
        <v>39</v>
      </c>
    </row>
    <row r="2517" spans="1:14">
      <c r="A2517" s="46">
        <v>2008</v>
      </c>
      <c r="B2517" s="8" t="str">
        <f>_xlfn.CONCAT("P", LOOKUP(A2517,{0,2010,2015},{1,2,3}))</f>
        <v>P1</v>
      </c>
      <c r="C2517" s="9" t="s">
        <v>174</v>
      </c>
      <c r="D2517" s="9" t="s">
        <v>178</v>
      </c>
      <c r="E2517" t="s">
        <v>35</v>
      </c>
      <c r="F2517" t="s">
        <v>33</v>
      </c>
      <c r="G2517" t="s">
        <v>106</v>
      </c>
      <c r="H2517" s="7" t="str">
        <f t="shared" si="79"/>
        <v>2008TWDASSUNW05</v>
      </c>
      <c r="I2517" t="s">
        <v>60</v>
      </c>
      <c r="J2517" s="8" t="str">
        <f>VLOOKUP(I2517,name_list!E:K,2,FALSE)</f>
        <v>SP29</v>
      </c>
      <c r="K2517" t="s">
        <v>6</v>
      </c>
      <c r="L2517" s="8">
        <v>50</v>
      </c>
      <c r="M2517" s="8">
        <f>VLOOKUP(H2517,工作表3!G:T,7,FALSE)</f>
        <v>78</v>
      </c>
      <c r="N2517">
        <f t="shared" si="80"/>
        <v>39</v>
      </c>
    </row>
    <row r="2518" spans="1:14">
      <c r="A2518" s="46">
        <v>2008</v>
      </c>
      <c r="B2518" s="8" t="str">
        <f>_xlfn.CONCAT("P", LOOKUP(A2518,{0,2010,2015},{1,2,3}))</f>
        <v>P1</v>
      </c>
      <c r="C2518" s="9" t="s">
        <v>174</v>
      </c>
      <c r="D2518" s="9" t="s">
        <v>178</v>
      </c>
      <c r="E2518" t="s">
        <v>35</v>
      </c>
      <c r="F2518" t="s">
        <v>33</v>
      </c>
      <c r="G2518" t="s">
        <v>106</v>
      </c>
      <c r="H2518" s="7" t="str">
        <f t="shared" si="79"/>
        <v>2008TWDASSUNW05</v>
      </c>
      <c r="I2518" t="s">
        <v>26</v>
      </c>
      <c r="J2518" s="8" t="str">
        <f>VLOOKUP(I2518,name_list!E:K,2,FALSE)</f>
        <v>SP78</v>
      </c>
      <c r="K2518" t="s">
        <v>14</v>
      </c>
      <c r="L2518" s="8">
        <v>25</v>
      </c>
      <c r="M2518" s="8">
        <f>VLOOKUP(H2518,工作表3!G:T,7,FALSE)</f>
        <v>78</v>
      </c>
      <c r="N2518">
        <f t="shared" si="80"/>
        <v>19.5</v>
      </c>
    </row>
    <row r="2519" spans="1:14">
      <c r="A2519" s="46">
        <v>2008</v>
      </c>
      <c r="B2519" s="8" t="str">
        <f>_xlfn.CONCAT("P", LOOKUP(A2519,{0,2010,2015},{1,2,3}))</f>
        <v>P1</v>
      </c>
      <c r="C2519" s="9" t="s">
        <v>174</v>
      </c>
      <c r="D2519" s="9" t="s">
        <v>178</v>
      </c>
      <c r="E2519" t="s">
        <v>35</v>
      </c>
      <c r="F2519" t="s">
        <v>33</v>
      </c>
      <c r="G2519" t="s">
        <v>106</v>
      </c>
      <c r="H2519" s="7" t="str">
        <f t="shared" si="79"/>
        <v>2008TWDASSUNW05</v>
      </c>
      <c r="I2519" t="s">
        <v>8</v>
      </c>
      <c r="J2519" s="8" t="str">
        <f>VLOOKUP(I2519,name_list!E:K,2,FALSE)</f>
        <v>SP63</v>
      </c>
      <c r="K2519" t="s">
        <v>9</v>
      </c>
      <c r="L2519" s="8">
        <v>5</v>
      </c>
      <c r="M2519" s="8">
        <f>VLOOKUP(H2519,工作表3!G:T,7,FALSE)</f>
        <v>78</v>
      </c>
      <c r="N2519">
        <f t="shared" si="80"/>
        <v>3.9</v>
      </c>
    </row>
    <row r="2520" spans="1:14">
      <c r="A2520" s="46">
        <v>2008</v>
      </c>
      <c r="B2520" s="8" t="str">
        <f>_xlfn.CONCAT("P", LOOKUP(A2520,{0,2010,2015},{1,2,3}))</f>
        <v>P1</v>
      </c>
      <c r="C2520" s="9" t="s">
        <v>174</v>
      </c>
      <c r="D2520" s="9" t="s">
        <v>178</v>
      </c>
      <c r="E2520" t="s">
        <v>35</v>
      </c>
      <c r="F2520" t="s">
        <v>33</v>
      </c>
      <c r="G2520" t="s">
        <v>106</v>
      </c>
      <c r="H2520" s="7" t="str">
        <f t="shared" si="79"/>
        <v>2008TWDASSUNW05</v>
      </c>
      <c r="I2520" t="s">
        <v>24</v>
      </c>
      <c r="J2520" s="8" t="str">
        <f>VLOOKUP(I2520,name_list!E:K,2,FALSE)</f>
        <v>SP65</v>
      </c>
      <c r="K2520" t="s">
        <v>9</v>
      </c>
      <c r="L2520" s="8">
        <v>5</v>
      </c>
      <c r="M2520" s="8">
        <f>VLOOKUP(H2520,工作表3!G:T,7,FALSE)</f>
        <v>78</v>
      </c>
      <c r="N2520">
        <f t="shared" si="80"/>
        <v>3.9</v>
      </c>
    </row>
    <row r="2521" spans="1:14">
      <c r="A2521" s="46">
        <v>2008</v>
      </c>
      <c r="B2521" s="8" t="str">
        <f>_xlfn.CONCAT("P", LOOKUP(A2521,{0,2010,2015},{1,2,3}))</f>
        <v>P1</v>
      </c>
      <c r="C2521" s="9" t="s">
        <v>174</v>
      </c>
      <c r="D2521" s="9" t="s">
        <v>178</v>
      </c>
      <c r="E2521" t="s">
        <v>35</v>
      </c>
      <c r="F2521" t="s">
        <v>33</v>
      </c>
      <c r="G2521" t="s">
        <v>106</v>
      </c>
      <c r="H2521" s="7" t="str">
        <f t="shared" si="79"/>
        <v>2008TWDASSUNW05</v>
      </c>
      <c r="I2521" t="s">
        <v>31</v>
      </c>
      <c r="J2521" s="8" t="str">
        <f>VLOOKUP(I2521,name_list!E:K,2,FALSE)</f>
        <v>SP66</v>
      </c>
      <c r="K2521" t="s">
        <v>9</v>
      </c>
      <c r="L2521" s="8">
        <v>5</v>
      </c>
      <c r="M2521" s="8">
        <f>VLOOKUP(H2521,工作表3!G:T,7,FALSE)</f>
        <v>78</v>
      </c>
      <c r="N2521">
        <f t="shared" si="80"/>
        <v>3.9</v>
      </c>
    </row>
    <row r="2522" spans="1:14">
      <c r="A2522" s="46">
        <v>2008</v>
      </c>
      <c r="B2522" s="8" t="str">
        <f>_xlfn.CONCAT("P", LOOKUP(A2522,{0,2010,2015},{1,2,3}))</f>
        <v>P1</v>
      </c>
      <c r="C2522" s="9" t="s">
        <v>174</v>
      </c>
      <c r="D2522" s="9" t="s">
        <v>178</v>
      </c>
      <c r="E2522" t="s">
        <v>35</v>
      </c>
      <c r="F2522" t="s">
        <v>33</v>
      </c>
      <c r="G2522" t="s">
        <v>106</v>
      </c>
      <c r="H2522" s="7" t="str">
        <f t="shared" si="79"/>
        <v>2008TWDASSUNW05</v>
      </c>
      <c r="I2522" t="s">
        <v>38</v>
      </c>
      <c r="J2522" s="8" t="str">
        <f>VLOOKUP(I2522,name_list!E:K,2,FALSE)</f>
        <v>SP10</v>
      </c>
      <c r="K2522" t="s">
        <v>9</v>
      </c>
      <c r="L2522" s="8">
        <v>5</v>
      </c>
      <c r="M2522" s="8">
        <f>VLOOKUP(H2522,工作表3!G:T,7,FALSE)</f>
        <v>78</v>
      </c>
      <c r="N2522">
        <f t="shared" si="80"/>
        <v>3.9</v>
      </c>
    </row>
    <row r="2523" spans="1:14">
      <c r="A2523" s="46">
        <v>2008</v>
      </c>
      <c r="B2523" s="8" t="str">
        <f>_xlfn.CONCAT("P", LOOKUP(A2523,{0,2010,2015},{1,2,3}))</f>
        <v>P1</v>
      </c>
      <c r="C2523" s="9" t="s">
        <v>174</v>
      </c>
      <c r="D2523" s="9" t="s">
        <v>178</v>
      </c>
      <c r="E2523" t="s">
        <v>35</v>
      </c>
      <c r="F2523" t="s">
        <v>33</v>
      </c>
      <c r="G2523" t="s">
        <v>106</v>
      </c>
      <c r="H2523" s="7" t="str">
        <f t="shared" si="79"/>
        <v>2008TWDASSUNW05</v>
      </c>
      <c r="I2523" t="s">
        <v>17</v>
      </c>
      <c r="J2523" s="8" t="str">
        <f>VLOOKUP(I2523,name_list!E:K,2,FALSE)</f>
        <v>SP23</v>
      </c>
      <c r="K2523" t="s">
        <v>9</v>
      </c>
      <c r="L2523" s="8">
        <v>5</v>
      </c>
      <c r="M2523" s="8">
        <f>VLOOKUP(H2523,工作表3!G:T,7,FALSE)</f>
        <v>78</v>
      </c>
      <c r="N2523">
        <f t="shared" si="80"/>
        <v>3.9</v>
      </c>
    </row>
    <row r="2524" spans="1:14">
      <c r="A2524" s="46">
        <v>2008</v>
      </c>
      <c r="B2524" s="8" t="str">
        <f>_xlfn.CONCAT("P", LOOKUP(A2524,{0,2010,2015},{1,2,3}))</f>
        <v>P1</v>
      </c>
      <c r="C2524" s="9" t="s">
        <v>174</v>
      </c>
      <c r="D2524" s="9" t="s">
        <v>178</v>
      </c>
      <c r="E2524" t="s">
        <v>35</v>
      </c>
      <c r="F2524" t="s">
        <v>33</v>
      </c>
      <c r="G2524" t="s">
        <v>106</v>
      </c>
      <c r="H2524" s="7" t="str">
        <f t="shared" si="79"/>
        <v>2008TWDASSUNW05</v>
      </c>
      <c r="I2524" t="s">
        <v>29</v>
      </c>
      <c r="J2524" s="8" t="str">
        <f>VLOOKUP(I2524,name_list!E:K,2,FALSE)</f>
        <v>SP22</v>
      </c>
      <c r="K2524" t="s">
        <v>6</v>
      </c>
      <c r="L2524" s="8">
        <v>50</v>
      </c>
      <c r="M2524" s="8">
        <f>VLOOKUP(H2524,工作表3!G:T,7,FALSE)</f>
        <v>78</v>
      </c>
      <c r="N2524">
        <f t="shared" si="80"/>
        <v>39</v>
      </c>
    </row>
    <row r="2525" spans="1:14">
      <c r="A2525" s="46">
        <v>2008</v>
      </c>
      <c r="B2525" s="8" t="str">
        <f>_xlfn.CONCAT("P", LOOKUP(A2525,{0,2010,2015},{1,2,3}))</f>
        <v>P1</v>
      </c>
      <c r="C2525" s="9" t="s">
        <v>174</v>
      </c>
      <c r="D2525" s="9" t="s">
        <v>178</v>
      </c>
      <c r="E2525" t="s">
        <v>35</v>
      </c>
      <c r="F2525" t="s">
        <v>33</v>
      </c>
      <c r="G2525" t="s">
        <v>106</v>
      </c>
      <c r="H2525" s="7" t="str">
        <f t="shared" si="79"/>
        <v>2008TWDASSUNW05</v>
      </c>
      <c r="I2525" t="s">
        <v>66</v>
      </c>
      <c r="J2525" s="8" t="str">
        <f>VLOOKUP(I2525,name_list!E:K,2,FALSE)</f>
        <v>SP20</v>
      </c>
      <c r="K2525" t="s">
        <v>9</v>
      </c>
      <c r="L2525" s="8">
        <v>5</v>
      </c>
      <c r="M2525" s="8">
        <f>VLOOKUP(H2525,工作表3!G:T,7,FALSE)</f>
        <v>78</v>
      </c>
      <c r="N2525">
        <f t="shared" si="80"/>
        <v>3.9</v>
      </c>
    </row>
    <row r="2526" spans="1:14">
      <c r="A2526" s="46">
        <v>2008</v>
      </c>
      <c r="B2526" s="8" t="str">
        <f>_xlfn.CONCAT("P", LOOKUP(A2526,{0,2010,2015},{1,2,3}))</f>
        <v>P1</v>
      </c>
      <c r="C2526" s="9" t="s">
        <v>174</v>
      </c>
      <c r="D2526" s="9" t="s">
        <v>178</v>
      </c>
      <c r="E2526" t="s">
        <v>35</v>
      </c>
      <c r="F2526" t="s">
        <v>33</v>
      </c>
      <c r="G2526" t="s">
        <v>106</v>
      </c>
      <c r="H2526" s="7" t="str">
        <f t="shared" si="79"/>
        <v>2008TWDASSUNW05</v>
      </c>
      <c r="I2526" t="s">
        <v>21</v>
      </c>
      <c r="J2526" s="8" t="str">
        <f>VLOOKUP(I2526,name_list!E:K,2,FALSE)</f>
        <v>SP55</v>
      </c>
      <c r="K2526" t="s">
        <v>9</v>
      </c>
      <c r="L2526" s="8">
        <v>5</v>
      </c>
      <c r="M2526" s="8">
        <f>VLOOKUP(H2526,工作表3!G:T,7,FALSE)</f>
        <v>78</v>
      </c>
      <c r="N2526">
        <f t="shared" si="80"/>
        <v>3.9</v>
      </c>
    </row>
    <row r="2527" spans="1:14">
      <c r="A2527" s="46">
        <v>2008</v>
      </c>
      <c r="B2527" s="8" t="str">
        <f>_xlfn.CONCAT("P", LOOKUP(A2527,{0,2010,2015},{1,2,3}))</f>
        <v>P1</v>
      </c>
      <c r="C2527" s="9" t="s">
        <v>174</v>
      </c>
      <c r="D2527" s="9" t="s">
        <v>178</v>
      </c>
      <c r="E2527" t="s">
        <v>35</v>
      </c>
      <c r="F2527" t="s">
        <v>33</v>
      </c>
      <c r="G2527" t="s">
        <v>106</v>
      </c>
      <c r="H2527" s="7" t="str">
        <f t="shared" si="79"/>
        <v>2008TWDASSUNW05</v>
      </c>
      <c r="I2527" t="s">
        <v>47</v>
      </c>
      <c r="J2527" s="8" t="str">
        <f>VLOOKUP(I2527,name_list!E:K,2,FALSE)</f>
        <v>SP50</v>
      </c>
      <c r="K2527" t="s">
        <v>11</v>
      </c>
      <c r="L2527" s="8">
        <v>1</v>
      </c>
      <c r="M2527" s="8">
        <f>VLOOKUP(H2527,工作表3!G:T,7,FALSE)</f>
        <v>78</v>
      </c>
      <c r="N2527">
        <f t="shared" si="80"/>
        <v>0.78</v>
      </c>
    </row>
    <row r="2528" spans="1:14">
      <c r="A2528" s="46">
        <v>2008</v>
      </c>
      <c r="B2528" s="8" t="str">
        <f>_xlfn.CONCAT("P", LOOKUP(A2528,{0,2010,2015},{1,2,3}))</f>
        <v>P1</v>
      </c>
      <c r="C2528" s="9" t="s">
        <v>174</v>
      </c>
      <c r="D2528" s="9" t="s">
        <v>178</v>
      </c>
      <c r="E2528" t="s">
        <v>35</v>
      </c>
      <c r="F2528" t="s">
        <v>33</v>
      </c>
      <c r="G2528" t="s">
        <v>106</v>
      </c>
      <c r="H2528" s="7" t="str">
        <f t="shared" si="79"/>
        <v>2008TWDASSUNW05</v>
      </c>
      <c r="I2528" t="s">
        <v>69</v>
      </c>
      <c r="J2528" s="8" t="str">
        <f>VLOOKUP(I2528,name_list!E:K,2,FALSE)</f>
        <v>SP47</v>
      </c>
      <c r="K2528" t="s">
        <v>11</v>
      </c>
      <c r="L2528" s="8">
        <v>1</v>
      </c>
      <c r="M2528" s="8">
        <f>VLOOKUP(H2528,工作表3!G:T,7,FALSE)</f>
        <v>78</v>
      </c>
      <c r="N2528">
        <f t="shared" si="80"/>
        <v>0.78</v>
      </c>
    </row>
    <row r="2529" spans="1:14">
      <c r="A2529" s="46">
        <v>2008</v>
      </c>
      <c r="B2529" s="8" t="str">
        <f>_xlfn.CONCAT("P", LOOKUP(A2529,{0,2010,2015},{1,2,3}))</f>
        <v>P1</v>
      </c>
      <c r="C2529" s="9" t="s">
        <v>174</v>
      </c>
      <c r="D2529" s="9" t="s">
        <v>178</v>
      </c>
      <c r="E2529" t="s">
        <v>35</v>
      </c>
      <c r="F2529" t="s">
        <v>33</v>
      </c>
      <c r="G2529" t="s">
        <v>106</v>
      </c>
      <c r="H2529" s="7" t="str">
        <f t="shared" si="79"/>
        <v>2008TWDASSUNW05</v>
      </c>
      <c r="I2529" t="s">
        <v>51</v>
      </c>
      <c r="J2529" s="8" t="str">
        <f>VLOOKUP(I2529,name_list!E:K,2,FALSE)</f>
        <v>SP90</v>
      </c>
      <c r="K2529" t="s">
        <v>9</v>
      </c>
      <c r="L2529" s="8">
        <v>5</v>
      </c>
      <c r="M2529" s="8">
        <f>VLOOKUP(H2529,工作表3!G:T,7,FALSE)</f>
        <v>78</v>
      </c>
      <c r="N2529">
        <f t="shared" si="80"/>
        <v>3.9</v>
      </c>
    </row>
    <row r="2530" spans="1:14">
      <c r="A2530" s="46">
        <v>2008</v>
      </c>
      <c r="B2530" s="8" t="str">
        <f>_xlfn.CONCAT("P", LOOKUP(A2530,{0,2010,2015},{1,2,3}))</f>
        <v>P1</v>
      </c>
      <c r="C2530" s="9" t="s">
        <v>174</v>
      </c>
      <c r="D2530" s="9" t="s">
        <v>178</v>
      </c>
      <c r="E2530" t="s">
        <v>35</v>
      </c>
      <c r="F2530" t="s">
        <v>33</v>
      </c>
      <c r="G2530" t="s">
        <v>106</v>
      </c>
      <c r="H2530" s="7" t="str">
        <f t="shared" si="79"/>
        <v>2008TWDASSUNW05</v>
      </c>
      <c r="I2530" t="s">
        <v>20</v>
      </c>
      <c r="J2530" s="8" t="str">
        <f>VLOOKUP(I2530,name_list!E:K,2,FALSE)</f>
        <v>SP25</v>
      </c>
      <c r="K2530" t="s">
        <v>11</v>
      </c>
      <c r="L2530" s="8">
        <v>1</v>
      </c>
      <c r="M2530" s="8">
        <f>VLOOKUP(H2530,工作表3!G:T,7,FALSE)</f>
        <v>78</v>
      </c>
      <c r="N2530">
        <f t="shared" si="80"/>
        <v>0.78</v>
      </c>
    </row>
    <row r="2531" spans="1:14">
      <c r="A2531" s="46">
        <v>2008</v>
      </c>
      <c r="B2531" s="8" t="str">
        <f>_xlfn.CONCAT("P", LOOKUP(A2531,{0,2010,2015},{1,2,3}))</f>
        <v>P1</v>
      </c>
      <c r="C2531" s="9" t="s">
        <v>174</v>
      </c>
      <c r="D2531" s="9" t="s">
        <v>178</v>
      </c>
      <c r="E2531" t="s">
        <v>35</v>
      </c>
      <c r="F2531" t="s">
        <v>33</v>
      </c>
      <c r="G2531" t="s">
        <v>106</v>
      </c>
      <c r="H2531" s="7" t="str">
        <f t="shared" si="79"/>
        <v>2008TWDASSUNW05</v>
      </c>
      <c r="I2531" t="s">
        <v>39</v>
      </c>
      <c r="J2531" s="8" t="str">
        <f>VLOOKUP(I2531,name_list!E:K,2,FALSE)</f>
        <v>SP72</v>
      </c>
      <c r="K2531" t="s">
        <v>14</v>
      </c>
      <c r="L2531" s="8">
        <v>25</v>
      </c>
      <c r="M2531" s="8">
        <f>VLOOKUP(H2531,工作表3!G:T,7,FALSE)</f>
        <v>78</v>
      </c>
      <c r="N2531">
        <f t="shared" si="80"/>
        <v>19.5</v>
      </c>
    </row>
    <row r="2532" spans="1:14">
      <c r="A2532" s="46">
        <v>2008</v>
      </c>
      <c r="B2532" s="8" t="str">
        <f>_xlfn.CONCAT("P", LOOKUP(A2532,{0,2010,2015},{1,2,3}))</f>
        <v>P1</v>
      </c>
      <c r="C2532" s="9" t="s">
        <v>174</v>
      </c>
      <c r="D2532" s="9" t="s">
        <v>178</v>
      </c>
      <c r="E2532" t="s">
        <v>35</v>
      </c>
      <c r="F2532" t="s">
        <v>33</v>
      </c>
      <c r="G2532" t="s">
        <v>106</v>
      </c>
      <c r="H2532" s="7" t="str">
        <f t="shared" si="79"/>
        <v>2008TWDASSUNW05</v>
      </c>
      <c r="I2532" t="s">
        <v>22</v>
      </c>
      <c r="J2532" s="8" t="str">
        <f>VLOOKUP(I2532,name_list!E:K,2,FALSE)</f>
        <v>SP68</v>
      </c>
      <c r="K2532" t="s">
        <v>11</v>
      </c>
      <c r="L2532" s="8">
        <v>1</v>
      </c>
      <c r="M2532" s="8">
        <f>VLOOKUP(H2532,工作表3!G:T,7,FALSE)</f>
        <v>78</v>
      </c>
      <c r="N2532">
        <f t="shared" si="80"/>
        <v>0.78</v>
      </c>
    </row>
    <row r="2533" spans="1:14">
      <c r="A2533" s="46">
        <v>2008</v>
      </c>
      <c r="B2533" s="8" t="str">
        <f>_xlfn.CONCAT("P", LOOKUP(A2533,{0,2010,2015},{1,2,3}))</f>
        <v>P1</v>
      </c>
      <c r="C2533" s="9" t="s">
        <v>174</v>
      </c>
      <c r="D2533" s="9" t="s">
        <v>178</v>
      </c>
      <c r="E2533" t="s">
        <v>35</v>
      </c>
      <c r="F2533" t="s">
        <v>33</v>
      </c>
      <c r="G2533" t="s">
        <v>106</v>
      </c>
      <c r="H2533" s="7" t="str">
        <f t="shared" si="79"/>
        <v>2008TWDASSUNW05</v>
      </c>
      <c r="I2533" t="s">
        <v>37</v>
      </c>
      <c r="J2533" s="8" t="str">
        <f>VLOOKUP(I2533,name_list!E:K,2,FALSE)</f>
        <v>SP85</v>
      </c>
      <c r="K2533" t="s">
        <v>11</v>
      </c>
      <c r="L2533" s="8">
        <v>1</v>
      </c>
      <c r="M2533" s="8">
        <f>VLOOKUP(H2533,工作表3!G:T,7,FALSE)</f>
        <v>78</v>
      </c>
      <c r="N2533">
        <f t="shared" si="80"/>
        <v>0.78</v>
      </c>
    </row>
    <row r="2534" spans="1:14">
      <c r="A2534" s="46">
        <v>2008</v>
      </c>
      <c r="B2534" s="8" t="str">
        <f>_xlfn.CONCAT("P", LOOKUP(A2534,{0,2010,2015},{1,2,3}))</f>
        <v>P1</v>
      </c>
      <c r="C2534" s="9" t="s">
        <v>174</v>
      </c>
      <c r="D2534" s="9" t="s">
        <v>178</v>
      </c>
      <c r="E2534" t="s">
        <v>35</v>
      </c>
      <c r="F2534" t="s">
        <v>33</v>
      </c>
      <c r="G2534" t="s">
        <v>106</v>
      </c>
      <c r="H2534" s="7" t="str">
        <f t="shared" si="79"/>
        <v>2008TWDASSUNW05</v>
      </c>
      <c r="I2534" t="s">
        <v>45</v>
      </c>
      <c r="J2534" s="8" t="str">
        <f>VLOOKUP(I2534,name_list!E:K,2,FALSE)</f>
        <v>SP59</v>
      </c>
      <c r="K2534" t="s">
        <v>14</v>
      </c>
      <c r="L2534" s="8">
        <v>25</v>
      </c>
      <c r="M2534" s="8">
        <f>VLOOKUP(H2534,工作表3!G:T,7,FALSE)</f>
        <v>78</v>
      </c>
      <c r="N2534">
        <f t="shared" si="80"/>
        <v>19.5</v>
      </c>
    </row>
    <row r="2535" spans="1:14">
      <c r="A2535" s="46">
        <v>2008</v>
      </c>
      <c r="B2535" s="8" t="str">
        <f>_xlfn.CONCAT("P", LOOKUP(A2535,{0,2010,2015},{1,2,3}))</f>
        <v>P1</v>
      </c>
      <c r="C2535" s="9" t="s">
        <v>174</v>
      </c>
      <c r="D2535" s="9" t="s">
        <v>178</v>
      </c>
      <c r="E2535" t="s">
        <v>35</v>
      </c>
      <c r="F2535" t="s">
        <v>33</v>
      </c>
      <c r="G2535" t="s">
        <v>127</v>
      </c>
      <c r="H2535" s="7" t="str">
        <f t="shared" si="79"/>
        <v>2008TWDASSUNW10</v>
      </c>
      <c r="I2535" t="s">
        <v>23</v>
      </c>
      <c r="J2535" s="8" t="str">
        <f>VLOOKUP(I2535,name_list!E:K,2,FALSE)</f>
        <v>SP61</v>
      </c>
      <c r="K2535" t="s">
        <v>11</v>
      </c>
      <c r="L2535" s="8">
        <v>1</v>
      </c>
      <c r="M2535" s="8">
        <f>VLOOKUP(H2535,工作表3!G:T,7,FALSE)</f>
        <v>85</v>
      </c>
      <c r="N2535">
        <f t="shared" si="80"/>
        <v>0.85</v>
      </c>
    </row>
    <row r="2536" spans="1:14">
      <c r="A2536" s="46">
        <v>2008</v>
      </c>
      <c r="B2536" s="8" t="str">
        <f>_xlfn.CONCAT("P", LOOKUP(A2536,{0,2010,2015},{1,2,3}))</f>
        <v>P1</v>
      </c>
      <c r="C2536" s="9" t="s">
        <v>174</v>
      </c>
      <c r="D2536" s="9" t="s">
        <v>178</v>
      </c>
      <c r="E2536" t="s">
        <v>35</v>
      </c>
      <c r="F2536" t="s">
        <v>33</v>
      </c>
      <c r="G2536" t="s">
        <v>127</v>
      </c>
      <c r="H2536" s="7" t="str">
        <f t="shared" si="79"/>
        <v>2008TWDASSUNW10</v>
      </c>
      <c r="I2536" t="s">
        <v>59</v>
      </c>
      <c r="J2536" s="8" t="str">
        <f>VLOOKUP(I2536,name_list!E:K,2,FALSE)</f>
        <v>SP5</v>
      </c>
      <c r="K2536" t="s">
        <v>9</v>
      </c>
      <c r="L2536" s="8">
        <v>5</v>
      </c>
      <c r="M2536" s="8">
        <f>VLOOKUP(H2536,工作表3!G:T,7,FALSE)</f>
        <v>85</v>
      </c>
      <c r="N2536">
        <f t="shared" si="80"/>
        <v>4.25</v>
      </c>
    </row>
    <row r="2537" spans="1:14">
      <c r="A2537" s="46">
        <v>2008</v>
      </c>
      <c r="B2537" s="8" t="str">
        <f>_xlfn.CONCAT("P", LOOKUP(A2537,{0,2010,2015},{1,2,3}))</f>
        <v>P1</v>
      </c>
      <c r="C2537" s="9" t="s">
        <v>174</v>
      </c>
      <c r="D2537" s="9" t="s">
        <v>178</v>
      </c>
      <c r="E2537" t="s">
        <v>35</v>
      </c>
      <c r="F2537" t="s">
        <v>33</v>
      </c>
      <c r="G2537" t="s">
        <v>127</v>
      </c>
      <c r="H2537" s="7" t="str">
        <f t="shared" ref="H2537:H2600" si="81">CONCATENATE(A2537,C2537,D2537,E2537,G2537)</f>
        <v>2008TWDASSUNW10</v>
      </c>
      <c r="I2537" t="s">
        <v>63</v>
      </c>
      <c r="J2537" s="8" t="str">
        <f>VLOOKUP(I2537,name_list!E:K,2,FALSE)</f>
        <v>SP4</v>
      </c>
      <c r="K2537" t="s">
        <v>11</v>
      </c>
      <c r="L2537" s="8">
        <v>1</v>
      </c>
      <c r="M2537" s="8">
        <f>VLOOKUP(H2537,工作表3!G:T,7,FALSE)</f>
        <v>85</v>
      </c>
      <c r="N2537">
        <f t="shared" si="80"/>
        <v>0.85</v>
      </c>
    </row>
    <row r="2538" spans="1:14">
      <c r="A2538" s="46">
        <v>2008</v>
      </c>
      <c r="B2538" s="8" t="str">
        <f>_xlfn.CONCAT("P", LOOKUP(A2538,{0,2010,2015},{1,2,3}))</f>
        <v>P1</v>
      </c>
      <c r="C2538" s="9" t="s">
        <v>174</v>
      </c>
      <c r="D2538" s="9" t="s">
        <v>178</v>
      </c>
      <c r="E2538" t="s">
        <v>35</v>
      </c>
      <c r="F2538" t="s">
        <v>33</v>
      </c>
      <c r="G2538" t="s">
        <v>127</v>
      </c>
      <c r="H2538" s="7" t="str">
        <f t="shared" si="81"/>
        <v>2008TWDASSUNW10</v>
      </c>
      <c r="I2538" t="s">
        <v>15</v>
      </c>
      <c r="J2538" s="8" t="str">
        <f>VLOOKUP(I2538,name_list!E:K,2,FALSE)</f>
        <v>SP2</v>
      </c>
      <c r="K2538" t="s">
        <v>14</v>
      </c>
      <c r="L2538" s="8">
        <v>25</v>
      </c>
      <c r="M2538" s="8">
        <f>VLOOKUP(H2538,工作表3!G:T,7,FALSE)</f>
        <v>85</v>
      </c>
      <c r="N2538">
        <f t="shared" si="80"/>
        <v>21.25</v>
      </c>
    </row>
    <row r="2539" spans="1:14">
      <c r="A2539" s="46">
        <v>2008</v>
      </c>
      <c r="B2539" s="8" t="str">
        <f>_xlfn.CONCAT("P", LOOKUP(A2539,{0,2010,2015},{1,2,3}))</f>
        <v>P1</v>
      </c>
      <c r="C2539" s="9" t="s">
        <v>174</v>
      </c>
      <c r="D2539" s="9" t="s">
        <v>178</v>
      </c>
      <c r="E2539" t="s">
        <v>35</v>
      </c>
      <c r="F2539" t="s">
        <v>33</v>
      </c>
      <c r="G2539" t="s">
        <v>127</v>
      </c>
      <c r="H2539" s="7" t="str">
        <f t="shared" si="81"/>
        <v>2008TWDASSUNW10</v>
      </c>
      <c r="I2539" t="s">
        <v>42</v>
      </c>
      <c r="J2539" s="8" t="str">
        <f>VLOOKUP(I2539,name_list!E:K,2,FALSE)</f>
        <v>SP40</v>
      </c>
      <c r="K2539" t="s">
        <v>9</v>
      </c>
      <c r="L2539" s="8">
        <v>5</v>
      </c>
      <c r="M2539" s="8">
        <f>VLOOKUP(H2539,工作表3!G:T,7,FALSE)</f>
        <v>85</v>
      </c>
      <c r="N2539">
        <f t="shared" si="80"/>
        <v>4.25</v>
      </c>
    </row>
    <row r="2540" spans="1:14">
      <c r="A2540" s="46">
        <v>2008</v>
      </c>
      <c r="B2540" s="8" t="str">
        <f>_xlfn.CONCAT("P", LOOKUP(A2540,{0,2010,2015},{1,2,3}))</f>
        <v>P1</v>
      </c>
      <c r="C2540" s="9" t="s">
        <v>174</v>
      </c>
      <c r="D2540" s="9" t="s">
        <v>178</v>
      </c>
      <c r="E2540" t="s">
        <v>35</v>
      </c>
      <c r="F2540" t="s">
        <v>33</v>
      </c>
      <c r="G2540" t="s">
        <v>127</v>
      </c>
      <c r="H2540" s="7" t="str">
        <f t="shared" si="81"/>
        <v>2008TWDASSUNW10</v>
      </c>
      <c r="I2540" t="s">
        <v>0</v>
      </c>
      <c r="J2540" s="8" t="str">
        <f>VLOOKUP(I2540,name_list!E:K,2,FALSE)</f>
        <v>SP41</v>
      </c>
      <c r="K2540" t="s">
        <v>1</v>
      </c>
      <c r="L2540" s="8">
        <v>75</v>
      </c>
      <c r="M2540" s="8">
        <f>VLOOKUP(H2540,工作表3!G:T,7,FALSE)</f>
        <v>85</v>
      </c>
      <c r="N2540">
        <f t="shared" si="80"/>
        <v>63.75</v>
      </c>
    </row>
    <row r="2541" spans="1:14">
      <c r="A2541" s="46">
        <v>2008</v>
      </c>
      <c r="B2541" s="8" t="str">
        <f>_xlfn.CONCAT("P", LOOKUP(A2541,{0,2010,2015},{1,2,3}))</f>
        <v>P1</v>
      </c>
      <c r="C2541" s="9" t="s">
        <v>174</v>
      </c>
      <c r="D2541" s="9" t="s">
        <v>178</v>
      </c>
      <c r="E2541" t="s">
        <v>35</v>
      </c>
      <c r="F2541" t="s">
        <v>33</v>
      </c>
      <c r="G2541" t="s">
        <v>127</v>
      </c>
      <c r="H2541" s="7" t="str">
        <f t="shared" si="81"/>
        <v>2008TWDASSUNW10</v>
      </c>
      <c r="I2541" t="s">
        <v>5</v>
      </c>
      <c r="J2541" s="8" t="str">
        <f>VLOOKUP(I2541,name_list!E:K,2,FALSE)</f>
        <v>SP35</v>
      </c>
      <c r="K2541" t="s">
        <v>6</v>
      </c>
      <c r="L2541" s="8">
        <v>50</v>
      </c>
      <c r="M2541" s="8">
        <f>VLOOKUP(H2541,工作表3!G:T,7,FALSE)</f>
        <v>85</v>
      </c>
      <c r="N2541">
        <f t="shared" si="80"/>
        <v>42.5</v>
      </c>
    </row>
    <row r="2542" spans="1:14">
      <c r="A2542" s="46">
        <v>2008</v>
      </c>
      <c r="B2542" s="8" t="str">
        <f>_xlfn.CONCAT("P", LOOKUP(A2542,{0,2010,2015},{1,2,3}))</f>
        <v>P1</v>
      </c>
      <c r="C2542" s="9" t="s">
        <v>174</v>
      </c>
      <c r="D2542" s="9" t="s">
        <v>178</v>
      </c>
      <c r="E2542" t="s">
        <v>35</v>
      </c>
      <c r="F2542" t="s">
        <v>33</v>
      </c>
      <c r="G2542" t="s">
        <v>127</v>
      </c>
      <c r="H2542" s="7" t="str">
        <f t="shared" si="81"/>
        <v>2008TWDASSUNW10</v>
      </c>
      <c r="I2542" t="s">
        <v>16</v>
      </c>
      <c r="J2542" s="8" t="str">
        <f>VLOOKUP(I2542,name_list!E:K,2,FALSE)</f>
        <v>SP38</v>
      </c>
      <c r="K2542" t="s">
        <v>6</v>
      </c>
      <c r="L2542" s="8">
        <v>50</v>
      </c>
      <c r="M2542" s="8">
        <f>VLOOKUP(H2542,工作表3!G:T,7,FALSE)</f>
        <v>85</v>
      </c>
      <c r="N2542">
        <f t="shared" si="80"/>
        <v>42.5</v>
      </c>
    </row>
    <row r="2543" spans="1:14">
      <c r="A2543" s="46">
        <v>2008</v>
      </c>
      <c r="B2543" s="8" t="str">
        <f>_xlfn.CONCAT("P", LOOKUP(A2543,{0,2010,2015},{1,2,3}))</f>
        <v>P1</v>
      </c>
      <c r="C2543" s="9" t="s">
        <v>174</v>
      </c>
      <c r="D2543" s="9" t="s">
        <v>178</v>
      </c>
      <c r="E2543" t="s">
        <v>35</v>
      </c>
      <c r="F2543" t="s">
        <v>33</v>
      </c>
      <c r="G2543" t="s">
        <v>127</v>
      </c>
      <c r="H2543" s="7" t="str">
        <f t="shared" si="81"/>
        <v>2008TWDASSUNW10</v>
      </c>
      <c r="I2543" t="s">
        <v>7</v>
      </c>
      <c r="J2543" s="8" t="str">
        <f>VLOOKUP(I2543,name_list!E:K,2,FALSE)</f>
        <v>SP31</v>
      </c>
      <c r="K2543" t="s">
        <v>14</v>
      </c>
      <c r="L2543" s="8">
        <v>25</v>
      </c>
      <c r="M2543" s="8">
        <f>VLOOKUP(H2543,工作表3!G:T,7,FALSE)</f>
        <v>85</v>
      </c>
      <c r="N2543">
        <f t="shared" si="80"/>
        <v>21.25</v>
      </c>
    </row>
    <row r="2544" spans="1:14">
      <c r="A2544" s="46">
        <v>2008</v>
      </c>
      <c r="B2544" s="8" t="str">
        <f>_xlfn.CONCAT("P", LOOKUP(A2544,{0,2010,2015},{1,2,3}))</f>
        <v>P1</v>
      </c>
      <c r="C2544" s="9" t="s">
        <v>174</v>
      </c>
      <c r="D2544" s="9" t="s">
        <v>178</v>
      </c>
      <c r="E2544" t="s">
        <v>35</v>
      </c>
      <c r="F2544" t="s">
        <v>33</v>
      </c>
      <c r="G2544" t="s">
        <v>127</v>
      </c>
      <c r="H2544" s="7" t="str">
        <f t="shared" si="81"/>
        <v>2008TWDASSUNW10</v>
      </c>
      <c r="I2544" t="s">
        <v>60</v>
      </c>
      <c r="J2544" s="8" t="str">
        <f>VLOOKUP(I2544,name_list!E:K,2,FALSE)</f>
        <v>SP29</v>
      </c>
      <c r="K2544" t="s">
        <v>6</v>
      </c>
      <c r="L2544" s="8">
        <v>50</v>
      </c>
      <c r="M2544" s="8">
        <f>VLOOKUP(H2544,工作表3!G:T,7,FALSE)</f>
        <v>85</v>
      </c>
      <c r="N2544">
        <f t="shared" si="80"/>
        <v>42.5</v>
      </c>
    </row>
    <row r="2545" spans="1:14">
      <c r="A2545" s="46">
        <v>2008</v>
      </c>
      <c r="B2545" s="8" t="str">
        <f>_xlfn.CONCAT("P", LOOKUP(A2545,{0,2010,2015},{1,2,3}))</f>
        <v>P1</v>
      </c>
      <c r="C2545" s="9" t="s">
        <v>174</v>
      </c>
      <c r="D2545" s="9" t="s">
        <v>178</v>
      </c>
      <c r="E2545" t="s">
        <v>35</v>
      </c>
      <c r="F2545" t="s">
        <v>33</v>
      </c>
      <c r="G2545" t="s">
        <v>127</v>
      </c>
      <c r="H2545" s="7" t="str">
        <f t="shared" si="81"/>
        <v>2008TWDASSUNW10</v>
      </c>
      <c r="I2545" t="s">
        <v>55</v>
      </c>
      <c r="J2545" s="8" t="str">
        <f>VLOOKUP(I2545,name_list!E:K,2,FALSE)</f>
        <v>SP33</v>
      </c>
      <c r="K2545" t="s">
        <v>11</v>
      </c>
      <c r="L2545" s="8">
        <v>1</v>
      </c>
      <c r="M2545" s="8">
        <f>VLOOKUP(H2545,工作表3!G:T,7,FALSE)</f>
        <v>85</v>
      </c>
      <c r="N2545">
        <f t="shared" si="80"/>
        <v>0.85</v>
      </c>
    </row>
    <row r="2546" spans="1:14">
      <c r="A2546" s="46">
        <v>2008</v>
      </c>
      <c r="B2546" s="8" t="str">
        <f>_xlfn.CONCAT("P", LOOKUP(A2546,{0,2010,2015},{1,2,3}))</f>
        <v>P1</v>
      </c>
      <c r="C2546" s="9" t="s">
        <v>174</v>
      </c>
      <c r="D2546" s="9" t="s">
        <v>178</v>
      </c>
      <c r="E2546" t="s">
        <v>35</v>
      </c>
      <c r="F2546" t="s">
        <v>33</v>
      </c>
      <c r="G2546" t="s">
        <v>127</v>
      </c>
      <c r="H2546" s="7" t="str">
        <f t="shared" si="81"/>
        <v>2008TWDASSUNW10</v>
      </c>
      <c r="I2546" t="s">
        <v>26</v>
      </c>
      <c r="J2546" s="8" t="str">
        <f>VLOOKUP(I2546,name_list!E:K,2,FALSE)</f>
        <v>SP78</v>
      </c>
      <c r="K2546" t="s">
        <v>9</v>
      </c>
      <c r="L2546" s="8">
        <v>5</v>
      </c>
      <c r="M2546" s="8">
        <f>VLOOKUP(H2546,工作表3!G:T,7,FALSE)</f>
        <v>85</v>
      </c>
      <c r="N2546">
        <f t="shared" si="80"/>
        <v>4.25</v>
      </c>
    </row>
    <row r="2547" spans="1:14">
      <c r="A2547" s="46">
        <v>2008</v>
      </c>
      <c r="B2547" s="8" t="str">
        <f>_xlfn.CONCAT("P", LOOKUP(A2547,{0,2010,2015},{1,2,3}))</f>
        <v>P1</v>
      </c>
      <c r="C2547" s="9" t="s">
        <v>174</v>
      </c>
      <c r="D2547" s="9" t="s">
        <v>178</v>
      </c>
      <c r="E2547" t="s">
        <v>35</v>
      </c>
      <c r="F2547" t="s">
        <v>33</v>
      </c>
      <c r="G2547" t="s">
        <v>127</v>
      </c>
      <c r="H2547" s="7" t="str">
        <f t="shared" si="81"/>
        <v>2008TWDASSUNW10</v>
      </c>
      <c r="I2547" t="s">
        <v>8</v>
      </c>
      <c r="J2547" s="8" t="str">
        <f>VLOOKUP(I2547,name_list!E:K,2,FALSE)</f>
        <v>SP63</v>
      </c>
      <c r="K2547" t="s">
        <v>9</v>
      </c>
      <c r="L2547" s="8">
        <v>5</v>
      </c>
      <c r="M2547" s="8">
        <f>VLOOKUP(H2547,工作表3!G:T,7,FALSE)</f>
        <v>85</v>
      </c>
      <c r="N2547">
        <f t="shared" si="80"/>
        <v>4.25</v>
      </c>
    </row>
    <row r="2548" spans="1:14">
      <c r="A2548" s="46">
        <v>2008</v>
      </c>
      <c r="B2548" s="8" t="str">
        <f>_xlfn.CONCAT("P", LOOKUP(A2548,{0,2010,2015},{1,2,3}))</f>
        <v>P1</v>
      </c>
      <c r="C2548" s="9" t="s">
        <v>174</v>
      </c>
      <c r="D2548" s="9" t="s">
        <v>178</v>
      </c>
      <c r="E2548" t="s">
        <v>35</v>
      </c>
      <c r="F2548" t="s">
        <v>33</v>
      </c>
      <c r="G2548" t="s">
        <v>127</v>
      </c>
      <c r="H2548" s="7" t="str">
        <f t="shared" si="81"/>
        <v>2008TWDASSUNW10</v>
      </c>
      <c r="I2548" t="s">
        <v>31</v>
      </c>
      <c r="J2548" s="8" t="str">
        <f>VLOOKUP(I2548,name_list!E:K,2,FALSE)</f>
        <v>SP66</v>
      </c>
      <c r="K2548" t="s">
        <v>9</v>
      </c>
      <c r="L2548" s="8">
        <v>5</v>
      </c>
      <c r="M2548" s="8">
        <f>VLOOKUP(H2548,工作表3!G:T,7,FALSE)</f>
        <v>85</v>
      </c>
      <c r="N2548">
        <f t="shared" si="80"/>
        <v>4.25</v>
      </c>
    </row>
    <row r="2549" spans="1:14">
      <c r="A2549" s="46">
        <v>2008</v>
      </c>
      <c r="B2549" s="8" t="str">
        <f>_xlfn.CONCAT("P", LOOKUP(A2549,{0,2010,2015},{1,2,3}))</f>
        <v>P1</v>
      </c>
      <c r="C2549" s="9" t="s">
        <v>174</v>
      </c>
      <c r="D2549" s="9" t="s">
        <v>178</v>
      </c>
      <c r="E2549" t="s">
        <v>35</v>
      </c>
      <c r="F2549" t="s">
        <v>33</v>
      </c>
      <c r="G2549" t="s">
        <v>127</v>
      </c>
      <c r="H2549" s="7" t="str">
        <f t="shared" si="81"/>
        <v>2008TWDASSUNW10</v>
      </c>
      <c r="I2549" t="s">
        <v>36</v>
      </c>
      <c r="J2549" s="8" t="str">
        <f>VLOOKUP(I2549,name_list!E:K,2,FALSE)</f>
        <v>SP64</v>
      </c>
      <c r="K2549" t="s">
        <v>11</v>
      </c>
      <c r="L2549" s="8">
        <v>1</v>
      </c>
      <c r="M2549" s="8">
        <f>VLOOKUP(H2549,工作表3!G:T,7,FALSE)</f>
        <v>85</v>
      </c>
      <c r="N2549">
        <f t="shared" si="80"/>
        <v>0.85</v>
      </c>
    </row>
    <row r="2550" spans="1:14">
      <c r="A2550" s="46">
        <v>2008</v>
      </c>
      <c r="B2550" s="8" t="str">
        <f>_xlfn.CONCAT("P", LOOKUP(A2550,{0,2010,2015},{1,2,3}))</f>
        <v>P1</v>
      </c>
      <c r="C2550" s="9" t="s">
        <v>174</v>
      </c>
      <c r="D2550" s="9" t="s">
        <v>178</v>
      </c>
      <c r="E2550" t="s">
        <v>35</v>
      </c>
      <c r="F2550" t="s">
        <v>33</v>
      </c>
      <c r="G2550" t="s">
        <v>127</v>
      </c>
      <c r="H2550" s="7" t="str">
        <f t="shared" si="81"/>
        <v>2008TWDASSUNW10</v>
      </c>
      <c r="I2550" t="s">
        <v>30</v>
      </c>
      <c r="J2550" s="8" t="str">
        <f>VLOOKUP(I2550,name_list!E:K,2,FALSE)</f>
        <v>SP14</v>
      </c>
      <c r="K2550" t="s">
        <v>11</v>
      </c>
      <c r="L2550" s="8">
        <v>1</v>
      </c>
      <c r="M2550" s="8">
        <f>VLOOKUP(H2550,工作表3!G:T,7,FALSE)</f>
        <v>85</v>
      </c>
      <c r="N2550">
        <f t="shared" si="80"/>
        <v>0.85</v>
      </c>
    </row>
    <row r="2551" spans="1:14">
      <c r="A2551" s="46">
        <v>2008</v>
      </c>
      <c r="B2551" s="8" t="str">
        <f>_xlfn.CONCAT("P", LOOKUP(A2551,{0,2010,2015},{1,2,3}))</f>
        <v>P1</v>
      </c>
      <c r="C2551" s="9" t="s">
        <v>174</v>
      </c>
      <c r="D2551" s="9" t="s">
        <v>178</v>
      </c>
      <c r="E2551" t="s">
        <v>35</v>
      </c>
      <c r="F2551" t="s">
        <v>33</v>
      </c>
      <c r="G2551" t="s">
        <v>127</v>
      </c>
      <c r="H2551" s="7" t="str">
        <f t="shared" si="81"/>
        <v>2008TWDASSUNW10</v>
      </c>
      <c r="I2551" t="s">
        <v>38</v>
      </c>
      <c r="J2551" s="8" t="str">
        <f>VLOOKUP(I2551,name_list!E:K,2,FALSE)</f>
        <v>SP10</v>
      </c>
      <c r="K2551" t="s">
        <v>9</v>
      </c>
      <c r="L2551" s="8">
        <v>5</v>
      </c>
      <c r="M2551" s="8">
        <f>VLOOKUP(H2551,工作表3!G:T,7,FALSE)</f>
        <v>85</v>
      </c>
      <c r="N2551">
        <f t="shared" si="80"/>
        <v>4.25</v>
      </c>
    </row>
    <row r="2552" spans="1:14">
      <c r="A2552" s="46">
        <v>2008</v>
      </c>
      <c r="B2552" s="8" t="str">
        <f>_xlfn.CONCAT("P", LOOKUP(A2552,{0,2010,2015},{1,2,3}))</f>
        <v>P1</v>
      </c>
      <c r="C2552" s="9" t="s">
        <v>174</v>
      </c>
      <c r="D2552" s="9" t="s">
        <v>178</v>
      </c>
      <c r="E2552" t="s">
        <v>35</v>
      </c>
      <c r="F2552" t="s">
        <v>33</v>
      </c>
      <c r="G2552" t="s">
        <v>127</v>
      </c>
      <c r="H2552" s="7" t="str">
        <f t="shared" si="81"/>
        <v>2008TWDASSUNW10</v>
      </c>
      <c r="I2552" t="s">
        <v>17</v>
      </c>
      <c r="J2552" s="8" t="str">
        <f>VLOOKUP(I2552,name_list!E:K,2,FALSE)</f>
        <v>SP23</v>
      </c>
      <c r="K2552" t="s">
        <v>9</v>
      </c>
      <c r="L2552" s="8">
        <v>5</v>
      </c>
      <c r="M2552" s="8">
        <f>VLOOKUP(H2552,工作表3!G:T,7,FALSE)</f>
        <v>85</v>
      </c>
      <c r="N2552">
        <f t="shared" si="80"/>
        <v>4.25</v>
      </c>
    </row>
    <row r="2553" spans="1:14">
      <c r="A2553" s="46">
        <v>2008</v>
      </c>
      <c r="B2553" s="8" t="str">
        <f>_xlfn.CONCAT("P", LOOKUP(A2553,{0,2010,2015},{1,2,3}))</f>
        <v>P1</v>
      </c>
      <c r="C2553" s="9" t="s">
        <v>174</v>
      </c>
      <c r="D2553" s="9" t="s">
        <v>178</v>
      </c>
      <c r="E2553" t="s">
        <v>35</v>
      </c>
      <c r="F2553" t="s">
        <v>33</v>
      </c>
      <c r="G2553" t="s">
        <v>127</v>
      </c>
      <c r="H2553" s="7" t="str">
        <f t="shared" si="81"/>
        <v>2008TWDASSUNW10</v>
      </c>
      <c r="I2553" t="s">
        <v>29</v>
      </c>
      <c r="J2553" s="8" t="str">
        <f>VLOOKUP(I2553,name_list!E:K,2,FALSE)</f>
        <v>SP22</v>
      </c>
      <c r="K2553" t="s">
        <v>14</v>
      </c>
      <c r="L2553" s="8">
        <v>25</v>
      </c>
      <c r="M2553" s="8">
        <f>VLOOKUP(H2553,工作表3!G:T,7,FALSE)</f>
        <v>85</v>
      </c>
      <c r="N2553">
        <f t="shared" si="80"/>
        <v>21.25</v>
      </c>
    </row>
    <row r="2554" spans="1:14">
      <c r="A2554" s="46">
        <v>2008</v>
      </c>
      <c r="B2554" s="8" t="str">
        <f>_xlfn.CONCAT("P", LOOKUP(A2554,{0,2010,2015},{1,2,3}))</f>
        <v>P1</v>
      </c>
      <c r="C2554" s="9" t="s">
        <v>174</v>
      </c>
      <c r="D2554" s="9" t="s">
        <v>178</v>
      </c>
      <c r="E2554" t="s">
        <v>35</v>
      </c>
      <c r="F2554" t="s">
        <v>33</v>
      </c>
      <c r="G2554" t="s">
        <v>127</v>
      </c>
      <c r="H2554" s="7" t="str">
        <f t="shared" si="81"/>
        <v>2008TWDASSUNW10</v>
      </c>
      <c r="I2554" t="s">
        <v>66</v>
      </c>
      <c r="J2554" s="8" t="str">
        <f>VLOOKUP(I2554,name_list!E:K,2,FALSE)</f>
        <v>SP20</v>
      </c>
      <c r="K2554" t="s">
        <v>9</v>
      </c>
      <c r="L2554" s="8">
        <v>5</v>
      </c>
      <c r="M2554" s="8">
        <f>VLOOKUP(H2554,工作表3!G:T,7,FALSE)</f>
        <v>85</v>
      </c>
      <c r="N2554">
        <f t="shared" si="80"/>
        <v>4.25</v>
      </c>
    </row>
    <row r="2555" spans="1:14">
      <c r="A2555" s="46">
        <v>2008</v>
      </c>
      <c r="B2555" s="8" t="str">
        <f>_xlfn.CONCAT("P", LOOKUP(A2555,{0,2010,2015},{1,2,3}))</f>
        <v>P1</v>
      </c>
      <c r="C2555" s="9" t="s">
        <v>174</v>
      </c>
      <c r="D2555" s="9" t="s">
        <v>178</v>
      </c>
      <c r="E2555" t="s">
        <v>35</v>
      </c>
      <c r="F2555" t="s">
        <v>33</v>
      </c>
      <c r="G2555" t="s">
        <v>127</v>
      </c>
      <c r="H2555" s="7" t="str">
        <f t="shared" si="81"/>
        <v>2008TWDASSUNW10</v>
      </c>
      <c r="I2555" t="s">
        <v>21</v>
      </c>
      <c r="J2555" s="8" t="str">
        <f>VLOOKUP(I2555,name_list!E:K,2,FALSE)</f>
        <v>SP55</v>
      </c>
      <c r="K2555" t="s">
        <v>9</v>
      </c>
      <c r="L2555" s="8">
        <v>5</v>
      </c>
      <c r="M2555" s="8">
        <f>VLOOKUP(H2555,工作表3!G:T,7,FALSE)</f>
        <v>85</v>
      </c>
      <c r="N2555">
        <f t="shared" si="80"/>
        <v>4.25</v>
      </c>
    </row>
    <row r="2556" spans="1:14">
      <c r="A2556" s="46">
        <v>2008</v>
      </c>
      <c r="B2556" s="8" t="str">
        <f>_xlfn.CONCAT("P", LOOKUP(A2556,{0,2010,2015},{1,2,3}))</f>
        <v>P1</v>
      </c>
      <c r="C2556" s="9" t="s">
        <v>174</v>
      </c>
      <c r="D2556" s="9" t="s">
        <v>178</v>
      </c>
      <c r="E2556" t="s">
        <v>35</v>
      </c>
      <c r="F2556" t="s">
        <v>33</v>
      </c>
      <c r="G2556" t="s">
        <v>127</v>
      </c>
      <c r="H2556" s="7" t="str">
        <f t="shared" si="81"/>
        <v>2008TWDASSUNW10</v>
      </c>
      <c r="I2556" t="s">
        <v>47</v>
      </c>
      <c r="J2556" s="8" t="str">
        <f>VLOOKUP(I2556,name_list!E:K,2,FALSE)</f>
        <v>SP50</v>
      </c>
      <c r="K2556" t="s">
        <v>9</v>
      </c>
      <c r="L2556" s="8">
        <v>5</v>
      </c>
      <c r="M2556" s="8">
        <f>VLOOKUP(H2556,工作表3!G:T,7,FALSE)</f>
        <v>85</v>
      </c>
      <c r="N2556">
        <f t="shared" si="80"/>
        <v>4.25</v>
      </c>
    </row>
    <row r="2557" spans="1:14">
      <c r="A2557" s="46">
        <v>2008</v>
      </c>
      <c r="B2557" s="8" t="str">
        <f>_xlfn.CONCAT("P", LOOKUP(A2557,{0,2010,2015},{1,2,3}))</f>
        <v>P1</v>
      </c>
      <c r="C2557" s="9" t="s">
        <v>174</v>
      </c>
      <c r="D2557" s="9" t="s">
        <v>178</v>
      </c>
      <c r="E2557" t="s">
        <v>35</v>
      </c>
      <c r="F2557" t="s">
        <v>33</v>
      </c>
      <c r="G2557" t="s">
        <v>127</v>
      </c>
      <c r="H2557" s="7" t="str">
        <f t="shared" si="81"/>
        <v>2008TWDASSUNW10</v>
      </c>
      <c r="I2557" t="s">
        <v>51</v>
      </c>
      <c r="J2557" s="8" t="str">
        <f>VLOOKUP(I2557,name_list!E:K,2,FALSE)</f>
        <v>SP90</v>
      </c>
      <c r="K2557" t="s">
        <v>9</v>
      </c>
      <c r="L2557" s="8">
        <v>5</v>
      </c>
      <c r="M2557" s="8">
        <f>VLOOKUP(H2557,工作表3!G:T,7,FALSE)</f>
        <v>85</v>
      </c>
      <c r="N2557">
        <f t="shared" si="80"/>
        <v>4.25</v>
      </c>
    </row>
    <row r="2558" spans="1:14">
      <c r="A2558" s="46">
        <v>2008</v>
      </c>
      <c r="B2558" s="8" t="str">
        <f>_xlfn.CONCAT("P", LOOKUP(A2558,{0,2010,2015},{1,2,3}))</f>
        <v>P1</v>
      </c>
      <c r="C2558" s="9" t="s">
        <v>174</v>
      </c>
      <c r="D2558" s="9" t="s">
        <v>178</v>
      </c>
      <c r="E2558" t="s">
        <v>35</v>
      </c>
      <c r="F2558" t="s">
        <v>33</v>
      </c>
      <c r="G2558" t="s">
        <v>127</v>
      </c>
      <c r="H2558" s="7" t="str">
        <f t="shared" si="81"/>
        <v>2008TWDASSUNW10</v>
      </c>
      <c r="I2558" t="s">
        <v>20</v>
      </c>
      <c r="J2558" s="8" t="str">
        <f>VLOOKUP(I2558,name_list!E:K,2,FALSE)</f>
        <v>SP25</v>
      </c>
      <c r="K2558" t="s">
        <v>9</v>
      </c>
      <c r="L2558" s="8">
        <v>5</v>
      </c>
      <c r="M2558" s="8">
        <f>VLOOKUP(H2558,工作表3!G:T,7,FALSE)</f>
        <v>85</v>
      </c>
      <c r="N2558">
        <f t="shared" si="80"/>
        <v>4.25</v>
      </c>
    </row>
    <row r="2559" spans="1:14">
      <c r="A2559" s="46">
        <v>2008</v>
      </c>
      <c r="B2559" s="8" t="str">
        <f>_xlfn.CONCAT("P", LOOKUP(A2559,{0,2010,2015},{1,2,3}))</f>
        <v>P1</v>
      </c>
      <c r="C2559" s="9" t="s">
        <v>174</v>
      </c>
      <c r="D2559" s="9" t="s">
        <v>178</v>
      </c>
      <c r="E2559" t="s">
        <v>35</v>
      </c>
      <c r="F2559" t="s">
        <v>33</v>
      </c>
      <c r="G2559" t="s">
        <v>127</v>
      </c>
      <c r="H2559" s="7" t="str">
        <f t="shared" si="81"/>
        <v>2008TWDASSUNW10</v>
      </c>
      <c r="I2559" t="s">
        <v>39</v>
      </c>
      <c r="J2559" s="8" t="str">
        <f>VLOOKUP(I2559,name_list!E:K,2,FALSE)</f>
        <v>SP72</v>
      </c>
      <c r="K2559" t="s">
        <v>6</v>
      </c>
      <c r="L2559" s="8">
        <v>50</v>
      </c>
      <c r="M2559" s="8">
        <f>VLOOKUP(H2559,工作表3!G:T,7,FALSE)</f>
        <v>85</v>
      </c>
      <c r="N2559">
        <f t="shared" si="80"/>
        <v>42.5</v>
      </c>
    </row>
    <row r="2560" spans="1:14">
      <c r="A2560" s="46">
        <v>2008</v>
      </c>
      <c r="B2560" s="8" t="str">
        <f>_xlfn.CONCAT("P", LOOKUP(A2560,{0,2010,2015},{1,2,3}))</f>
        <v>P1</v>
      </c>
      <c r="C2560" s="9" t="s">
        <v>174</v>
      </c>
      <c r="D2560" s="9" t="s">
        <v>178</v>
      </c>
      <c r="E2560" t="s">
        <v>35</v>
      </c>
      <c r="F2560" t="s">
        <v>33</v>
      </c>
      <c r="G2560" t="s">
        <v>127</v>
      </c>
      <c r="H2560" s="7" t="str">
        <f t="shared" si="81"/>
        <v>2008TWDASSUNW10</v>
      </c>
      <c r="I2560" t="s">
        <v>22</v>
      </c>
      <c r="J2560" s="8" t="str">
        <f>VLOOKUP(I2560,name_list!E:K,2,FALSE)</f>
        <v>SP68</v>
      </c>
      <c r="K2560" t="s">
        <v>11</v>
      </c>
      <c r="L2560" s="8">
        <v>1</v>
      </c>
      <c r="M2560" s="8">
        <f>VLOOKUP(H2560,工作表3!G:T,7,FALSE)</f>
        <v>85</v>
      </c>
      <c r="N2560">
        <f t="shared" si="80"/>
        <v>0.85</v>
      </c>
    </row>
    <row r="2561" spans="1:14">
      <c r="A2561" s="46">
        <v>2008</v>
      </c>
      <c r="B2561" s="8" t="str">
        <f>_xlfn.CONCAT("P", LOOKUP(A2561,{0,2010,2015},{1,2,3}))</f>
        <v>P1</v>
      </c>
      <c r="C2561" s="9" t="s">
        <v>174</v>
      </c>
      <c r="D2561" s="9" t="s">
        <v>178</v>
      </c>
      <c r="E2561" t="s">
        <v>35</v>
      </c>
      <c r="F2561" t="s">
        <v>33</v>
      </c>
      <c r="G2561" t="s">
        <v>127</v>
      </c>
      <c r="H2561" s="7" t="str">
        <f t="shared" si="81"/>
        <v>2008TWDASSUNW10</v>
      </c>
      <c r="I2561" t="s">
        <v>12</v>
      </c>
      <c r="J2561" s="8" t="str">
        <f>VLOOKUP(I2561,name_list!E:K,2,FALSE)</f>
        <v>SP70</v>
      </c>
      <c r="K2561" t="s">
        <v>9</v>
      </c>
      <c r="L2561" s="8">
        <v>5</v>
      </c>
      <c r="M2561" s="8">
        <f>VLOOKUP(H2561,工作表3!G:T,7,FALSE)</f>
        <v>85</v>
      </c>
      <c r="N2561">
        <f t="shared" si="80"/>
        <v>4.25</v>
      </c>
    </row>
    <row r="2562" spans="1:14">
      <c r="A2562" s="46">
        <v>2008</v>
      </c>
      <c r="B2562" s="8" t="str">
        <f>_xlfn.CONCAT("P", LOOKUP(A2562,{0,2010,2015},{1,2,3}))</f>
        <v>P1</v>
      </c>
      <c r="C2562" s="9" t="s">
        <v>174</v>
      </c>
      <c r="D2562" s="9" t="s">
        <v>178</v>
      </c>
      <c r="E2562" t="s">
        <v>35</v>
      </c>
      <c r="F2562" t="s">
        <v>33</v>
      </c>
      <c r="G2562" t="s">
        <v>127</v>
      </c>
      <c r="H2562" s="7" t="str">
        <f t="shared" si="81"/>
        <v>2008TWDASSUNW10</v>
      </c>
      <c r="I2562" t="s">
        <v>37</v>
      </c>
      <c r="J2562" s="8" t="str">
        <f>VLOOKUP(I2562,name_list!E:K,2,FALSE)</f>
        <v>SP85</v>
      </c>
      <c r="K2562" t="s">
        <v>11</v>
      </c>
      <c r="L2562" s="8">
        <v>1</v>
      </c>
      <c r="M2562" s="8">
        <f>VLOOKUP(H2562,工作表3!G:T,7,FALSE)</f>
        <v>85</v>
      </c>
      <c r="N2562">
        <f t="shared" si="80"/>
        <v>0.85</v>
      </c>
    </row>
    <row r="2563" spans="1:14">
      <c r="A2563" s="46">
        <v>2008</v>
      </c>
      <c r="B2563" s="8" t="str">
        <f>_xlfn.CONCAT("P", LOOKUP(A2563,{0,2010,2015},{1,2,3}))</f>
        <v>P1</v>
      </c>
      <c r="C2563" s="9" t="s">
        <v>174</v>
      </c>
      <c r="D2563" s="9" t="s">
        <v>178</v>
      </c>
      <c r="E2563" t="s">
        <v>35</v>
      </c>
      <c r="F2563" t="s">
        <v>33</v>
      </c>
      <c r="G2563" t="s">
        <v>127</v>
      </c>
      <c r="H2563" s="7" t="str">
        <f t="shared" si="81"/>
        <v>2008TWDASSUNW10</v>
      </c>
      <c r="I2563" t="s">
        <v>45</v>
      </c>
      <c r="J2563" s="8" t="str">
        <f>VLOOKUP(I2563,name_list!E:K,2,FALSE)</f>
        <v>SP59</v>
      </c>
      <c r="K2563" t="s">
        <v>9</v>
      </c>
      <c r="L2563" s="8">
        <v>5</v>
      </c>
      <c r="M2563" s="8">
        <f>VLOOKUP(H2563,工作表3!G:T,7,FALSE)</f>
        <v>85</v>
      </c>
      <c r="N2563">
        <f t="shared" si="80"/>
        <v>4.25</v>
      </c>
    </row>
    <row r="2564" spans="1:14">
      <c r="A2564" s="46">
        <v>2008</v>
      </c>
      <c r="B2564" s="8" t="str">
        <f>_xlfn.CONCAT("P", LOOKUP(A2564,{0,2010,2015},{1,2,3}))</f>
        <v>P1</v>
      </c>
      <c r="C2564" s="9" t="s">
        <v>174</v>
      </c>
      <c r="D2564" s="9" t="s">
        <v>178</v>
      </c>
      <c r="E2564" t="s">
        <v>35</v>
      </c>
      <c r="F2564" t="s">
        <v>32</v>
      </c>
      <c r="G2564" t="s">
        <v>100</v>
      </c>
      <c r="H2564" s="7" t="str">
        <f t="shared" si="81"/>
        <v>2008TWDASSUNN05</v>
      </c>
      <c r="I2564" t="s">
        <v>23</v>
      </c>
      <c r="J2564" s="8" t="str">
        <f>VLOOKUP(I2564,name_list!E:K,2,FALSE)</f>
        <v>SP61</v>
      </c>
      <c r="K2564" t="s">
        <v>9</v>
      </c>
      <c r="L2564" s="8">
        <v>5</v>
      </c>
      <c r="M2564" s="8">
        <f>VLOOKUP(H2564,工作表3!G:T,7,FALSE)</f>
        <v>74.5</v>
      </c>
      <c r="N2564">
        <f t="shared" ref="N2564:N2627" si="82">L2564*M2564/100</f>
        <v>3.7250000000000001</v>
      </c>
    </row>
    <row r="2565" spans="1:14">
      <c r="A2565" s="46">
        <v>2008</v>
      </c>
      <c r="B2565" s="8" t="str">
        <f>_xlfn.CONCAT("P", LOOKUP(A2565,{0,2010,2015},{1,2,3}))</f>
        <v>P1</v>
      </c>
      <c r="C2565" s="9" t="s">
        <v>174</v>
      </c>
      <c r="D2565" s="9" t="s">
        <v>178</v>
      </c>
      <c r="E2565" t="s">
        <v>35</v>
      </c>
      <c r="F2565" t="s">
        <v>32</v>
      </c>
      <c r="G2565" t="s">
        <v>100</v>
      </c>
      <c r="H2565" s="7" t="str">
        <f t="shared" si="81"/>
        <v>2008TWDASSUNN05</v>
      </c>
      <c r="I2565" t="s">
        <v>59</v>
      </c>
      <c r="J2565" s="8" t="str">
        <f>VLOOKUP(I2565,name_list!E:K,2,FALSE)</f>
        <v>SP5</v>
      </c>
      <c r="K2565" t="s">
        <v>11</v>
      </c>
      <c r="L2565" s="8">
        <v>1</v>
      </c>
      <c r="M2565" s="8">
        <f>VLOOKUP(H2565,工作表3!G:T,7,FALSE)</f>
        <v>74.5</v>
      </c>
      <c r="N2565">
        <f t="shared" si="82"/>
        <v>0.745</v>
      </c>
    </row>
    <row r="2566" spans="1:14">
      <c r="A2566" s="46">
        <v>2008</v>
      </c>
      <c r="B2566" s="8" t="str">
        <f>_xlfn.CONCAT("P", LOOKUP(A2566,{0,2010,2015},{1,2,3}))</f>
        <v>P1</v>
      </c>
      <c r="C2566" s="9" t="s">
        <v>174</v>
      </c>
      <c r="D2566" s="9" t="s">
        <v>178</v>
      </c>
      <c r="E2566" t="s">
        <v>35</v>
      </c>
      <c r="F2566" t="s">
        <v>32</v>
      </c>
      <c r="G2566" t="s">
        <v>100</v>
      </c>
      <c r="H2566" s="7" t="str">
        <f t="shared" si="81"/>
        <v>2008TWDASSUNN05</v>
      </c>
      <c r="I2566" t="s">
        <v>63</v>
      </c>
      <c r="J2566" s="8" t="str">
        <f>VLOOKUP(I2566,name_list!E:K,2,FALSE)</f>
        <v>SP4</v>
      </c>
      <c r="K2566" t="s">
        <v>9</v>
      </c>
      <c r="L2566" s="8">
        <v>5</v>
      </c>
      <c r="M2566" s="8">
        <f>VLOOKUP(H2566,工作表3!G:T,7,FALSE)</f>
        <v>74.5</v>
      </c>
      <c r="N2566">
        <f t="shared" si="82"/>
        <v>3.7250000000000001</v>
      </c>
    </row>
    <row r="2567" spans="1:14">
      <c r="A2567" s="46">
        <v>2008</v>
      </c>
      <c r="B2567" s="8" t="str">
        <f>_xlfn.CONCAT("P", LOOKUP(A2567,{0,2010,2015},{1,2,3}))</f>
        <v>P1</v>
      </c>
      <c r="C2567" s="9" t="s">
        <v>174</v>
      </c>
      <c r="D2567" s="9" t="s">
        <v>178</v>
      </c>
      <c r="E2567" t="s">
        <v>35</v>
      </c>
      <c r="F2567" t="s">
        <v>32</v>
      </c>
      <c r="G2567" t="s">
        <v>100</v>
      </c>
      <c r="H2567" s="7" t="str">
        <f t="shared" si="81"/>
        <v>2008TWDASSUNN05</v>
      </c>
      <c r="I2567" t="s">
        <v>15</v>
      </c>
      <c r="J2567" s="8" t="str">
        <f>VLOOKUP(I2567,name_list!E:K,2,FALSE)</f>
        <v>SP2</v>
      </c>
      <c r="K2567" t="s">
        <v>14</v>
      </c>
      <c r="L2567" s="8">
        <v>25</v>
      </c>
      <c r="M2567" s="8">
        <f>VLOOKUP(H2567,工作表3!G:T,7,FALSE)</f>
        <v>74.5</v>
      </c>
      <c r="N2567">
        <f t="shared" si="82"/>
        <v>18.625</v>
      </c>
    </row>
    <row r="2568" spans="1:14">
      <c r="A2568" s="46">
        <v>2008</v>
      </c>
      <c r="B2568" s="8" t="str">
        <f>_xlfn.CONCAT("P", LOOKUP(A2568,{0,2010,2015},{1,2,3}))</f>
        <v>P1</v>
      </c>
      <c r="C2568" s="9" t="s">
        <v>174</v>
      </c>
      <c r="D2568" s="9" t="s">
        <v>178</v>
      </c>
      <c r="E2568" t="s">
        <v>35</v>
      </c>
      <c r="F2568" t="s">
        <v>32</v>
      </c>
      <c r="G2568" t="s">
        <v>100</v>
      </c>
      <c r="H2568" s="7" t="str">
        <f t="shared" si="81"/>
        <v>2008TWDASSUNN05</v>
      </c>
      <c r="I2568" t="s">
        <v>42</v>
      </c>
      <c r="J2568" s="8" t="str">
        <f>VLOOKUP(I2568,name_list!E:K,2,FALSE)</f>
        <v>SP40</v>
      </c>
      <c r="K2568" t="s">
        <v>9</v>
      </c>
      <c r="L2568" s="8">
        <v>5</v>
      </c>
      <c r="M2568" s="8">
        <f>VLOOKUP(H2568,工作表3!G:T,7,FALSE)</f>
        <v>74.5</v>
      </c>
      <c r="N2568">
        <f t="shared" si="82"/>
        <v>3.7250000000000001</v>
      </c>
    </row>
    <row r="2569" spans="1:14">
      <c r="A2569" s="46">
        <v>2008</v>
      </c>
      <c r="B2569" s="8" t="str">
        <f>_xlfn.CONCAT("P", LOOKUP(A2569,{0,2010,2015},{1,2,3}))</f>
        <v>P1</v>
      </c>
      <c r="C2569" s="9" t="s">
        <v>174</v>
      </c>
      <c r="D2569" s="9" t="s">
        <v>178</v>
      </c>
      <c r="E2569" t="s">
        <v>35</v>
      </c>
      <c r="F2569" t="s">
        <v>32</v>
      </c>
      <c r="G2569" t="s">
        <v>100</v>
      </c>
      <c r="H2569" s="7" t="str">
        <f t="shared" si="81"/>
        <v>2008TWDASSUNN05</v>
      </c>
      <c r="I2569" t="s">
        <v>0</v>
      </c>
      <c r="J2569" s="8" t="str">
        <f>VLOOKUP(I2569,name_list!E:K,2,FALSE)</f>
        <v>SP41</v>
      </c>
      <c r="K2569" t="s">
        <v>1</v>
      </c>
      <c r="L2569" s="8">
        <v>75</v>
      </c>
      <c r="M2569" s="8">
        <f>VLOOKUP(H2569,工作表3!G:T,7,FALSE)</f>
        <v>74.5</v>
      </c>
      <c r="N2569">
        <f t="shared" si="82"/>
        <v>55.875</v>
      </c>
    </row>
    <row r="2570" spans="1:14">
      <c r="A2570" s="46">
        <v>2008</v>
      </c>
      <c r="B2570" s="8" t="str">
        <f>_xlfn.CONCAT("P", LOOKUP(A2570,{0,2010,2015},{1,2,3}))</f>
        <v>P1</v>
      </c>
      <c r="C2570" s="9" t="s">
        <v>174</v>
      </c>
      <c r="D2570" s="9" t="s">
        <v>178</v>
      </c>
      <c r="E2570" t="s">
        <v>35</v>
      </c>
      <c r="F2570" t="s">
        <v>32</v>
      </c>
      <c r="G2570" t="s">
        <v>100</v>
      </c>
      <c r="H2570" s="7" t="str">
        <f t="shared" si="81"/>
        <v>2008TWDASSUNN05</v>
      </c>
      <c r="I2570" t="s">
        <v>5</v>
      </c>
      <c r="J2570" s="8" t="str">
        <f>VLOOKUP(I2570,name_list!E:K,2,FALSE)</f>
        <v>SP35</v>
      </c>
      <c r="K2570" t="s">
        <v>6</v>
      </c>
      <c r="L2570" s="8">
        <v>50</v>
      </c>
      <c r="M2570" s="8">
        <f>VLOOKUP(H2570,工作表3!G:T,7,FALSE)</f>
        <v>74.5</v>
      </c>
      <c r="N2570">
        <f t="shared" si="82"/>
        <v>37.25</v>
      </c>
    </row>
    <row r="2571" spans="1:14">
      <c r="A2571" s="46">
        <v>2008</v>
      </c>
      <c r="B2571" s="8" t="str">
        <f>_xlfn.CONCAT("P", LOOKUP(A2571,{0,2010,2015},{1,2,3}))</f>
        <v>P1</v>
      </c>
      <c r="C2571" s="9" t="s">
        <v>174</v>
      </c>
      <c r="D2571" s="9" t="s">
        <v>178</v>
      </c>
      <c r="E2571" t="s">
        <v>35</v>
      </c>
      <c r="F2571" t="s">
        <v>32</v>
      </c>
      <c r="G2571" t="s">
        <v>100</v>
      </c>
      <c r="H2571" s="7" t="str">
        <f t="shared" si="81"/>
        <v>2008TWDASSUNN05</v>
      </c>
      <c r="I2571" t="s">
        <v>16</v>
      </c>
      <c r="J2571" s="8" t="str">
        <f>VLOOKUP(I2571,name_list!E:K,2,FALSE)</f>
        <v>SP38</v>
      </c>
      <c r="K2571" t="s">
        <v>6</v>
      </c>
      <c r="L2571" s="8">
        <v>50</v>
      </c>
      <c r="M2571" s="8">
        <f>VLOOKUP(H2571,工作表3!G:T,7,FALSE)</f>
        <v>74.5</v>
      </c>
      <c r="N2571">
        <f t="shared" si="82"/>
        <v>37.25</v>
      </c>
    </row>
    <row r="2572" spans="1:14">
      <c r="A2572" s="46">
        <v>2008</v>
      </c>
      <c r="B2572" s="8" t="str">
        <f>_xlfn.CONCAT("P", LOOKUP(A2572,{0,2010,2015},{1,2,3}))</f>
        <v>P1</v>
      </c>
      <c r="C2572" s="9" t="s">
        <v>174</v>
      </c>
      <c r="D2572" s="9" t="s">
        <v>178</v>
      </c>
      <c r="E2572" t="s">
        <v>35</v>
      </c>
      <c r="F2572" t="s">
        <v>32</v>
      </c>
      <c r="G2572" t="s">
        <v>100</v>
      </c>
      <c r="H2572" s="7" t="str">
        <f t="shared" si="81"/>
        <v>2008TWDASSUNN05</v>
      </c>
      <c r="I2572" t="s">
        <v>18</v>
      </c>
      <c r="J2572" s="8" t="str">
        <f>VLOOKUP(I2572,name_list!E:K,2,FALSE)</f>
        <v>SP30</v>
      </c>
      <c r="K2572" t="s">
        <v>11</v>
      </c>
      <c r="L2572" s="8">
        <v>1</v>
      </c>
      <c r="M2572" s="8">
        <f>VLOOKUP(H2572,工作表3!G:T,7,FALSE)</f>
        <v>74.5</v>
      </c>
      <c r="N2572">
        <f t="shared" si="82"/>
        <v>0.745</v>
      </c>
    </row>
    <row r="2573" spans="1:14">
      <c r="A2573" s="46">
        <v>2008</v>
      </c>
      <c r="B2573" s="8" t="str">
        <f>_xlfn.CONCAT("P", LOOKUP(A2573,{0,2010,2015},{1,2,3}))</f>
        <v>P1</v>
      </c>
      <c r="C2573" s="9" t="s">
        <v>174</v>
      </c>
      <c r="D2573" s="9" t="s">
        <v>178</v>
      </c>
      <c r="E2573" t="s">
        <v>35</v>
      </c>
      <c r="F2573" t="s">
        <v>32</v>
      </c>
      <c r="G2573" t="s">
        <v>100</v>
      </c>
      <c r="H2573" s="7" t="str">
        <f t="shared" si="81"/>
        <v>2008TWDASSUNN05</v>
      </c>
      <c r="I2573" t="s">
        <v>7</v>
      </c>
      <c r="J2573" s="8" t="str">
        <f>VLOOKUP(I2573,name_list!E:K,2,FALSE)</f>
        <v>SP31</v>
      </c>
      <c r="K2573" t="s">
        <v>9</v>
      </c>
      <c r="L2573" s="8">
        <v>5</v>
      </c>
      <c r="M2573" s="8">
        <f>VLOOKUP(H2573,工作表3!G:T,7,FALSE)</f>
        <v>74.5</v>
      </c>
      <c r="N2573">
        <f t="shared" si="82"/>
        <v>3.7250000000000001</v>
      </c>
    </row>
    <row r="2574" spans="1:14">
      <c r="A2574" s="46">
        <v>2008</v>
      </c>
      <c r="B2574" s="8" t="str">
        <f>_xlfn.CONCAT("P", LOOKUP(A2574,{0,2010,2015},{1,2,3}))</f>
        <v>P1</v>
      </c>
      <c r="C2574" s="9" t="s">
        <v>174</v>
      </c>
      <c r="D2574" s="9" t="s">
        <v>178</v>
      </c>
      <c r="E2574" t="s">
        <v>35</v>
      </c>
      <c r="F2574" t="s">
        <v>32</v>
      </c>
      <c r="G2574" t="s">
        <v>100</v>
      </c>
      <c r="H2574" s="7" t="str">
        <f t="shared" si="81"/>
        <v>2008TWDASSUNN05</v>
      </c>
      <c r="I2574" t="s">
        <v>60</v>
      </c>
      <c r="J2574" s="8" t="str">
        <f>VLOOKUP(I2574,name_list!E:K,2,FALSE)</f>
        <v>SP29</v>
      </c>
      <c r="K2574" t="s">
        <v>6</v>
      </c>
      <c r="L2574" s="8">
        <v>50</v>
      </c>
      <c r="M2574" s="8">
        <f>VLOOKUP(H2574,工作表3!G:T,7,FALSE)</f>
        <v>74.5</v>
      </c>
      <c r="N2574">
        <f t="shared" si="82"/>
        <v>37.25</v>
      </c>
    </row>
    <row r="2575" spans="1:14">
      <c r="A2575" s="46">
        <v>2008</v>
      </c>
      <c r="B2575" s="8" t="str">
        <f>_xlfn.CONCAT("P", LOOKUP(A2575,{0,2010,2015},{1,2,3}))</f>
        <v>P1</v>
      </c>
      <c r="C2575" s="9" t="s">
        <v>174</v>
      </c>
      <c r="D2575" s="9" t="s">
        <v>178</v>
      </c>
      <c r="E2575" t="s">
        <v>35</v>
      </c>
      <c r="F2575" t="s">
        <v>32</v>
      </c>
      <c r="G2575" t="s">
        <v>100</v>
      </c>
      <c r="H2575" s="7" t="str">
        <f t="shared" si="81"/>
        <v>2008TWDASSUNN05</v>
      </c>
      <c r="I2575" t="s">
        <v>55</v>
      </c>
      <c r="J2575" s="8" t="str">
        <f>VLOOKUP(I2575,name_list!E:K,2,FALSE)</f>
        <v>SP33</v>
      </c>
      <c r="K2575" t="s">
        <v>11</v>
      </c>
      <c r="L2575" s="8">
        <v>1</v>
      </c>
      <c r="M2575" s="8">
        <f>VLOOKUP(H2575,工作表3!G:T,7,FALSE)</f>
        <v>74.5</v>
      </c>
      <c r="N2575">
        <f t="shared" si="82"/>
        <v>0.745</v>
      </c>
    </row>
    <row r="2576" spans="1:14">
      <c r="A2576" s="46">
        <v>2008</v>
      </c>
      <c r="B2576" s="8" t="str">
        <f>_xlfn.CONCAT("P", LOOKUP(A2576,{0,2010,2015},{1,2,3}))</f>
        <v>P1</v>
      </c>
      <c r="C2576" s="9" t="s">
        <v>174</v>
      </c>
      <c r="D2576" s="9" t="s">
        <v>178</v>
      </c>
      <c r="E2576" t="s">
        <v>35</v>
      </c>
      <c r="F2576" t="s">
        <v>32</v>
      </c>
      <c r="G2576" t="s">
        <v>100</v>
      </c>
      <c r="H2576" s="7" t="str">
        <f t="shared" si="81"/>
        <v>2008TWDASSUNN05</v>
      </c>
      <c r="I2576" t="s">
        <v>26</v>
      </c>
      <c r="J2576" s="8" t="str">
        <f>VLOOKUP(I2576,name_list!E:K,2,FALSE)</f>
        <v>SP78</v>
      </c>
      <c r="K2576" t="s">
        <v>9</v>
      </c>
      <c r="L2576" s="8">
        <v>5</v>
      </c>
      <c r="M2576" s="8">
        <f>VLOOKUP(H2576,工作表3!G:T,7,FALSE)</f>
        <v>74.5</v>
      </c>
      <c r="N2576">
        <f t="shared" si="82"/>
        <v>3.7250000000000001</v>
      </c>
    </row>
    <row r="2577" spans="1:14">
      <c r="A2577" s="46">
        <v>2008</v>
      </c>
      <c r="B2577" s="8" t="str">
        <f>_xlfn.CONCAT("P", LOOKUP(A2577,{0,2010,2015},{1,2,3}))</f>
        <v>P1</v>
      </c>
      <c r="C2577" s="9" t="s">
        <v>174</v>
      </c>
      <c r="D2577" s="9" t="s">
        <v>178</v>
      </c>
      <c r="E2577" t="s">
        <v>35</v>
      </c>
      <c r="F2577" t="s">
        <v>32</v>
      </c>
      <c r="G2577" t="s">
        <v>100</v>
      </c>
      <c r="H2577" s="7" t="str">
        <f t="shared" si="81"/>
        <v>2008TWDASSUNN05</v>
      </c>
      <c r="I2577" t="s">
        <v>8</v>
      </c>
      <c r="J2577" s="8" t="str">
        <f>VLOOKUP(I2577,name_list!E:K,2,FALSE)</f>
        <v>SP63</v>
      </c>
      <c r="K2577" t="s">
        <v>9</v>
      </c>
      <c r="L2577" s="8">
        <v>5</v>
      </c>
      <c r="M2577" s="8">
        <f>VLOOKUP(H2577,工作表3!G:T,7,FALSE)</f>
        <v>74.5</v>
      </c>
      <c r="N2577">
        <f t="shared" si="82"/>
        <v>3.7250000000000001</v>
      </c>
    </row>
    <row r="2578" spans="1:14">
      <c r="A2578" s="46">
        <v>2008</v>
      </c>
      <c r="B2578" s="8" t="str">
        <f>_xlfn.CONCAT("P", LOOKUP(A2578,{0,2010,2015},{1,2,3}))</f>
        <v>P1</v>
      </c>
      <c r="C2578" s="9" t="s">
        <v>174</v>
      </c>
      <c r="D2578" s="9" t="s">
        <v>178</v>
      </c>
      <c r="E2578" t="s">
        <v>35</v>
      </c>
      <c r="F2578" t="s">
        <v>32</v>
      </c>
      <c r="G2578" t="s">
        <v>100</v>
      </c>
      <c r="H2578" s="7" t="str">
        <f t="shared" si="81"/>
        <v>2008TWDASSUNN05</v>
      </c>
      <c r="I2578" t="s">
        <v>31</v>
      </c>
      <c r="J2578" s="8" t="str">
        <f>VLOOKUP(I2578,name_list!E:K,2,FALSE)</f>
        <v>SP66</v>
      </c>
      <c r="K2578" t="s">
        <v>9</v>
      </c>
      <c r="L2578" s="8">
        <v>5</v>
      </c>
      <c r="M2578" s="8">
        <f>VLOOKUP(H2578,工作表3!G:T,7,FALSE)</f>
        <v>74.5</v>
      </c>
      <c r="N2578">
        <f t="shared" si="82"/>
        <v>3.7250000000000001</v>
      </c>
    </row>
    <row r="2579" spans="1:14">
      <c r="A2579" s="46">
        <v>2008</v>
      </c>
      <c r="B2579" s="8" t="str">
        <f>_xlfn.CONCAT("P", LOOKUP(A2579,{0,2010,2015},{1,2,3}))</f>
        <v>P1</v>
      </c>
      <c r="C2579" s="9" t="s">
        <v>174</v>
      </c>
      <c r="D2579" s="9" t="s">
        <v>178</v>
      </c>
      <c r="E2579" t="s">
        <v>35</v>
      </c>
      <c r="F2579" t="s">
        <v>32</v>
      </c>
      <c r="G2579" t="s">
        <v>100</v>
      </c>
      <c r="H2579" s="7" t="str">
        <f t="shared" si="81"/>
        <v>2008TWDASSUNN05</v>
      </c>
      <c r="I2579" t="s">
        <v>10</v>
      </c>
      <c r="J2579" s="8" t="str">
        <f>VLOOKUP(I2579,name_list!E:K,2,FALSE)</f>
        <v>SP79</v>
      </c>
      <c r="K2579" t="s">
        <v>11</v>
      </c>
      <c r="L2579" s="8">
        <v>1</v>
      </c>
      <c r="M2579" s="8">
        <f>VLOOKUP(H2579,工作表3!G:T,7,FALSE)</f>
        <v>74.5</v>
      </c>
      <c r="N2579">
        <f t="shared" si="82"/>
        <v>0.745</v>
      </c>
    </row>
    <row r="2580" spans="1:14">
      <c r="A2580" s="46">
        <v>2008</v>
      </c>
      <c r="B2580" s="8" t="str">
        <f>_xlfn.CONCAT("P", LOOKUP(A2580,{0,2010,2015},{1,2,3}))</f>
        <v>P1</v>
      </c>
      <c r="C2580" s="9" t="s">
        <v>174</v>
      </c>
      <c r="D2580" s="9" t="s">
        <v>178</v>
      </c>
      <c r="E2580" t="s">
        <v>35</v>
      </c>
      <c r="F2580" t="s">
        <v>32</v>
      </c>
      <c r="G2580" t="s">
        <v>100</v>
      </c>
      <c r="H2580" s="7" t="str">
        <f t="shared" si="81"/>
        <v>2008TWDASSUNN05</v>
      </c>
      <c r="I2580" t="s">
        <v>30</v>
      </c>
      <c r="J2580" s="8" t="str">
        <f>VLOOKUP(I2580,name_list!E:K,2,FALSE)</f>
        <v>SP14</v>
      </c>
      <c r="K2580" t="s">
        <v>11</v>
      </c>
      <c r="L2580" s="8">
        <v>1</v>
      </c>
      <c r="M2580" s="8">
        <f>VLOOKUP(H2580,工作表3!G:T,7,FALSE)</f>
        <v>74.5</v>
      </c>
      <c r="N2580">
        <f t="shared" si="82"/>
        <v>0.745</v>
      </c>
    </row>
    <row r="2581" spans="1:14">
      <c r="A2581" s="46">
        <v>2008</v>
      </c>
      <c r="B2581" s="8" t="str">
        <f>_xlfn.CONCAT("P", LOOKUP(A2581,{0,2010,2015},{1,2,3}))</f>
        <v>P1</v>
      </c>
      <c r="C2581" s="9" t="s">
        <v>174</v>
      </c>
      <c r="D2581" s="9" t="s">
        <v>178</v>
      </c>
      <c r="E2581" t="s">
        <v>35</v>
      </c>
      <c r="F2581" t="s">
        <v>32</v>
      </c>
      <c r="G2581" t="s">
        <v>100</v>
      </c>
      <c r="H2581" s="7" t="str">
        <f t="shared" si="81"/>
        <v>2008TWDASSUNN05</v>
      </c>
      <c r="I2581" t="s">
        <v>19</v>
      </c>
      <c r="J2581" s="8" t="str">
        <f>VLOOKUP(I2581,name_list!E:K,2,FALSE)</f>
        <v>SP75</v>
      </c>
      <c r="K2581" t="s">
        <v>11</v>
      </c>
      <c r="L2581" s="8">
        <v>1</v>
      </c>
      <c r="M2581" s="8">
        <f>VLOOKUP(H2581,工作表3!G:T,7,FALSE)</f>
        <v>74.5</v>
      </c>
      <c r="N2581">
        <f t="shared" si="82"/>
        <v>0.745</v>
      </c>
    </row>
    <row r="2582" spans="1:14">
      <c r="A2582" s="46">
        <v>2008</v>
      </c>
      <c r="B2582" s="8" t="str">
        <f>_xlfn.CONCAT("P", LOOKUP(A2582,{0,2010,2015},{1,2,3}))</f>
        <v>P1</v>
      </c>
      <c r="C2582" s="9" t="s">
        <v>174</v>
      </c>
      <c r="D2582" s="9" t="s">
        <v>178</v>
      </c>
      <c r="E2582" t="s">
        <v>35</v>
      </c>
      <c r="F2582" t="s">
        <v>32</v>
      </c>
      <c r="G2582" t="s">
        <v>100</v>
      </c>
      <c r="H2582" s="7" t="str">
        <f t="shared" si="81"/>
        <v>2008TWDASSUNN05</v>
      </c>
      <c r="I2582" t="s">
        <v>38</v>
      </c>
      <c r="J2582" s="8" t="str">
        <f>VLOOKUP(I2582,name_list!E:K,2,FALSE)</f>
        <v>SP10</v>
      </c>
      <c r="K2582" t="s">
        <v>9</v>
      </c>
      <c r="L2582" s="8">
        <v>5</v>
      </c>
      <c r="M2582" s="8">
        <f>VLOOKUP(H2582,工作表3!G:T,7,FALSE)</f>
        <v>74.5</v>
      </c>
      <c r="N2582">
        <f t="shared" si="82"/>
        <v>3.7250000000000001</v>
      </c>
    </row>
    <row r="2583" spans="1:14">
      <c r="A2583" s="46">
        <v>2008</v>
      </c>
      <c r="B2583" s="8" t="str">
        <f>_xlfn.CONCAT("P", LOOKUP(A2583,{0,2010,2015},{1,2,3}))</f>
        <v>P1</v>
      </c>
      <c r="C2583" s="9" t="s">
        <v>174</v>
      </c>
      <c r="D2583" s="9" t="s">
        <v>178</v>
      </c>
      <c r="E2583" t="s">
        <v>35</v>
      </c>
      <c r="F2583" t="s">
        <v>32</v>
      </c>
      <c r="G2583" t="s">
        <v>100</v>
      </c>
      <c r="H2583" s="7" t="str">
        <f t="shared" si="81"/>
        <v>2008TWDASSUNN05</v>
      </c>
      <c r="I2583" t="s">
        <v>4</v>
      </c>
      <c r="J2583" s="8" t="str">
        <f>VLOOKUP(I2583,name_list!E:K,2,FALSE)</f>
        <v>SP11</v>
      </c>
      <c r="K2583" t="s">
        <v>11</v>
      </c>
      <c r="L2583" s="8">
        <v>1</v>
      </c>
      <c r="M2583" s="8">
        <f>VLOOKUP(H2583,工作表3!G:T,7,FALSE)</f>
        <v>74.5</v>
      </c>
      <c r="N2583">
        <f t="shared" si="82"/>
        <v>0.745</v>
      </c>
    </row>
    <row r="2584" spans="1:14">
      <c r="A2584" s="46">
        <v>2008</v>
      </c>
      <c r="B2584" s="8" t="str">
        <f>_xlfn.CONCAT("P", LOOKUP(A2584,{0,2010,2015},{1,2,3}))</f>
        <v>P1</v>
      </c>
      <c r="C2584" s="9" t="s">
        <v>174</v>
      </c>
      <c r="D2584" s="9" t="s">
        <v>178</v>
      </c>
      <c r="E2584" t="s">
        <v>35</v>
      </c>
      <c r="F2584" t="s">
        <v>32</v>
      </c>
      <c r="G2584" t="s">
        <v>100</v>
      </c>
      <c r="H2584" s="7" t="str">
        <f t="shared" si="81"/>
        <v>2008TWDASSUNN05</v>
      </c>
      <c r="I2584" t="s">
        <v>17</v>
      </c>
      <c r="J2584" s="8" t="str">
        <f>VLOOKUP(I2584,name_list!E:K,2,FALSE)</f>
        <v>SP23</v>
      </c>
      <c r="K2584" t="s">
        <v>9</v>
      </c>
      <c r="L2584" s="8">
        <v>5</v>
      </c>
      <c r="M2584" s="8">
        <f>VLOOKUP(H2584,工作表3!G:T,7,FALSE)</f>
        <v>74.5</v>
      </c>
      <c r="N2584">
        <f t="shared" si="82"/>
        <v>3.7250000000000001</v>
      </c>
    </row>
    <row r="2585" spans="1:14">
      <c r="A2585" s="46">
        <v>2008</v>
      </c>
      <c r="B2585" s="8" t="str">
        <f>_xlfn.CONCAT("P", LOOKUP(A2585,{0,2010,2015},{1,2,3}))</f>
        <v>P1</v>
      </c>
      <c r="C2585" s="9" t="s">
        <v>174</v>
      </c>
      <c r="D2585" s="9" t="s">
        <v>178</v>
      </c>
      <c r="E2585" t="s">
        <v>35</v>
      </c>
      <c r="F2585" t="s">
        <v>32</v>
      </c>
      <c r="G2585" t="s">
        <v>100</v>
      </c>
      <c r="H2585" s="7" t="str">
        <f t="shared" si="81"/>
        <v>2008TWDASSUNN05</v>
      </c>
      <c r="I2585" t="s">
        <v>29</v>
      </c>
      <c r="J2585" s="8" t="str">
        <f>VLOOKUP(I2585,name_list!E:K,2,FALSE)</f>
        <v>SP22</v>
      </c>
      <c r="K2585" t="s">
        <v>14</v>
      </c>
      <c r="L2585" s="8">
        <v>25</v>
      </c>
      <c r="M2585" s="8">
        <f>VLOOKUP(H2585,工作表3!G:T,7,FALSE)</f>
        <v>74.5</v>
      </c>
      <c r="N2585">
        <f t="shared" si="82"/>
        <v>18.625</v>
      </c>
    </row>
    <row r="2586" spans="1:14">
      <c r="A2586" s="46">
        <v>2008</v>
      </c>
      <c r="B2586" s="8" t="str">
        <f>_xlfn.CONCAT("P", LOOKUP(A2586,{0,2010,2015},{1,2,3}))</f>
        <v>P1</v>
      </c>
      <c r="C2586" s="9" t="s">
        <v>174</v>
      </c>
      <c r="D2586" s="9" t="s">
        <v>178</v>
      </c>
      <c r="E2586" t="s">
        <v>35</v>
      </c>
      <c r="F2586" t="s">
        <v>32</v>
      </c>
      <c r="G2586" t="s">
        <v>100</v>
      </c>
      <c r="H2586" s="7" t="str">
        <f t="shared" si="81"/>
        <v>2008TWDASSUNN05</v>
      </c>
      <c r="I2586" t="s">
        <v>66</v>
      </c>
      <c r="J2586" s="8" t="str">
        <f>VLOOKUP(I2586,name_list!E:K,2,FALSE)</f>
        <v>SP20</v>
      </c>
      <c r="K2586" t="s">
        <v>11</v>
      </c>
      <c r="L2586" s="8">
        <v>1</v>
      </c>
      <c r="M2586" s="8">
        <f>VLOOKUP(H2586,工作表3!G:T,7,FALSE)</f>
        <v>74.5</v>
      </c>
      <c r="N2586">
        <f t="shared" si="82"/>
        <v>0.745</v>
      </c>
    </row>
    <row r="2587" spans="1:14">
      <c r="A2587" s="46">
        <v>2008</v>
      </c>
      <c r="B2587" s="8" t="str">
        <f>_xlfn.CONCAT("P", LOOKUP(A2587,{0,2010,2015},{1,2,3}))</f>
        <v>P1</v>
      </c>
      <c r="C2587" s="9" t="s">
        <v>174</v>
      </c>
      <c r="D2587" s="9" t="s">
        <v>178</v>
      </c>
      <c r="E2587" t="s">
        <v>35</v>
      </c>
      <c r="F2587" t="s">
        <v>32</v>
      </c>
      <c r="G2587" t="s">
        <v>100</v>
      </c>
      <c r="H2587" s="7" t="str">
        <f t="shared" si="81"/>
        <v>2008TWDASSUNN05</v>
      </c>
      <c r="I2587" t="s">
        <v>21</v>
      </c>
      <c r="J2587" s="8" t="str">
        <f>VLOOKUP(I2587,name_list!E:K,2,FALSE)</f>
        <v>SP55</v>
      </c>
      <c r="K2587" t="s">
        <v>9</v>
      </c>
      <c r="L2587" s="8">
        <v>5</v>
      </c>
      <c r="M2587" s="8">
        <f>VLOOKUP(H2587,工作表3!G:T,7,FALSE)</f>
        <v>74.5</v>
      </c>
      <c r="N2587">
        <f t="shared" si="82"/>
        <v>3.7250000000000001</v>
      </c>
    </row>
    <row r="2588" spans="1:14">
      <c r="A2588" s="46">
        <v>2008</v>
      </c>
      <c r="B2588" s="8" t="str">
        <f>_xlfn.CONCAT("P", LOOKUP(A2588,{0,2010,2015},{1,2,3}))</f>
        <v>P1</v>
      </c>
      <c r="C2588" s="9" t="s">
        <v>174</v>
      </c>
      <c r="D2588" s="9" t="s">
        <v>178</v>
      </c>
      <c r="E2588" t="s">
        <v>35</v>
      </c>
      <c r="F2588" t="s">
        <v>32</v>
      </c>
      <c r="G2588" t="s">
        <v>100</v>
      </c>
      <c r="H2588" s="7" t="str">
        <f t="shared" si="81"/>
        <v>2008TWDASSUNN05</v>
      </c>
      <c r="I2588" t="s">
        <v>47</v>
      </c>
      <c r="J2588" s="8" t="str">
        <f>VLOOKUP(I2588,name_list!E:K,2,FALSE)</f>
        <v>SP50</v>
      </c>
      <c r="K2588" t="s">
        <v>11</v>
      </c>
      <c r="L2588" s="8">
        <v>1</v>
      </c>
      <c r="M2588" s="8">
        <f>VLOOKUP(H2588,工作表3!G:T,7,FALSE)</f>
        <v>74.5</v>
      </c>
      <c r="N2588">
        <f t="shared" si="82"/>
        <v>0.745</v>
      </c>
    </row>
    <row r="2589" spans="1:14">
      <c r="A2589" s="46">
        <v>2008</v>
      </c>
      <c r="B2589" s="8" t="str">
        <f>_xlfn.CONCAT("P", LOOKUP(A2589,{0,2010,2015},{1,2,3}))</f>
        <v>P1</v>
      </c>
      <c r="C2589" s="9" t="s">
        <v>174</v>
      </c>
      <c r="D2589" s="9" t="s">
        <v>178</v>
      </c>
      <c r="E2589" t="s">
        <v>35</v>
      </c>
      <c r="F2589" t="s">
        <v>32</v>
      </c>
      <c r="G2589" t="s">
        <v>100</v>
      </c>
      <c r="H2589" s="7" t="str">
        <f t="shared" si="81"/>
        <v>2008TWDASSUNN05</v>
      </c>
      <c r="I2589" t="s">
        <v>69</v>
      </c>
      <c r="J2589" s="8" t="str">
        <f>VLOOKUP(I2589,name_list!E:K,2,FALSE)</f>
        <v>SP47</v>
      </c>
      <c r="K2589" t="s">
        <v>11</v>
      </c>
      <c r="L2589" s="8">
        <v>1</v>
      </c>
      <c r="M2589" s="8">
        <f>VLOOKUP(H2589,工作表3!G:T,7,FALSE)</f>
        <v>74.5</v>
      </c>
      <c r="N2589">
        <f t="shared" si="82"/>
        <v>0.745</v>
      </c>
    </row>
    <row r="2590" spans="1:14">
      <c r="A2590" s="46">
        <v>2008</v>
      </c>
      <c r="B2590" s="8" t="str">
        <f>_xlfn.CONCAT("P", LOOKUP(A2590,{0,2010,2015},{1,2,3}))</f>
        <v>P1</v>
      </c>
      <c r="C2590" s="9" t="s">
        <v>174</v>
      </c>
      <c r="D2590" s="9" t="s">
        <v>178</v>
      </c>
      <c r="E2590" t="s">
        <v>35</v>
      </c>
      <c r="F2590" t="s">
        <v>32</v>
      </c>
      <c r="G2590" t="s">
        <v>100</v>
      </c>
      <c r="H2590" s="7" t="str">
        <f t="shared" si="81"/>
        <v>2008TWDASSUNN05</v>
      </c>
      <c r="I2590" t="s">
        <v>51</v>
      </c>
      <c r="J2590" s="8" t="str">
        <f>VLOOKUP(I2590,name_list!E:K,2,FALSE)</f>
        <v>SP90</v>
      </c>
      <c r="K2590" t="s">
        <v>11</v>
      </c>
      <c r="L2590" s="8">
        <v>1</v>
      </c>
      <c r="M2590" s="8">
        <f>VLOOKUP(H2590,工作表3!G:T,7,FALSE)</f>
        <v>74.5</v>
      </c>
      <c r="N2590">
        <f t="shared" si="82"/>
        <v>0.745</v>
      </c>
    </row>
    <row r="2591" spans="1:14">
      <c r="A2591" s="46">
        <v>2008</v>
      </c>
      <c r="B2591" s="8" t="str">
        <f>_xlfn.CONCAT("P", LOOKUP(A2591,{0,2010,2015},{1,2,3}))</f>
        <v>P1</v>
      </c>
      <c r="C2591" s="9" t="s">
        <v>174</v>
      </c>
      <c r="D2591" s="9" t="s">
        <v>178</v>
      </c>
      <c r="E2591" t="s">
        <v>35</v>
      </c>
      <c r="F2591" t="s">
        <v>32</v>
      </c>
      <c r="G2591" t="s">
        <v>100</v>
      </c>
      <c r="H2591" s="7" t="str">
        <f t="shared" si="81"/>
        <v>2008TWDASSUNN05</v>
      </c>
      <c r="I2591" t="s">
        <v>52</v>
      </c>
      <c r="J2591" s="8" t="str">
        <f>VLOOKUP(I2591,name_list!E:K,2,FALSE)</f>
        <v>SP80</v>
      </c>
      <c r="K2591" t="s">
        <v>11</v>
      </c>
      <c r="L2591" s="8">
        <v>1</v>
      </c>
      <c r="M2591" s="8">
        <f>VLOOKUP(H2591,工作表3!G:T,7,FALSE)</f>
        <v>74.5</v>
      </c>
      <c r="N2591">
        <f t="shared" si="82"/>
        <v>0.745</v>
      </c>
    </row>
    <row r="2592" spans="1:14">
      <c r="A2592" s="46">
        <v>2008</v>
      </c>
      <c r="B2592" s="8" t="str">
        <f>_xlfn.CONCAT("P", LOOKUP(A2592,{0,2010,2015},{1,2,3}))</f>
        <v>P1</v>
      </c>
      <c r="C2592" s="9" t="s">
        <v>174</v>
      </c>
      <c r="D2592" s="9" t="s">
        <v>178</v>
      </c>
      <c r="E2592" t="s">
        <v>35</v>
      </c>
      <c r="F2592" t="s">
        <v>32</v>
      </c>
      <c r="G2592" t="s">
        <v>100</v>
      </c>
      <c r="H2592" s="7" t="str">
        <f t="shared" si="81"/>
        <v>2008TWDASSUNN05</v>
      </c>
      <c r="I2592" t="s">
        <v>20</v>
      </c>
      <c r="J2592" s="8" t="str">
        <f>VLOOKUP(I2592,name_list!E:K,2,FALSE)</f>
        <v>SP25</v>
      </c>
      <c r="K2592" t="s">
        <v>11</v>
      </c>
      <c r="L2592" s="8">
        <v>1</v>
      </c>
      <c r="M2592" s="8">
        <f>VLOOKUP(H2592,工作表3!G:T,7,FALSE)</f>
        <v>74.5</v>
      </c>
      <c r="N2592">
        <f t="shared" si="82"/>
        <v>0.745</v>
      </c>
    </row>
    <row r="2593" spans="1:14">
      <c r="A2593" s="46">
        <v>2008</v>
      </c>
      <c r="B2593" s="8" t="str">
        <f>_xlfn.CONCAT("P", LOOKUP(A2593,{0,2010,2015},{1,2,3}))</f>
        <v>P1</v>
      </c>
      <c r="C2593" s="9" t="s">
        <v>174</v>
      </c>
      <c r="D2593" s="9" t="s">
        <v>178</v>
      </c>
      <c r="E2593" t="s">
        <v>35</v>
      </c>
      <c r="F2593" t="s">
        <v>32</v>
      </c>
      <c r="G2593" t="s">
        <v>100</v>
      </c>
      <c r="H2593" s="7" t="str">
        <f t="shared" si="81"/>
        <v>2008TWDASSUNN05</v>
      </c>
      <c r="I2593" t="s">
        <v>39</v>
      </c>
      <c r="J2593" s="8" t="str">
        <f>VLOOKUP(I2593,name_list!E:K,2,FALSE)</f>
        <v>SP72</v>
      </c>
      <c r="K2593" t="s">
        <v>14</v>
      </c>
      <c r="L2593" s="8">
        <v>25</v>
      </c>
      <c r="M2593" s="8">
        <f>VLOOKUP(H2593,工作表3!G:T,7,FALSE)</f>
        <v>74.5</v>
      </c>
      <c r="N2593">
        <f t="shared" si="82"/>
        <v>18.625</v>
      </c>
    </row>
    <row r="2594" spans="1:14">
      <c r="A2594" s="46">
        <v>2008</v>
      </c>
      <c r="B2594" s="8" t="str">
        <f>_xlfn.CONCAT("P", LOOKUP(A2594,{0,2010,2015},{1,2,3}))</f>
        <v>P1</v>
      </c>
      <c r="C2594" s="9" t="s">
        <v>174</v>
      </c>
      <c r="D2594" s="9" t="s">
        <v>178</v>
      </c>
      <c r="E2594" t="s">
        <v>35</v>
      </c>
      <c r="F2594" t="s">
        <v>32</v>
      </c>
      <c r="G2594" t="s">
        <v>100</v>
      </c>
      <c r="H2594" s="7" t="str">
        <f t="shared" si="81"/>
        <v>2008TWDASSUNN05</v>
      </c>
      <c r="I2594" t="s">
        <v>22</v>
      </c>
      <c r="J2594" s="8" t="str">
        <f>VLOOKUP(I2594,name_list!E:K,2,FALSE)</f>
        <v>SP68</v>
      </c>
      <c r="K2594" t="s">
        <v>9</v>
      </c>
      <c r="L2594" s="8">
        <v>5</v>
      </c>
      <c r="M2594" s="8">
        <f>VLOOKUP(H2594,工作表3!G:T,7,FALSE)</f>
        <v>74.5</v>
      </c>
      <c r="N2594">
        <f t="shared" si="82"/>
        <v>3.7250000000000001</v>
      </c>
    </row>
    <row r="2595" spans="1:14">
      <c r="A2595" s="46">
        <v>2008</v>
      </c>
      <c r="B2595" s="8" t="str">
        <f>_xlfn.CONCAT("P", LOOKUP(A2595,{0,2010,2015},{1,2,3}))</f>
        <v>P1</v>
      </c>
      <c r="C2595" s="9" t="s">
        <v>174</v>
      </c>
      <c r="D2595" s="9" t="s">
        <v>178</v>
      </c>
      <c r="E2595" t="s">
        <v>35</v>
      </c>
      <c r="F2595" t="s">
        <v>32</v>
      </c>
      <c r="G2595" t="s">
        <v>100</v>
      </c>
      <c r="H2595" s="7" t="str">
        <f t="shared" si="81"/>
        <v>2008TWDASSUNN05</v>
      </c>
      <c r="I2595" t="s">
        <v>12</v>
      </c>
      <c r="J2595" s="8" t="str">
        <f>VLOOKUP(I2595,name_list!E:K,2,FALSE)</f>
        <v>SP70</v>
      </c>
      <c r="K2595" t="s">
        <v>9</v>
      </c>
      <c r="L2595" s="8">
        <v>5</v>
      </c>
      <c r="M2595" s="8">
        <f>VLOOKUP(H2595,工作表3!G:T,7,FALSE)</f>
        <v>74.5</v>
      </c>
      <c r="N2595">
        <f t="shared" si="82"/>
        <v>3.7250000000000001</v>
      </c>
    </row>
    <row r="2596" spans="1:14">
      <c r="A2596" s="46">
        <v>2008</v>
      </c>
      <c r="B2596" s="8" t="str">
        <f>_xlfn.CONCAT("P", LOOKUP(A2596,{0,2010,2015},{1,2,3}))</f>
        <v>P1</v>
      </c>
      <c r="C2596" s="9" t="s">
        <v>174</v>
      </c>
      <c r="D2596" s="9" t="s">
        <v>178</v>
      </c>
      <c r="E2596" t="s">
        <v>35</v>
      </c>
      <c r="F2596" t="s">
        <v>32</v>
      </c>
      <c r="G2596" t="s">
        <v>100</v>
      </c>
      <c r="H2596" s="7" t="str">
        <f t="shared" si="81"/>
        <v>2008TWDASSUNN05</v>
      </c>
      <c r="I2596" t="s">
        <v>53</v>
      </c>
      <c r="J2596" s="8" t="str">
        <f>VLOOKUP(I2596,name_list!E:K,2,FALSE)</f>
        <v>SP84</v>
      </c>
      <c r="K2596" t="s">
        <v>11</v>
      </c>
      <c r="L2596" s="8">
        <v>1</v>
      </c>
      <c r="M2596" s="8">
        <f>VLOOKUP(H2596,工作表3!G:T,7,FALSE)</f>
        <v>74.5</v>
      </c>
      <c r="N2596">
        <f t="shared" si="82"/>
        <v>0.745</v>
      </c>
    </row>
    <row r="2597" spans="1:14">
      <c r="A2597" s="46">
        <v>2008</v>
      </c>
      <c r="B2597" s="8" t="str">
        <f>_xlfn.CONCAT("P", LOOKUP(A2597,{0,2010,2015},{1,2,3}))</f>
        <v>P1</v>
      </c>
      <c r="C2597" s="9" t="s">
        <v>174</v>
      </c>
      <c r="D2597" s="9" t="s">
        <v>178</v>
      </c>
      <c r="E2597" t="s">
        <v>35</v>
      </c>
      <c r="F2597" t="s">
        <v>32</v>
      </c>
      <c r="G2597" t="s">
        <v>100</v>
      </c>
      <c r="H2597" s="7" t="str">
        <f t="shared" si="81"/>
        <v>2008TWDASSUNN05</v>
      </c>
      <c r="I2597" t="s">
        <v>37</v>
      </c>
      <c r="J2597" s="8" t="str">
        <f>VLOOKUP(I2597,name_list!E:K,2,FALSE)</f>
        <v>SP85</v>
      </c>
      <c r="K2597" t="s">
        <v>11</v>
      </c>
      <c r="L2597" s="8">
        <v>1</v>
      </c>
      <c r="M2597" s="8">
        <f>VLOOKUP(H2597,工作表3!G:T,7,FALSE)</f>
        <v>74.5</v>
      </c>
      <c r="N2597">
        <f t="shared" si="82"/>
        <v>0.745</v>
      </c>
    </row>
    <row r="2598" spans="1:14">
      <c r="A2598" s="46">
        <v>2008</v>
      </c>
      <c r="B2598" s="8" t="str">
        <f>_xlfn.CONCAT("P", LOOKUP(A2598,{0,2010,2015},{1,2,3}))</f>
        <v>P1</v>
      </c>
      <c r="C2598" s="9" t="s">
        <v>174</v>
      </c>
      <c r="D2598" s="9" t="s">
        <v>178</v>
      </c>
      <c r="E2598" t="s">
        <v>35</v>
      </c>
      <c r="F2598" t="s">
        <v>32</v>
      </c>
      <c r="G2598" t="s">
        <v>100</v>
      </c>
      <c r="H2598" s="7" t="str">
        <f t="shared" si="81"/>
        <v>2008TWDASSUNN05</v>
      </c>
      <c r="I2598" t="s">
        <v>45</v>
      </c>
      <c r="J2598" s="8" t="str">
        <f>VLOOKUP(I2598,name_list!E:K,2,FALSE)</f>
        <v>SP59</v>
      </c>
      <c r="K2598" t="s">
        <v>14</v>
      </c>
      <c r="L2598" s="8">
        <v>25</v>
      </c>
      <c r="M2598" s="8">
        <f>VLOOKUP(H2598,工作表3!G:T,7,FALSE)</f>
        <v>74.5</v>
      </c>
      <c r="N2598">
        <f t="shared" si="82"/>
        <v>18.625</v>
      </c>
    </row>
    <row r="2599" spans="1:14">
      <c r="A2599" s="46">
        <v>2008</v>
      </c>
      <c r="B2599" s="8" t="str">
        <f>_xlfn.CONCAT("P", LOOKUP(A2599,{0,2010,2015},{1,2,3}))</f>
        <v>P1</v>
      </c>
      <c r="C2599" s="9" t="s">
        <v>174</v>
      </c>
      <c r="D2599" s="9" t="s">
        <v>178</v>
      </c>
      <c r="E2599" t="s">
        <v>35</v>
      </c>
      <c r="F2599" t="s">
        <v>32</v>
      </c>
      <c r="G2599" t="s">
        <v>124</v>
      </c>
      <c r="H2599" s="7" t="str">
        <f t="shared" si="81"/>
        <v>2008TWDASSUNN10</v>
      </c>
      <c r="I2599" t="s">
        <v>23</v>
      </c>
      <c r="J2599" s="8" t="str">
        <f>VLOOKUP(I2599,name_list!E:K,2,FALSE)</f>
        <v>SP61</v>
      </c>
      <c r="K2599" t="s">
        <v>9</v>
      </c>
      <c r="L2599" s="8">
        <v>5</v>
      </c>
      <c r="M2599" s="8">
        <f>VLOOKUP(H2599,工作表3!G:T,7,FALSE)</f>
        <v>87.5</v>
      </c>
      <c r="N2599">
        <f t="shared" si="82"/>
        <v>4.375</v>
      </c>
    </row>
    <row r="2600" spans="1:14">
      <c r="A2600" s="46">
        <v>2008</v>
      </c>
      <c r="B2600" s="8" t="str">
        <f>_xlfn.CONCAT("P", LOOKUP(A2600,{0,2010,2015},{1,2,3}))</f>
        <v>P1</v>
      </c>
      <c r="C2600" s="9" t="s">
        <v>174</v>
      </c>
      <c r="D2600" s="9" t="s">
        <v>178</v>
      </c>
      <c r="E2600" t="s">
        <v>35</v>
      </c>
      <c r="F2600" t="s">
        <v>32</v>
      </c>
      <c r="G2600" t="s">
        <v>124</v>
      </c>
      <c r="H2600" s="7" t="str">
        <f t="shared" si="81"/>
        <v>2008TWDASSUNN10</v>
      </c>
      <c r="I2600" t="s">
        <v>59</v>
      </c>
      <c r="J2600" s="8" t="str">
        <f>VLOOKUP(I2600,name_list!E:K,2,FALSE)</f>
        <v>SP5</v>
      </c>
      <c r="K2600" t="s">
        <v>9</v>
      </c>
      <c r="L2600" s="8">
        <v>5</v>
      </c>
      <c r="M2600" s="8">
        <f>VLOOKUP(H2600,工作表3!G:T,7,FALSE)</f>
        <v>87.5</v>
      </c>
      <c r="N2600">
        <f t="shared" si="82"/>
        <v>4.375</v>
      </c>
    </row>
    <row r="2601" spans="1:14">
      <c r="A2601" s="46">
        <v>2008</v>
      </c>
      <c r="B2601" s="8" t="str">
        <f>_xlfn.CONCAT("P", LOOKUP(A2601,{0,2010,2015},{1,2,3}))</f>
        <v>P1</v>
      </c>
      <c r="C2601" s="9" t="s">
        <v>174</v>
      </c>
      <c r="D2601" s="9" t="s">
        <v>178</v>
      </c>
      <c r="E2601" t="s">
        <v>35</v>
      </c>
      <c r="F2601" t="s">
        <v>32</v>
      </c>
      <c r="G2601" t="s">
        <v>124</v>
      </c>
      <c r="H2601" s="7" t="str">
        <f t="shared" ref="H2601:H2664" si="83">CONCATENATE(A2601,C2601,D2601,E2601,G2601)</f>
        <v>2008TWDASSUNN10</v>
      </c>
      <c r="I2601" t="s">
        <v>63</v>
      </c>
      <c r="J2601" s="8" t="str">
        <f>VLOOKUP(I2601,name_list!E:K,2,FALSE)</f>
        <v>SP4</v>
      </c>
      <c r="K2601" t="s">
        <v>9</v>
      </c>
      <c r="L2601" s="8">
        <v>5</v>
      </c>
      <c r="M2601" s="8">
        <f>VLOOKUP(H2601,工作表3!G:T,7,FALSE)</f>
        <v>87.5</v>
      </c>
      <c r="N2601">
        <f t="shared" si="82"/>
        <v>4.375</v>
      </c>
    </row>
    <row r="2602" spans="1:14">
      <c r="A2602" s="46">
        <v>2008</v>
      </c>
      <c r="B2602" s="8" t="str">
        <f>_xlfn.CONCAT("P", LOOKUP(A2602,{0,2010,2015},{1,2,3}))</f>
        <v>P1</v>
      </c>
      <c r="C2602" s="9" t="s">
        <v>174</v>
      </c>
      <c r="D2602" s="9" t="s">
        <v>178</v>
      </c>
      <c r="E2602" t="s">
        <v>35</v>
      </c>
      <c r="F2602" t="s">
        <v>32</v>
      </c>
      <c r="G2602" t="s">
        <v>124</v>
      </c>
      <c r="H2602" s="7" t="str">
        <f t="shared" si="83"/>
        <v>2008TWDASSUNN10</v>
      </c>
      <c r="I2602" t="s">
        <v>15</v>
      </c>
      <c r="J2602" s="8" t="str">
        <f>VLOOKUP(I2602,name_list!E:K,2,FALSE)</f>
        <v>SP2</v>
      </c>
      <c r="K2602" t="s">
        <v>14</v>
      </c>
      <c r="L2602" s="8">
        <v>25</v>
      </c>
      <c r="M2602" s="8">
        <f>VLOOKUP(H2602,工作表3!G:T,7,FALSE)</f>
        <v>87.5</v>
      </c>
      <c r="N2602">
        <f t="shared" si="82"/>
        <v>21.875</v>
      </c>
    </row>
    <row r="2603" spans="1:14">
      <c r="A2603" s="46">
        <v>2008</v>
      </c>
      <c r="B2603" s="8" t="str">
        <f>_xlfn.CONCAT("P", LOOKUP(A2603,{0,2010,2015},{1,2,3}))</f>
        <v>P1</v>
      </c>
      <c r="C2603" s="9" t="s">
        <v>174</v>
      </c>
      <c r="D2603" s="9" t="s">
        <v>178</v>
      </c>
      <c r="E2603" t="s">
        <v>35</v>
      </c>
      <c r="F2603" t="s">
        <v>32</v>
      </c>
      <c r="G2603" t="s">
        <v>124</v>
      </c>
      <c r="H2603" s="7" t="str">
        <f t="shared" si="83"/>
        <v>2008TWDASSUNN10</v>
      </c>
      <c r="I2603" t="s">
        <v>42</v>
      </c>
      <c r="J2603" s="8" t="str">
        <f>VLOOKUP(I2603,name_list!E:K,2,FALSE)</f>
        <v>SP40</v>
      </c>
      <c r="K2603" t="s">
        <v>11</v>
      </c>
      <c r="L2603" s="8">
        <v>1</v>
      </c>
      <c r="M2603" s="8">
        <f>VLOOKUP(H2603,工作表3!G:T,7,FALSE)</f>
        <v>87.5</v>
      </c>
      <c r="N2603">
        <f t="shared" si="82"/>
        <v>0.875</v>
      </c>
    </row>
    <row r="2604" spans="1:14">
      <c r="A2604" s="46">
        <v>2008</v>
      </c>
      <c r="B2604" s="8" t="str">
        <f>_xlfn.CONCAT("P", LOOKUP(A2604,{0,2010,2015},{1,2,3}))</f>
        <v>P1</v>
      </c>
      <c r="C2604" s="9" t="s">
        <v>174</v>
      </c>
      <c r="D2604" s="9" t="s">
        <v>178</v>
      </c>
      <c r="E2604" t="s">
        <v>35</v>
      </c>
      <c r="F2604" t="s">
        <v>32</v>
      </c>
      <c r="G2604" t="s">
        <v>124</v>
      </c>
      <c r="H2604" s="7" t="str">
        <f t="shared" si="83"/>
        <v>2008TWDASSUNN10</v>
      </c>
      <c r="I2604" t="s">
        <v>0</v>
      </c>
      <c r="J2604" s="8" t="str">
        <f>VLOOKUP(I2604,name_list!E:K,2,FALSE)</f>
        <v>SP41</v>
      </c>
      <c r="K2604" t="s">
        <v>1</v>
      </c>
      <c r="L2604" s="8">
        <v>75</v>
      </c>
      <c r="M2604" s="8">
        <f>VLOOKUP(H2604,工作表3!G:T,7,FALSE)</f>
        <v>87.5</v>
      </c>
      <c r="N2604">
        <f t="shared" si="82"/>
        <v>65.625</v>
      </c>
    </row>
    <row r="2605" spans="1:14">
      <c r="A2605" s="46">
        <v>2008</v>
      </c>
      <c r="B2605" s="8" t="str">
        <f>_xlfn.CONCAT("P", LOOKUP(A2605,{0,2010,2015},{1,2,3}))</f>
        <v>P1</v>
      </c>
      <c r="C2605" s="9" t="s">
        <v>174</v>
      </c>
      <c r="D2605" s="9" t="s">
        <v>178</v>
      </c>
      <c r="E2605" t="s">
        <v>35</v>
      </c>
      <c r="F2605" t="s">
        <v>32</v>
      </c>
      <c r="G2605" t="s">
        <v>124</v>
      </c>
      <c r="H2605" s="7" t="str">
        <f t="shared" si="83"/>
        <v>2008TWDASSUNN10</v>
      </c>
      <c r="I2605" t="s">
        <v>57</v>
      </c>
      <c r="J2605" s="8" t="str">
        <f>VLOOKUP(I2605,name_list!E:K,2,FALSE)</f>
        <v>SP36</v>
      </c>
      <c r="K2605" t="s">
        <v>11</v>
      </c>
      <c r="L2605" s="8">
        <v>1</v>
      </c>
      <c r="M2605" s="8">
        <f>VLOOKUP(H2605,工作表3!G:T,7,FALSE)</f>
        <v>87.5</v>
      </c>
      <c r="N2605">
        <f t="shared" si="82"/>
        <v>0.875</v>
      </c>
    </row>
    <row r="2606" spans="1:14">
      <c r="A2606" s="46">
        <v>2008</v>
      </c>
      <c r="B2606" s="8" t="str">
        <f>_xlfn.CONCAT("P", LOOKUP(A2606,{0,2010,2015},{1,2,3}))</f>
        <v>P1</v>
      </c>
      <c r="C2606" s="9" t="s">
        <v>174</v>
      </c>
      <c r="D2606" s="9" t="s">
        <v>178</v>
      </c>
      <c r="E2606" t="s">
        <v>35</v>
      </c>
      <c r="F2606" t="s">
        <v>32</v>
      </c>
      <c r="G2606" t="s">
        <v>124</v>
      </c>
      <c r="H2606" s="7" t="str">
        <f t="shared" si="83"/>
        <v>2008TWDASSUNN10</v>
      </c>
      <c r="I2606" t="s">
        <v>5</v>
      </c>
      <c r="J2606" s="8" t="str">
        <f>VLOOKUP(I2606,name_list!E:K,2,FALSE)</f>
        <v>SP35</v>
      </c>
      <c r="K2606" t="s">
        <v>6</v>
      </c>
      <c r="L2606" s="8">
        <v>50</v>
      </c>
      <c r="M2606" s="8">
        <f>VLOOKUP(H2606,工作表3!G:T,7,FALSE)</f>
        <v>87.5</v>
      </c>
      <c r="N2606">
        <f t="shared" si="82"/>
        <v>43.75</v>
      </c>
    </row>
    <row r="2607" spans="1:14">
      <c r="A2607" s="46">
        <v>2008</v>
      </c>
      <c r="B2607" s="8" t="str">
        <f>_xlfn.CONCAT("P", LOOKUP(A2607,{0,2010,2015},{1,2,3}))</f>
        <v>P1</v>
      </c>
      <c r="C2607" s="9" t="s">
        <v>174</v>
      </c>
      <c r="D2607" s="9" t="s">
        <v>178</v>
      </c>
      <c r="E2607" t="s">
        <v>35</v>
      </c>
      <c r="F2607" t="s">
        <v>32</v>
      </c>
      <c r="G2607" t="s">
        <v>124</v>
      </c>
      <c r="H2607" s="7" t="str">
        <f t="shared" si="83"/>
        <v>2008TWDASSUNN10</v>
      </c>
      <c r="I2607" t="s">
        <v>16</v>
      </c>
      <c r="J2607" s="8" t="str">
        <f>VLOOKUP(I2607,name_list!E:K,2,FALSE)</f>
        <v>SP38</v>
      </c>
      <c r="K2607" t="s">
        <v>6</v>
      </c>
      <c r="L2607" s="8">
        <v>50</v>
      </c>
      <c r="M2607" s="8">
        <f>VLOOKUP(H2607,工作表3!G:T,7,FALSE)</f>
        <v>87.5</v>
      </c>
      <c r="N2607">
        <f t="shared" si="82"/>
        <v>43.75</v>
      </c>
    </row>
    <row r="2608" spans="1:14">
      <c r="A2608" s="46">
        <v>2008</v>
      </c>
      <c r="B2608" s="8" t="str">
        <f>_xlfn.CONCAT("P", LOOKUP(A2608,{0,2010,2015},{1,2,3}))</f>
        <v>P1</v>
      </c>
      <c r="C2608" s="9" t="s">
        <v>174</v>
      </c>
      <c r="D2608" s="9" t="s">
        <v>178</v>
      </c>
      <c r="E2608" t="s">
        <v>35</v>
      </c>
      <c r="F2608" t="s">
        <v>32</v>
      </c>
      <c r="G2608" t="s">
        <v>124</v>
      </c>
      <c r="H2608" s="7" t="str">
        <f t="shared" si="83"/>
        <v>2008TWDASSUNN10</v>
      </c>
      <c r="I2608" t="s">
        <v>18</v>
      </c>
      <c r="J2608" s="8" t="str">
        <f>VLOOKUP(I2608,name_list!E:K,2,FALSE)</f>
        <v>SP30</v>
      </c>
      <c r="K2608" t="s">
        <v>11</v>
      </c>
      <c r="L2608" s="8">
        <v>1</v>
      </c>
      <c r="M2608" s="8">
        <f>VLOOKUP(H2608,工作表3!G:T,7,FALSE)</f>
        <v>87.5</v>
      </c>
      <c r="N2608">
        <f t="shared" si="82"/>
        <v>0.875</v>
      </c>
    </row>
    <row r="2609" spans="1:14">
      <c r="A2609" s="46">
        <v>2008</v>
      </c>
      <c r="B2609" s="8" t="str">
        <f>_xlfn.CONCAT("P", LOOKUP(A2609,{0,2010,2015},{1,2,3}))</f>
        <v>P1</v>
      </c>
      <c r="C2609" s="9" t="s">
        <v>174</v>
      </c>
      <c r="D2609" s="9" t="s">
        <v>178</v>
      </c>
      <c r="E2609" t="s">
        <v>35</v>
      </c>
      <c r="F2609" t="s">
        <v>32</v>
      </c>
      <c r="G2609" t="s">
        <v>124</v>
      </c>
      <c r="H2609" s="7" t="str">
        <f t="shared" si="83"/>
        <v>2008TWDASSUNN10</v>
      </c>
      <c r="I2609" t="s">
        <v>7</v>
      </c>
      <c r="J2609" s="8" t="str">
        <f>VLOOKUP(I2609,name_list!E:K,2,FALSE)</f>
        <v>SP31</v>
      </c>
      <c r="K2609" t="s">
        <v>14</v>
      </c>
      <c r="L2609" s="8">
        <v>25</v>
      </c>
      <c r="M2609" s="8">
        <f>VLOOKUP(H2609,工作表3!G:T,7,FALSE)</f>
        <v>87.5</v>
      </c>
      <c r="N2609">
        <f t="shared" si="82"/>
        <v>21.875</v>
      </c>
    </row>
    <row r="2610" spans="1:14">
      <c r="A2610" s="46">
        <v>2008</v>
      </c>
      <c r="B2610" s="8" t="str">
        <f>_xlfn.CONCAT("P", LOOKUP(A2610,{0,2010,2015},{1,2,3}))</f>
        <v>P1</v>
      </c>
      <c r="C2610" s="9" t="s">
        <v>174</v>
      </c>
      <c r="D2610" s="9" t="s">
        <v>178</v>
      </c>
      <c r="E2610" t="s">
        <v>35</v>
      </c>
      <c r="F2610" t="s">
        <v>32</v>
      </c>
      <c r="G2610" t="s">
        <v>124</v>
      </c>
      <c r="H2610" s="7" t="str">
        <f t="shared" si="83"/>
        <v>2008TWDASSUNN10</v>
      </c>
      <c r="I2610" t="s">
        <v>60</v>
      </c>
      <c r="J2610" s="8" t="str">
        <f>VLOOKUP(I2610,name_list!E:K,2,FALSE)</f>
        <v>SP29</v>
      </c>
      <c r="K2610" t="s">
        <v>6</v>
      </c>
      <c r="L2610" s="8">
        <v>50</v>
      </c>
      <c r="M2610" s="8">
        <f>VLOOKUP(H2610,工作表3!G:T,7,FALSE)</f>
        <v>87.5</v>
      </c>
      <c r="N2610">
        <f t="shared" si="82"/>
        <v>43.75</v>
      </c>
    </row>
    <row r="2611" spans="1:14">
      <c r="A2611" s="46">
        <v>2008</v>
      </c>
      <c r="B2611" s="8" t="str">
        <f>_xlfn.CONCAT("P", LOOKUP(A2611,{0,2010,2015},{1,2,3}))</f>
        <v>P1</v>
      </c>
      <c r="C2611" s="9" t="s">
        <v>174</v>
      </c>
      <c r="D2611" s="9" t="s">
        <v>178</v>
      </c>
      <c r="E2611" t="s">
        <v>35</v>
      </c>
      <c r="F2611" t="s">
        <v>32</v>
      </c>
      <c r="G2611" t="s">
        <v>124</v>
      </c>
      <c r="H2611" s="7" t="str">
        <f t="shared" si="83"/>
        <v>2008TWDASSUNN10</v>
      </c>
      <c r="I2611" t="s">
        <v>55</v>
      </c>
      <c r="J2611" s="8" t="str">
        <f>VLOOKUP(I2611,name_list!E:K,2,FALSE)</f>
        <v>SP33</v>
      </c>
      <c r="K2611" t="s">
        <v>11</v>
      </c>
      <c r="L2611" s="8">
        <v>1</v>
      </c>
      <c r="M2611" s="8">
        <f>VLOOKUP(H2611,工作表3!G:T,7,FALSE)</f>
        <v>87.5</v>
      </c>
      <c r="N2611">
        <f t="shared" si="82"/>
        <v>0.875</v>
      </c>
    </row>
    <row r="2612" spans="1:14">
      <c r="A2612" s="46">
        <v>2008</v>
      </c>
      <c r="B2612" s="8" t="str">
        <f>_xlfn.CONCAT("P", LOOKUP(A2612,{0,2010,2015},{1,2,3}))</f>
        <v>P1</v>
      </c>
      <c r="C2612" s="9" t="s">
        <v>174</v>
      </c>
      <c r="D2612" s="9" t="s">
        <v>178</v>
      </c>
      <c r="E2612" t="s">
        <v>35</v>
      </c>
      <c r="F2612" t="s">
        <v>32</v>
      </c>
      <c r="G2612" t="s">
        <v>124</v>
      </c>
      <c r="H2612" s="7" t="str">
        <f t="shared" si="83"/>
        <v>2008TWDASSUNN10</v>
      </c>
      <c r="I2612" t="s">
        <v>26</v>
      </c>
      <c r="J2612" s="8" t="str">
        <f>VLOOKUP(I2612,name_list!E:K,2,FALSE)</f>
        <v>SP78</v>
      </c>
      <c r="K2612" t="s">
        <v>9</v>
      </c>
      <c r="L2612" s="8">
        <v>5</v>
      </c>
      <c r="M2612" s="8">
        <f>VLOOKUP(H2612,工作表3!G:T,7,FALSE)</f>
        <v>87.5</v>
      </c>
      <c r="N2612">
        <f t="shared" si="82"/>
        <v>4.375</v>
      </c>
    </row>
    <row r="2613" spans="1:14">
      <c r="A2613" s="46">
        <v>2008</v>
      </c>
      <c r="B2613" s="8" t="str">
        <f>_xlfn.CONCAT("P", LOOKUP(A2613,{0,2010,2015},{1,2,3}))</f>
        <v>P1</v>
      </c>
      <c r="C2613" s="9" t="s">
        <v>174</v>
      </c>
      <c r="D2613" s="9" t="s">
        <v>178</v>
      </c>
      <c r="E2613" t="s">
        <v>35</v>
      </c>
      <c r="F2613" t="s">
        <v>32</v>
      </c>
      <c r="G2613" t="s">
        <v>124</v>
      </c>
      <c r="H2613" s="7" t="str">
        <f t="shared" si="83"/>
        <v>2008TWDASSUNN10</v>
      </c>
      <c r="I2613" t="s">
        <v>8</v>
      </c>
      <c r="J2613" s="8" t="str">
        <f>VLOOKUP(I2613,name_list!E:K,2,FALSE)</f>
        <v>SP63</v>
      </c>
      <c r="K2613" t="s">
        <v>9</v>
      </c>
      <c r="L2613" s="8">
        <v>5</v>
      </c>
      <c r="M2613" s="8">
        <f>VLOOKUP(H2613,工作表3!G:T,7,FALSE)</f>
        <v>87.5</v>
      </c>
      <c r="N2613">
        <f t="shared" si="82"/>
        <v>4.375</v>
      </c>
    </row>
    <row r="2614" spans="1:14">
      <c r="A2614" s="46">
        <v>2008</v>
      </c>
      <c r="B2614" s="8" t="str">
        <f>_xlfn.CONCAT("P", LOOKUP(A2614,{0,2010,2015},{1,2,3}))</f>
        <v>P1</v>
      </c>
      <c r="C2614" s="9" t="s">
        <v>174</v>
      </c>
      <c r="D2614" s="9" t="s">
        <v>178</v>
      </c>
      <c r="E2614" t="s">
        <v>35</v>
      </c>
      <c r="F2614" t="s">
        <v>32</v>
      </c>
      <c r="G2614" t="s">
        <v>124</v>
      </c>
      <c r="H2614" s="7" t="str">
        <f t="shared" si="83"/>
        <v>2008TWDASSUNN10</v>
      </c>
      <c r="I2614" t="s">
        <v>31</v>
      </c>
      <c r="J2614" s="8" t="str">
        <f>VLOOKUP(I2614,name_list!E:K,2,FALSE)</f>
        <v>SP66</v>
      </c>
      <c r="K2614" t="s">
        <v>11</v>
      </c>
      <c r="L2614" s="8">
        <v>1</v>
      </c>
      <c r="M2614" s="8">
        <f>VLOOKUP(H2614,工作表3!G:T,7,FALSE)</f>
        <v>87.5</v>
      </c>
      <c r="N2614">
        <f t="shared" si="82"/>
        <v>0.875</v>
      </c>
    </row>
    <row r="2615" spans="1:14">
      <c r="A2615" s="46">
        <v>2008</v>
      </c>
      <c r="B2615" s="8" t="str">
        <f>_xlfn.CONCAT("P", LOOKUP(A2615,{0,2010,2015},{1,2,3}))</f>
        <v>P1</v>
      </c>
      <c r="C2615" s="9" t="s">
        <v>174</v>
      </c>
      <c r="D2615" s="9" t="s">
        <v>178</v>
      </c>
      <c r="E2615" t="s">
        <v>35</v>
      </c>
      <c r="F2615" t="s">
        <v>32</v>
      </c>
      <c r="G2615" t="s">
        <v>124</v>
      </c>
      <c r="H2615" s="7" t="str">
        <f t="shared" si="83"/>
        <v>2008TWDASSUNN10</v>
      </c>
      <c r="I2615" t="s">
        <v>10</v>
      </c>
      <c r="J2615" s="8" t="str">
        <f>VLOOKUP(I2615,name_list!E:K,2,FALSE)</f>
        <v>SP79</v>
      </c>
      <c r="K2615" t="s">
        <v>11</v>
      </c>
      <c r="L2615" s="8">
        <v>1</v>
      </c>
      <c r="M2615" s="8">
        <f>VLOOKUP(H2615,工作表3!G:T,7,FALSE)</f>
        <v>87.5</v>
      </c>
      <c r="N2615">
        <f t="shared" si="82"/>
        <v>0.875</v>
      </c>
    </row>
    <row r="2616" spans="1:14">
      <c r="A2616" s="46">
        <v>2008</v>
      </c>
      <c r="B2616" s="8" t="str">
        <f>_xlfn.CONCAT("P", LOOKUP(A2616,{0,2010,2015},{1,2,3}))</f>
        <v>P1</v>
      </c>
      <c r="C2616" s="9" t="s">
        <v>174</v>
      </c>
      <c r="D2616" s="9" t="s">
        <v>178</v>
      </c>
      <c r="E2616" t="s">
        <v>35</v>
      </c>
      <c r="F2616" t="s">
        <v>32</v>
      </c>
      <c r="G2616" t="s">
        <v>124</v>
      </c>
      <c r="H2616" s="7" t="str">
        <f t="shared" si="83"/>
        <v>2008TWDASSUNN10</v>
      </c>
      <c r="I2616" t="s">
        <v>38</v>
      </c>
      <c r="J2616" s="8" t="str">
        <f>VLOOKUP(I2616,name_list!E:K,2,FALSE)</f>
        <v>SP10</v>
      </c>
      <c r="K2616" t="s">
        <v>11</v>
      </c>
      <c r="L2616" s="8">
        <v>1</v>
      </c>
      <c r="M2616" s="8">
        <f>VLOOKUP(H2616,工作表3!G:T,7,FALSE)</f>
        <v>87.5</v>
      </c>
      <c r="N2616">
        <f t="shared" si="82"/>
        <v>0.875</v>
      </c>
    </row>
    <row r="2617" spans="1:14">
      <c r="A2617" s="46">
        <v>2008</v>
      </c>
      <c r="B2617" s="8" t="str">
        <f>_xlfn.CONCAT("P", LOOKUP(A2617,{0,2010,2015},{1,2,3}))</f>
        <v>P1</v>
      </c>
      <c r="C2617" s="9" t="s">
        <v>174</v>
      </c>
      <c r="D2617" s="9" t="s">
        <v>178</v>
      </c>
      <c r="E2617" t="s">
        <v>35</v>
      </c>
      <c r="F2617" t="s">
        <v>32</v>
      </c>
      <c r="G2617" t="s">
        <v>124</v>
      </c>
      <c r="H2617" s="7" t="str">
        <f t="shared" si="83"/>
        <v>2008TWDASSUNN10</v>
      </c>
      <c r="I2617" t="s">
        <v>17</v>
      </c>
      <c r="J2617" s="8" t="str">
        <f>VLOOKUP(I2617,name_list!E:K,2,FALSE)</f>
        <v>SP23</v>
      </c>
      <c r="K2617" t="s">
        <v>11</v>
      </c>
      <c r="L2617" s="8">
        <v>1</v>
      </c>
      <c r="M2617" s="8">
        <f>VLOOKUP(H2617,工作表3!G:T,7,FALSE)</f>
        <v>87.5</v>
      </c>
      <c r="N2617">
        <f t="shared" si="82"/>
        <v>0.875</v>
      </c>
    </row>
    <row r="2618" spans="1:14">
      <c r="A2618" s="46">
        <v>2008</v>
      </c>
      <c r="B2618" s="8" t="str">
        <f>_xlfn.CONCAT("P", LOOKUP(A2618,{0,2010,2015},{1,2,3}))</f>
        <v>P1</v>
      </c>
      <c r="C2618" s="9" t="s">
        <v>174</v>
      </c>
      <c r="D2618" s="9" t="s">
        <v>178</v>
      </c>
      <c r="E2618" t="s">
        <v>35</v>
      </c>
      <c r="F2618" t="s">
        <v>32</v>
      </c>
      <c r="G2618" t="s">
        <v>124</v>
      </c>
      <c r="H2618" s="7" t="str">
        <f t="shared" si="83"/>
        <v>2008TWDASSUNN10</v>
      </c>
      <c r="I2618" t="s">
        <v>29</v>
      </c>
      <c r="J2618" s="8" t="str">
        <f>VLOOKUP(I2618,name_list!E:K,2,FALSE)</f>
        <v>SP22</v>
      </c>
      <c r="K2618" t="s">
        <v>14</v>
      </c>
      <c r="L2618" s="8">
        <v>25</v>
      </c>
      <c r="M2618" s="8">
        <f>VLOOKUP(H2618,工作表3!G:T,7,FALSE)</f>
        <v>87.5</v>
      </c>
      <c r="N2618">
        <f t="shared" si="82"/>
        <v>21.875</v>
      </c>
    </row>
    <row r="2619" spans="1:14">
      <c r="A2619" s="46">
        <v>2008</v>
      </c>
      <c r="B2619" s="8" t="str">
        <f>_xlfn.CONCAT("P", LOOKUP(A2619,{0,2010,2015},{1,2,3}))</f>
        <v>P1</v>
      </c>
      <c r="C2619" s="9" t="s">
        <v>174</v>
      </c>
      <c r="D2619" s="9" t="s">
        <v>178</v>
      </c>
      <c r="E2619" t="s">
        <v>35</v>
      </c>
      <c r="F2619" t="s">
        <v>32</v>
      </c>
      <c r="G2619" t="s">
        <v>124</v>
      </c>
      <c r="H2619" s="7" t="str">
        <f t="shared" si="83"/>
        <v>2008TWDASSUNN10</v>
      </c>
      <c r="I2619" t="s">
        <v>66</v>
      </c>
      <c r="J2619" s="8" t="str">
        <f>VLOOKUP(I2619,name_list!E:K,2,FALSE)</f>
        <v>SP20</v>
      </c>
      <c r="K2619" t="s">
        <v>9</v>
      </c>
      <c r="L2619" s="8">
        <v>5</v>
      </c>
      <c r="M2619" s="8">
        <f>VLOOKUP(H2619,工作表3!G:T,7,FALSE)</f>
        <v>87.5</v>
      </c>
      <c r="N2619">
        <f t="shared" si="82"/>
        <v>4.375</v>
      </c>
    </row>
    <row r="2620" spans="1:14">
      <c r="A2620" s="46">
        <v>2008</v>
      </c>
      <c r="B2620" s="8" t="str">
        <f>_xlfn.CONCAT("P", LOOKUP(A2620,{0,2010,2015},{1,2,3}))</f>
        <v>P1</v>
      </c>
      <c r="C2620" s="9" t="s">
        <v>174</v>
      </c>
      <c r="D2620" s="9" t="s">
        <v>178</v>
      </c>
      <c r="E2620" t="s">
        <v>35</v>
      </c>
      <c r="F2620" t="s">
        <v>32</v>
      </c>
      <c r="G2620" t="s">
        <v>124</v>
      </c>
      <c r="H2620" s="7" t="str">
        <f t="shared" si="83"/>
        <v>2008TWDASSUNN10</v>
      </c>
      <c r="I2620" t="s">
        <v>21</v>
      </c>
      <c r="J2620" s="8" t="str">
        <f>VLOOKUP(I2620,name_list!E:K,2,FALSE)</f>
        <v>SP55</v>
      </c>
      <c r="K2620" t="s">
        <v>14</v>
      </c>
      <c r="L2620" s="8">
        <v>25</v>
      </c>
      <c r="M2620" s="8">
        <f>VLOOKUP(H2620,工作表3!G:T,7,FALSE)</f>
        <v>87.5</v>
      </c>
      <c r="N2620">
        <f t="shared" si="82"/>
        <v>21.875</v>
      </c>
    </row>
    <row r="2621" spans="1:14">
      <c r="A2621" s="46">
        <v>2008</v>
      </c>
      <c r="B2621" s="8" t="str">
        <f>_xlfn.CONCAT("P", LOOKUP(A2621,{0,2010,2015},{1,2,3}))</f>
        <v>P1</v>
      </c>
      <c r="C2621" s="9" t="s">
        <v>174</v>
      </c>
      <c r="D2621" s="9" t="s">
        <v>178</v>
      </c>
      <c r="E2621" t="s">
        <v>35</v>
      </c>
      <c r="F2621" t="s">
        <v>32</v>
      </c>
      <c r="G2621" t="s">
        <v>124</v>
      </c>
      <c r="H2621" s="7" t="str">
        <f t="shared" si="83"/>
        <v>2008TWDASSUNN10</v>
      </c>
      <c r="I2621" t="s">
        <v>47</v>
      </c>
      <c r="J2621" s="8" t="str">
        <f>VLOOKUP(I2621,name_list!E:K,2,FALSE)</f>
        <v>SP50</v>
      </c>
      <c r="K2621" t="s">
        <v>9</v>
      </c>
      <c r="L2621" s="8">
        <v>5</v>
      </c>
      <c r="M2621" s="8">
        <f>VLOOKUP(H2621,工作表3!G:T,7,FALSE)</f>
        <v>87.5</v>
      </c>
      <c r="N2621">
        <f t="shared" si="82"/>
        <v>4.375</v>
      </c>
    </row>
    <row r="2622" spans="1:14">
      <c r="A2622" s="46">
        <v>2008</v>
      </c>
      <c r="B2622" s="8" t="str">
        <f>_xlfn.CONCAT("P", LOOKUP(A2622,{0,2010,2015},{1,2,3}))</f>
        <v>P1</v>
      </c>
      <c r="C2622" s="9" t="s">
        <v>174</v>
      </c>
      <c r="D2622" s="9" t="s">
        <v>178</v>
      </c>
      <c r="E2622" t="s">
        <v>35</v>
      </c>
      <c r="F2622" t="s">
        <v>32</v>
      </c>
      <c r="G2622" t="s">
        <v>124</v>
      </c>
      <c r="H2622" s="7" t="str">
        <f t="shared" si="83"/>
        <v>2008TWDASSUNN10</v>
      </c>
      <c r="I2622" t="s">
        <v>69</v>
      </c>
      <c r="J2622" s="8" t="str">
        <f>VLOOKUP(I2622,name_list!E:K,2,FALSE)</f>
        <v>SP47</v>
      </c>
      <c r="K2622" t="s">
        <v>9</v>
      </c>
      <c r="L2622" s="8">
        <v>5</v>
      </c>
      <c r="M2622" s="8">
        <f>VLOOKUP(H2622,工作表3!G:T,7,FALSE)</f>
        <v>87.5</v>
      </c>
      <c r="N2622">
        <f t="shared" si="82"/>
        <v>4.375</v>
      </c>
    </row>
    <row r="2623" spans="1:14">
      <c r="A2623" s="46">
        <v>2008</v>
      </c>
      <c r="B2623" s="8" t="str">
        <f>_xlfn.CONCAT("P", LOOKUP(A2623,{0,2010,2015},{1,2,3}))</f>
        <v>P1</v>
      </c>
      <c r="C2623" s="9" t="s">
        <v>174</v>
      </c>
      <c r="D2623" s="9" t="s">
        <v>178</v>
      </c>
      <c r="E2623" t="s">
        <v>35</v>
      </c>
      <c r="F2623" t="s">
        <v>32</v>
      </c>
      <c r="G2623" t="s">
        <v>124</v>
      </c>
      <c r="H2623" s="7" t="str">
        <f t="shared" si="83"/>
        <v>2008TWDASSUNN10</v>
      </c>
      <c r="I2623" t="s">
        <v>51</v>
      </c>
      <c r="J2623" s="8" t="str">
        <f>VLOOKUP(I2623,name_list!E:K,2,FALSE)</f>
        <v>SP90</v>
      </c>
      <c r="K2623" t="s">
        <v>9</v>
      </c>
      <c r="L2623" s="8">
        <v>5</v>
      </c>
      <c r="M2623" s="8">
        <f>VLOOKUP(H2623,工作表3!G:T,7,FALSE)</f>
        <v>87.5</v>
      </c>
      <c r="N2623">
        <f t="shared" si="82"/>
        <v>4.375</v>
      </c>
    </row>
    <row r="2624" spans="1:14">
      <c r="A2624" s="46">
        <v>2008</v>
      </c>
      <c r="B2624" s="8" t="str">
        <f>_xlfn.CONCAT("P", LOOKUP(A2624,{0,2010,2015},{1,2,3}))</f>
        <v>P1</v>
      </c>
      <c r="C2624" s="9" t="s">
        <v>174</v>
      </c>
      <c r="D2624" s="9" t="s">
        <v>178</v>
      </c>
      <c r="E2624" t="s">
        <v>35</v>
      </c>
      <c r="F2624" t="s">
        <v>32</v>
      </c>
      <c r="G2624" t="s">
        <v>124</v>
      </c>
      <c r="H2624" s="7" t="str">
        <f t="shared" si="83"/>
        <v>2008TWDASSUNN10</v>
      </c>
      <c r="I2624" t="s">
        <v>20</v>
      </c>
      <c r="J2624" s="8" t="str">
        <f>VLOOKUP(I2624,name_list!E:K,2,FALSE)</f>
        <v>SP25</v>
      </c>
      <c r="K2624" t="s">
        <v>11</v>
      </c>
      <c r="L2624" s="8">
        <v>1</v>
      </c>
      <c r="M2624" s="8">
        <f>VLOOKUP(H2624,工作表3!G:T,7,FALSE)</f>
        <v>87.5</v>
      </c>
      <c r="N2624">
        <f t="shared" si="82"/>
        <v>0.875</v>
      </c>
    </row>
    <row r="2625" spans="1:14">
      <c r="A2625" s="46">
        <v>2008</v>
      </c>
      <c r="B2625" s="8" t="str">
        <f>_xlfn.CONCAT("P", LOOKUP(A2625,{0,2010,2015},{1,2,3}))</f>
        <v>P1</v>
      </c>
      <c r="C2625" s="9" t="s">
        <v>174</v>
      </c>
      <c r="D2625" s="9" t="s">
        <v>178</v>
      </c>
      <c r="E2625" t="s">
        <v>35</v>
      </c>
      <c r="F2625" t="s">
        <v>32</v>
      </c>
      <c r="G2625" t="s">
        <v>124</v>
      </c>
      <c r="H2625" s="7" t="str">
        <f t="shared" si="83"/>
        <v>2008TWDASSUNN10</v>
      </c>
      <c r="I2625" t="s">
        <v>39</v>
      </c>
      <c r="J2625" s="8" t="str">
        <f>VLOOKUP(I2625,name_list!E:K,2,FALSE)</f>
        <v>SP72</v>
      </c>
      <c r="K2625" t="s">
        <v>14</v>
      </c>
      <c r="L2625" s="8">
        <v>25</v>
      </c>
      <c r="M2625" s="8">
        <f>VLOOKUP(H2625,工作表3!G:T,7,FALSE)</f>
        <v>87.5</v>
      </c>
      <c r="N2625">
        <f t="shared" si="82"/>
        <v>21.875</v>
      </c>
    </row>
    <row r="2626" spans="1:14">
      <c r="A2626" s="46">
        <v>2008</v>
      </c>
      <c r="B2626" s="8" t="str">
        <f>_xlfn.CONCAT("P", LOOKUP(A2626,{0,2010,2015},{1,2,3}))</f>
        <v>P1</v>
      </c>
      <c r="C2626" s="9" t="s">
        <v>174</v>
      </c>
      <c r="D2626" s="9" t="s">
        <v>178</v>
      </c>
      <c r="E2626" t="s">
        <v>35</v>
      </c>
      <c r="F2626" t="s">
        <v>32</v>
      </c>
      <c r="G2626" t="s">
        <v>124</v>
      </c>
      <c r="H2626" s="7" t="str">
        <f t="shared" si="83"/>
        <v>2008TWDASSUNN10</v>
      </c>
      <c r="I2626" t="s">
        <v>22</v>
      </c>
      <c r="J2626" s="8" t="str">
        <f>VLOOKUP(I2626,name_list!E:K,2,FALSE)</f>
        <v>SP68</v>
      </c>
      <c r="K2626" t="s">
        <v>11</v>
      </c>
      <c r="L2626" s="8">
        <v>1</v>
      </c>
      <c r="M2626" s="8">
        <f>VLOOKUP(H2626,工作表3!G:T,7,FALSE)</f>
        <v>87.5</v>
      </c>
      <c r="N2626">
        <f t="shared" si="82"/>
        <v>0.875</v>
      </c>
    </row>
    <row r="2627" spans="1:14">
      <c r="A2627" s="46">
        <v>2008</v>
      </c>
      <c r="B2627" s="8" t="str">
        <f>_xlfn.CONCAT("P", LOOKUP(A2627,{0,2010,2015},{1,2,3}))</f>
        <v>P1</v>
      </c>
      <c r="C2627" s="9" t="s">
        <v>174</v>
      </c>
      <c r="D2627" s="9" t="s">
        <v>178</v>
      </c>
      <c r="E2627" t="s">
        <v>35</v>
      </c>
      <c r="F2627" t="s">
        <v>32</v>
      </c>
      <c r="G2627" t="s">
        <v>124</v>
      </c>
      <c r="H2627" s="7" t="str">
        <f t="shared" si="83"/>
        <v>2008TWDASSUNN10</v>
      </c>
      <c r="I2627" t="s">
        <v>12</v>
      </c>
      <c r="J2627" s="8" t="str">
        <f>VLOOKUP(I2627,name_list!E:K,2,FALSE)</f>
        <v>SP70</v>
      </c>
      <c r="K2627" t="s">
        <v>9</v>
      </c>
      <c r="L2627" s="8">
        <v>5</v>
      </c>
      <c r="M2627" s="8">
        <f>VLOOKUP(H2627,工作表3!G:T,7,FALSE)</f>
        <v>87.5</v>
      </c>
      <c r="N2627">
        <f t="shared" si="82"/>
        <v>4.375</v>
      </c>
    </row>
    <row r="2628" spans="1:14">
      <c r="A2628" s="46">
        <v>2008</v>
      </c>
      <c r="B2628" s="8" t="str">
        <f>_xlfn.CONCAT("P", LOOKUP(A2628,{0,2010,2015},{1,2,3}))</f>
        <v>P1</v>
      </c>
      <c r="C2628" s="9" t="s">
        <v>174</v>
      </c>
      <c r="D2628" s="9" t="s">
        <v>178</v>
      </c>
      <c r="E2628" t="s">
        <v>35</v>
      </c>
      <c r="F2628" t="s">
        <v>32</v>
      </c>
      <c r="G2628" t="s">
        <v>124</v>
      </c>
      <c r="H2628" s="7" t="str">
        <f t="shared" si="83"/>
        <v>2008TWDASSUNN10</v>
      </c>
      <c r="I2628" t="s">
        <v>37</v>
      </c>
      <c r="J2628" s="8" t="str">
        <f>VLOOKUP(I2628,name_list!E:K,2,FALSE)</f>
        <v>SP85</v>
      </c>
      <c r="K2628" t="s">
        <v>11</v>
      </c>
      <c r="L2628" s="8">
        <v>1</v>
      </c>
      <c r="M2628" s="8">
        <f>VLOOKUP(H2628,工作表3!G:T,7,FALSE)</f>
        <v>87.5</v>
      </c>
      <c r="N2628">
        <f t="shared" ref="N2628:N2691" si="84">L2628*M2628/100</f>
        <v>0.875</v>
      </c>
    </row>
    <row r="2629" spans="1:14">
      <c r="A2629" s="46">
        <v>2008</v>
      </c>
      <c r="B2629" s="8" t="str">
        <f>_xlfn.CONCAT("P", LOOKUP(A2629,{0,2010,2015},{1,2,3}))</f>
        <v>P1</v>
      </c>
      <c r="C2629" s="9" t="s">
        <v>174</v>
      </c>
      <c r="D2629" s="9" t="s">
        <v>178</v>
      </c>
      <c r="E2629" t="s">
        <v>35</v>
      </c>
      <c r="F2629" t="s">
        <v>32</v>
      </c>
      <c r="G2629" t="s">
        <v>124</v>
      </c>
      <c r="H2629" s="7" t="str">
        <f t="shared" si="83"/>
        <v>2008TWDASSUNN10</v>
      </c>
      <c r="I2629" t="s">
        <v>45</v>
      </c>
      <c r="J2629" s="8" t="str">
        <f>VLOOKUP(I2629,name_list!E:K,2,FALSE)</f>
        <v>SP59</v>
      </c>
      <c r="K2629" t="s">
        <v>14</v>
      </c>
      <c r="L2629" s="8">
        <v>25</v>
      </c>
      <c r="M2629" s="8">
        <f>VLOOKUP(H2629,工作表3!G:T,7,FALSE)</f>
        <v>87.5</v>
      </c>
      <c r="N2629">
        <f t="shared" si="84"/>
        <v>21.875</v>
      </c>
    </row>
    <row r="2630" spans="1:14">
      <c r="A2630" s="46">
        <v>2008</v>
      </c>
      <c r="B2630" s="8" t="str">
        <f>_xlfn.CONCAT("P", LOOKUP(A2630,{0,2010,2015},{1,2,3}))</f>
        <v>P1</v>
      </c>
      <c r="C2630" s="9" t="s">
        <v>174</v>
      </c>
      <c r="D2630" s="9" t="s">
        <v>178</v>
      </c>
      <c r="E2630" t="s">
        <v>35</v>
      </c>
      <c r="F2630" t="s">
        <v>32</v>
      </c>
      <c r="G2630" t="s">
        <v>124</v>
      </c>
      <c r="H2630" s="7" t="str">
        <f t="shared" si="83"/>
        <v>2008TWDASSUNN10</v>
      </c>
      <c r="I2630" t="s">
        <v>68</v>
      </c>
      <c r="J2630" s="8" t="str">
        <f>VLOOKUP(I2630,name_list!E:K,2,FALSE)</f>
        <v>SP7</v>
      </c>
      <c r="K2630" t="s">
        <v>11</v>
      </c>
      <c r="L2630" s="8">
        <v>1</v>
      </c>
      <c r="M2630" s="8">
        <f>VLOOKUP(H2630,工作表3!G:T,7,FALSE)</f>
        <v>87.5</v>
      </c>
      <c r="N2630">
        <f t="shared" si="84"/>
        <v>0.875</v>
      </c>
    </row>
    <row r="2631" spans="1:14">
      <c r="A2631" s="46">
        <v>2008</v>
      </c>
      <c r="B2631" s="8" t="str">
        <f>_xlfn.CONCAT("P", LOOKUP(A2631,{0,2010,2015},{1,2,3}))</f>
        <v>P1</v>
      </c>
      <c r="C2631" s="9" t="s">
        <v>174</v>
      </c>
      <c r="D2631" s="9" t="s">
        <v>178</v>
      </c>
      <c r="E2631" t="s">
        <v>56</v>
      </c>
      <c r="F2631" t="s">
        <v>3</v>
      </c>
      <c r="G2631" t="s">
        <v>91</v>
      </c>
      <c r="H2631" s="7" t="str">
        <f t="shared" si="83"/>
        <v>2008TWDASYATE05</v>
      </c>
      <c r="I2631" t="s">
        <v>23</v>
      </c>
      <c r="J2631" s="8" t="str">
        <f>VLOOKUP(I2631,name_list!E:K,2,FALSE)</f>
        <v>SP61</v>
      </c>
      <c r="K2631" t="s">
        <v>14</v>
      </c>
      <c r="L2631" s="8">
        <v>25</v>
      </c>
      <c r="M2631" s="8">
        <f>VLOOKUP(H2631,工作表3!G:T,7,FALSE)</f>
        <v>88</v>
      </c>
      <c r="N2631">
        <f t="shared" si="84"/>
        <v>22</v>
      </c>
    </row>
    <row r="2632" spans="1:14">
      <c r="A2632" s="46">
        <v>2008</v>
      </c>
      <c r="B2632" s="8" t="str">
        <f>_xlfn.CONCAT("P", LOOKUP(A2632,{0,2010,2015},{1,2,3}))</f>
        <v>P1</v>
      </c>
      <c r="C2632" s="9" t="s">
        <v>174</v>
      </c>
      <c r="D2632" s="9" t="s">
        <v>178</v>
      </c>
      <c r="E2632" t="s">
        <v>56</v>
      </c>
      <c r="F2632" t="s">
        <v>3</v>
      </c>
      <c r="G2632" t="s">
        <v>91</v>
      </c>
      <c r="H2632" s="7" t="str">
        <f t="shared" si="83"/>
        <v>2008TWDASYATE05</v>
      </c>
      <c r="I2632" t="s">
        <v>63</v>
      </c>
      <c r="J2632" s="8" t="str">
        <f>VLOOKUP(I2632,name_list!E:K,2,FALSE)</f>
        <v>SP4</v>
      </c>
      <c r="K2632" t="s">
        <v>14</v>
      </c>
      <c r="L2632" s="8">
        <v>25</v>
      </c>
      <c r="M2632" s="8">
        <f>VLOOKUP(H2632,工作表3!G:T,7,FALSE)</f>
        <v>88</v>
      </c>
      <c r="N2632">
        <f t="shared" si="84"/>
        <v>22</v>
      </c>
    </row>
    <row r="2633" spans="1:14">
      <c r="A2633" s="46">
        <v>2008</v>
      </c>
      <c r="B2633" s="8" t="str">
        <f>_xlfn.CONCAT("P", LOOKUP(A2633,{0,2010,2015},{1,2,3}))</f>
        <v>P1</v>
      </c>
      <c r="C2633" s="9" t="s">
        <v>174</v>
      </c>
      <c r="D2633" s="9" t="s">
        <v>178</v>
      </c>
      <c r="E2633" t="s">
        <v>56</v>
      </c>
      <c r="F2633" t="s">
        <v>3</v>
      </c>
      <c r="G2633" t="s">
        <v>91</v>
      </c>
      <c r="H2633" s="7" t="str">
        <f t="shared" si="83"/>
        <v>2008TWDASYATE05</v>
      </c>
      <c r="I2633" t="s">
        <v>15</v>
      </c>
      <c r="J2633" s="8" t="str">
        <f>VLOOKUP(I2633,name_list!E:K,2,FALSE)</f>
        <v>SP2</v>
      </c>
      <c r="K2633" t="s">
        <v>6</v>
      </c>
      <c r="L2633" s="8">
        <v>50</v>
      </c>
      <c r="M2633" s="8">
        <f>VLOOKUP(H2633,工作表3!G:T,7,FALSE)</f>
        <v>88</v>
      </c>
      <c r="N2633">
        <f t="shared" si="84"/>
        <v>44</v>
      </c>
    </row>
    <row r="2634" spans="1:14">
      <c r="A2634" s="46">
        <v>2008</v>
      </c>
      <c r="B2634" s="8" t="str">
        <f>_xlfn.CONCAT("P", LOOKUP(A2634,{0,2010,2015},{1,2,3}))</f>
        <v>P1</v>
      </c>
      <c r="C2634" s="9" t="s">
        <v>174</v>
      </c>
      <c r="D2634" s="9" t="s">
        <v>178</v>
      </c>
      <c r="E2634" t="s">
        <v>56</v>
      </c>
      <c r="F2634" t="s">
        <v>3</v>
      </c>
      <c r="G2634" t="s">
        <v>91</v>
      </c>
      <c r="H2634" s="7" t="str">
        <f t="shared" si="83"/>
        <v>2008TWDASYATE05</v>
      </c>
      <c r="I2634" t="s">
        <v>42</v>
      </c>
      <c r="J2634" s="8" t="str">
        <f>VLOOKUP(I2634,name_list!E:K,2,FALSE)</f>
        <v>SP40</v>
      </c>
      <c r="K2634" t="s">
        <v>9</v>
      </c>
      <c r="L2634" s="8">
        <v>5</v>
      </c>
      <c r="M2634" s="8">
        <f>VLOOKUP(H2634,工作表3!G:T,7,FALSE)</f>
        <v>88</v>
      </c>
      <c r="N2634">
        <f t="shared" si="84"/>
        <v>4.4000000000000004</v>
      </c>
    </row>
    <row r="2635" spans="1:14">
      <c r="A2635" s="46">
        <v>2008</v>
      </c>
      <c r="B2635" s="8" t="str">
        <f>_xlfn.CONCAT("P", LOOKUP(A2635,{0,2010,2015},{1,2,3}))</f>
        <v>P1</v>
      </c>
      <c r="C2635" s="9" t="s">
        <v>174</v>
      </c>
      <c r="D2635" s="9" t="s">
        <v>178</v>
      </c>
      <c r="E2635" t="s">
        <v>56</v>
      </c>
      <c r="F2635" t="s">
        <v>3</v>
      </c>
      <c r="G2635" t="s">
        <v>91</v>
      </c>
      <c r="H2635" s="7" t="str">
        <f t="shared" si="83"/>
        <v>2008TWDASYATE05</v>
      </c>
      <c r="I2635" t="s">
        <v>0</v>
      </c>
      <c r="J2635" s="8" t="str">
        <f>VLOOKUP(I2635,name_list!E:K,2,FALSE)</f>
        <v>SP41</v>
      </c>
      <c r="K2635" t="s">
        <v>1</v>
      </c>
      <c r="L2635" s="8">
        <v>75</v>
      </c>
      <c r="M2635" s="8">
        <f>VLOOKUP(H2635,工作表3!G:T,7,FALSE)</f>
        <v>88</v>
      </c>
      <c r="N2635">
        <f t="shared" si="84"/>
        <v>66</v>
      </c>
    </row>
    <row r="2636" spans="1:14">
      <c r="A2636" s="46">
        <v>2008</v>
      </c>
      <c r="B2636" s="8" t="str">
        <f>_xlfn.CONCAT("P", LOOKUP(A2636,{0,2010,2015},{1,2,3}))</f>
        <v>P1</v>
      </c>
      <c r="C2636" s="9" t="s">
        <v>174</v>
      </c>
      <c r="D2636" s="9" t="s">
        <v>178</v>
      </c>
      <c r="E2636" t="s">
        <v>56</v>
      </c>
      <c r="F2636" t="s">
        <v>3</v>
      </c>
      <c r="G2636" t="s">
        <v>91</v>
      </c>
      <c r="H2636" s="7" t="str">
        <f t="shared" si="83"/>
        <v>2008TWDASYATE05</v>
      </c>
      <c r="I2636" t="s">
        <v>57</v>
      </c>
      <c r="J2636" s="8" t="str">
        <f>VLOOKUP(I2636,name_list!E:K,2,FALSE)</f>
        <v>SP36</v>
      </c>
      <c r="K2636" t="s">
        <v>14</v>
      </c>
      <c r="L2636" s="8">
        <v>25</v>
      </c>
      <c r="M2636" s="8">
        <f>VLOOKUP(H2636,工作表3!G:T,7,FALSE)</f>
        <v>88</v>
      </c>
      <c r="N2636">
        <f t="shared" si="84"/>
        <v>22</v>
      </c>
    </row>
    <row r="2637" spans="1:14">
      <c r="A2637" s="46">
        <v>2008</v>
      </c>
      <c r="B2637" s="8" t="str">
        <f>_xlfn.CONCAT("P", LOOKUP(A2637,{0,2010,2015},{1,2,3}))</f>
        <v>P1</v>
      </c>
      <c r="C2637" s="9" t="s">
        <v>174</v>
      </c>
      <c r="D2637" s="9" t="s">
        <v>178</v>
      </c>
      <c r="E2637" t="s">
        <v>56</v>
      </c>
      <c r="F2637" t="s">
        <v>3</v>
      </c>
      <c r="G2637" t="s">
        <v>91</v>
      </c>
      <c r="H2637" s="7" t="str">
        <f t="shared" si="83"/>
        <v>2008TWDASYATE05</v>
      </c>
      <c r="I2637" t="s">
        <v>5</v>
      </c>
      <c r="J2637" s="8" t="str">
        <f>VLOOKUP(I2637,name_list!E:K,2,FALSE)</f>
        <v>SP35</v>
      </c>
      <c r="K2637" t="s">
        <v>6</v>
      </c>
      <c r="L2637" s="8">
        <v>50</v>
      </c>
      <c r="M2637" s="8">
        <f>VLOOKUP(H2637,工作表3!G:T,7,FALSE)</f>
        <v>88</v>
      </c>
      <c r="N2637">
        <f t="shared" si="84"/>
        <v>44</v>
      </c>
    </row>
    <row r="2638" spans="1:14">
      <c r="A2638" s="46">
        <v>2008</v>
      </c>
      <c r="B2638" s="8" t="str">
        <f>_xlfn.CONCAT("P", LOOKUP(A2638,{0,2010,2015},{1,2,3}))</f>
        <v>P1</v>
      </c>
      <c r="C2638" s="9" t="s">
        <v>174</v>
      </c>
      <c r="D2638" s="9" t="s">
        <v>178</v>
      </c>
      <c r="E2638" t="s">
        <v>56</v>
      </c>
      <c r="F2638" t="s">
        <v>3</v>
      </c>
      <c r="G2638" t="s">
        <v>91</v>
      </c>
      <c r="H2638" s="7" t="str">
        <f t="shared" si="83"/>
        <v>2008TWDASYATE05</v>
      </c>
      <c r="I2638" t="s">
        <v>16</v>
      </c>
      <c r="J2638" s="8" t="str">
        <f>VLOOKUP(I2638,name_list!E:K,2,FALSE)</f>
        <v>SP38</v>
      </c>
      <c r="K2638" t="s">
        <v>1</v>
      </c>
      <c r="L2638" s="8">
        <v>75</v>
      </c>
      <c r="M2638" s="8">
        <f>VLOOKUP(H2638,工作表3!G:T,7,FALSE)</f>
        <v>88</v>
      </c>
      <c r="N2638">
        <f t="shared" si="84"/>
        <v>66</v>
      </c>
    </row>
    <row r="2639" spans="1:14">
      <c r="A2639" s="46">
        <v>2008</v>
      </c>
      <c r="B2639" s="8" t="str">
        <f>_xlfn.CONCAT("P", LOOKUP(A2639,{0,2010,2015},{1,2,3}))</f>
        <v>P1</v>
      </c>
      <c r="C2639" s="9" t="s">
        <v>174</v>
      </c>
      <c r="D2639" s="9" t="s">
        <v>178</v>
      </c>
      <c r="E2639" t="s">
        <v>56</v>
      </c>
      <c r="F2639" t="s">
        <v>3</v>
      </c>
      <c r="G2639" t="s">
        <v>91</v>
      </c>
      <c r="H2639" s="7" t="str">
        <f t="shared" si="83"/>
        <v>2008TWDASYATE05</v>
      </c>
      <c r="I2639" t="s">
        <v>7</v>
      </c>
      <c r="J2639" s="8" t="str">
        <f>VLOOKUP(I2639,name_list!E:K,2,FALSE)</f>
        <v>SP31</v>
      </c>
      <c r="K2639" t="s">
        <v>9</v>
      </c>
      <c r="L2639" s="8">
        <v>5</v>
      </c>
      <c r="M2639" s="8">
        <f>VLOOKUP(H2639,工作表3!G:T,7,FALSE)</f>
        <v>88</v>
      </c>
      <c r="N2639">
        <f t="shared" si="84"/>
        <v>4.4000000000000004</v>
      </c>
    </row>
    <row r="2640" spans="1:14">
      <c r="A2640" s="46">
        <v>2008</v>
      </c>
      <c r="B2640" s="8" t="str">
        <f>_xlfn.CONCAT("P", LOOKUP(A2640,{0,2010,2015},{1,2,3}))</f>
        <v>P1</v>
      </c>
      <c r="C2640" s="9" t="s">
        <v>174</v>
      </c>
      <c r="D2640" s="9" t="s">
        <v>178</v>
      </c>
      <c r="E2640" t="s">
        <v>56</v>
      </c>
      <c r="F2640" t="s">
        <v>3</v>
      </c>
      <c r="G2640" t="s">
        <v>91</v>
      </c>
      <c r="H2640" s="7" t="str">
        <f t="shared" si="83"/>
        <v>2008TWDASYATE05</v>
      </c>
      <c r="I2640" t="s">
        <v>60</v>
      </c>
      <c r="J2640" s="8" t="str">
        <f>VLOOKUP(I2640,name_list!E:K,2,FALSE)</f>
        <v>SP29</v>
      </c>
      <c r="K2640" t="s">
        <v>6</v>
      </c>
      <c r="L2640" s="8">
        <v>50</v>
      </c>
      <c r="M2640" s="8">
        <f>VLOOKUP(H2640,工作表3!G:T,7,FALSE)</f>
        <v>88</v>
      </c>
      <c r="N2640">
        <f t="shared" si="84"/>
        <v>44</v>
      </c>
    </row>
    <row r="2641" spans="1:14">
      <c r="A2641" s="46">
        <v>2008</v>
      </c>
      <c r="B2641" s="8" t="str">
        <f>_xlfn.CONCAT("P", LOOKUP(A2641,{0,2010,2015},{1,2,3}))</f>
        <v>P1</v>
      </c>
      <c r="C2641" s="9" t="s">
        <v>174</v>
      </c>
      <c r="D2641" s="9" t="s">
        <v>178</v>
      </c>
      <c r="E2641" t="s">
        <v>56</v>
      </c>
      <c r="F2641" t="s">
        <v>3</v>
      </c>
      <c r="G2641" t="s">
        <v>91</v>
      </c>
      <c r="H2641" s="7" t="str">
        <f t="shared" si="83"/>
        <v>2008TWDASYATE05</v>
      </c>
      <c r="I2641" t="s">
        <v>26</v>
      </c>
      <c r="J2641" s="8" t="str">
        <f>VLOOKUP(I2641,name_list!E:K,2,FALSE)</f>
        <v>SP78</v>
      </c>
      <c r="K2641" t="s">
        <v>14</v>
      </c>
      <c r="L2641" s="8">
        <v>25</v>
      </c>
      <c r="M2641" s="8">
        <f>VLOOKUP(H2641,工作表3!G:T,7,FALSE)</f>
        <v>88</v>
      </c>
      <c r="N2641">
        <f t="shared" si="84"/>
        <v>22</v>
      </c>
    </row>
    <row r="2642" spans="1:14">
      <c r="A2642" s="46">
        <v>2008</v>
      </c>
      <c r="B2642" s="8" t="str">
        <f>_xlfn.CONCAT("P", LOOKUP(A2642,{0,2010,2015},{1,2,3}))</f>
        <v>P1</v>
      </c>
      <c r="C2642" s="9" t="s">
        <v>174</v>
      </c>
      <c r="D2642" s="9" t="s">
        <v>178</v>
      </c>
      <c r="E2642" t="s">
        <v>56</v>
      </c>
      <c r="F2642" t="s">
        <v>3</v>
      </c>
      <c r="G2642" t="s">
        <v>91</v>
      </c>
      <c r="H2642" s="7" t="str">
        <f t="shared" si="83"/>
        <v>2008TWDASYATE05</v>
      </c>
      <c r="I2642" t="s">
        <v>10</v>
      </c>
      <c r="J2642" s="8" t="str">
        <f>VLOOKUP(I2642,name_list!E:K,2,FALSE)</f>
        <v>SP79</v>
      </c>
      <c r="K2642" t="s">
        <v>9</v>
      </c>
      <c r="L2642" s="8">
        <v>5</v>
      </c>
      <c r="M2642" s="8">
        <f>VLOOKUP(H2642,工作表3!G:T,7,FALSE)</f>
        <v>88</v>
      </c>
      <c r="N2642">
        <f t="shared" si="84"/>
        <v>4.4000000000000004</v>
      </c>
    </row>
    <row r="2643" spans="1:14">
      <c r="A2643" s="46">
        <v>2008</v>
      </c>
      <c r="B2643" s="8" t="str">
        <f>_xlfn.CONCAT("P", LOOKUP(A2643,{0,2010,2015},{1,2,3}))</f>
        <v>P1</v>
      </c>
      <c r="C2643" s="9" t="s">
        <v>174</v>
      </c>
      <c r="D2643" s="9" t="s">
        <v>178</v>
      </c>
      <c r="E2643" t="s">
        <v>56</v>
      </c>
      <c r="F2643" t="s">
        <v>3</v>
      </c>
      <c r="G2643" t="s">
        <v>91</v>
      </c>
      <c r="H2643" s="7" t="str">
        <f t="shared" si="83"/>
        <v>2008TWDASYATE05</v>
      </c>
      <c r="I2643" t="s">
        <v>29</v>
      </c>
      <c r="J2643" s="8" t="str">
        <f>VLOOKUP(I2643,name_list!E:K,2,FALSE)</f>
        <v>SP22</v>
      </c>
      <c r="K2643" t="s">
        <v>6</v>
      </c>
      <c r="L2643" s="8">
        <v>50</v>
      </c>
      <c r="M2643" s="8">
        <f>VLOOKUP(H2643,工作表3!G:T,7,FALSE)</f>
        <v>88</v>
      </c>
      <c r="N2643">
        <f t="shared" si="84"/>
        <v>44</v>
      </c>
    </row>
    <row r="2644" spans="1:14">
      <c r="A2644" s="46">
        <v>2008</v>
      </c>
      <c r="B2644" s="8" t="str">
        <f>_xlfn.CONCAT("P", LOOKUP(A2644,{0,2010,2015},{1,2,3}))</f>
        <v>P1</v>
      </c>
      <c r="C2644" s="9" t="s">
        <v>174</v>
      </c>
      <c r="D2644" s="9" t="s">
        <v>178</v>
      </c>
      <c r="E2644" t="s">
        <v>56</v>
      </c>
      <c r="F2644" t="s">
        <v>3</v>
      </c>
      <c r="G2644" t="s">
        <v>91</v>
      </c>
      <c r="H2644" s="7" t="str">
        <f t="shared" si="83"/>
        <v>2008TWDASYATE05</v>
      </c>
      <c r="I2644" t="s">
        <v>21</v>
      </c>
      <c r="J2644" s="8" t="str">
        <f>VLOOKUP(I2644,name_list!E:K,2,FALSE)</f>
        <v>SP55</v>
      </c>
      <c r="K2644" t="s">
        <v>14</v>
      </c>
      <c r="L2644" s="8">
        <v>25</v>
      </c>
      <c r="M2644" s="8">
        <f>VLOOKUP(H2644,工作表3!G:T,7,FALSE)</f>
        <v>88</v>
      </c>
      <c r="N2644">
        <f t="shared" si="84"/>
        <v>22</v>
      </c>
    </row>
    <row r="2645" spans="1:14">
      <c r="A2645" s="46">
        <v>2008</v>
      </c>
      <c r="B2645" s="8" t="str">
        <f>_xlfn.CONCAT("P", LOOKUP(A2645,{0,2010,2015},{1,2,3}))</f>
        <v>P1</v>
      </c>
      <c r="C2645" s="9" t="s">
        <v>174</v>
      </c>
      <c r="D2645" s="9" t="s">
        <v>178</v>
      </c>
      <c r="E2645" t="s">
        <v>56</v>
      </c>
      <c r="F2645" t="s">
        <v>3</v>
      </c>
      <c r="G2645" t="s">
        <v>91</v>
      </c>
      <c r="H2645" s="7" t="str">
        <f t="shared" si="83"/>
        <v>2008TWDASYATE05</v>
      </c>
      <c r="I2645" t="s">
        <v>47</v>
      </c>
      <c r="J2645" s="8" t="str">
        <f>VLOOKUP(I2645,name_list!E:K,2,FALSE)</f>
        <v>SP50</v>
      </c>
      <c r="K2645" t="s">
        <v>14</v>
      </c>
      <c r="L2645" s="8">
        <v>25</v>
      </c>
      <c r="M2645" s="8">
        <f>VLOOKUP(H2645,工作表3!G:T,7,FALSE)</f>
        <v>88</v>
      </c>
      <c r="N2645">
        <f t="shared" si="84"/>
        <v>22</v>
      </c>
    </row>
    <row r="2646" spans="1:14">
      <c r="A2646" s="46">
        <v>2008</v>
      </c>
      <c r="B2646" s="8" t="str">
        <f>_xlfn.CONCAT("P", LOOKUP(A2646,{0,2010,2015},{1,2,3}))</f>
        <v>P1</v>
      </c>
      <c r="C2646" s="9" t="s">
        <v>174</v>
      </c>
      <c r="D2646" s="9" t="s">
        <v>178</v>
      </c>
      <c r="E2646" t="s">
        <v>56</v>
      </c>
      <c r="F2646" t="s">
        <v>3</v>
      </c>
      <c r="G2646" t="s">
        <v>91</v>
      </c>
      <c r="H2646" s="7" t="str">
        <f t="shared" si="83"/>
        <v>2008TWDASYATE05</v>
      </c>
      <c r="I2646" t="s">
        <v>69</v>
      </c>
      <c r="J2646" s="8" t="str">
        <f>VLOOKUP(I2646,name_list!E:K,2,FALSE)</f>
        <v>SP47</v>
      </c>
      <c r="K2646" t="s">
        <v>9</v>
      </c>
      <c r="L2646" s="8">
        <v>5</v>
      </c>
      <c r="M2646" s="8">
        <f>VLOOKUP(H2646,工作表3!G:T,7,FALSE)</f>
        <v>88</v>
      </c>
      <c r="N2646">
        <f t="shared" si="84"/>
        <v>4.4000000000000004</v>
      </c>
    </row>
    <row r="2647" spans="1:14">
      <c r="A2647" s="46">
        <v>2008</v>
      </c>
      <c r="B2647" s="8" t="str">
        <f>_xlfn.CONCAT("P", LOOKUP(A2647,{0,2010,2015},{1,2,3}))</f>
        <v>P1</v>
      </c>
      <c r="C2647" s="9" t="s">
        <v>174</v>
      </c>
      <c r="D2647" s="9" t="s">
        <v>178</v>
      </c>
      <c r="E2647" t="s">
        <v>56</v>
      </c>
      <c r="F2647" t="s">
        <v>3</v>
      </c>
      <c r="G2647" t="s">
        <v>91</v>
      </c>
      <c r="H2647" s="7" t="str">
        <f t="shared" si="83"/>
        <v>2008TWDASYATE05</v>
      </c>
      <c r="I2647" t="s">
        <v>51</v>
      </c>
      <c r="J2647" s="8" t="str">
        <f>VLOOKUP(I2647,name_list!E:K,2,FALSE)</f>
        <v>SP90</v>
      </c>
      <c r="K2647" t="s">
        <v>9</v>
      </c>
      <c r="L2647" s="8">
        <v>5</v>
      </c>
      <c r="M2647" s="8">
        <f>VLOOKUP(H2647,工作表3!G:T,7,FALSE)</f>
        <v>88</v>
      </c>
      <c r="N2647">
        <f t="shared" si="84"/>
        <v>4.4000000000000004</v>
      </c>
    </row>
    <row r="2648" spans="1:14">
      <c r="A2648" s="46">
        <v>2008</v>
      </c>
      <c r="B2648" s="8" t="str">
        <f>_xlfn.CONCAT("P", LOOKUP(A2648,{0,2010,2015},{1,2,3}))</f>
        <v>P1</v>
      </c>
      <c r="C2648" s="9" t="s">
        <v>174</v>
      </c>
      <c r="D2648" s="9" t="s">
        <v>178</v>
      </c>
      <c r="E2648" t="s">
        <v>56</v>
      </c>
      <c r="F2648" t="s">
        <v>3</v>
      </c>
      <c r="G2648" t="s">
        <v>91</v>
      </c>
      <c r="H2648" s="7" t="str">
        <f t="shared" si="83"/>
        <v>2008TWDASYATE05</v>
      </c>
      <c r="I2648" t="s">
        <v>20</v>
      </c>
      <c r="J2648" s="8" t="str">
        <f>VLOOKUP(I2648,name_list!E:K,2,FALSE)</f>
        <v>SP25</v>
      </c>
      <c r="K2648" t="s">
        <v>9</v>
      </c>
      <c r="L2648" s="8">
        <v>5</v>
      </c>
      <c r="M2648" s="8">
        <f>VLOOKUP(H2648,工作表3!G:T,7,FALSE)</f>
        <v>88</v>
      </c>
      <c r="N2648">
        <f t="shared" si="84"/>
        <v>4.4000000000000004</v>
      </c>
    </row>
    <row r="2649" spans="1:14">
      <c r="A2649" s="46">
        <v>2008</v>
      </c>
      <c r="B2649" s="8" t="str">
        <f>_xlfn.CONCAT("P", LOOKUP(A2649,{0,2010,2015},{1,2,3}))</f>
        <v>P1</v>
      </c>
      <c r="C2649" s="9" t="s">
        <v>174</v>
      </c>
      <c r="D2649" s="9" t="s">
        <v>178</v>
      </c>
      <c r="E2649" t="s">
        <v>56</v>
      </c>
      <c r="F2649" t="s">
        <v>3</v>
      </c>
      <c r="G2649" t="s">
        <v>91</v>
      </c>
      <c r="H2649" s="7" t="str">
        <f t="shared" si="83"/>
        <v>2008TWDASYATE05</v>
      </c>
      <c r="I2649" t="s">
        <v>39</v>
      </c>
      <c r="J2649" s="8" t="str">
        <f>VLOOKUP(I2649,name_list!E:K,2,FALSE)</f>
        <v>SP72</v>
      </c>
      <c r="K2649" t="s">
        <v>14</v>
      </c>
      <c r="L2649" s="8">
        <v>25</v>
      </c>
      <c r="M2649" s="8">
        <f>VLOOKUP(H2649,工作表3!G:T,7,FALSE)</f>
        <v>88</v>
      </c>
      <c r="N2649">
        <f t="shared" si="84"/>
        <v>22</v>
      </c>
    </row>
    <row r="2650" spans="1:14">
      <c r="A2650" s="46">
        <v>2008</v>
      </c>
      <c r="B2650" s="8" t="str">
        <f>_xlfn.CONCAT("P", LOOKUP(A2650,{0,2010,2015},{1,2,3}))</f>
        <v>P1</v>
      </c>
      <c r="C2650" s="9" t="s">
        <v>174</v>
      </c>
      <c r="D2650" s="9" t="s">
        <v>178</v>
      </c>
      <c r="E2650" t="s">
        <v>56</v>
      </c>
      <c r="F2650" t="s">
        <v>3</v>
      </c>
      <c r="G2650" t="s">
        <v>91</v>
      </c>
      <c r="H2650" s="7" t="str">
        <f t="shared" si="83"/>
        <v>2008TWDASYATE05</v>
      </c>
      <c r="I2650" t="s">
        <v>22</v>
      </c>
      <c r="J2650" s="8" t="str">
        <f>VLOOKUP(I2650,name_list!E:K,2,FALSE)</f>
        <v>SP68</v>
      </c>
      <c r="K2650" t="s">
        <v>9</v>
      </c>
      <c r="L2650" s="8">
        <v>5</v>
      </c>
      <c r="M2650" s="8">
        <f>VLOOKUP(H2650,工作表3!G:T,7,FALSE)</f>
        <v>88</v>
      </c>
      <c r="N2650">
        <f t="shared" si="84"/>
        <v>4.4000000000000004</v>
      </c>
    </row>
    <row r="2651" spans="1:14">
      <c r="A2651" s="46">
        <v>2008</v>
      </c>
      <c r="B2651" s="8" t="str">
        <f>_xlfn.CONCAT("P", LOOKUP(A2651,{0,2010,2015},{1,2,3}))</f>
        <v>P1</v>
      </c>
      <c r="C2651" s="9" t="s">
        <v>174</v>
      </c>
      <c r="D2651" s="9" t="s">
        <v>178</v>
      </c>
      <c r="E2651" t="s">
        <v>56</v>
      </c>
      <c r="F2651" t="s">
        <v>3</v>
      </c>
      <c r="G2651" t="s">
        <v>91</v>
      </c>
      <c r="H2651" s="7" t="str">
        <f t="shared" si="83"/>
        <v>2008TWDASYATE05</v>
      </c>
      <c r="I2651" t="s">
        <v>12</v>
      </c>
      <c r="J2651" s="8" t="str">
        <f>VLOOKUP(I2651,name_list!E:K,2,FALSE)</f>
        <v>SP70</v>
      </c>
      <c r="K2651" t="s">
        <v>6</v>
      </c>
      <c r="L2651" s="8">
        <v>50</v>
      </c>
      <c r="M2651" s="8">
        <f>VLOOKUP(H2651,工作表3!G:T,7,FALSE)</f>
        <v>88</v>
      </c>
      <c r="N2651">
        <f t="shared" si="84"/>
        <v>44</v>
      </c>
    </row>
    <row r="2652" spans="1:14">
      <c r="A2652" s="46">
        <v>2008</v>
      </c>
      <c r="B2652" s="8" t="str">
        <f>_xlfn.CONCAT("P", LOOKUP(A2652,{0,2010,2015},{1,2,3}))</f>
        <v>P1</v>
      </c>
      <c r="C2652" s="9" t="s">
        <v>174</v>
      </c>
      <c r="D2652" s="9" t="s">
        <v>178</v>
      </c>
      <c r="E2652" t="s">
        <v>56</v>
      </c>
      <c r="F2652" t="s">
        <v>3</v>
      </c>
      <c r="G2652" t="s">
        <v>123</v>
      </c>
      <c r="H2652" s="7" t="str">
        <f t="shared" si="83"/>
        <v>2008TWDASYATE10</v>
      </c>
      <c r="I2652" t="s">
        <v>23</v>
      </c>
      <c r="J2652" s="8" t="str">
        <f>VLOOKUP(I2652,name_list!E:K,2,FALSE)</f>
        <v>SP61</v>
      </c>
      <c r="K2652" t="s">
        <v>9</v>
      </c>
      <c r="L2652" s="8">
        <v>5</v>
      </c>
      <c r="M2652" s="8">
        <f>VLOOKUP(H2652,工作表3!G:T,7,FALSE)</f>
        <v>91.65</v>
      </c>
      <c r="N2652">
        <f t="shared" si="84"/>
        <v>4.5824999999999996</v>
      </c>
    </row>
    <row r="2653" spans="1:14">
      <c r="A2653" s="46">
        <v>2008</v>
      </c>
      <c r="B2653" s="8" t="str">
        <f>_xlfn.CONCAT("P", LOOKUP(A2653,{0,2010,2015},{1,2,3}))</f>
        <v>P1</v>
      </c>
      <c r="C2653" s="9" t="s">
        <v>174</v>
      </c>
      <c r="D2653" s="9" t="s">
        <v>178</v>
      </c>
      <c r="E2653" t="s">
        <v>56</v>
      </c>
      <c r="F2653" t="s">
        <v>3</v>
      </c>
      <c r="G2653" t="s">
        <v>123</v>
      </c>
      <c r="H2653" s="7" t="str">
        <f t="shared" si="83"/>
        <v>2008TWDASYATE10</v>
      </c>
      <c r="I2653" t="s">
        <v>63</v>
      </c>
      <c r="J2653" s="8" t="str">
        <f>VLOOKUP(I2653,name_list!E:K,2,FALSE)</f>
        <v>SP4</v>
      </c>
      <c r="K2653" t="s">
        <v>9</v>
      </c>
      <c r="L2653" s="8">
        <v>5</v>
      </c>
      <c r="M2653" s="8">
        <f>VLOOKUP(H2653,工作表3!G:T,7,FALSE)</f>
        <v>91.65</v>
      </c>
      <c r="N2653">
        <f t="shared" si="84"/>
        <v>4.5824999999999996</v>
      </c>
    </row>
    <row r="2654" spans="1:14">
      <c r="A2654" s="46">
        <v>2008</v>
      </c>
      <c r="B2654" s="8" t="str">
        <f>_xlfn.CONCAT("P", LOOKUP(A2654,{0,2010,2015},{1,2,3}))</f>
        <v>P1</v>
      </c>
      <c r="C2654" s="9" t="s">
        <v>174</v>
      </c>
      <c r="D2654" s="9" t="s">
        <v>178</v>
      </c>
      <c r="E2654" t="s">
        <v>56</v>
      </c>
      <c r="F2654" t="s">
        <v>3</v>
      </c>
      <c r="G2654" t="s">
        <v>123</v>
      </c>
      <c r="H2654" s="7" t="str">
        <f t="shared" si="83"/>
        <v>2008TWDASYATE10</v>
      </c>
      <c r="I2654" t="s">
        <v>15</v>
      </c>
      <c r="J2654" s="8" t="str">
        <f>VLOOKUP(I2654,name_list!E:K,2,FALSE)</f>
        <v>SP2</v>
      </c>
      <c r="K2654" t="s">
        <v>14</v>
      </c>
      <c r="L2654" s="8">
        <v>25</v>
      </c>
      <c r="M2654" s="8">
        <f>VLOOKUP(H2654,工作表3!G:T,7,FALSE)</f>
        <v>91.65</v>
      </c>
      <c r="N2654">
        <f t="shared" si="84"/>
        <v>22.912500000000001</v>
      </c>
    </row>
    <row r="2655" spans="1:14">
      <c r="A2655" s="46">
        <v>2008</v>
      </c>
      <c r="B2655" s="8" t="str">
        <f>_xlfn.CONCAT("P", LOOKUP(A2655,{0,2010,2015},{1,2,3}))</f>
        <v>P1</v>
      </c>
      <c r="C2655" s="9" t="s">
        <v>174</v>
      </c>
      <c r="D2655" s="9" t="s">
        <v>178</v>
      </c>
      <c r="E2655" t="s">
        <v>56</v>
      </c>
      <c r="F2655" t="s">
        <v>3</v>
      </c>
      <c r="G2655" t="s">
        <v>123</v>
      </c>
      <c r="H2655" s="7" t="str">
        <f t="shared" si="83"/>
        <v>2008TWDASYATE10</v>
      </c>
      <c r="I2655" t="s">
        <v>42</v>
      </c>
      <c r="J2655" s="8" t="str">
        <f>VLOOKUP(I2655,name_list!E:K,2,FALSE)</f>
        <v>SP40</v>
      </c>
      <c r="K2655" t="s">
        <v>14</v>
      </c>
      <c r="L2655" s="8">
        <v>25</v>
      </c>
      <c r="M2655" s="8">
        <f>VLOOKUP(H2655,工作表3!G:T,7,FALSE)</f>
        <v>91.65</v>
      </c>
      <c r="N2655">
        <f t="shared" si="84"/>
        <v>22.912500000000001</v>
      </c>
    </row>
    <row r="2656" spans="1:14">
      <c r="A2656" s="46">
        <v>2008</v>
      </c>
      <c r="B2656" s="8" t="str">
        <f>_xlfn.CONCAT("P", LOOKUP(A2656,{0,2010,2015},{1,2,3}))</f>
        <v>P1</v>
      </c>
      <c r="C2656" s="9" t="s">
        <v>174</v>
      </c>
      <c r="D2656" s="9" t="s">
        <v>178</v>
      </c>
      <c r="E2656" t="s">
        <v>56</v>
      </c>
      <c r="F2656" t="s">
        <v>3</v>
      </c>
      <c r="G2656" t="s">
        <v>123</v>
      </c>
      <c r="H2656" s="7" t="str">
        <f t="shared" si="83"/>
        <v>2008TWDASYATE10</v>
      </c>
      <c r="I2656" t="s">
        <v>0</v>
      </c>
      <c r="J2656" s="8" t="str">
        <f>VLOOKUP(I2656,name_list!E:K,2,FALSE)</f>
        <v>SP41</v>
      </c>
      <c r="K2656" t="s">
        <v>1</v>
      </c>
      <c r="L2656" s="8">
        <v>75</v>
      </c>
      <c r="M2656" s="8">
        <f>VLOOKUP(H2656,工作表3!G:T,7,FALSE)</f>
        <v>91.65</v>
      </c>
      <c r="N2656">
        <f t="shared" si="84"/>
        <v>68.737499999999997</v>
      </c>
    </row>
    <row r="2657" spans="1:14">
      <c r="A2657" s="46">
        <v>2008</v>
      </c>
      <c r="B2657" s="8" t="str">
        <f>_xlfn.CONCAT("P", LOOKUP(A2657,{0,2010,2015},{1,2,3}))</f>
        <v>P1</v>
      </c>
      <c r="C2657" s="9" t="s">
        <v>174</v>
      </c>
      <c r="D2657" s="9" t="s">
        <v>178</v>
      </c>
      <c r="E2657" t="s">
        <v>56</v>
      </c>
      <c r="F2657" t="s">
        <v>3</v>
      </c>
      <c r="G2657" t="s">
        <v>123</v>
      </c>
      <c r="H2657" s="7" t="str">
        <f t="shared" si="83"/>
        <v>2008TWDASYATE10</v>
      </c>
      <c r="I2657" t="s">
        <v>57</v>
      </c>
      <c r="J2657" s="8" t="str">
        <f>VLOOKUP(I2657,name_list!E:K,2,FALSE)</f>
        <v>SP36</v>
      </c>
      <c r="K2657" t="s">
        <v>9</v>
      </c>
      <c r="L2657" s="8">
        <v>5</v>
      </c>
      <c r="M2657" s="8">
        <f>VLOOKUP(H2657,工作表3!G:T,7,FALSE)</f>
        <v>91.65</v>
      </c>
      <c r="N2657">
        <f t="shared" si="84"/>
        <v>4.5824999999999996</v>
      </c>
    </row>
    <row r="2658" spans="1:14">
      <c r="A2658" s="46">
        <v>2008</v>
      </c>
      <c r="B2658" s="8" t="str">
        <f>_xlfn.CONCAT("P", LOOKUP(A2658,{0,2010,2015},{1,2,3}))</f>
        <v>P1</v>
      </c>
      <c r="C2658" s="9" t="s">
        <v>174</v>
      </c>
      <c r="D2658" s="9" t="s">
        <v>178</v>
      </c>
      <c r="E2658" t="s">
        <v>56</v>
      </c>
      <c r="F2658" t="s">
        <v>3</v>
      </c>
      <c r="G2658" t="s">
        <v>123</v>
      </c>
      <c r="H2658" s="7" t="str">
        <f t="shared" si="83"/>
        <v>2008TWDASYATE10</v>
      </c>
      <c r="I2658" t="s">
        <v>5</v>
      </c>
      <c r="J2658" s="8" t="str">
        <f>VLOOKUP(I2658,name_list!E:K,2,FALSE)</f>
        <v>SP35</v>
      </c>
      <c r="K2658" t="s">
        <v>6</v>
      </c>
      <c r="L2658" s="8">
        <v>50</v>
      </c>
      <c r="M2658" s="8">
        <f>VLOOKUP(H2658,工作表3!G:T,7,FALSE)</f>
        <v>91.65</v>
      </c>
      <c r="N2658">
        <f t="shared" si="84"/>
        <v>45.825000000000003</v>
      </c>
    </row>
    <row r="2659" spans="1:14">
      <c r="A2659" s="46">
        <v>2008</v>
      </c>
      <c r="B2659" s="8" t="str">
        <f>_xlfn.CONCAT("P", LOOKUP(A2659,{0,2010,2015},{1,2,3}))</f>
        <v>P1</v>
      </c>
      <c r="C2659" s="9" t="s">
        <v>174</v>
      </c>
      <c r="D2659" s="9" t="s">
        <v>178</v>
      </c>
      <c r="E2659" t="s">
        <v>56</v>
      </c>
      <c r="F2659" t="s">
        <v>3</v>
      </c>
      <c r="G2659" t="s">
        <v>123</v>
      </c>
      <c r="H2659" s="7" t="str">
        <f t="shared" si="83"/>
        <v>2008TWDASYATE10</v>
      </c>
      <c r="I2659" t="s">
        <v>16</v>
      </c>
      <c r="J2659" s="8" t="str">
        <f>VLOOKUP(I2659,name_list!E:K,2,FALSE)</f>
        <v>SP38</v>
      </c>
      <c r="K2659" t="s">
        <v>6</v>
      </c>
      <c r="L2659" s="8">
        <v>50</v>
      </c>
      <c r="M2659" s="8">
        <f>VLOOKUP(H2659,工作表3!G:T,7,FALSE)</f>
        <v>91.65</v>
      </c>
      <c r="N2659">
        <f t="shared" si="84"/>
        <v>45.825000000000003</v>
      </c>
    </row>
    <row r="2660" spans="1:14">
      <c r="A2660" s="46">
        <v>2008</v>
      </c>
      <c r="B2660" s="8" t="str">
        <f>_xlfn.CONCAT("P", LOOKUP(A2660,{0,2010,2015},{1,2,3}))</f>
        <v>P1</v>
      </c>
      <c r="C2660" s="9" t="s">
        <v>174</v>
      </c>
      <c r="D2660" s="9" t="s">
        <v>178</v>
      </c>
      <c r="E2660" t="s">
        <v>56</v>
      </c>
      <c r="F2660" t="s">
        <v>3</v>
      </c>
      <c r="G2660" t="s">
        <v>123</v>
      </c>
      <c r="H2660" s="7" t="str">
        <f t="shared" si="83"/>
        <v>2008TWDASYATE10</v>
      </c>
      <c r="I2660" t="s">
        <v>60</v>
      </c>
      <c r="J2660" s="8" t="str">
        <f>VLOOKUP(I2660,name_list!E:K,2,FALSE)</f>
        <v>SP29</v>
      </c>
      <c r="K2660" t="s">
        <v>6</v>
      </c>
      <c r="L2660" s="8">
        <v>50</v>
      </c>
      <c r="M2660" s="8">
        <f>VLOOKUP(H2660,工作表3!G:T,7,FALSE)</f>
        <v>91.65</v>
      </c>
      <c r="N2660">
        <f t="shared" si="84"/>
        <v>45.825000000000003</v>
      </c>
    </row>
    <row r="2661" spans="1:14">
      <c r="A2661" s="46">
        <v>2008</v>
      </c>
      <c r="B2661" s="8" t="str">
        <f>_xlfn.CONCAT("P", LOOKUP(A2661,{0,2010,2015},{1,2,3}))</f>
        <v>P1</v>
      </c>
      <c r="C2661" s="9" t="s">
        <v>174</v>
      </c>
      <c r="D2661" s="9" t="s">
        <v>178</v>
      </c>
      <c r="E2661" t="s">
        <v>56</v>
      </c>
      <c r="F2661" t="s">
        <v>3</v>
      </c>
      <c r="G2661" t="s">
        <v>123</v>
      </c>
      <c r="H2661" s="7" t="str">
        <f t="shared" si="83"/>
        <v>2008TWDASYATE10</v>
      </c>
      <c r="I2661" t="s">
        <v>26</v>
      </c>
      <c r="J2661" s="8" t="str">
        <f>VLOOKUP(I2661,name_list!E:K,2,FALSE)</f>
        <v>SP78</v>
      </c>
      <c r="K2661" t="s">
        <v>9</v>
      </c>
      <c r="L2661" s="8">
        <v>5</v>
      </c>
      <c r="M2661" s="8">
        <f>VLOOKUP(H2661,工作表3!G:T,7,FALSE)</f>
        <v>91.65</v>
      </c>
      <c r="N2661">
        <f t="shared" si="84"/>
        <v>4.5824999999999996</v>
      </c>
    </row>
    <row r="2662" spans="1:14">
      <c r="A2662" s="46">
        <v>2008</v>
      </c>
      <c r="B2662" s="8" t="str">
        <f>_xlfn.CONCAT("P", LOOKUP(A2662,{0,2010,2015},{1,2,3}))</f>
        <v>P1</v>
      </c>
      <c r="C2662" s="9" t="s">
        <v>174</v>
      </c>
      <c r="D2662" s="9" t="s">
        <v>178</v>
      </c>
      <c r="E2662" t="s">
        <v>56</v>
      </c>
      <c r="F2662" t="s">
        <v>3</v>
      </c>
      <c r="G2662" t="s">
        <v>123</v>
      </c>
      <c r="H2662" s="7" t="str">
        <f t="shared" si="83"/>
        <v>2008TWDASYATE10</v>
      </c>
      <c r="I2662" t="s">
        <v>10</v>
      </c>
      <c r="J2662" s="8" t="str">
        <f>VLOOKUP(I2662,name_list!E:K,2,FALSE)</f>
        <v>SP79</v>
      </c>
      <c r="K2662" t="s">
        <v>9</v>
      </c>
      <c r="L2662" s="8">
        <v>5</v>
      </c>
      <c r="M2662" s="8">
        <f>VLOOKUP(H2662,工作表3!G:T,7,FALSE)</f>
        <v>91.65</v>
      </c>
      <c r="N2662">
        <f t="shared" si="84"/>
        <v>4.5824999999999996</v>
      </c>
    </row>
    <row r="2663" spans="1:14">
      <c r="A2663" s="46">
        <v>2008</v>
      </c>
      <c r="B2663" s="8" t="str">
        <f>_xlfn.CONCAT("P", LOOKUP(A2663,{0,2010,2015},{1,2,3}))</f>
        <v>P1</v>
      </c>
      <c r="C2663" s="9" t="s">
        <v>174</v>
      </c>
      <c r="D2663" s="9" t="s">
        <v>178</v>
      </c>
      <c r="E2663" t="s">
        <v>56</v>
      </c>
      <c r="F2663" t="s">
        <v>3</v>
      </c>
      <c r="G2663" t="s">
        <v>123</v>
      </c>
      <c r="H2663" s="7" t="str">
        <f t="shared" si="83"/>
        <v>2008TWDASYATE10</v>
      </c>
      <c r="I2663" t="s">
        <v>38</v>
      </c>
      <c r="J2663" s="8" t="str">
        <f>VLOOKUP(I2663,name_list!E:K,2,FALSE)</f>
        <v>SP10</v>
      </c>
      <c r="K2663" t="s">
        <v>9</v>
      </c>
      <c r="L2663" s="8">
        <v>5</v>
      </c>
      <c r="M2663" s="8">
        <f>VLOOKUP(H2663,工作表3!G:T,7,FALSE)</f>
        <v>91.65</v>
      </c>
      <c r="N2663">
        <f t="shared" si="84"/>
        <v>4.5824999999999996</v>
      </c>
    </row>
    <row r="2664" spans="1:14">
      <c r="A2664" s="46">
        <v>2008</v>
      </c>
      <c r="B2664" s="8" t="str">
        <f>_xlfn.CONCAT("P", LOOKUP(A2664,{0,2010,2015},{1,2,3}))</f>
        <v>P1</v>
      </c>
      <c r="C2664" s="9" t="s">
        <v>174</v>
      </c>
      <c r="D2664" s="9" t="s">
        <v>178</v>
      </c>
      <c r="E2664" t="s">
        <v>56</v>
      </c>
      <c r="F2664" t="s">
        <v>3</v>
      </c>
      <c r="G2664" t="s">
        <v>123</v>
      </c>
      <c r="H2664" s="7" t="str">
        <f t="shared" si="83"/>
        <v>2008TWDASYATE10</v>
      </c>
      <c r="I2664" t="s">
        <v>29</v>
      </c>
      <c r="J2664" s="8" t="str">
        <f>VLOOKUP(I2664,name_list!E:K,2,FALSE)</f>
        <v>SP22</v>
      </c>
      <c r="K2664" t="s">
        <v>6</v>
      </c>
      <c r="L2664" s="8">
        <v>50</v>
      </c>
      <c r="M2664" s="8">
        <f>VLOOKUP(H2664,工作表3!G:T,7,FALSE)</f>
        <v>91.65</v>
      </c>
      <c r="N2664">
        <f t="shared" si="84"/>
        <v>45.825000000000003</v>
      </c>
    </row>
    <row r="2665" spans="1:14">
      <c r="A2665" s="46">
        <v>2008</v>
      </c>
      <c r="B2665" s="8" t="str">
        <f>_xlfn.CONCAT("P", LOOKUP(A2665,{0,2010,2015},{1,2,3}))</f>
        <v>P1</v>
      </c>
      <c r="C2665" s="9" t="s">
        <v>174</v>
      </c>
      <c r="D2665" s="9" t="s">
        <v>178</v>
      </c>
      <c r="E2665" t="s">
        <v>56</v>
      </c>
      <c r="F2665" t="s">
        <v>3</v>
      </c>
      <c r="G2665" t="s">
        <v>123</v>
      </c>
      <c r="H2665" s="7" t="str">
        <f t="shared" ref="H2665:H2728" si="85">CONCATENATE(A2665,C2665,D2665,E2665,G2665)</f>
        <v>2008TWDASYATE10</v>
      </c>
      <c r="I2665" t="s">
        <v>21</v>
      </c>
      <c r="J2665" s="8" t="str">
        <f>VLOOKUP(I2665,name_list!E:K,2,FALSE)</f>
        <v>SP55</v>
      </c>
      <c r="K2665" t="s">
        <v>9</v>
      </c>
      <c r="L2665" s="8">
        <v>5</v>
      </c>
      <c r="M2665" s="8">
        <f>VLOOKUP(H2665,工作表3!G:T,7,FALSE)</f>
        <v>91.65</v>
      </c>
      <c r="N2665">
        <f t="shared" si="84"/>
        <v>4.5824999999999996</v>
      </c>
    </row>
    <row r="2666" spans="1:14">
      <c r="A2666" s="46">
        <v>2008</v>
      </c>
      <c r="B2666" s="8" t="str">
        <f>_xlfn.CONCAT("P", LOOKUP(A2666,{0,2010,2015},{1,2,3}))</f>
        <v>P1</v>
      </c>
      <c r="C2666" s="9" t="s">
        <v>174</v>
      </c>
      <c r="D2666" s="9" t="s">
        <v>178</v>
      </c>
      <c r="E2666" t="s">
        <v>56</v>
      </c>
      <c r="F2666" t="s">
        <v>3</v>
      </c>
      <c r="G2666" t="s">
        <v>123</v>
      </c>
      <c r="H2666" s="7" t="str">
        <f t="shared" si="85"/>
        <v>2008TWDASYATE10</v>
      </c>
      <c r="I2666" t="s">
        <v>47</v>
      </c>
      <c r="J2666" s="8" t="str">
        <f>VLOOKUP(I2666,name_list!E:K,2,FALSE)</f>
        <v>SP50</v>
      </c>
      <c r="K2666" t="s">
        <v>14</v>
      </c>
      <c r="L2666" s="8">
        <v>25</v>
      </c>
      <c r="M2666" s="8">
        <f>VLOOKUP(H2666,工作表3!G:T,7,FALSE)</f>
        <v>91.65</v>
      </c>
      <c r="N2666">
        <f t="shared" si="84"/>
        <v>22.912500000000001</v>
      </c>
    </row>
    <row r="2667" spans="1:14">
      <c r="A2667" s="46">
        <v>2008</v>
      </c>
      <c r="B2667" s="8" t="str">
        <f>_xlfn.CONCAT("P", LOOKUP(A2667,{0,2010,2015},{1,2,3}))</f>
        <v>P1</v>
      </c>
      <c r="C2667" s="9" t="s">
        <v>174</v>
      </c>
      <c r="D2667" s="9" t="s">
        <v>178</v>
      </c>
      <c r="E2667" t="s">
        <v>56</v>
      </c>
      <c r="F2667" t="s">
        <v>3</v>
      </c>
      <c r="G2667" t="s">
        <v>123</v>
      </c>
      <c r="H2667" s="7" t="str">
        <f t="shared" si="85"/>
        <v>2008TWDASYATE10</v>
      </c>
      <c r="I2667" t="s">
        <v>69</v>
      </c>
      <c r="J2667" s="8" t="str">
        <f>VLOOKUP(I2667,name_list!E:K,2,FALSE)</f>
        <v>SP47</v>
      </c>
      <c r="K2667" t="s">
        <v>9</v>
      </c>
      <c r="L2667" s="8">
        <v>5</v>
      </c>
      <c r="M2667" s="8">
        <f>VLOOKUP(H2667,工作表3!G:T,7,FALSE)</f>
        <v>91.65</v>
      </c>
      <c r="N2667">
        <f t="shared" si="84"/>
        <v>4.5824999999999996</v>
      </c>
    </row>
    <row r="2668" spans="1:14">
      <c r="A2668" s="46">
        <v>2008</v>
      </c>
      <c r="B2668" s="8" t="str">
        <f>_xlfn.CONCAT("P", LOOKUP(A2668,{0,2010,2015},{1,2,3}))</f>
        <v>P1</v>
      </c>
      <c r="C2668" s="9" t="s">
        <v>174</v>
      </c>
      <c r="D2668" s="9" t="s">
        <v>178</v>
      </c>
      <c r="E2668" t="s">
        <v>56</v>
      </c>
      <c r="F2668" t="s">
        <v>3</v>
      </c>
      <c r="G2668" t="s">
        <v>123</v>
      </c>
      <c r="H2668" s="7" t="str">
        <f t="shared" si="85"/>
        <v>2008TWDASYATE10</v>
      </c>
      <c r="I2668" t="s">
        <v>51</v>
      </c>
      <c r="J2668" s="8" t="str">
        <f>VLOOKUP(I2668,name_list!E:K,2,FALSE)</f>
        <v>SP90</v>
      </c>
      <c r="K2668" t="s">
        <v>11</v>
      </c>
      <c r="L2668" s="8">
        <v>1</v>
      </c>
      <c r="M2668" s="8">
        <f>VLOOKUP(H2668,工作表3!G:T,7,FALSE)</f>
        <v>91.65</v>
      </c>
      <c r="N2668">
        <f t="shared" si="84"/>
        <v>0.91650000000000009</v>
      </c>
    </row>
    <row r="2669" spans="1:14">
      <c r="A2669" s="46">
        <v>2008</v>
      </c>
      <c r="B2669" s="8" t="str">
        <f>_xlfn.CONCAT("P", LOOKUP(A2669,{0,2010,2015},{1,2,3}))</f>
        <v>P1</v>
      </c>
      <c r="C2669" s="9" t="s">
        <v>174</v>
      </c>
      <c r="D2669" s="9" t="s">
        <v>178</v>
      </c>
      <c r="E2669" t="s">
        <v>56</v>
      </c>
      <c r="F2669" t="s">
        <v>3</v>
      </c>
      <c r="G2669" t="s">
        <v>123</v>
      </c>
      <c r="H2669" s="7" t="str">
        <f t="shared" si="85"/>
        <v>2008TWDASYATE10</v>
      </c>
      <c r="I2669" t="s">
        <v>20</v>
      </c>
      <c r="J2669" s="8" t="str">
        <f>VLOOKUP(I2669,name_list!E:K,2,FALSE)</f>
        <v>SP25</v>
      </c>
      <c r="K2669" t="s">
        <v>9</v>
      </c>
      <c r="L2669" s="8">
        <v>5</v>
      </c>
      <c r="M2669" s="8">
        <f>VLOOKUP(H2669,工作表3!G:T,7,FALSE)</f>
        <v>91.65</v>
      </c>
      <c r="N2669">
        <f t="shared" si="84"/>
        <v>4.5824999999999996</v>
      </c>
    </row>
    <row r="2670" spans="1:14">
      <c r="A2670" s="46">
        <v>2008</v>
      </c>
      <c r="B2670" s="8" t="str">
        <f>_xlfn.CONCAT("P", LOOKUP(A2670,{0,2010,2015},{1,2,3}))</f>
        <v>P1</v>
      </c>
      <c r="C2670" s="9" t="s">
        <v>174</v>
      </c>
      <c r="D2670" s="9" t="s">
        <v>178</v>
      </c>
      <c r="E2670" t="s">
        <v>56</v>
      </c>
      <c r="F2670" t="s">
        <v>3</v>
      </c>
      <c r="G2670" t="s">
        <v>123</v>
      </c>
      <c r="H2670" s="7" t="str">
        <f t="shared" si="85"/>
        <v>2008TWDASYATE10</v>
      </c>
      <c r="I2670" t="s">
        <v>39</v>
      </c>
      <c r="J2670" s="8" t="str">
        <f>VLOOKUP(I2670,name_list!E:K,2,FALSE)</f>
        <v>SP72</v>
      </c>
      <c r="K2670" t="s">
        <v>14</v>
      </c>
      <c r="L2670" s="8">
        <v>25</v>
      </c>
      <c r="M2670" s="8">
        <f>VLOOKUP(H2670,工作表3!G:T,7,FALSE)</f>
        <v>91.65</v>
      </c>
      <c r="N2670">
        <f t="shared" si="84"/>
        <v>22.912500000000001</v>
      </c>
    </row>
    <row r="2671" spans="1:14">
      <c r="A2671" s="46">
        <v>2008</v>
      </c>
      <c r="B2671" s="8" t="str">
        <f>_xlfn.CONCAT("P", LOOKUP(A2671,{0,2010,2015},{1,2,3}))</f>
        <v>P1</v>
      </c>
      <c r="C2671" s="9" t="s">
        <v>174</v>
      </c>
      <c r="D2671" s="9" t="s">
        <v>178</v>
      </c>
      <c r="E2671" t="s">
        <v>56</v>
      </c>
      <c r="F2671" t="s">
        <v>3</v>
      </c>
      <c r="G2671" t="s">
        <v>123</v>
      </c>
      <c r="H2671" s="7" t="str">
        <f t="shared" si="85"/>
        <v>2008TWDASYATE10</v>
      </c>
      <c r="I2671" t="s">
        <v>12</v>
      </c>
      <c r="J2671" s="8" t="str">
        <f>VLOOKUP(I2671,name_list!E:K,2,FALSE)</f>
        <v>SP70</v>
      </c>
      <c r="K2671" t="s">
        <v>14</v>
      </c>
      <c r="L2671" s="8">
        <v>25</v>
      </c>
      <c r="M2671" s="8">
        <f>VLOOKUP(H2671,工作表3!G:T,7,FALSE)</f>
        <v>91.65</v>
      </c>
      <c r="N2671">
        <f t="shared" si="84"/>
        <v>22.912500000000001</v>
      </c>
    </row>
    <row r="2672" spans="1:14">
      <c r="A2672" s="46">
        <v>2008</v>
      </c>
      <c r="B2672" s="8" t="str">
        <f>_xlfn.CONCAT("P", LOOKUP(A2672,{0,2010,2015},{1,2,3}))</f>
        <v>P1</v>
      </c>
      <c r="C2672" s="9" t="s">
        <v>174</v>
      </c>
      <c r="D2672" s="9" t="s">
        <v>178</v>
      </c>
      <c r="E2672" t="s">
        <v>56</v>
      </c>
      <c r="F2672" t="s">
        <v>14</v>
      </c>
      <c r="G2672" t="s">
        <v>103</v>
      </c>
      <c r="H2672" s="7" t="str">
        <f t="shared" si="85"/>
        <v>2008TWDASYATS05</v>
      </c>
      <c r="I2672" t="s">
        <v>23</v>
      </c>
      <c r="J2672" s="8" t="str">
        <f>VLOOKUP(I2672,name_list!E:K,2,FALSE)</f>
        <v>SP61</v>
      </c>
      <c r="K2672" t="s">
        <v>11</v>
      </c>
      <c r="L2672" s="8">
        <v>1</v>
      </c>
      <c r="M2672" s="8">
        <f>VLOOKUP(H2672,工作表3!G:T,7,FALSE)</f>
        <v>91</v>
      </c>
      <c r="N2672">
        <f t="shared" si="84"/>
        <v>0.91</v>
      </c>
    </row>
    <row r="2673" spans="1:14">
      <c r="A2673" s="46">
        <v>2008</v>
      </c>
      <c r="B2673" s="8" t="str">
        <f>_xlfn.CONCAT("P", LOOKUP(A2673,{0,2010,2015},{1,2,3}))</f>
        <v>P1</v>
      </c>
      <c r="C2673" s="9" t="s">
        <v>174</v>
      </c>
      <c r="D2673" s="9" t="s">
        <v>178</v>
      </c>
      <c r="E2673" t="s">
        <v>56</v>
      </c>
      <c r="F2673" t="s">
        <v>14</v>
      </c>
      <c r="G2673" t="s">
        <v>103</v>
      </c>
      <c r="H2673" s="7" t="str">
        <f t="shared" si="85"/>
        <v>2008TWDASYATS05</v>
      </c>
      <c r="I2673" t="s">
        <v>59</v>
      </c>
      <c r="J2673" s="8" t="str">
        <f>VLOOKUP(I2673,name_list!E:K,2,FALSE)</f>
        <v>SP5</v>
      </c>
      <c r="K2673" t="s">
        <v>11</v>
      </c>
      <c r="L2673" s="8">
        <v>1</v>
      </c>
      <c r="M2673" s="8">
        <f>VLOOKUP(H2673,工作表3!G:T,7,FALSE)</f>
        <v>91</v>
      </c>
      <c r="N2673">
        <f t="shared" si="84"/>
        <v>0.91</v>
      </c>
    </row>
    <row r="2674" spans="1:14">
      <c r="A2674" s="46">
        <v>2008</v>
      </c>
      <c r="B2674" s="8" t="str">
        <f>_xlfn.CONCAT("P", LOOKUP(A2674,{0,2010,2015},{1,2,3}))</f>
        <v>P1</v>
      </c>
      <c r="C2674" s="9" t="s">
        <v>174</v>
      </c>
      <c r="D2674" s="9" t="s">
        <v>178</v>
      </c>
      <c r="E2674" t="s">
        <v>56</v>
      </c>
      <c r="F2674" t="s">
        <v>14</v>
      </c>
      <c r="G2674" t="s">
        <v>103</v>
      </c>
      <c r="H2674" s="7" t="str">
        <f t="shared" si="85"/>
        <v>2008TWDASYATS05</v>
      </c>
      <c r="I2674" t="s">
        <v>15</v>
      </c>
      <c r="J2674" s="8" t="str">
        <f>VLOOKUP(I2674,name_list!E:K,2,FALSE)</f>
        <v>SP2</v>
      </c>
      <c r="K2674" t="s">
        <v>9</v>
      </c>
      <c r="L2674" s="8">
        <v>5</v>
      </c>
      <c r="M2674" s="8">
        <f>VLOOKUP(H2674,工作表3!G:T,7,FALSE)</f>
        <v>91</v>
      </c>
      <c r="N2674">
        <f t="shared" si="84"/>
        <v>4.55</v>
      </c>
    </row>
    <row r="2675" spans="1:14">
      <c r="A2675" s="46">
        <v>2008</v>
      </c>
      <c r="B2675" s="8" t="str">
        <f>_xlfn.CONCAT("P", LOOKUP(A2675,{0,2010,2015},{1,2,3}))</f>
        <v>P1</v>
      </c>
      <c r="C2675" s="9" t="s">
        <v>174</v>
      </c>
      <c r="D2675" s="9" t="s">
        <v>178</v>
      </c>
      <c r="E2675" t="s">
        <v>56</v>
      </c>
      <c r="F2675" t="s">
        <v>14</v>
      </c>
      <c r="G2675" t="s">
        <v>103</v>
      </c>
      <c r="H2675" s="7" t="str">
        <f t="shared" si="85"/>
        <v>2008TWDASYATS05</v>
      </c>
      <c r="I2675" t="s">
        <v>42</v>
      </c>
      <c r="J2675" s="8" t="str">
        <f>VLOOKUP(I2675,name_list!E:K,2,FALSE)</f>
        <v>SP40</v>
      </c>
      <c r="K2675" t="s">
        <v>11</v>
      </c>
      <c r="L2675" s="8">
        <v>1</v>
      </c>
      <c r="M2675" s="8">
        <f>VLOOKUP(H2675,工作表3!G:T,7,FALSE)</f>
        <v>91</v>
      </c>
      <c r="N2675">
        <f t="shared" si="84"/>
        <v>0.91</v>
      </c>
    </row>
    <row r="2676" spans="1:14">
      <c r="A2676" s="46">
        <v>2008</v>
      </c>
      <c r="B2676" s="8" t="str">
        <f>_xlfn.CONCAT("P", LOOKUP(A2676,{0,2010,2015},{1,2,3}))</f>
        <v>P1</v>
      </c>
      <c r="C2676" s="9" t="s">
        <v>174</v>
      </c>
      <c r="D2676" s="9" t="s">
        <v>178</v>
      </c>
      <c r="E2676" t="s">
        <v>56</v>
      </c>
      <c r="F2676" t="s">
        <v>14</v>
      </c>
      <c r="G2676" t="s">
        <v>103</v>
      </c>
      <c r="H2676" s="7" t="str">
        <f t="shared" si="85"/>
        <v>2008TWDASYATS05</v>
      </c>
      <c r="I2676" t="s">
        <v>0</v>
      </c>
      <c r="J2676" s="8" t="str">
        <f>VLOOKUP(I2676,name_list!E:K,2,FALSE)</f>
        <v>SP41</v>
      </c>
      <c r="K2676" t="s">
        <v>1</v>
      </c>
      <c r="L2676" s="8">
        <v>75</v>
      </c>
      <c r="M2676" s="8">
        <f>VLOOKUP(H2676,工作表3!G:T,7,FALSE)</f>
        <v>91</v>
      </c>
      <c r="N2676">
        <f t="shared" si="84"/>
        <v>68.25</v>
      </c>
    </row>
    <row r="2677" spans="1:14">
      <c r="A2677" s="46">
        <v>2008</v>
      </c>
      <c r="B2677" s="8" t="str">
        <f>_xlfn.CONCAT("P", LOOKUP(A2677,{0,2010,2015},{1,2,3}))</f>
        <v>P1</v>
      </c>
      <c r="C2677" s="9" t="s">
        <v>174</v>
      </c>
      <c r="D2677" s="9" t="s">
        <v>178</v>
      </c>
      <c r="E2677" t="s">
        <v>56</v>
      </c>
      <c r="F2677" t="s">
        <v>14</v>
      </c>
      <c r="G2677" t="s">
        <v>103</v>
      </c>
      <c r="H2677" s="7" t="str">
        <f t="shared" si="85"/>
        <v>2008TWDASYATS05</v>
      </c>
      <c r="I2677" t="s">
        <v>57</v>
      </c>
      <c r="J2677" s="8" t="str">
        <f>VLOOKUP(I2677,name_list!E:K,2,FALSE)</f>
        <v>SP36</v>
      </c>
      <c r="K2677" t="s">
        <v>9</v>
      </c>
      <c r="L2677" s="8">
        <v>5</v>
      </c>
      <c r="M2677" s="8">
        <f>VLOOKUP(H2677,工作表3!G:T,7,FALSE)</f>
        <v>91</v>
      </c>
      <c r="N2677">
        <f t="shared" si="84"/>
        <v>4.55</v>
      </c>
    </row>
    <row r="2678" spans="1:14">
      <c r="A2678" s="46">
        <v>2008</v>
      </c>
      <c r="B2678" s="8" t="str">
        <f>_xlfn.CONCAT("P", LOOKUP(A2678,{0,2010,2015},{1,2,3}))</f>
        <v>P1</v>
      </c>
      <c r="C2678" s="9" t="s">
        <v>174</v>
      </c>
      <c r="D2678" s="9" t="s">
        <v>178</v>
      </c>
      <c r="E2678" t="s">
        <v>56</v>
      </c>
      <c r="F2678" t="s">
        <v>14</v>
      </c>
      <c r="G2678" t="s">
        <v>103</v>
      </c>
      <c r="H2678" s="7" t="str">
        <f t="shared" si="85"/>
        <v>2008TWDASYATS05</v>
      </c>
      <c r="I2678" t="s">
        <v>5</v>
      </c>
      <c r="J2678" s="8" t="str">
        <f>VLOOKUP(I2678,name_list!E:K,2,FALSE)</f>
        <v>SP35</v>
      </c>
      <c r="K2678" t="s">
        <v>6</v>
      </c>
      <c r="L2678" s="8">
        <v>50</v>
      </c>
      <c r="M2678" s="8">
        <f>VLOOKUP(H2678,工作表3!G:T,7,FALSE)</f>
        <v>91</v>
      </c>
      <c r="N2678">
        <f t="shared" si="84"/>
        <v>45.5</v>
      </c>
    </row>
    <row r="2679" spans="1:14">
      <c r="A2679" s="46">
        <v>2008</v>
      </c>
      <c r="B2679" s="8" t="str">
        <f>_xlfn.CONCAT("P", LOOKUP(A2679,{0,2010,2015},{1,2,3}))</f>
        <v>P1</v>
      </c>
      <c r="C2679" s="9" t="s">
        <v>174</v>
      </c>
      <c r="D2679" s="9" t="s">
        <v>178</v>
      </c>
      <c r="E2679" t="s">
        <v>56</v>
      </c>
      <c r="F2679" t="s">
        <v>14</v>
      </c>
      <c r="G2679" t="s">
        <v>103</v>
      </c>
      <c r="H2679" s="7" t="str">
        <f t="shared" si="85"/>
        <v>2008TWDASYATS05</v>
      </c>
      <c r="I2679" t="s">
        <v>16</v>
      </c>
      <c r="J2679" s="8" t="str">
        <f>VLOOKUP(I2679,name_list!E:K,2,FALSE)</f>
        <v>SP38</v>
      </c>
      <c r="K2679" t="s">
        <v>6</v>
      </c>
      <c r="L2679" s="8">
        <v>50</v>
      </c>
      <c r="M2679" s="8">
        <f>VLOOKUP(H2679,工作表3!G:T,7,FALSE)</f>
        <v>91</v>
      </c>
      <c r="N2679">
        <f t="shared" si="84"/>
        <v>45.5</v>
      </c>
    </row>
    <row r="2680" spans="1:14">
      <c r="A2680" s="46">
        <v>2008</v>
      </c>
      <c r="B2680" s="8" t="str">
        <f>_xlfn.CONCAT("P", LOOKUP(A2680,{0,2010,2015},{1,2,3}))</f>
        <v>P1</v>
      </c>
      <c r="C2680" s="9" t="s">
        <v>174</v>
      </c>
      <c r="D2680" s="9" t="s">
        <v>178</v>
      </c>
      <c r="E2680" t="s">
        <v>56</v>
      </c>
      <c r="F2680" t="s">
        <v>14</v>
      </c>
      <c r="G2680" t="s">
        <v>103</v>
      </c>
      <c r="H2680" s="7" t="str">
        <f t="shared" si="85"/>
        <v>2008TWDASYATS05</v>
      </c>
      <c r="I2680" t="s">
        <v>7</v>
      </c>
      <c r="J2680" s="8" t="str">
        <f>VLOOKUP(I2680,name_list!E:K,2,FALSE)</f>
        <v>SP31</v>
      </c>
      <c r="K2680" t="s">
        <v>9</v>
      </c>
      <c r="L2680" s="8">
        <v>5</v>
      </c>
      <c r="M2680" s="8">
        <f>VLOOKUP(H2680,工作表3!G:T,7,FALSE)</f>
        <v>91</v>
      </c>
      <c r="N2680">
        <f t="shared" si="84"/>
        <v>4.55</v>
      </c>
    </row>
    <row r="2681" spans="1:14">
      <c r="A2681" s="46">
        <v>2008</v>
      </c>
      <c r="B2681" s="8" t="str">
        <f>_xlfn.CONCAT("P", LOOKUP(A2681,{0,2010,2015},{1,2,3}))</f>
        <v>P1</v>
      </c>
      <c r="C2681" s="9" t="s">
        <v>174</v>
      </c>
      <c r="D2681" s="9" t="s">
        <v>178</v>
      </c>
      <c r="E2681" t="s">
        <v>56</v>
      </c>
      <c r="F2681" t="s">
        <v>14</v>
      </c>
      <c r="G2681" t="s">
        <v>103</v>
      </c>
      <c r="H2681" s="7" t="str">
        <f t="shared" si="85"/>
        <v>2008TWDASYATS05</v>
      </c>
      <c r="I2681" t="s">
        <v>60</v>
      </c>
      <c r="J2681" s="8" t="str">
        <f>VLOOKUP(I2681,name_list!E:K,2,FALSE)</f>
        <v>SP29</v>
      </c>
      <c r="K2681" t="s">
        <v>6</v>
      </c>
      <c r="L2681" s="8">
        <v>50</v>
      </c>
      <c r="M2681" s="8">
        <f>VLOOKUP(H2681,工作表3!G:T,7,FALSE)</f>
        <v>91</v>
      </c>
      <c r="N2681">
        <f t="shared" si="84"/>
        <v>45.5</v>
      </c>
    </row>
    <row r="2682" spans="1:14">
      <c r="A2682" s="46">
        <v>2008</v>
      </c>
      <c r="B2682" s="8" t="str">
        <f>_xlfn.CONCAT("P", LOOKUP(A2682,{0,2010,2015},{1,2,3}))</f>
        <v>P1</v>
      </c>
      <c r="C2682" s="9" t="s">
        <v>174</v>
      </c>
      <c r="D2682" s="9" t="s">
        <v>178</v>
      </c>
      <c r="E2682" t="s">
        <v>56</v>
      </c>
      <c r="F2682" t="s">
        <v>14</v>
      </c>
      <c r="G2682" t="s">
        <v>103</v>
      </c>
      <c r="H2682" s="7" t="str">
        <f t="shared" si="85"/>
        <v>2008TWDASYATS05</v>
      </c>
      <c r="I2682" t="s">
        <v>26</v>
      </c>
      <c r="J2682" s="8" t="str">
        <f>VLOOKUP(I2682,name_list!E:K,2,FALSE)</f>
        <v>SP78</v>
      </c>
      <c r="K2682" t="s">
        <v>14</v>
      </c>
      <c r="L2682" s="8">
        <v>25</v>
      </c>
      <c r="M2682" s="8">
        <f>VLOOKUP(H2682,工作表3!G:T,7,FALSE)</f>
        <v>91</v>
      </c>
      <c r="N2682">
        <f t="shared" si="84"/>
        <v>22.75</v>
      </c>
    </row>
    <row r="2683" spans="1:14">
      <c r="A2683" s="46">
        <v>2008</v>
      </c>
      <c r="B2683" s="8" t="str">
        <f>_xlfn.CONCAT("P", LOOKUP(A2683,{0,2010,2015},{1,2,3}))</f>
        <v>P1</v>
      </c>
      <c r="C2683" s="9" t="s">
        <v>174</v>
      </c>
      <c r="D2683" s="9" t="s">
        <v>178</v>
      </c>
      <c r="E2683" t="s">
        <v>56</v>
      </c>
      <c r="F2683" t="s">
        <v>14</v>
      </c>
      <c r="G2683" t="s">
        <v>103</v>
      </c>
      <c r="H2683" s="7" t="str">
        <f t="shared" si="85"/>
        <v>2008TWDASYATS05</v>
      </c>
      <c r="I2683" t="s">
        <v>10</v>
      </c>
      <c r="J2683" s="8" t="str">
        <f>VLOOKUP(I2683,name_list!E:K,2,FALSE)</f>
        <v>SP79</v>
      </c>
      <c r="K2683" t="s">
        <v>9</v>
      </c>
      <c r="L2683" s="8">
        <v>5</v>
      </c>
      <c r="M2683" s="8">
        <f>VLOOKUP(H2683,工作表3!G:T,7,FALSE)</f>
        <v>91</v>
      </c>
      <c r="N2683">
        <f t="shared" si="84"/>
        <v>4.55</v>
      </c>
    </row>
    <row r="2684" spans="1:14">
      <c r="A2684" s="46">
        <v>2008</v>
      </c>
      <c r="B2684" s="8" t="str">
        <f>_xlfn.CONCAT("P", LOOKUP(A2684,{0,2010,2015},{1,2,3}))</f>
        <v>P1</v>
      </c>
      <c r="C2684" s="9" t="s">
        <v>174</v>
      </c>
      <c r="D2684" s="9" t="s">
        <v>178</v>
      </c>
      <c r="E2684" t="s">
        <v>56</v>
      </c>
      <c r="F2684" t="s">
        <v>14</v>
      </c>
      <c r="G2684" t="s">
        <v>103</v>
      </c>
      <c r="H2684" s="7" t="str">
        <f t="shared" si="85"/>
        <v>2008TWDASYATS05</v>
      </c>
      <c r="I2684" t="s">
        <v>19</v>
      </c>
      <c r="J2684" s="8" t="str">
        <f>VLOOKUP(I2684,name_list!E:K,2,FALSE)</f>
        <v>SP75</v>
      </c>
      <c r="K2684" t="s">
        <v>11</v>
      </c>
      <c r="L2684" s="8">
        <v>1</v>
      </c>
      <c r="M2684" s="8">
        <f>VLOOKUP(H2684,工作表3!G:T,7,FALSE)</f>
        <v>91</v>
      </c>
      <c r="N2684">
        <f t="shared" si="84"/>
        <v>0.91</v>
      </c>
    </row>
    <row r="2685" spans="1:14">
      <c r="A2685" s="46">
        <v>2008</v>
      </c>
      <c r="B2685" s="8" t="str">
        <f>_xlfn.CONCAT("P", LOOKUP(A2685,{0,2010,2015},{1,2,3}))</f>
        <v>P1</v>
      </c>
      <c r="C2685" s="9" t="s">
        <v>174</v>
      </c>
      <c r="D2685" s="9" t="s">
        <v>178</v>
      </c>
      <c r="E2685" t="s">
        <v>56</v>
      </c>
      <c r="F2685" t="s">
        <v>14</v>
      </c>
      <c r="G2685" t="s">
        <v>103</v>
      </c>
      <c r="H2685" s="7" t="str">
        <f t="shared" si="85"/>
        <v>2008TWDASYATS05</v>
      </c>
      <c r="I2685" t="s">
        <v>29</v>
      </c>
      <c r="J2685" s="8" t="str">
        <f>VLOOKUP(I2685,name_list!E:K,2,FALSE)</f>
        <v>SP22</v>
      </c>
      <c r="K2685" t="s">
        <v>14</v>
      </c>
      <c r="L2685" s="8">
        <v>25</v>
      </c>
      <c r="M2685" s="8">
        <f>VLOOKUP(H2685,工作表3!G:T,7,FALSE)</f>
        <v>91</v>
      </c>
      <c r="N2685">
        <f t="shared" si="84"/>
        <v>22.75</v>
      </c>
    </row>
    <row r="2686" spans="1:14">
      <c r="A2686" s="46">
        <v>2008</v>
      </c>
      <c r="B2686" s="8" t="str">
        <f>_xlfn.CONCAT("P", LOOKUP(A2686,{0,2010,2015},{1,2,3}))</f>
        <v>P1</v>
      </c>
      <c r="C2686" s="9" t="s">
        <v>174</v>
      </c>
      <c r="D2686" s="9" t="s">
        <v>178</v>
      </c>
      <c r="E2686" t="s">
        <v>56</v>
      </c>
      <c r="F2686" t="s">
        <v>14</v>
      </c>
      <c r="G2686" t="s">
        <v>103</v>
      </c>
      <c r="H2686" s="7" t="str">
        <f t="shared" si="85"/>
        <v>2008TWDASYATS05</v>
      </c>
      <c r="I2686" t="s">
        <v>21</v>
      </c>
      <c r="J2686" s="8" t="str">
        <f>VLOOKUP(I2686,name_list!E:K,2,FALSE)</f>
        <v>SP55</v>
      </c>
      <c r="K2686" t="s">
        <v>9</v>
      </c>
      <c r="L2686" s="8">
        <v>5</v>
      </c>
      <c r="M2686" s="8">
        <f>VLOOKUP(H2686,工作表3!G:T,7,FALSE)</f>
        <v>91</v>
      </c>
      <c r="N2686">
        <f t="shared" si="84"/>
        <v>4.55</v>
      </c>
    </row>
    <row r="2687" spans="1:14">
      <c r="A2687" s="46">
        <v>2008</v>
      </c>
      <c r="B2687" s="8" t="str">
        <f>_xlfn.CONCAT("P", LOOKUP(A2687,{0,2010,2015},{1,2,3}))</f>
        <v>P1</v>
      </c>
      <c r="C2687" s="9" t="s">
        <v>174</v>
      </c>
      <c r="D2687" s="9" t="s">
        <v>178</v>
      </c>
      <c r="E2687" t="s">
        <v>56</v>
      </c>
      <c r="F2687" t="s">
        <v>14</v>
      </c>
      <c r="G2687" t="s">
        <v>103</v>
      </c>
      <c r="H2687" s="7" t="str">
        <f t="shared" si="85"/>
        <v>2008TWDASYATS05</v>
      </c>
      <c r="I2687" t="s">
        <v>47</v>
      </c>
      <c r="J2687" s="8" t="str">
        <f>VLOOKUP(I2687,name_list!E:K,2,FALSE)</f>
        <v>SP50</v>
      </c>
      <c r="K2687" t="s">
        <v>11</v>
      </c>
      <c r="L2687" s="8">
        <v>1</v>
      </c>
      <c r="M2687" s="8">
        <f>VLOOKUP(H2687,工作表3!G:T,7,FALSE)</f>
        <v>91</v>
      </c>
      <c r="N2687">
        <f t="shared" si="84"/>
        <v>0.91</v>
      </c>
    </row>
    <row r="2688" spans="1:14">
      <c r="A2688" s="46">
        <v>2008</v>
      </c>
      <c r="B2688" s="8" t="str">
        <f>_xlfn.CONCAT("P", LOOKUP(A2688,{0,2010,2015},{1,2,3}))</f>
        <v>P1</v>
      </c>
      <c r="C2688" s="9" t="s">
        <v>174</v>
      </c>
      <c r="D2688" s="9" t="s">
        <v>178</v>
      </c>
      <c r="E2688" t="s">
        <v>56</v>
      </c>
      <c r="F2688" t="s">
        <v>14</v>
      </c>
      <c r="G2688" t="s">
        <v>103</v>
      </c>
      <c r="H2688" s="7" t="str">
        <f t="shared" si="85"/>
        <v>2008TWDASYATS05</v>
      </c>
      <c r="I2688" t="s">
        <v>28</v>
      </c>
      <c r="J2688" s="8" t="str">
        <f>VLOOKUP(I2688,name_list!E:K,2,FALSE)</f>
        <v>SP45</v>
      </c>
      <c r="K2688" t="s">
        <v>9</v>
      </c>
      <c r="L2688" s="8">
        <v>5</v>
      </c>
      <c r="M2688" s="8">
        <f>VLOOKUP(H2688,工作表3!G:T,7,FALSE)</f>
        <v>91</v>
      </c>
      <c r="N2688">
        <f t="shared" si="84"/>
        <v>4.55</v>
      </c>
    </row>
    <row r="2689" spans="1:14">
      <c r="A2689" s="46">
        <v>2008</v>
      </c>
      <c r="B2689" s="8" t="str">
        <f>_xlfn.CONCAT("P", LOOKUP(A2689,{0,2010,2015},{1,2,3}))</f>
        <v>P1</v>
      </c>
      <c r="C2689" s="9" t="s">
        <v>174</v>
      </c>
      <c r="D2689" s="9" t="s">
        <v>178</v>
      </c>
      <c r="E2689" t="s">
        <v>56</v>
      </c>
      <c r="F2689" t="s">
        <v>14</v>
      </c>
      <c r="G2689" t="s">
        <v>103</v>
      </c>
      <c r="H2689" s="7" t="str">
        <f t="shared" si="85"/>
        <v>2008TWDASYATS05</v>
      </c>
      <c r="I2689" t="s">
        <v>40</v>
      </c>
      <c r="J2689" s="8" t="str">
        <f>VLOOKUP(I2689,name_list!E:K,2,FALSE)</f>
        <v>SP44</v>
      </c>
      <c r="K2689" t="s">
        <v>11</v>
      </c>
      <c r="L2689" s="8">
        <v>1</v>
      </c>
      <c r="M2689" s="8">
        <f>VLOOKUP(H2689,工作表3!G:T,7,FALSE)</f>
        <v>91</v>
      </c>
      <c r="N2689">
        <f t="shared" si="84"/>
        <v>0.91</v>
      </c>
    </row>
    <row r="2690" spans="1:14">
      <c r="A2690" s="46">
        <v>2008</v>
      </c>
      <c r="B2690" s="8" t="str">
        <f>_xlfn.CONCAT("P", LOOKUP(A2690,{0,2010,2015},{1,2,3}))</f>
        <v>P1</v>
      </c>
      <c r="C2690" s="9" t="s">
        <v>174</v>
      </c>
      <c r="D2690" s="9" t="s">
        <v>178</v>
      </c>
      <c r="E2690" t="s">
        <v>56</v>
      </c>
      <c r="F2690" t="s">
        <v>14</v>
      </c>
      <c r="G2690" t="s">
        <v>103</v>
      </c>
      <c r="H2690" s="7" t="str">
        <f t="shared" si="85"/>
        <v>2008TWDASYATS05</v>
      </c>
      <c r="I2690" t="s">
        <v>51</v>
      </c>
      <c r="J2690" s="8" t="str">
        <f>VLOOKUP(I2690,name_list!E:K,2,FALSE)</f>
        <v>SP90</v>
      </c>
      <c r="K2690" t="s">
        <v>9</v>
      </c>
      <c r="L2690" s="8">
        <v>5</v>
      </c>
      <c r="M2690" s="8">
        <f>VLOOKUP(H2690,工作表3!G:T,7,FALSE)</f>
        <v>91</v>
      </c>
      <c r="N2690">
        <f t="shared" si="84"/>
        <v>4.55</v>
      </c>
    </row>
    <row r="2691" spans="1:14">
      <c r="A2691" s="46">
        <v>2008</v>
      </c>
      <c r="B2691" s="8" t="str">
        <f>_xlfn.CONCAT("P", LOOKUP(A2691,{0,2010,2015},{1,2,3}))</f>
        <v>P1</v>
      </c>
      <c r="C2691" s="9" t="s">
        <v>174</v>
      </c>
      <c r="D2691" s="9" t="s">
        <v>178</v>
      </c>
      <c r="E2691" t="s">
        <v>56</v>
      </c>
      <c r="F2691" t="s">
        <v>14</v>
      </c>
      <c r="G2691" t="s">
        <v>103</v>
      </c>
      <c r="H2691" s="7" t="str">
        <f t="shared" si="85"/>
        <v>2008TWDASYATS05</v>
      </c>
      <c r="I2691" t="s">
        <v>20</v>
      </c>
      <c r="J2691" s="8" t="str">
        <f>VLOOKUP(I2691,name_list!E:K,2,FALSE)</f>
        <v>SP25</v>
      </c>
      <c r="K2691" t="s">
        <v>9</v>
      </c>
      <c r="L2691" s="8">
        <v>5</v>
      </c>
      <c r="M2691" s="8">
        <f>VLOOKUP(H2691,工作表3!G:T,7,FALSE)</f>
        <v>91</v>
      </c>
      <c r="N2691">
        <f t="shared" si="84"/>
        <v>4.55</v>
      </c>
    </row>
    <row r="2692" spans="1:14">
      <c r="A2692" s="46">
        <v>2008</v>
      </c>
      <c r="B2692" s="8" t="str">
        <f>_xlfn.CONCAT("P", LOOKUP(A2692,{0,2010,2015},{1,2,3}))</f>
        <v>P1</v>
      </c>
      <c r="C2692" s="9" t="s">
        <v>174</v>
      </c>
      <c r="D2692" s="9" t="s">
        <v>178</v>
      </c>
      <c r="E2692" t="s">
        <v>56</v>
      </c>
      <c r="F2692" t="s">
        <v>14</v>
      </c>
      <c r="G2692" t="s">
        <v>103</v>
      </c>
      <c r="H2692" s="7" t="str">
        <f t="shared" si="85"/>
        <v>2008TWDASYATS05</v>
      </c>
      <c r="I2692" t="s">
        <v>39</v>
      </c>
      <c r="J2692" s="8" t="str">
        <f>VLOOKUP(I2692,name_list!E:K,2,FALSE)</f>
        <v>SP72</v>
      </c>
      <c r="K2692" t="s">
        <v>9</v>
      </c>
      <c r="L2692" s="8">
        <v>5</v>
      </c>
      <c r="M2692" s="8">
        <f>VLOOKUP(H2692,工作表3!G:T,7,FALSE)</f>
        <v>91</v>
      </c>
      <c r="N2692">
        <f t="shared" ref="N2692:N2755" si="86">L2692*M2692/100</f>
        <v>4.55</v>
      </c>
    </row>
    <row r="2693" spans="1:14">
      <c r="A2693" s="46">
        <v>2008</v>
      </c>
      <c r="B2693" s="8" t="str">
        <f>_xlfn.CONCAT("P", LOOKUP(A2693,{0,2010,2015},{1,2,3}))</f>
        <v>P1</v>
      </c>
      <c r="C2693" s="9" t="s">
        <v>174</v>
      </c>
      <c r="D2693" s="9" t="s">
        <v>178</v>
      </c>
      <c r="E2693" t="s">
        <v>56</v>
      </c>
      <c r="F2693" t="s">
        <v>14</v>
      </c>
      <c r="G2693" t="s">
        <v>103</v>
      </c>
      <c r="H2693" s="7" t="str">
        <f t="shared" si="85"/>
        <v>2008TWDASYATS05</v>
      </c>
      <c r="I2693" t="s">
        <v>12</v>
      </c>
      <c r="J2693" s="8" t="str">
        <f>VLOOKUP(I2693,name_list!E:K,2,FALSE)</f>
        <v>SP70</v>
      </c>
      <c r="K2693" t="s">
        <v>9</v>
      </c>
      <c r="L2693" s="8">
        <v>5</v>
      </c>
      <c r="M2693" s="8">
        <f>VLOOKUP(H2693,工作表3!G:T,7,FALSE)</f>
        <v>91</v>
      </c>
      <c r="N2693">
        <f t="shared" si="86"/>
        <v>4.55</v>
      </c>
    </row>
    <row r="2694" spans="1:14">
      <c r="A2694" s="46">
        <v>2008</v>
      </c>
      <c r="B2694" s="8" t="str">
        <f>_xlfn.CONCAT("P", LOOKUP(A2694,{0,2010,2015},{1,2,3}))</f>
        <v>P1</v>
      </c>
      <c r="C2694" s="9" t="s">
        <v>174</v>
      </c>
      <c r="D2694" s="9" t="s">
        <v>178</v>
      </c>
      <c r="E2694" t="s">
        <v>56</v>
      </c>
      <c r="F2694" t="s">
        <v>14</v>
      </c>
      <c r="G2694" t="s">
        <v>125</v>
      </c>
      <c r="H2694" s="7" t="str">
        <f t="shared" si="85"/>
        <v>2008TWDASYATS10</v>
      </c>
      <c r="I2694" t="s">
        <v>23</v>
      </c>
      <c r="J2694" s="8" t="str">
        <f>VLOOKUP(I2694,name_list!E:K,2,FALSE)</f>
        <v>SP61</v>
      </c>
      <c r="K2694" t="s">
        <v>11</v>
      </c>
      <c r="L2694" s="8">
        <v>1</v>
      </c>
      <c r="M2694" s="8">
        <f>VLOOKUP(H2694,工作表3!G:T,7,FALSE)</f>
        <v>90.5</v>
      </c>
      <c r="N2694">
        <f t="shared" si="86"/>
        <v>0.90500000000000003</v>
      </c>
    </row>
    <row r="2695" spans="1:14">
      <c r="A2695" s="46">
        <v>2008</v>
      </c>
      <c r="B2695" s="8" t="str">
        <f>_xlfn.CONCAT("P", LOOKUP(A2695,{0,2010,2015},{1,2,3}))</f>
        <v>P1</v>
      </c>
      <c r="C2695" s="9" t="s">
        <v>174</v>
      </c>
      <c r="D2695" s="9" t="s">
        <v>178</v>
      </c>
      <c r="E2695" t="s">
        <v>56</v>
      </c>
      <c r="F2695" t="s">
        <v>14</v>
      </c>
      <c r="G2695" t="s">
        <v>125</v>
      </c>
      <c r="H2695" s="7" t="str">
        <f t="shared" si="85"/>
        <v>2008TWDASYATS10</v>
      </c>
      <c r="I2695" t="s">
        <v>59</v>
      </c>
      <c r="J2695" s="8" t="str">
        <f>VLOOKUP(I2695,name_list!E:K,2,FALSE)</f>
        <v>SP5</v>
      </c>
      <c r="K2695" t="s">
        <v>9</v>
      </c>
      <c r="L2695" s="8">
        <v>5</v>
      </c>
      <c r="M2695" s="8">
        <f>VLOOKUP(H2695,工作表3!G:T,7,FALSE)</f>
        <v>90.5</v>
      </c>
      <c r="N2695">
        <f t="shared" si="86"/>
        <v>4.5250000000000004</v>
      </c>
    </row>
    <row r="2696" spans="1:14">
      <c r="A2696" s="46">
        <v>2008</v>
      </c>
      <c r="B2696" s="8" t="str">
        <f>_xlfn.CONCAT("P", LOOKUP(A2696,{0,2010,2015},{1,2,3}))</f>
        <v>P1</v>
      </c>
      <c r="C2696" s="9" t="s">
        <v>174</v>
      </c>
      <c r="D2696" s="9" t="s">
        <v>178</v>
      </c>
      <c r="E2696" t="s">
        <v>56</v>
      </c>
      <c r="F2696" t="s">
        <v>14</v>
      </c>
      <c r="G2696" t="s">
        <v>125</v>
      </c>
      <c r="H2696" s="7" t="str">
        <f t="shared" si="85"/>
        <v>2008TWDASYATS10</v>
      </c>
      <c r="I2696" t="s">
        <v>63</v>
      </c>
      <c r="J2696" s="8" t="str">
        <f>VLOOKUP(I2696,name_list!E:K,2,FALSE)</f>
        <v>SP4</v>
      </c>
      <c r="K2696" t="s">
        <v>9</v>
      </c>
      <c r="L2696" s="8">
        <v>5</v>
      </c>
      <c r="M2696" s="8">
        <f>VLOOKUP(H2696,工作表3!G:T,7,FALSE)</f>
        <v>90.5</v>
      </c>
      <c r="N2696">
        <f t="shared" si="86"/>
        <v>4.5250000000000004</v>
      </c>
    </row>
    <row r="2697" spans="1:14">
      <c r="A2697" s="46">
        <v>2008</v>
      </c>
      <c r="B2697" s="8" t="str">
        <f>_xlfn.CONCAT("P", LOOKUP(A2697,{0,2010,2015},{1,2,3}))</f>
        <v>P1</v>
      </c>
      <c r="C2697" s="9" t="s">
        <v>174</v>
      </c>
      <c r="D2697" s="9" t="s">
        <v>178</v>
      </c>
      <c r="E2697" t="s">
        <v>56</v>
      </c>
      <c r="F2697" t="s">
        <v>14</v>
      </c>
      <c r="G2697" t="s">
        <v>125</v>
      </c>
      <c r="H2697" s="7" t="str">
        <f t="shared" si="85"/>
        <v>2008TWDASYATS10</v>
      </c>
      <c r="I2697" t="s">
        <v>15</v>
      </c>
      <c r="J2697" s="8" t="str">
        <f>VLOOKUP(I2697,name_list!E:K,2,FALSE)</f>
        <v>SP2</v>
      </c>
      <c r="K2697" t="s">
        <v>14</v>
      </c>
      <c r="L2697" s="8">
        <v>25</v>
      </c>
      <c r="M2697" s="8">
        <f>VLOOKUP(H2697,工作表3!G:T,7,FALSE)</f>
        <v>90.5</v>
      </c>
      <c r="N2697">
        <f t="shared" si="86"/>
        <v>22.625</v>
      </c>
    </row>
    <row r="2698" spans="1:14">
      <c r="A2698" s="46">
        <v>2008</v>
      </c>
      <c r="B2698" s="8" t="str">
        <f>_xlfn.CONCAT("P", LOOKUP(A2698,{0,2010,2015},{1,2,3}))</f>
        <v>P1</v>
      </c>
      <c r="C2698" s="9" t="s">
        <v>174</v>
      </c>
      <c r="D2698" s="9" t="s">
        <v>178</v>
      </c>
      <c r="E2698" t="s">
        <v>56</v>
      </c>
      <c r="F2698" t="s">
        <v>14</v>
      </c>
      <c r="G2698" t="s">
        <v>125</v>
      </c>
      <c r="H2698" s="7" t="str">
        <f t="shared" si="85"/>
        <v>2008TWDASYATS10</v>
      </c>
      <c r="I2698" t="s">
        <v>42</v>
      </c>
      <c r="J2698" s="8" t="str">
        <f>VLOOKUP(I2698,name_list!E:K,2,FALSE)</f>
        <v>SP40</v>
      </c>
      <c r="K2698" t="s">
        <v>9</v>
      </c>
      <c r="L2698" s="8">
        <v>5</v>
      </c>
      <c r="M2698" s="8">
        <f>VLOOKUP(H2698,工作表3!G:T,7,FALSE)</f>
        <v>90.5</v>
      </c>
      <c r="N2698">
        <f t="shared" si="86"/>
        <v>4.5250000000000004</v>
      </c>
    </row>
    <row r="2699" spans="1:14">
      <c r="A2699" s="46">
        <v>2008</v>
      </c>
      <c r="B2699" s="8" t="str">
        <f>_xlfn.CONCAT("P", LOOKUP(A2699,{0,2010,2015},{1,2,3}))</f>
        <v>P1</v>
      </c>
      <c r="C2699" s="9" t="s">
        <v>174</v>
      </c>
      <c r="D2699" s="9" t="s">
        <v>178</v>
      </c>
      <c r="E2699" t="s">
        <v>56</v>
      </c>
      <c r="F2699" t="s">
        <v>14</v>
      </c>
      <c r="G2699" t="s">
        <v>125</v>
      </c>
      <c r="H2699" s="7" t="str">
        <f t="shared" si="85"/>
        <v>2008TWDASYATS10</v>
      </c>
      <c r="I2699" t="s">
        <v>0</v>
      </c>
      <c r="J2699" s="8" t="str">
        <f>VLOOKUP(I2699,name_list!E:K,2,FALSE)</f>
        <v>SP41</v>
      </c>
      <c r="K2699" t="s">
        <v>1</v>
      </c>
      <c r="L2699" s="8">
        <v>75</v>
      </c>
      <c r="M2699" s="8">
        <f>VLOOKUP(H2699,工作表3!G:T,7,FALSE)</f>
        <v>90.5</v>
      </c>
      <c r="N2699">
        <f t="shared" si="86"/>
        <v>67.875</v>
      </c>
    </row>
    <row r="2700" spans="1:14">
      <c r="A2700" s="46">
        <v>2008</v>
      </c>
      <c r="B2700" s="8" t="str">
        <f>_xlfn.CONCAT("P", LOOKUP(A2700,{0,2010,2015},{1,2,3}))</f>
        <v>P1</v>
      </c>
      <c r="C2700" s="9" t="s">
        <v>174</v>
      </c>
      <c r="D2700" s="9" t="s">
        <v>178</v>
      </c>
      <c r="E2700" t="s">
        <v>56</v>
      </c>
      <c r="F2700" t="s">
        <v>14</v>
      </c>
      <c r="G2700" t="s">
        <v>125</v>
      </c>
      <c r="H2700" s="7" t="str">
        <f t="shared" si="85"/>
        <v>2008TWDASYATS10</v>
      </c>
      <c r="I2700" t="s">
        <v>57</v>
      </c>
      <c r="J2700" s="8" t="str">
        <f>VLOOKUP(I2700,name_list!E:K,2,FALSE)</f>
        <v>SP36</v>
      </c>
      <c r="K2700" t="s">
        <v>9</v>
      </c>
      <c r="L2700" s="8">
        <v>5</v>
      </c>
      <c r="M2700" s="8">
        <f>VLOOKUP(H2700,工作表3!G:T,7,FALSE)</f>
        <v>90.5</v>
      </c>
      <c r="N2700">
        <f t="shared" si="86"/>
        <v>4.5250000000000004</v>
      </c>
    </row>
    <row r="2701" spans="1:14">
      <c r="A2701" s="46">
        <v>2008</v>
      </c>
      <c r="B2701" s="8" t="str">
        <f>_xlfn.CONCAT("P", LOOKUP(A2701,{0,2010,2015},{1,2,3}))</f>
        <v>P1</v>
      </c>
      <c r="C2701" s="9" t="s">
        <v>174</v>
      </c>
      <c r="D2701" s="9" t="s">
        <v>178</v>
      </c>
      <c r="E2701" t="s">
        <v>56</v>
      </c>
      <c r="F2701" t="s">
        <v>14</v>
      </c>
      <c r="G2701" t="s">
        <v>125</v>
      </c>
      <c r="H2701" s="7" t="str">
        <f t="shared" si="85"/>
        <v>2008TWDASYATS10</v>
      </c>
      <c r="I2701" t="s">
        <v>5</v>
      </c>
      <c r="J2701" s="8" t="str">
        <f>VLOOKUP(I2701,name_list!E:K,2,FALSE)</f>
        <v>SP35</v>
      </c>
      <c r="K2701" t="s">
        <v>6</v>
      </c>
      <c r="L2701" s="8">
        <v>50</v>
      </c>
      <c r="M2701" s="8">
        <f>VLOOKUP(H2701,工作表3!G:T,7,FALSE)</f>
        <v>90.5</v>
      </c>
      <c r="N2701">
        <f t="shared" si="86"/>
        <v>45.25</v>
      </c>
    </row>
    <row r="2702" spans="1:14">
      <c r="A2702" s="46">
        <v>2008</v>
      </c>
      <c r="B2702" s="8" t="str">
        <f>_xlfn.CONCAT("P", LOOKUP(A2702,{0,2010,2015},{1,2,3}))</f>
        <v>P1</v>
      </c>
      <c r="C2702" s="9" t="s">
        <v>174</v>
      </c>
      <c r="D2702" s="9" t="s">
        <v>178</v>
      </c>
      <c r="E2702" t="s">
        <v>56</v>
      </c>
      <c r="F2702" t="s">
        <v>14</v>
      </c>
      <c r="G2702" t="s">
        <v>125</v>
      </c>
      <c r="H2702" s="7" t="str">
        <f t="shared" si="85"/>
        <v>2008TWDASYATS10</v>
      </c>
      <c r="I2702" t="s">
        <v>16</v>
      </c>
      <c r="J2702" s="8" t="str">
        <f>VLOOKUP(I2702,name_list!E:K,2,FALSE)</f>
        <v>SP38</v>
      </c>
      <c r="K2702" t="s">
        <v>6</v>
      </c>
      <c r="L2702" s="8">
        <v>50</v>
      </c>
      <c r="M2702" s="8">
        <f>VLOOKUP(H2702,工作表3!G:T,7,FALSE)</f>
        <v>90.5</v>
      </c>
      <c r="N2702">
        <f t="shared" si="86"/>
        <v>45.25</v>
      </c>
    </row>
    <row r="2703" spans="1:14">
      <c r="A2703" s="46">
        <v>2008</v>
      </c>
      <c r="B2703" s="8" t="str">
        <f>_xlfn.CONCAT("P", LOOKUP(A2703,{0,2010,2015},{1,2,3}))</f>
        <v>P1</v>
      </c>
      <c r="C2703" s="9" t="s">
        <v>174</v>
      </c>
      <c r="D2703" s="9" t="s">
        <v>178</v>
      </c>
      <c r="E2703" t="s">
        <v>56</v>
      </c>
      <c r="F2703" t="s">
        <v>14</v>
      </c>
      <c r="G2703" t="s">
        <v>125</v>
      </c>
      <c r="H2703" s="7" t="str">
        <f t="shared" si="85"/>
        <v>2008TWDASYATS10</v>
      </c>
      <c r="I2703" t="s">
        <v>18</v>
      </c>
      <c r="J2703" s="8" t="str">
        <f>VLOOKUP(I2703,name_list!E:K,2,FALSE)</f>
        <v>SP30</v>
      </c>
      <c r="K2703" t="s">
        <v>11</v>
      </c>
      <c r="L2703" s="8">
        <v>1</v>
      </c>
      <c r="M2703" s="8">
        <f>VLOOKUP(H2703,工作表3!G:T,7,FALSE)</f>
        <v>90.5</v>
      </c>
      <c r="N2703">
        <f t="shared" si="86"/>
        <v>0.90500000000000003</v>
      </c>
    </row>
    <row r="2704" spans="1:14">
      <c r="A2704" s="46">
        <v>2008</v>
      </c>
      <c r="B2704" s="8" t="str">
        <f>_xlfn.CONCAT("P", LOOKUP(A2704,{0,2010,2015},{1,2,3}))</f>
        <v>P1</v>
      </c>
      <c r="C2704" s="9" t="s">
        <v>174</v>
      </c>
      <c r="D2704" s="9" t="s">
        <v>178</v>
      </c>
      <c r="E2704" t="s">
        <v>56</v>
      </c>
      <c r="F2704" t="s">
        <v>14</v>
      </c>
      <c r="G2704" t="s">
        <v>125</v>
      </c>
      <c r="H2704" s="7" t="str">
        <f t="shared" si="85"/>
        <v>2008TWDASYATS10</v>
      </c>
      <c r="I2704" t="s">
        <v>7</v>
      </c>
      <c r="J2704" s="8" t="str">
        <f>VLOOKUP(I2704,name_list!E:K,2,FALSE)</f>
        <v>SP31</v>
      </c>
      <c r="K2704" t="s">
        <v>9</v>
      </c>
      <c r="L2704" s="8">
        <v>5</v>
      </c>
      <c r="M2704" s="8">
        <f>VLOOKUP(H2704,工作表3!G:T,7,FALSE)</f>
        <v>90.5</v>
      </c>
      <c r="N2704">
        <f t="shared" si="86"/>
        <v>4.5250000000000004</v>
      </c>
    </row>
    <row r="2705" spans="1:14">
      <c r="A2705" s="46">
        <v>2008</v>
      </c>
      <c r="B2705" s="8" t="str">
        <f>_xlfn.CONCAT("P", LOOKUP(A2705,{0,2010,2015},{1,2,3}))</f>
        <v>P1</v>
      </c>
      <c r="C2705" s="9" t="s">
        <v>174</v>
      </c>
      <c r="D2705" s="9" t="s">
        <v>178</v>
      </c>
      <c r="E2705" t="s">
        <v>56</v>
      </c>
      <c r="F2705" t="s">
        <v>14</v>
      </c>
      <c r="G2705" t="s">
        <v>125</v>
      </c>
      <c r="H2705" s="7" t="str">
        <f t="shared" si="85"/>
        <v>2008TWDASYATS10</v>
      </c>
      <c r="I2705" t="s">
        <v>60</v>
      </c>
      <c r="J2705" s="8" t="str">
        <f>VLOOKUP(I2705,name_list!E:K,2,FALSE)</f>
        <v>SP29</v>
      </c>
      <c r="K2705" t="s">
        <v>6</v>
      </c>
      <c r="L2705" s="8">
        <v>50</v>
      </c>
      <c r="M2705" s="8">
        <f>VLOOKUP(H2705,工作表3!G:T,7,FALSE)</f>
        <v>90.5</v>
      </c>
      <c r="N2705">
        <f t="shared" si="86"/>
        <v>45.25</v>
      </c>
    </row>
    <row r="2706" spans="1:14">
      <c r="A2706" s="46">
        <v>2008</v>
      </c>
      <c r="B2706" s="8" t="str">
        <f>_xlfn.CONCAT("P", LOOKUP(A2706,{0,2010,2015},{1,2,3}))</f>
        <v>P1</v>
      </c>
      <c r="C2706" s="9" t="s">
        <v>174</v>
      </c>
      <c r="D2706" s="9" t="s">
        <v>178</v>
      </c>
      <c r="E2706" t="s">
        <v>56</v>
      </c>
      <c r="F2706" t="s">
        <v>14</v>
      </c>
      <c r="G2706" t="s">
        <v>125</v>
      </c>
      <c r="H2706" s="7" t="str">
        <f t="shared" si="85"/>
        <v>2008TWDASYATS10</v>
      </c>
      <c r="I2706" t="s">
        <v>55</v>
      </c>
      <c r="J2706" s="8" t="str">
        <f>VLOOKUP(I2706,name_list!E:K,2,FALSE)</f>
        <v>SP33</v>
      </c>
      <c r="K2706" t="s">
        <v>11</v>
      </c>
      <c r="L2706" s="8">
        <v>1</v>
      </c>
      <c r="M2706" s="8">
        <f>VLOOKUP(H2706,工作表3!G:T,7,FALSE)</f>
        <v>90.5</v>
      </c>
      <c r="N2706">
        <f t="shared" si="86"/>
        <v>0.90500000000000003</v>
      </c>
    </row>
    <row r="2707" spans="1:14">
      <c r="A2707" s="46">
        <v>2008</v>
      </c>
      <c r="B2707" s="8" t="str">
        <f>_xlfn.CONCAT("P", LOOKUP(A2707,{0,2010,2015},{1,2,3}))</f>
        <v>P1</v>
      </c>
      <c r="C2707" s="9" t="s">
        <v>174</v>
      </c>
      <c r="D2707" s="9" t="s">
        <v>178</v>
      </c>
      <c r="E2707" t="s">
        <v>56</v>
      </c>
      <c r="F2707" t="s">
        <v>14</v>
      </c>
      <c r="G2707" t="s">
        <v>125</v>
      </c>
      <c r="H2707" s="7" t="str">
        <f t="shared" si="85"/>
        <v>2008TWDASYATS10</v>
      </c>
      <c r="I2707" t="s">
        <v>26</v>
      </c>
      <c r="J2707" s="8" t="str">
        <f>VLOOKUP(I2707,name_list!E:K,2,FALSE)</f>
        <v>SP78</v>
      </c>
      <c r="K2707" t="s">
        <v>14</v>
      </c>
      <c r="L2707" s="8">
        <v>25</v>
      </c>
      <c r="M2707" s="8">
        <f>VLOOKUP(H2707,工作表3!G:T,7,FALSE)</f>
        <v>90.5</v>
      </c>
      <c r="N2707">
        <f t="shared" si="86"/>
        <v>22.625</v>
      </c>
    </row>
    <row r="2708" spans="1:14">
      <c r="A2708" s="46">
        <v>2008</v>
      </c>
      <c r="B2708" s="8" t="str">
        <f>_xlfn.CONCAT("P", LOOKUP(A2708,{0,2010,2015},{1,2,3}))</f>
        <v>P1</v>
      </c>
      <c r="C2708" s="9" t="s">
        <v>174</v>
      </c>
      <c r="D2708" s="9" t="s">
        <v>178</v>
      </c>
      <c r="E2708" t="s">
        <v>56</v>
      </c>
      <c r="F2708" t="s">
        <v>14</v>
      </c>
      <c r="G2708" t="s">
        <v>125</v>
      </c>
      <c r="H2708" s="7" t="str">
        <f t="shared" si="85"/>
        <v>2008TWDASYATS10</v>
      </c>
      <c r="I2708" t="s">
        <v>10</v>
      </c>
      <c r="J2708" s="8" t="str">
        <f>VLOOKUP(I2708,name_list!E:K,2,FALSE)</f>
        <v>SP79</v>
      </c>
      <c r="K2708" t="s">
        <v>9</v>
      </c>
      <c r="L2708" s="8">
        <v>5</v>
      </c>
      <c r="M2708" s="8">
        <f>VLOOKUP(H2708,工作表3!G:T,7,FALSE)</f>
        <v>90.5</v>
      </c>
      <c r="N2708">
        <f t="shared" si="86"/>
        <v>4.5250000000000004</v>
      </c>
    </row>
    <row r="2709" spans="1:14">
      <c r="A2709" s="46">
        <v>2008</v>
      </c>
      <c r="B2709" s="8" t="str">
        <f>_xlfn.CONCAT("P", LOOKUP(A2709,{0,2010,2015},{1,2,3}))</f>
        <v>P1</v>
      </c>
      <c r="C2709" s="9" t="s">
        <v>174</v>
      </c>
      <c r="D2709" s="9" t="s">
        <v>178</v>
      </c>
      <c r="E2709" t="s">
        <v>56</v>
      </c>
      <c r="F2709" t="s">
        <v>14</v>
      </c>
      <c r="G2709" t="s">
        <v>125</v>
      </c>
      <c r="H2709" s="7" t="str">
        <f t="shared" si="85"/>
        <v>2008TWDASYATS10</v>
      </c>
      <c r="I2709" t="s">
        <v>19</v>
      </c>
      <c r="J2709" s="8" t="str">
        <f>VLOOKUP(I2709,name_list!E:K,2,FALSE)</f>
        <v>SP75</v>
      </c>
      <c r="K2709" t="s">
        <v>9</v>
      </c>
      <c r="L2709" s="8">
        <v>5</v>
      </c>
      <c r="M2709" s="8">
        <f>VLOOKUP(H2709,工作表3!G:T,7,FALSE)</f>
        <v>90.5</v>
      </c>
      <c r="N2709">
        <f t="shared" si="86"/>
        <v>4.5250000000000004</v>
      </c>
    </row>
    <row r="2710" spans="1:14">
      <c r="A2710" s="46">
        <v>2008</v>
      </c>
      <c r="B2710" s="8" t="str">
        <f>_xlfn.CONCAT("P", LOOKUP(A2710,{0,2010,2015},{1,2,3}))</f>
        <v>P1</v>
      </c>
      <c r="C2710" s="9" t="s">
        <v>174</v>
      </c>
      <c r="D2710" s="9" t="s">
        <v>178</v>
      </c>
      <c r="E2710" t="s">
        <v>56</v>
      </c>
      <c r="F2710" t="s">
        <v>14</v>
      </c>
      <c r="G2710" t="s">
        <v>125</v>
      </c>
      <c r="H2710" s="7" t="str">
        <f t="shared" si="85"/>
        <v>2008TWDASYATS10</v>
      </c>
      <c r="I2710" t="s">
        <v>17</v>
      </c>
      <c r="J2710" s="8" t="str">
        <f>VLOOKUP(I2710,name_list!E:K,2,FALSE)</f>
        <v>SP23</v>
      </c>
      <c r="K2710" t="s">
        <v>11</v>
      </c>
      <c r="L2710" s="8">
        <v>1</v>
      </c>
      <c r="M2710" s="8">
        <f>VLOOKUP(H2710,工作表3!G:T,7,FALSE)</f>
        <v>90.5</v>
      </c>
      <c r="N2710">
        <f t="shared" si="86"/>
        <v>0.90500000000000003</v>
      </c>
    </row>
    <row r="2711" spans="1:14">
      <c r="A2711" s="46">
        <v>2008</v>
      </c>
      <c r="B2711" s="8" t="str">
        <f>_xlfn.CONCAT("P", LOOKUP(A2711,{0,2010,2015},{1,2,3}))</f>
        <v>P1</v>
      </c>
      <c r="C2711" s="9" t="s">
        <v>174</v>
      </c>
      <c r="D2711" s="9" t="s">
        <v>178</v>
      </c>
      <c r="E2711" t="s">
        <v>56</v>
      </c>
      <c r="F2711" t="s">
        <v>14</v>
      </c>
      <c r="G2711" t="s">
        <v>125</v>
      </c>
      <c r="H2711" s="7" t="str">
        <f t="shared" si="85"/>
        <v>2008TWDASYATS10</v>
      </c>
      <c r="I2711" t="s">
        <v>29</v>
      </c>
      <c r="J2711" s="8" t="str">
        <f>VLOOKUP(I2711,name_list!E:K,2,FALSE)</f>
        <v>SP22</v>
      </c>
      <c r="K2711" t="s">
        <v>14</v>
      </c>
      <c r="L2711" s="8">
        <v>25</v>
      </c>
      <c r="M2711" s="8">
        <f>VLOOKUP(H2711,工作表3!G:T,7,FALSE)</f>
        <v>90.5</v>
      </c>
      <c r="N2711">
        <f t="shared" si="86"/>
        <v>22.625</v>
      </c>
    </row>
    <row r="2712" spans="1:14">
      <c r="A2712" s="46">
        <v>2008</v>
      </c>
      <c r="B2712" s="8" t="str">
        <f>_xlfn.CONCAT("P", LOOKUP(A2712,{0,2010,2015},{1,2,3}))</f>
        <v>P1</v>
      </c>
      <c r="C2712" s="9" t="s">
        <v>174</v>
      </c>
      <c r="D2712" s="9" t="s">
        <v>178</v>
      </c>
      <c r="E2712" t="s">
        <v>56</v>
      </c>
      <c r="F2712" t="s">
        <v>14</v>
      </c>
      <c r="G2712" t="s">
        <v>125</v>
      </c>
      <c r="H2712" s="7" t="str">
        <f t="shared" si="85"/>
        <v>2008TWDASYATS10</v>
      </c>
      <c r="I2712" t="s">
        <v>21</v>
      </c>
      <c r="J2712" s="8" t="str">
        <f>VLOOKUP(I2712,name_list!E:K,2,FALSE)</f>
        <v>SP55</v>
      </c>
      <c r="K2712" t="s">
        <v>9</v>
      </c>
      <c r="L2712" s="8">
        <v>5</v>
      </c>
      <c r="M2712" s="8">
        <f>VLOOKUP(H2712,工作表3!G:T,7,FALSE)</f>
        <v>90.5</v>
      </c>
      <c r="N2712">
        <f t="shared" si="86"/>
        <v>4.5250000000000004</v>
      </c>
    </row>
    <row r="2713" spans="1:14">
      <c r="A2713" s="46">
        <v>2008</v>
      </c>
      <c r="B2713" s="8" t="str">
        <f>_xlfn.CONCAT("P", LOOKUP(A2713,{0,2010,2015},{1,2,3}))</f>
        <v>P1</v>
      </c>
      <c r="C2713" s="9" t="s">
        <v>174</v>
      </c>
      <c r="D2713" s="9" t="s">
        <v>178</v>
      </c>
      <c r="E2713" t="s">
        <v>56</v>
      </c>
      <c r="F2713" t="s">
        <v>14</v>
      </c>
      <c r="G2713" t="s">
        <v>125</v>
      </c>
      <c r="H2713" s="7" t="str">
        <f t="shared" si="85"/>
        <v>2008TWDASYATS10</v>
      </c>
      <c r="I2713" t="s">
        <v>47</v>
      </c>
      <c r="J2713" s="8" t="str">
        <f>VLOOKUP(I2713,name_list!E:K,2,FALSE)</f>
        <v>SP50</v>
      </c>
      <c r="K2713" t="s">
        <v>9</v>
      </c>
      <c r="L2713" s="8">
        <v>5</v>
      </c>
      <c r="M2713" s="8">
        <f>VLOOKUP(H2713,工作表3!G:T,7,FALSE)</f>
        <v>90.5</v>
      </c>
      <c r="N2713">
        <f t="shared" si="86"/>
        <v>4.5250000000000004</v>
      </c>
    </row>
    <row r="2714" spans="1:14">
      <c r="A2714" s="46">
        <v>2008</v>
      </c>
      <c r="B2714" s="8" t="str">
        <f>_xlfn.CONCAT("P", LOOKUP(A2714,{0,2010,2015},{1,2,3}))</f>
        <v>P1</v>
      </c>
      <c r="C2714" s="9" t="s">
        <v>174</v>
      </c>
      <c r="D2714" s="9" t="s">
        <v>178</v>
      </c>
      <c r="E2714" t="s">
        <v>56</v>
      </c>
      <c r="F2714" t="s">
        <v>14</v>
      </c>
      <c r="G2714" t="s">
        <v>125</v>
      </c>
      <c r="H2714" s="7" t="str">
        <f t="shared" si="85"/>
        <v>2008TWDASYATS10</v>
      </c>
      <c r="I2714" t="s">
        <v>28</v>
      </c>
      <c r="J2714" s="8" t="str">
        <f>VLOOKUP(I2714,name_list!E:K,2,FALSE)</f>
        <v>SP45</v>
      </c>
      <c r="K2714" t="s">
        <v>9</v>
      </c>
      <c r="L2714" s="8">
        <v>5</v>
      </c>
      <c r="M2714" s="8">
        <f>VLOOKUP(H2714,工作表3!G:T,7,FALSE)</f>
        <v>90.5</v>
      </c>
      <c r="N2714">
        <f t="shared" si="86"/>
        <v>4.5250000000000004</v>
      </c>
    </row>
    <row r="2715" spans="1:14">
      <c r="A2715" s="46">
        <v>2008</v>
      </c>
      <c r="B2715" s="8" t="str">
        <f>_xlfn.CONCAT("P", LOOKUP(A2715,{0,2010,2015},{1,2,3}))</f>
        <v>P1</v>
      </c>
      <c r="C2715" s="9" t="s">
        <v>174</v>
      </c>
      <c r="D2715" s="9" t="s">
        <v>178</v>
      </c>
      <c r="E2715" t="s">
        <v>56</v>
      </c>
      <c r="F2715" t="s">
        <v>14</v>
      </c>
      <c r="G2715" t="s">
        <v>125</v>
      </c>
      <c r="H2715" s="7" t="str">
        <f t="shared" si="85"/>
        <v>2008TWDASYATS10</v>
      </c>
      <c r="I2715" t="s">
        <v>51</v>
      </c>
      <c r="J2715" s="8" t="str">
        <f>VLOOKUP(I2715,name_list!E:K,2,FALSE)</f>
        <v>SP90</v>
      </c>
      <c r="K2715" t="s">
        <v>11</v>
      </c>
      <c r="L2715" s="8">
        <v>1</v>
      </c>
      <c r="M2715" s="8">
        <f>VLOOKUP(H2715,工作表3!G:T,7,FALSE)</f>
        <v>90.5</v>
      </c>
      <c r="N2715">
        <f t="shared" si="86"/>
        <v>0.90500000000000003</v>
      </c>
    </row>
    <row r="2716" spans="1:14">
      <c r="A2716" s="46">
        <v>2008</v>
      </c>
      <c r="B2716" s="8" t="str">
        <f>_xlfn.CONCAT("P", LOOKUP(A2716,{0,2010,2015},{1,2,3}))</f>
        <v>P1</v>
      </c>
      <c r="C2716" s="9" t="s">
        <v>174</v>
      </c>
      <c r="D2716" s="9" t="s">
        <v>178</v>
      </c>
      <c r="E2716" t="s">
        <v>56</v>
      </c>
      <c r="F2716" t="s">
        <v>14</v>
      </c>
      <c r="G2716" t="s">
        <v>125</v>
      </c>
      <c r="H2716" s="7" t="str">
        <f t="shared" si="85"/>
        <v>2008TWDASYATS10</v>
      </c>
      <c r="I2716" t="s">
        <v>20</v>
      </c>
      <c r="J2716" s="8" t="str">
        <f>VLOOKUP(I2716,name_list!E:K,2,FALSE)</f>
        <v>SP25</v>
      </c>
      <c r="K2716" t="s">
        <v>11</v>
      </c>
      <c r="L2716" s="8">
        <v>1</v>
      </c>
      <c r="M2716" s="8">
        <f>VLOOKUP(H2716,工作表3!G:T,7,FALSE)</f>
        <v>90.5</v>
      </c>
      <c r="N2716">
        <f t="shared" si="86"/>
        <v>0.90500000000000003</v>
      </c>
    </row>
    <row r="2717" spans="1:14">
      <c r="A2717" s="46">
        <v>2008</v>
      </c>
      <c r="B2717" s="8" t="str">
        <f>_xlfn.CONCAT("P", LOOKUP(A2717,{0,2010,2015},{1,2,3}))</f>
        <v>P1</v>
      </c>
      <c r="C2717" s="9" t="s">
        <v>174</v>
      </c>
      <c r="D2717" s="9" t="s">
        <v>178</v>
      </c>
      <c r="E2717" t="s">
        <v>56</v>
      </c>
      <c r="F2717" t="s">
        <v>14</v>
      </c>
      <c r="G2717" t="s">
        <v>125</v>
      </c>
      <c r="H2717" s="7" t="str">
        <f t="shared" si="85"/>
        <v>2008TWDASYATS10</v>
      </c>
      <c r="I2717" t="s">
        <v>39</v>
      </c>
      <c r="J2717" s="8" t="str">
        <f>VLOOKUP(I2717,name_list!E:K,2,FALSE)</f>
        <v>SP72</v>
      </c>
      <c r="K2717" t="s">
        <v>9</v>
      </c>
      <c r="L2717" s="8">
        <v>5</v>
      </c>
      <c r="M2717" s="8">
        <f>VLOOKUP(H2717,工作表3!G:T,7,FALSE)</f>
        <v>90.5</v>
      </c>
      <c r="N2717">
        <f t="shared" si="86"/>
        <v>4.5250000000000004</v>
      </c>
    </row>
    <row r="2718" spans="1:14">
      <c r="A2718" s="46">
        <v>2008</v>
      </c>
      <c r="B2718" s="8" t="str">
        <f>_xlfn.CONCAT("P", LOOKUP(A2718,{0,2010,2015},{1,2,3}))</f>
        <v>P1</v>
      </c>
      <c r="C2718" s="9" t="s">
        <v>174</v>
      </c>
      <c r="D2718" s="9" t="s">
        <v>178</v>
      </c>
      <c r="E2718" t="s">
        <v>56</v>
      </c>
      <c r="F2718" t="s">
        <v>14</v>
      </c>
      <c r="G2718" t="s">
        <v>125</v>
      </c>
      <c r="H2718" s="7" t="str">
        <f t="shared" si="85"/>
        <v>2008TWDASYATS10</v>
      </c>
      <c r="I2718" t="s">
        <v>22</v>
      </c>
      <c r="J2718" s="8" t="str">
        <f>VLOOKUP(I2718,name_list!E:K,2,FALSE)</f>
        <v>SP68</v>
      </c>
      <c r="K2718" t="s">
        <v>11</v>
      </c>
      <c r="L2718" s="8">
        <v>1</v>
      </c>
      <c r="M2718" s="8">
        <f>VLOOKUP(H2718,工作表3!G:T,7,FALSE)</f>
        <v>90.5</v>
      </c>
      <c r="N2718">
        <f t="shared" si="86"/>
        <v>0.90500000000000003</v>
      </c>
    </row>
    <row r="2719" spans="1:14">
      <c r="A2719" s="46">
        <v>2008</v>
      </c>
      <c r="B2719" s="8" t="str">
        <f>_xlfn.CONCAT("P", LOOKUP(A2719,{0,2010,2015},{1,2,3}))</f>
        <v>P1</v>
      </c>
      <c r="C2719" s="9" t="s">
        <v>174</v>
      </c>
      <c r="D2719" s="9" t="s">
        <v>178</v>
      </c>
      <c r="E2719" t="s">
        <v>56</v>
      </c>
      <c r="F2719" t="s">
        <v>14</v>
      </c>
      <c r="G2719" t="s">
        <v>125</v>
      </c>
      <c r="H2719" s="7" t="str">
        <f t="shared" si="85"/>
        <v>2008TWDASYATS10</v>
      </c>
      <c r="I2719" t="s">
        <v>12</v>
      </c>
      <c r="J2719" s="8" t="str">
        <f>VLOOKUP(I2719,name_list!E:K,2,FALSE)</f>
        <v>SP70</v>
      </c>
      <c r="K2719" t="s">
        <v>14</v>
      </c>
      <c r="L2719" s="8">
        <v>25</v>
      </c>
      <c r="M2719" s="8">
        <f>VLOOKUP(H2719,工作表3!G:T,7,FALSE)</f>
        <v>90.5</v>
      </c>
      <c r="N2719">
        <f t="shared" si="86"/>
        <v>22.625</v>
      </c>
    </row>
    <row r="2720" spans="1:14">
      <c r="A2720" s="46">
        <v>2008</v>
      </c>
      <c r="B2720" s="8" t="str">
        <f>_xlfn.CONCAT("P", LOOKUP(A2720,{0,2010,2015},{1,2,3}))</f>
        <v>P1</v>
      </c>
      <c r="C2720" s="9" t="s">
        <v>174</v>
      </c>
      <c r="D2720" s="9" t="s">
        <v>178</v>
      </c>
      <c r="E2720" t="s">
        <v>56</v>
      </c>
      <c r="F2720" t="s">
        <v>33</v>
      </c>
      <c r="G2720" t="s">
        <v>106</v>
      </c>
      <c r="H2720" s="7" t="str">
        <f t="shared" si="85"/>
        <v>2008TWDASYATW05</v>
      </c>
      <c r="I2720" t="s">
        <v>23</v>
      </c>
      <c r="J2720" s="8" t="str">
        <f>VLOOKUP(I2720,name_list!E:K,2,FALSE)</f>
        <v>SP61</v>
      </c>
      <c r="K2720" t="s">
        <v>11</v>
      </c>
      <c r="L2720" s="8">
        <v>1</v>
      </c>
      <c r="M2720" s="8">
        <f>VLOOKUP(H2720,工作表3!G:T,7,FALSE)</f>
        <v>78</v>
      </c>
      <c r="N2720">
        <f t="shared" si="86"/>
        <v>0.78</v>
      </c>
    </row>
    <row r="2721" spans="1:14">
      <c r="A2721" s="46">
        <v>2008</v>
      </c>
      <c r="B2721" s="8" t="str">
        <f>_xlfn.CONCAT("P", LOOKUP(A2721,{0,2010,2015},{1,2,3}))</f>
        <v>P1</v>
      </c>
      <c r="C2721" s="9" t="s">
        <v>174</v>
      </c>
      <c r="D2721" s="9" t="s">
        <v>178</v>
      </c>
      <c r="E2721" t="s">
        <v>56</v>
      </c>
      <c r="F2721" t="s">
        <v>33</v>
      </c>
      <c r="G2721" t="s">
        <v>106</v>
      </c>
      <c r="H2721" s="7" t="str">
        <f t="shared" si="85"/>
        <v>2008TWDASYATW05</v>
      </c>
      <c r="I2721" t="s">
        <v>63</v>
      </c>
      <c r="J2721" s="8" t="str">
        <f>VLOOKUP(I2721,name_list!E:K,2,FALSE)</f>
        <v>SP4</v>
      </c>
      <c r="K2721" t="s">
        <v>9</v>
      </c>
      <c r="L2721" s="8">
        <v>5</v>
      </c>
      <c r="M2721" s="8">
        <f>VLOOKUP(H2721,工作表3!G:T,7,FALSE)</f>
        <v>78</v>
      </c>
      <c r="N2721">
        <f t="shared" si="86"/>
        <v>3.9</v>
      </c>
    </row>
    <row r="2722" spans="1:14">
      <c r="A2722" s="46">
        <v>2008</v>
      </c>
      <c r="B2722" s="8" t="str">
        <f>_xlfn.CONCAT("P", LOOKUP(A2722,{0,2010,2015},{1,2,3}))</f>
        <v>P1</v>
      </c>
      <c r="C2722" s="9" t="s">
        <v>174</v>
      </c>
      <c r="D2722" s="9" t="s">
        <v>178</v>
      </c>
      <c r="E2722" t="s">
        <v>56</v>
      </c>
      <c r="F2722" t="s">
        <v>33</v>
      </c>
      <c r="G2722" t="s">
        <v>106</v>
      </c>
      <c r="H2722" s="7" t="str">
        <f t="shared" si="85"/>
        <v>2008TWDASYATW05</v>
      </c>
      <c r="I2722" t="s">
        <v>42</v>
      </c>
      <c r="J2722" s="8" t="str">
        <f>VLOOKUP(I2722,name_list!E:K,2,FALSE)</f>
        <v>SP40</v>
      </c>
      <c r="K2722" t="s">
        <v>9</v>
      </c>
      <c r="L2722" s="8">
        <v>5</v>
      </c>
      <c r="M2722" s="8">
        <f>VLOOKUP(H2722,工作表3!G:T,7,FALSE)</f>
        <v>78</v>
      </c>
      <c r="N2722">
        <f t="shared" si="86"/>
        <v>3.9</v>
      </c>
    </row>
    <row r="2723" spans="1:14">
      <c r="A2723" s="46">
        <v>2008</v>
      </c>
      <c r="B2723" s="8" t="str">
        <f>_xlfn.CONCAT("P", LOOKUP(A2723,{0,2010,2015},{1,2,3}))</f>
        <v>P1</v>
      </c>
      <c r="C2723" s="9" t="s">
        <v>174</v>
      </c>
      <c r="D2723" s="9" t="s">
        <v>178</v>
      </c>
      <c r="E2723" t="s">
        <v>56</v>
      </c>
      <c r="F2723" t="s">
        <v>33</v>
      </c>
      <c r="G2723" t="s">
        <v>106</v>
      </c>
      <c r="H2723" s="7" t="str">
        <f t="shared" si="85"/>
        <v>2008TWDASYATW05</v>
      </c>
      <c r="I2723" t="s">
        <v>0</v>
      </c>
      <c r="J2723" s="8" t="str">
        <f>VLOOKUP(I2723,name_list!E:K,2,FALSE)</f>
        <v>SP41</v>
      </c>
      <c r="K2723" t="s">
        <v>1</v>
      </c>
      <c r="L2723" s="8">
        <v>75</v>
      </c>
      <c r="M2723" s="8">
        <f>VLOOKUP(H2723,工作表3!G:T,7,FALSE)</f>
        <v>78</v>
      </c>
      <c r="N2723">
        <f t="shared" si="86"/>
        <v>58.5</v>
      </c>
    </row>
    <row r="2724" spans="1:14">
      <c r="A2724" s="46">
        <v>2008</v>
      </c>
      <c r="B2724" s="8" t="str">
        <f>_xlfn.CONCAT("P", LOOKUP(A2724,{0,2010,2015},{1,2,3}))</f>
        <v>P1</v>
      </c>
      <c r="C2724" s="9" t="s">
        <v>174</v>
      </c>
      <c r="D2724" s="9" t="s">
        <v>178</v>
      </c>
      <c r="E2724" t="s">
        <v>56</v>
      </c>
      <c r="F2724" t="s">
        <v>33</v>
      </c>
      <c r="G2724" t="s">
        <v>106</v>
      </c>
      <c r="H2724" s="7" t="str">
        <f t="shared" si="85"/>
        <v>2008TWDASYATW05</v>
      </c>
      <c r="I2724" t="s">
        <v>57</v>
      </c>
      <c r="J2724" s="8" t="str">
        <f>VLOOKUP(I2724,name_list!E:K,2,FALSE)</f>
        <v>SP36</v>
      </c>
      <c r="K2724" t="s">
        <v>11</v>
      </c>
      <c r="L2724" s="8">
        <v>1</v>
      </c>
      <c r="M2724" s="8">
        <f>VLOOKUP(H2724,工作表3!G:T,7,FALSE)</f>
        <v>78</v>
      </c>
      <c r="N2724">
        <f t="shared" si="86"/>
        <v>0.78</v>
      </c>
    </row>
    <row r="2725" spans="1:14">
      <c r="A2725" s="46">
        <v>2008</v>
      </c>
      <c r="B2725" s="8" t="str">
        <f>_xlfn.CONCAT("P", LOOKUP(A2725,{0,2010,2015},{1,2,3}))</f>
        <v>P1</v>
      </c>
      <c r="C2725" s="9" t="s">
        <v>174</v>
      </c>
      <c r="D2725" s="9" t="s">
        <v>178</v>
      </c>
      <c r="E2725" t="s">
        <v>56</v>
      </c>
      <c r="F2725" t="s">
        <v>33</v>
      </c>
      <c r="G2725" t="s">
        <v>106</v>
      </c>
      <c r="H2725" s="7" t="str">
        <f t="shared" si="85"/>
        <v>2008TWDASYATW05</v>
      </c>
      <c r="I2725" t="s">
        <v>5</v>
      </c>
      <c r="J2725" s="8" t="str">
        <f>VLOOKUP(I2725,name_list!E:K,2,FALSE)</f>
        <v>SP35</v>
      </c>
      <c r="K2725" t="s">
        <v>6</v>
      </c>
      <c r="L2725" s="8">
        <v>50</v>
      </c>
      <c r="M2725" s="8">
        <f>VLOOKUP(H2725,工作表3!G:T,7,FALSE)</f>
        <v>78</v>
      </c>
      <c r="N2725">
        <f t="shared" si="86"/>
        <v>39</v>
      </c>
    </row>
    <row r="2726" spans="1:14">
      <c r="A2726" s="46">
        <v>2008</v>
      </c>
      <c r="B2726" s="8" t="str">
        <f>_xlfn.CONCAT("P", LOOKUP(A2726,{0,2010,2015},{1,2,3}))</f>
        <v>P1</v>
      </c>
      <c r="C2726" s="9" t="s">
        <v>174</v>
      </c>
      <c r="D2726" s="9" t="s">
        <v>178</v>
      </c>
      <c r="E2726" t="s">
        <v>56</v>
      </c>
      <c r="F2726" t="s">
        <v>33</v>
      </c>
      <c r="G2726" t="s">
        <v>106</v>
      </c>
      <c r="H2726" s="7" t="str">
        <f t="shared" si="85"/>
        <v>2008TWDASYATW05</v>
      </c>
      <c r="I2726" t="s">
        <v>16</v>
      </c>
      <c r="J2726" s="8" t="str">
        <f>VLOOKUP(I2726,name_list!E:K,2,FALSE)</f>
        <v>SP38</v>
      </c>
      <c r="K2726" t="s">
        <v>6</v>
      </c>
      <c r="L2726" s="8">
        <v>50</v>
      </c>
      <c r="M2726" s="8">
        <f>VLOOKUP(H2726,工作表3!G:T,7,FALSE)</f>
        <v>78</v>
      </c>
      <c r="N2726">
        <f t="shared" si="86"/>
        <v>39</v>
      </c>
    </row>
    <row r="2727" spans="1:14">
      <c r="A2727" s="46">
        <v>2008</v>
      </c>
      <c r="B2727" s="8" t="str">
        <f>_xlfn.CONCAT("P", LOOKUP(A2727,{0,2010,2015},{1,2,3}))</f>
        <v>P1</v>
      </c>
      <c r="C2727" s="9" t="s">
        <v>174</v>
      </c>
      <c r="D2727" s="9" t="s">
        <v>178</v>
      </c>
      <c r="E2727" t="s">
        <v>56</v>
      </c>
      <c r="F2727" t="s">
        <v>33</v>
      </c>
      <c r="G2727" t="s">
        <v>106</v>
      </c>
      <c r="H2727" s="7" t="str">
        <f t="shared" si="85"/>
        <v>2008TWDASYATW05</v>
      </c>
      <c r="I2727" t="s">
        <v>61</v>
      </c>
      <c r="J2727" s="8" t="str">
        <f>VLOOKUP(I2727,name_list!E:K,2,FALSE)</f>
        <v>SP37</v>
      </c>
      <c r="K2727" t="s">
        <v>11</v>
      </c>
      <c r="L2727" s="8">
        <v>1</v>
      </c>
      <c r="M2727" s="8">
        <f>VLOOKUP(H2727,工作表3!G:T,7,FALSE)</f>
        <v>78</v>
      </c>
      <c r="N2727">
        <f t="shared" si="86"/>
        <v>0.78</v>
      </c>
    </row>
    <row r="2728" spans="1:14">
      <c r="A2728" s="46">
        <v>2008</v>
      </c>
      <c r="B2728" s="8" t="str">
        <f>_xlfn.CONCAT("P", LOOKUP(A2728,{0,2010,2015},{1,2,3}))</f>
        <v>P1</v>
      </c>
      <c r="C2728" s="9" t="s">
        <v>174</v>
      </c>
      <c r="D2728" s="9" t="s">
        <v>178</v>
      </c>
      <c r="E2728" t="s">
        <v>56</v>
      </c>
      <c r="F2728" t="s">
        <v>33</v>
      </c>
      <c r="G2728" t="s">
        <v>106</v>
      </c>
      <c r="H2728" s="7" t="str">
        <f t="shared" si="85"/>
        <v>2008TWDASYATW05</v>
      </c>
      <c r="I2728" t="s">
        <v>7</v>
      </c>
      <c r="J2728" s="8" t="str">
        <f>VLOOKUP(I2728,name_list!E:K,2,FALSE)</f>
        <v>SP31</v>
      </c>
      <c r="K2728" t="s">
        <v>11</v>
      </c>
      <c r="L2728" s="8">
        <v>1</v>
      </c>
      <c r="M2728" s="8">
        <f>VLOOKUP(H2728,工作表3!G:T,7,FALSE)</f>
        <v>78</v>
      </c>
      <c r="N2728">
        <f t="shared" si="86"/>
        <v>0.78</v>
      </c>
    </row>
    <row r="2729" spans="1:14">
      <c r="A2729" s="46">
        <v>2008</v>
      </c>
      <c r="B2729" s="8" t="str">
        <f>_xlfn.CONCAT("P", LOOKUP(A2729,{0,2010,2015},{1,2,3}))</f>
        <v>P1</v>
      </c>
      <c r="C2729" s="9" t="s">
        <v>174</v>
      </c>
      <c r="D2729" s="9" t="s">
        <v>178</v>
      </c>
      <c r="E2729" t="s">
        <v>56</v>
      </c>
      <c r="F2729" t="s">
        <v>33</v>
      </c>
      <c r="G2729" t="s">
        <v>106</v>
      </c>
      <c r="H2729" s="7" t="str">
        <f t="shared" ref="H2729:H2792" si="87">CONCATENATE(A2729,C2729,D2729,E2729,G2729)</f>
        <v>2008TWDASYATW05</v>
      </c>
      <c r="I2729" t="s">
        <v>60</v>
      </c>
      <c r="J2729" s="8" t="str">
        <f>VLOOKUP(I2729,name_list!E:K,2,FALSE)</f>
        <v>SP29</v>
      </c>
      <c r="K2729" t="s">
        <v>6</v>
      </c>
      <c r="L2729" s="8">
        <v>50</v>
      </c>
      <c r="M2729" s="8">
        <f>VLOOKUP(H2729,工作表3!G:T,7,FALSE)</f>
        <v>78</v>
      </c>
      <c r="N2729">
        <f t="shared" si="86"/>
        <v>39</v>
      </c>
    </row>
    <row r="2730" spans="1:14">
      <c r="A2730" s="46">
        <v>2008</v>
      </c>
      <c r="B2730" s="8" t="str">
        <f>_xlfn.CONCAT("P", LOOKUP(A2730,{0,2010,2015},{1,2,3}))</f>
        <v>P1</v>
      </c>
      <c r="C2730" s="9" t="s">
        <v>174</v>
      </c>
      <c r="D2730" s="9" t="s">
        <v>178</v>
      </c>
      <c r="E2730" t="s">
        <v>56</v>
      </c>
      <c r="F2730" t="s">
        <v>33</v>
      </c>
      <c r="G2730" t="s">
        <v>106</v>
      </c>
      <c r="H2730" s="7" t="str">
        <f t="shared" si="87"/>
        <v>2008TWDASYATW05</v>
      </c>
      <c r="I2730" t="s">
        <v>55</v>
      </c>
      <c r="J2730" s="8" t="str">
        <f>VLOOKUP(I2730,name_list!E:K,2,FALSE)</f>
        <v>SP33</v>
      </c>
      <c r="K2730" t="s">
        <v>11</v>
      </c>
      <c r="L2730" s="8">
        <v>1</v>
      </c>
      <c r="M2730" s="8">
        <f>VLOOKUP(H2730,工作表3!G:T,7,FALSE)</f>
        <v>78</v>
      </c>
      <c r="N2730">
        <f t="shared" si="86"/>
        <v>0.78</v>
      </c>
    </row>
    <row r="2731" spans="1:14">
      <c r="A2731" s="46">
        <v>2008</v>
      </c>
      <c r="B2731" s="8" t="str">
        <f>_xlfn.CONCAT("P", LOOKUP(A2731,{0,2010,2015},{1,2,3}))</f>
        <v>P1</v>
      </c>
      <c r="C2731" s="9" t="s">
        <v>174</v>
      </c>
      <c r="D2731" s="9" t="s">
        <v>178</v>
      </c>
      <c r="E2731" t="s">
        <v>56</v>
      </c>
      <c r="F2731" t="s">
        <v>33</v>
      </c>
      <c r="G2731" t="s">
        <v>106</v>
      </c>
      <c r="H2731" s="7" t="str">
        <f t="shared" si="87"/>
        <v>2008TWDASYATW05</v>
      </c>
      <c r="I2731" t="s">
        <v>26</v>
      </c>
      <c r="J2731" s="8" t="str">
        <f>VLOOKUP(I2731,name_list!E:K,2,FALSE)</f>
        <v>SP78</v>
      </c>
      <c r="K2731" t="s">
        <v>14</v>
      </c>
      <c r="L2731" s="8">
        <v>25</v>
      </c>
      <c r="M2731" s="8">
        <f>VLOOKUP(H2731,工作表3!G:T,7,FALSE)</f>
        <v>78</v>
      </c>
      <c r="N2731">
        <f t="shared" si="86"/>
        <v>19.5</v>
      </c>
    </row>
    <row r="2732" spans="1:14">
      <c r="A2732" s="46">
        <v>2008</v>
      </c>
      <c r="B2732" s="8" t="str">
        <f>_xlfn.CONCAT("P", LOOKUP(A2732,{0,2010,2015},{1,2,3}))</f>
        <v>P1</v>
      </c>
      <c r="C2732" s="9" t="s">
        <v>174</v>
      </c>
      <c r="D2732" s="9" t="s">
        <v>178</v>
      </c>
      <c r="E2732" t="s">
        <v>56</v>
      </c>
      <c r="F2732" t="s">
        <v>33</v>
      </c>
      <c r="G2732" t="s">
        <v>106</v>
      </c>
      <c r="H2732" s="7" t="str">
        <f t="shared" si="87"/>
        <v>2008TWDASYATW05</v>
      </c>
      <c r="I2732" t="s">
        <v>10</v>
      </c>
      <c r="J2732" s="8" t="str">
        <f>VLOOKUP(I2732,name_list!E:K,2,FALSE)</f>
        <v>SP79</v>
      </c>
      <c r="K2732" t="s">
        <v>14</v>
      </c>
      <c r="L2732" s="8">
        <v>25</v>
      </c>
      <c r="M2732" s="8">
        <f>VLOOKUP(H2732,工作表3!G:T,7,FALSE)</f>
        <v>78</v>
      </c>
      <c r="N2732">
        <f t="shared" si="86"/>
        <v>19.5</v>
      </c>
    </row>
    <row r="2733" spans="1:14">
      <c r="A2733" s="46">
        <v>2008</v>
      </c>
      <c r="B2733" s="8" t="str">
        <f>_xlfn.CONCAT("P", LOOKUP(A2733,{0,2010,2015},{1,2,3}))</f>
        <v>P1</v>
      </c>
      <c r="C2733" s="9" t="s">
        <v>174</v>
      </c>
      <c r="D2733" s="9" t="s">
        <v>178</v>
      </c>
      <c r="E2733" t="s">
        <v>56</v>
      </c>
      <c r="F2733" t="s">
        <v>33</v>
      </c>
      <c r="G2733" t="s">
        <v>106</v>
      </c>
      <c r="H2733" s="7" t="str">
        <f t="shared" si="87"/>
        <v>2008TWDASYATW05</v>
      </c>
      <c r="I2733" t="s">
        <v>38</v>
      </c>
      <c r="J2733" s="8" t="str">
        <f>VLOOKUP(I2733,name_list!E:K,2,FALSE)</f>
        <v>SP10</v>
      </c>
      <c r="K2733" t="s">
        <v>14</v>
      </c>
      <c r="L2733" s="8">
        <v>25</v>
      </c>
      <c r="M2733" s="8">
        <f>VLOOKUP(H2733,工作表3!G:T,7,FALSE)</f>
        <v>78</v>
      </c>
      <c r="N2733">
        <f t="shared" si="86"/>
        <v>19.5</v>
      </c>
    </row>
    <row r="2734" spans="1:14">
      <c r="A2734" s="46">
        <v>2008</v>
      </c>
      <c r="B2734" s="8" t="str">
        <f>_xlfn.CONCAT("P", LOOKUP(A2734,{0,2010,2015},{1,2,3}))</f>
        <v>P1</v>
      </c>
      <c r="C2734" s="9" t="s">
        <v>174</v>
      </c>
      <c r="D2734" s="9" t="s">
        <v>178</v>
      </c>
      <c r="E2734" t="s">
        <v>56</v>
      </c>
      <c r="F2734" t="s">
        <v>33</v>
      </c>
      <c r="G2734" t="s">
        <v>106</v>
      </c>
      <c r="H2734" s="7" t="str">
        <f t="shared" si="87"/>
        <v>2008TWDASYATW05</v>
      </c>
      <c r="I2734" t="s">
        <v>17</v>
      </c>
      <c r="J2734" s="8" t="str">
        <f>VLOOKUP(I2734,name_list!E:K,2,FALSE)</f>
        <v>SP23</v>
      </c>
      <c r="K2734" t="s">
        <v>11</v>
      </c>
      <c r="L2734" s="8">
        <v>1</v>
      </c>
      <c r="M2734" s="8">
        <f>VLOOKUP(H2734,工作表3!G:T,7,FALSE)</f>
        <v>78</v>
      </c>
      <c r="N2734">
        <f t="shared" si="86"/>
        <v>0.78</v>
      </c>
    </row>
    <row r="2735" spans="1:14">
      <c r="A2735" s="46">
        <v>2008</v>
      </c>
      <c r="B2735" s="8" t="str">
        <f>_xlfn.CONCAT("P", LOOKUP(A2735,{0,2010,2015},{1,2,3}))</f>
        <v>P1</v>
      </c>
      <c r="C2735" s="9" t="s">
        <v>174</v>
      </c>
      <c r="D2735" s="9" t="s">
        <v>178</v>
      </c>
      <c r="E2735" t="s">
        <v>56</v>
      </c>
      <c r="F2735" t="s">
        <v>33</v>
      </c>
      <c r="G2735" t="s">
        <v>106</v>
      </c>
      <c r="H2735" s="7" t="str">
        <f t="shared" si="87"/>
        <v>2008TWDASYATW05</v>
      </c>
      <c r="I2735" t="s">
        <v>29</v>
      </c>
      <c r="J2735" s="8" t="str">
        <f>VLOOKUP(I2735,name_list!E:K,2,FALSE)</f>
        <v>SP22</v>
      </c>
      <c r="K2735" t="s">
        <v>6</v>
      </c>
      <c r="L2735" s="8">
        <v>50</v>
      </c>
      <c r="M2735" s="8">
        <f>VLOOKUP(H2735,工作表3!G:T,7,FALSE)</f>
        <v>78</v>
      </c>
      <c r="N2735">
        <f t="shared" si="86"/>
        <v>39</v>
      </c>
    </row>
    <row r="2736" spans="1:14">
      <c r="A2736" s="46">
        <v>2008</v>
      </c>
      <c r="B2736" s="8" t="str">
        <f>_xlfn.CONCAT("P", LOOKUP(A2736,{0,2010,2015},{1,2,3}))</f>
        <v>P1</v>
      </c>
      <c r="C2736" s="9" t="s">
        <v>174</v>
      </c>
      <c r="D2736" s="9" t="s">
        <v>178</v>
      </c>
      <c r="E2736" t="s">
        <v>56</v>
      </c>
      <c r="F2736" t="s">
        <v>33</v>
      </c>
      <c r="G2736" t="s">
        <v>106</v>
      </c>
      <c r="H2736" s="7" t="str">
        <f t="shared" si="87"/>
        <v>2008TWDASYATW05</v>
      </c>
      <c r="I2736" t="s">
        <v>66</v>
      </c>
      <c r="J2736" s="8" t="str">
        <f>VLOOKUP(I2736,name_list!E:K,2,FALSE)</f>
        <v>SP20</v>
      </c>
      <c r="K2736" t="s">
        <v>11</v>
      </c>
      <c r="L2736" s="8">
        <v>1</v>
      </c>
      <c r="M2736" s="8">
        <f>VLOOKUP(H2736,工作表3!G:T,7,FALSE)</f>
        <v>78</v>
      </c>
      <c r="N2736">
        <f t="shared" si="86"/>
        <v>0.78</v>
      </c>
    </row>
    <row r="2737" spans="1:14">
      <c r="A2737" s="46">
        <v>2008</v>
      </c>
      <c r="B2737" s="8" t="str">
        <f>_xlfn.CONCAT("P", LOOKUP(A2737,{0,2010,2015},{1,2,3}))</f>
        <v>P1</v>
      </c>
      <c r="C2737" s="9" t="s">
        <v>174</v>
      </c>
      <c r="D2737" s="9" t="s">
        <v>178</v>
      </c>
      <c r="E2737" t="s">
        <v>56</v>
      </c>
      <c r="F2737" t="s">
        <v>33</v>
      </c>
      <c r="G2737" t="s">
        <v>106</v>
      </c>
      <c r="H2737" s="7" t="str">
        <f t="shared" si="87"/>
        <v>2008TWDASYATW05</v>
      </c>
      <c r="I2737" t="s">
        <v>21</v>
      </c>
      <c r="J2737" s="8" t="str">
        <f>VLOOKUP(I2737,name_list!E:K,2,FALSE)</f>
        <v>SP55</v>
      </c>
      <c r="K2737" t="s">
        <v>9</v>
      </c>
      <c r="L2737" s="8">
        <v>5</v>
      </c>
      <c r="M2737" s="8">
        <f>VLOOKUP(H2737,工作表3!G:T,7,FALSE)</f>
        <v>78</v>
      </c>
      <c r="N2737">
        <f t="shared" si="86"/>
        <v>3.9</v>
      </c>
    </row>
    <row r="2738" spans="1:14">
      <c r="A2738" s="46">
        <v>2008</v>
      </c>
      <c r="B2738" s="8" t="str">
        <f>_xlfn.CONCAT("P", LOOKUP(A2738,{0,2010,2015},{1,2,3}))</f>
        <v>P1</v>
      </c>
      <c r="C2738" s="9" t="s">
        <v>174</v>
      </c>
      <c r="D2738" s="9" t="s">
        <v>178</v>
      </c>
      <c r="E2738" t="s">
        <v>56</v>
      </c>
      <c r="F2738" t="s">
        <v>33</v>
      </c>
      <c r="G2738" t="s">
        <v>106</v>
      </c>
      <c r="H2738" s="7" t="str">
        <f t="shared" si="87"/>
        <v>2008TWDASYATW05</v>
      </c>
      <c r="I2738" t="s">
        <v>40</v>
      </c>
      <c r="J2738" s="8" t="str">
        <f>VLOOKUP(I2738,name_list!E:K,2,FALSE)</f>
        <v>SP44</v>
      </c>
      <c r="K2738" t="s">
        <v>11</v>
      </c>
      <c r="L2738" s="8">
        <v>1</v>
      </c>
      <c r="M2738" s="8">
        <f>VLOOKUP(H2738,工作表3!G:T,7,FALSE)</f>
        <v>78</v>
      </c>
      <c r="N2738">
        <f t="shared" si="86"/>
        <v>0.78</v>
      </c>
    </row>
    <row r="2739" spans="1:14">
      <c r="A2739" s="46">
        <v>2008</v>
      </c>
      <c r="B2739" s="8" t="str">
        <f>_xlfn.CONCAT("P", LOOKUP(A2739,{0,2010,2015},{1,2,3}))</f>
        <v>P1</v>
      </c>
      <c r="C2739" s="9" t="s">
        <v>174</v>
      </c>
      <c r="D2739" s="9" t="s">
        <v>178</v>
      </c>
      <c r="E2739" t="s">
        <v>56</v>
      </c>
      <c r="F2739" t="s">
        <v>33</v>
      </c>
      <c r="G2739" t="s">
        <v>106</v>
      </c>
      <c r="H2739" s="7" t="str">
        <f t="shared" si="87"/>
        <v>2008TWDASYATW05</v>
      </c>
      <c r="I2739" t="s">
        <v>51</v>
      </c>
      <c r="J2739" s="8" t="str">
        <f>VLOOKUP(I2739,name_list!E:K,2,FALSE)</f>
        <v>SP90</v>
      </c>
      <c r="K2739" t="s">
        <v>11</v>
      </c>
      <c r="L2739" s="8">
        <v>1</v>
      </c>
      <c r="M2739" s="8">
        <f>VLOOKUP(H2739,工作表3!G:T,7,FALSE)</f>
        <v>78</v>
      </c>
      <c r="N2739">
        <f t="shared" si="86"/>
        <v>0.78</v>
      </c>
    </row>
    <row r="2740" spans="1:14">
      <c r="A2740" s="46">
        <v>2008</v>
      </c>
      <c r="B2740" s="8" t="str">
        <f>_xlfn.CONCAT("P", LOOKUP(A2740,{0,2010,2015},{1,2,3}))</f>
        <v>P1</v>
      </c>
      <c r="C2740" s="9" t="s">
        <v>174</v>
      </c>
      <c r="D2740" s="9" t="s">
        <v>178</v>
      </c>
      <c r="E2740" t="s">
        <v>56</v>
      </c>
      <c r="F2740" t="s">
        <v>33</v>
      </c>
      <c r="G2740" t="s">
        <v>106</v>
      </c>
      <c r="H2740" s="7" t="str">
        <f t="shared" si="87"/>
        <v>2008TWDASYATW05</v>
      </c>
      <c r="I2740" t="s">
        <v>20</v>
      </c>
      <c r="J2740" s="8" t="str">
        <f>VLOOKUP(I2740,name_list!E:K,2,FALSE)</f>
        <v>SP25</v>
      </c>
      <c r="K2740" t="s">
        <v>11</v>
      </c>
      <c r="L2740" s="8">
        <v>1</v>
      </c>
      <c r="M2740" s="8">
        <f>VLOOKUP(H2740,工作表3!G:T,7,FALSE)</f>
        <v>78</v>
      </c>
      <c r="N2740">
        <f t="shared" si="86"/>
        <v>0.78</v>
      </c>
    </row>
    <row r="2741" spans="1:14">
      <c r="A2741" s="46">
        <v>2008</v>
      </c>
      <c r="B2741" s="8" t="str">
        <f>_xlfn.CONCAT("P", LOOKUP(A2741,{0,2010,2015},{1,2,3}))</f>
        <v>P1</v>
      </c>
      <c r="C2741" s="9" t="s">
        <v>174</v>
      </c>
      <c r="D2741" s="9" t="s">
        <v>178</v>
      </c>
      <c r="E2741" t="s">
        <v>56</v>
      </c>
      <c r="F2741" t="s">
        <v>33</v>
      </c>
      <c r="G2741" t="s">
        <v>106</v>
      </c>
      <c r="H2741" s="7" t="str">
        <f t="shared" si="87"/>
        <v>2008TWDASYATW05</v>
      </c>
      <c r="I2741" t="s">
        <v>39</v>
      </c>
      <c r="J2741" s="8" t="str">
        <f>VLOOKUP(I2741,name_list!E:K,2,FALSE)</f>
        <v>SP72</v>
      </c>
      <c r="K2741" t="s">
        <v>9</v>
      </c>
      <c r="L2741" s="8">
        <v>5</v>
      </c>
      <c r="M2741" s="8">
        <f>VLOOKUP(H2741,工作表3!G:T,7,FALSE)</f>
        <v>78</v>
      </c>
      <c r="N2741">
        <f t="shared" si="86"/>
        <v>3.9</v>
      </c>
    </row>
    <row r="2742" spans="1:14">
      <c r="A2742" s="46">
        <v>2008</v>
      </c>
      <c r="B2742" s="8" t="str">
        <f>_xlfn.CONCAT("P", LOOKUP(A2742,{0,2010,2015},{1,2,3}))</f>
        <v>P1</v>
      </c>
      <c r="C2742" s="9" t="s">
        <v>174</v>
      </c>
      <c r="D2742" s="9" t="s">
        <v>178</v>
      </c>
      <c r="E2742" t="s">
        <v>56</v>
      </c>
      <c r="F2742" t="s">
        <v>33</v>
      </c>
      <c r="G2742" t="s">
        <v>106</v>
      </c>
      <c r="H2742" s="7" t="str">
        <f t="shared" si="87"/>
        <v>2008TWDASYATW05</v>
      </c>
      <c r="I2742" t="s">
        <v>12</v>
      </c>
      <c r="J2742" s="8" t="str">
        <f>VLOOKUP(I2742,name_list!E:K,2,FALSE)</f>
        <v>SP70</v>
      </c>
      <c r="K2742" t="s">
        <v>11</v>
      </c>
      <c r="L2742" s="8">
        <v>1</v>
      </c>
      <c r="M2742" s="8">
        <f>VLOOKUP(H2742,工作表3!G:T,7,FALSE)</f>
        <v>78</v>
      </c>
      <c r="N2742">
        <f t="shared" si="86"/>
        <v>0.78</v>
      </c>
    </row>
    <row r="2743" spans="1:14">
      <c r="A2743" s="46">
        <v>2008</v>
      </c>
      <c r="B2743" s="8" t="str">
        <f>_xlfn.CONCAT("P", LOOKUP(A2743,{0,2010,2015},{1,2,3}))</f>
        <v>P1</v>
      </c>
      <c r="C2743" s="9" t="s">
        <v>174</v>
      </c>
      <c r="D2743" s="9" t="s">
        <v>178</v>
      </c>
      <c r="E2743" t="s">
        <v>56</v>
      </c>
      <c r="F2743" t="s">
        <v>33</v>
      </c>
      <c r="G2743" t="s">
        <v>106</v>
      </c>
      <c r="H2743" s="7" t="str">
        <f t="shared" si="87"/>
        <v>2008TWDASYATW05</v>
      </c>
      <c r="I2743" t="s">
        <v>62</v>
      </c>
      <c r="J2743" s="8" t="str">
        <f>VLOOKUP(I2743,name_list!E:K,2,FALSE)</f>
        <v>SP88</v>
      </c>
      <c r="K2743" t="s">
        <v>11</v>
      </c>
      <c r="L2743" s="8">
        <v>1</v>
      </c>
      <c r="M2743" s="8">
        <f>VLOOKUP(H2743,工作表3!G:T,7,FALSE)</f>
        <v>78</v>
      </c>
      <c r="N2743">
        <f t="shared" si="86"/>
        <v>0.78</v>
      </c>
    </row>
    <row r="2744" spans="1:14">
      <c r="A2744" s="46">
        <v>2008</v>
      </c>
      <c r="B2744" s="8" t="str">
        <f>_xlfn.CONCAT("P", LOOKUP(A2744,{0,2010,2015},{1,2,3}))</f>
        <v>P1</v>
      </c>
      <c r="C2744" s="9" t="s">
        <v>174</v>
      </c>
      <c r="D2744" s="9" t="s">
        <v>178</v>
      </c>
      <c r="E2744" t="s">
        <v>56</v>
      </c>
      <c r="F2744" t="s">
        <v>33</v>
      </c>
      <c r="G2744" t="s">
        <v>127</v>
      </c>
      <c r="H2744" s="7" t="str">
        <f t="shared" si="87"/>
        <v>2008TWDASYATW10</v>
      </c>
      <c r="I2744" t="s">
        <v>63</v>
      </c>
      <c r="J2744" s="8" t="str">
        <f>VLOOKUP(I2744,name_list!E:K,2,FALSE)</f>
        <v>SP4</v>
      </c>
      <c r="K2744" t="s">
        <v>9</v>
      </c>
      <c r="L2744" s="8">
        <v>5</v>
      </c>
      <c r="M2744" s="8">
        <f>VLOOKUP(H2744,工作表3!G:T,7,FALSE)</f>
        <v>47.3</v>
      </c>
      <c r="N2744">
        <f t="shared" si="86"/>
        <v>2.3650000000000002</v>
      </c>
    </row>
    <row r="2745" spans="1:14">
      <c r="A2745" s="46">
        <v>2008</v>
      </c>
      <c r="B2745" s="8" t="str">
        <f>_xlfn.CONCAT("P", LOOKUP(A2745,{0,2010,2015},{1,2,3}))</f>
        <v>P1</v>
      </c>
      <c r="C2745" s="9" t="s">
        <v>174</v>
      </c>
      <c r="D2745" s="9" t="s">
        <v>178</v>
      </c>
      <c r="E2745" t="s">
        <v>56</v>
      </c>
      <c r="F2745" t="s">
        <v>33</v>
      </c>
      <c r="G2745" t="s">
        <v>127</v>
      </c>
      <c r="H2745" s="7" t="str">
        <f t="shared" si="87"/>
        <v>2008TWDASYATW10</v>
      </c>
      <c r="I2745" t="s">
        <v>15</v>
      </c>
      <c r="J2745" s="8" t="str">
        <f>VLOOKUP(I2745,name_list!E:K,2,FALSE)</f>
        <v>SP2</v>
      </c>
      <c r="K2745" t="s">
        <v>14</v>
      </c>
      <c r="L2745" s="8">
        <v>25</v>
      </c>
      <c r="M2745" s="8">
        <f>VLOOKUP(H2745,工作表3!G:T,7,FALSE)</f>
        <v>47.3</v>
      </c>
      <c r="N2745">
        <f t="shared" si="86"/>
        <v>11.824999999999999</v>
      </c>
    </row>
    <row r="2746" spans="1:14">
      <c r="A2746" s="46">
        <v>2008</v>
      </c>
      <c r="B2746" s="8" t="str">
        <f>_xlfn.CONCAT("P", LOOKUP(A2746,{0,2010,2015},{1,2,3}))</f>
        <v>P1</v>
      </c>
      <c r="C2746" s="9" t="s">
        <v>174</v>
      </c>
      <c r="D2746" s="9" t="s">
        <v>178</v>
      </c>
      <c r="E2746" t="s">
        <v>56</v>
      </c>
      <c r="F2746" t="s">
        <v>33</v>
      </c>
      <c r="G2746" t="s">
        <v>127</v>
      </c>
      <c r="H2746" s="7" t="str">
        <f t="shared" si="87"/>
        <v>2008TWDASYATW10</v>
      </c>
      <c r="I2746" t="s">
        <v>42</v>
      </c>
      <c r="J2746" s="8" t="str">
        <f>VLOOKUP(I2746,name_list!E:K,2,FALSE)</f>
        <v>SP40</v>
      </c>
      <c r="K2746" t="s">
        <v>9</v>
      </c>
      <c r="L2746" s="8">
        <v>5</v>
      </c>
      <c r="M2746" s="8">
        <f>VLOOKUP(H2746,工作表3!G:T,7,FALSE)</f>
        <v>47.3</v>
      </c>
      <c r="N2746">
        <f t="shared" si="86"/>
        <v>2.3650000000000002</v>
      </c>
    </row>
    <row r="2747" spans="1:14">
      <c r="A2747" s="46">
        <v>2008</v>
      </c>
      <c r="B2747" s="8" t="str">
        <f>_xlfn.CONCAT("P", LOOKUP(A2747,{0,2010,2015},{1,2,3}))</f>
        <v>P1</v>
      </c>
      <c r="C2747" s="9" t="s">
        <v>174</v>
      </c>
      <c r="D2747" s="9" t="s">
        <v>178</v>
      </c>
      <c r="E2747" t="s">
        <v>56</v>
      </c>
      <c r="F2747" t="s">
        <v>33</v>
      </c>
      <c r="G2747" t="s">
        <v>127</v>
      </c>
      <c r="H2747" s="7" t="str">
        <f t="shared" si="87"/>
        <v>2008TWDASYATW10</v>
      </c>
      <c r="I2747" t="s">
        <v>0</v>
      </c>
      <c r="J2747" s="8" t="str">
        <f>VLOOKUP(I2747,name_list!E:K,2,FALSE)</f>
        <v>SP41</v>
      </c>
      <c r="K2747" t="s">
        <v>6</v>
      </c>
      <c r="L2747" s="8">
        <v>50</v>
      </c>
      <c r="M2747" s="8">
        <f>VLOOKUP(H2747,工作表3!G:T,7,FALSE)</f>
        <v>47.3</v>
      </c>
      <c r="N2747">
        <f t="shared" si="86"/>
        <v>23.65</v>
      </c>
    </row>
    <row r="2748" spans="1:14">
      <c r="A2748" s="46">
        <v>2008</v>
      </c>
      <c r="B2748" s="8" t="str">
        <f>_xlfn.CONCAT("P", LOOKUP(A2748,{0,2010,2015},{1,2,3}))</f>
        <v>P1</v>
      </c>
      <c r="C2748" s="9" t="s">
        <v>174</v>
      </c>
      <c r="D2748" s="9" t="s">
        <v>178</v>
      </c>
      <c r="E2748" t="s">
        <v>56</v>
      </c>
      <c r="F2748" t="s">
        <v>33</v>
      </c>
      <c r="G2748" t="s">
        <v>127</v>
      </c>
      <c r="H2748" s="7" t="str">
        <f t="shared" si="87"/>
        <v>2008TWDASYATW10</v>
      </c>
      <c r="I2748" t="s">
        <v>5</v>
      </c>
      <c r="J2748" s="8" t="str">
        <f>VLOOKUP(I2748,name_list!E:K,2,FALSE)</f>
        <v>SP35</v>
      </c>
      <c r="K2748" t="s">
        <v>6</v>
      </c>
      <c r="L2748" s="8">
        <v>50</v>
      </c>
      <c r="M2748" s="8">
        <f>VLOOKUP(H2748,工作表3!G:T,7,FALSE)</f>
        <v>47.3</v>
      </c>
      <c r="N2748">
        <f t="shared" si="86"/>
        <v>23.65</v>
      </c>
    </row>
    <row r="2749" spans="1:14">
      <c r="A2749" s="46">
        <v>2008</v>
      </c>
      <c r="B2749" s="8" t="str">
        <f>_xlfn.CONCAT("P", LOOKUP(A2749,{0,2010,2015},{1,2,3}))</f>
        <v>P1</v>
      </c>
      <c r="C2749" s="9" t="s">
        <v>174</v>
      </c>
      <c r="D2749" s="9" t="s">
        <v>178</v>
      </c>
      <c r="E2749" t="s">
        <v>56</v>
      </c>
      <c r="F2749" t="s">
        <v>33</v>
      </c>
      <c r="G2749" t="s">
        <v>127</v>
      </c>
      <c r="H2749" s="7" t="str">
        <f t="shared" si="87"/>
        <v>2008TWDASYATW10</v>
      </c>
      <c r="I2749" t="s">
        <v>16</v>
      </c>
      <c r="J2749" s="8" t="str">
        <f>VLOOKUP(I2749,name_list!E:K,2,FALSE)</f>
        <v>SP38</v>
      </c>
      <c r="K2749" t="s">
        <v>14</v>
      </c>
      <c r="L2749" s="8">
        <v>25</v>
      </c>
      <c r="M2749" s="8">
        <f>VLOOKUP(H2749,工作表3!G:T,7,FALSE)</f>
        <v>47.3</v>
      </c>
      <c r="N2749">
        <f t="shared" si="86"/>
        <v>11.824999999999999</v>
      </c>
    </row>
    <row r="2750" spans="1:14">
      <c r="A2750" s="46">
        <v>2008</v>
      </c>
      <c r="B2750" s="8" t="str">
        <f>_xlfn.CONCAT("P", LOOKUP(A2750,{0,2010,2015},{1,2,3}))</f>
        <v>P1</v>
      </c>
      <c r="C2750" s="9" t="s">
        <v>174</v>
      </c>
      <c r="D2750" s="9" t="s">
        <v>178</v>
      </c>
      <c r="E2750" t="s">
        <v>56</v>
      </c>
      <c r="F2750" t="s">
        <v>33</v>
      </c>
      <c r="G2750" t="s">
        <v>127</v>
      </c>
      <c r="H2750" s="7" t="str">
        <f t="shared" si="87"/>
        <v>2008TWDASYATW10</v>
      </c>
      <c r="I2750" t="s">
        <v>61</v>
      </c>
      <c r="J2750" s="8" t="str">
        <f>VLOOKUP(I2750,name_list!E:K,2,FALSE)</f>
        <v>SP37</v>
      </c>
      <c r="K2750" t="s">
        <v>9</v>
      </c>
      <c r="L2750" s="8">
        <v>5</v>
      </c>
      <c r="M2750" s="8">
        <f>VLOOKUP(H2750,工作表3!G:T,7,FALSE)</f>
        <v>47.3</v>
      </c>
      <c r="N2750">
        <f t="shared" si="86"/>
        <v>2.3650000000000002</v>
      </c>
    </row>
    <row r="2751" spans="1:14">
      <c r="A2751" s="46">
        <v>2008</v>
      </c>
      <c r="B2751" s="8" t="str">
        <f>_xlfn.CONCAT("P", LOOKUP(A2751,{0,2010,2015},{1,2,3}))</f>
        <v>P1</v>
      </c>
      <c r="C2751" s="9" t="s">
        <v>174</v>
      </c>
      <c r="D2751" s="9" t="s">
        <v>178</v>
      </c>
      <c r="E2751" t="s">
        <v>56</v>
      </c>
      <c r="F2751" t="s">
        <v>33</v>
      </c>
      <c r="G2751" t="s">
        <v>127</v>
      </c>
      <c r="H2751" s="7" t="str">
        <f t="shared" si="87"/>
        <v>2008TWDASYATW10</v>
      </c>
      <c r="I2751" t="s">
        <v>7</v>
      </c>
      <c r="J2751" s="8" t="str">
        <f>VLOOKUP(I2751,name_list!E:K,2,FALSE)</f>
        <v>SP31</v>
      </c>
      <c r="K2751" t="s">
        <v>11</v>
      </c>
      <c r="L2751" s="8">
        <v>1</v>
      </c>
      <c r="M2751" s="8">
        <f>VLOOKUP(H2751,工作表3!G:T,7,FALSE)</f>
        <v>47.3</v>
      </c>
      <c r="N2751">
        <f t="shared" si="86"/>
        <v>0.47299999999999998</v>
      </c>
    </row>
    <row r="2752" spans="1:14">
      <c r="A2752" s="46">
        <v>2008</v>
      </c>
      <c r="B2752" s="8" t="str">
        <f>_xlfn.CONCAT("P", LOOKUP(A2752,{0,2010,2015},{1,2,3}))</f>
        <v>P1</v>
      </c>
      <c r="C2752" s="9" t="s">
        <v>174</v>
      </c>
      <c r="D2752" s="9" t="s">
        <v>178</v>
      </c>
      <c r="E2752" t="s">
        <v>56</v>
      </c>
      <c r="F2752" t="s">
        <v>33</v>
      </c>
      <c r="G2752" t="s">
        <v>127</v>
      </c>
      <c r="H2752" s="7" t="str">
        <f t="shared" si="87"/>
        <v>2008TWDASYATW10</v>
      </c>
      <c r="I2752" t="s">
        <v>60</v>
      </c>
      <c r="J2752" s="8" t="str">
        <f>VLOOKUP(I2752,name_list!E:K,2,FALSE)</f>
        <v>SP29</v>
      </c>
      <c r="K2752" t="s">
        <v>6</v>
      </c>
      <c r="L2752" s="8">
        <v>50</v>
      </c>
      <c r="M2752" s="8">
        <f>VLOOKUP(H2752,工作表3!G:T,7,FALSE)</f>
        <v>47.3</v>
      </c>
      <c r="N2752">
        <f t="shared" si="86"/>
        <v>23.65</v>
      </c>
    </row>
    <row r="2753" spans="1:14">
      <c r="A2753" s="46">
        <v>2008</v>
      </c>
      <c r="B2753" s="8" t="str">
        <f>_xlfn.CONCAT("P", LOOKUP(A2753,{0,2010,2015},{1,2,3}))</f>
        <v>P1</v>
      </c>
      <c r="C2753" s="9" t="s">
        <v>174</v>
      </c>
      <c r="D2753" s="9" t="s">
        <v>178</v>
      </c>
      <c r="E2753" t="s">
        <v>56</v>
      </c>
      <c r="F2753" t="s">
        <v>33</v>
      </c>
      <c r="G2753" t="s">
        <v>127</v>
      </c>
      <c r="H2753" s="7" t="str">
        <f t="shared" si="87"/>
        <v>2008TWDASYATW10</v>
      </c>
      <c r="I2753" t="s">
        <v>55</v>
      </c>
      <c r="J2753" s="8" t="str">
        <f>VLOOKUP(I2753,name_list!E:K,2,FALSE)</f>
        <v>SP33</v>
      </c>
      <c r="K2753" t="s">
        <v>11</v>
      </c>
      <c r="L2753" s="8">
        <v>1</v>
      </c>
      <c r="M2753" s="8">
        <f>VLOOKUP(H2753,工作表3!G:T,7,FALSE)</f>
        <v>47.3</v>
      </c>
      <c r="N2753">
        <f t="shared" si="86"/>
        <v>0.47299999999999998</v>
      </c>
    </row>
    <row r="2754" spans="1:14">
      <c r="A2754" s="46">
        <v>2008</v>
      </c>
      <c r="B2754" s="8" t="str">
        <f>_xlfn.CONCAT("P", LOOKUP(A2754,{0,2010,2015},{1,2,3}))</f>
        <v>P1</v>
      </c>
      <c r="C2754" s="9" t="s">
        <v>174</v>
      </c>
      <c r="D2754" s="9" t="s">
        <v>178</v>
      </c>
      <c r="E2754" t="s">
        <v>56</v>
      </c>
      <c r="F2754" t="s">
        <v>33</v>
      </c>
      <c r="G2754" t="s">
        <v>127</v>
      </c>
      <c r="H2754" s="7" t="str">
        <f t="shared" si="87"/>
        <v>2008TWDASYATW10</v>
      </c>
      <c r="I2754" t="s">
        <v>26</v>
      </c>
      <c r="J2754" s="8" t="str">
        <f>VLOOKUP(I2754,name_list!E:K,2,FALSE)</f>
        <v>SP78</v>
      </c>
      <c r="K2754" t="s">
        <v>9</v>
      </c>
      <c r="L2754" s="8">
        <v>5</v>
      </c>
      <c r="M2754" s="8">
        <f>VLOOKUP(H2754,工作表3!G:T,7,FALSE)</f>
        <v>47.3</v>
      </c>
      <c r="N2754">
        <f t="shared" si="86"/>
        <v>2.3650000000000002</v>
      </c>
    </row>
    <row r="2755" spans="1:14">
      <c r="A2755" s="46">
        <v>2008</v>
      </c>
      <c r="B2755" s="8" t="str">
        <f>_xlfn.CONCAT("P", LOOKUP(A2755,{0,2010,2015},{1,2,3}))</f>
        <v>P1</v>
      </c>
      <c r="C2755" s="9" t="s">
        <v>174</v>
      </c>
      <c r="D2755" s="9" t="s">
        <v>178</v>
      </c>
      <c r="E2755" t="s">
        <v>56</v>
      </c>
      <c r="F2755" t="s">
        <v>33</v>
      </c>
      <c r="G2755" t="s">
        <v>127</v>
      </c>
      <c r="H2755" s="7" t="str">
        <f t="shared" si="87"/>
        <v>2008TWDASYATW10</v>
      </c>
      <c r="I2755" t="s">
        <v>31</v>
      </c>
      <c r="J2755" s="8" t="str">
        <f>VLOOKUP(I2755,name_list!E:K,2,FALSE)</f>
        <v>SP66</v>
      </c>
      <c r="K2755" t="s">
        <v>11</v>
      </c>
      <c r="L2755" s="8">
        <v>1</v>
      </c>
      <c r="M2755" s="8">
        <f>VLOOKUP(H2755,工作表3!G:T,7,FALSE)</f>
        <v>47.3</v>
      </c>
      <c r="N2755">
        <f t="shared" si="86"/>
        <v>0.47299999999999998</v>
      </c>
    </row>
    <row r="2756" spans="1:14">
      <c r="A2756" s="46">
        <v>2008</v>
      </c>
      <c r="B2756" s="8" t="str">
        <f>_xlfn.CONCAT("P", LOOKUP(A2756,{0,2010,2015},{1,2,3}))</f>
        <v>P1</v>
      </c>
      <c r="C2756" s="9" t="s">
        <v>174</v>
      </c>
      <c r="D2756" s="9" t="s">
        <v>178</v>
      </c>
      <c r="E2756" t="s">
        <v>56</v>
      </c>
      <c r="F2756" t="s">
        <v>33</v>
      </c>
      <c r="G2756" t="s">
        <v>127</v>
      </c>
      <c r="H2756" s="7" t="str">
        <f t="shared" si="87"/>
        <v>2008TWDASYATW10</v>
      </c>
      <c r="I2756" t="s">
        <v>10</v>
      </c>
      <c r="J2756" s="8" t="str">
        <f>VLOOKUP(I2756,name_list!E:K,2,FALSE)</f>
        <v>SP79</v>
      </c>
      <c r="K2756" t="s">
        <v>14</v>
      </c>
      <c r="L2756" s="8">
        <v>25</v>
      </c>
      <c r="M2756" s="8">
        <f>VLOOKUP(H2756,工作表3!G:T,7,FALSE)</f>
        <v>47.3</v>
      </c>
      <c r="N2756">
        <f t="shared" ref="N2756:N2819" si="88">L2756*M2756/100</f>
        <v>11.824999999999999</v>
      </c>
    </row>
    <row r="2757" spans="1:14">
      <c r="A2757" s="46">
        <v>2008</v>
      </c>
      <c r="B2757" s="8" t="str">
        <f>_xlfn.CONCAT("P", LOOKUP(A2757,{0,2010,2015},{1,2,3}))</f>
        <v>P1</v>
      </c>
      <c r="C2757" s="9" t="s">
        <v>174</v>
      </c>
      <c r="D2757" s="9" t="s">
        <v>178</v>
      </c>
      <c r="E2757" t="s">
        <v>56</v>
      </c>
      <c r="F2757" t="s">
        <v>33</v>
      </c>
      <c r="G2757" t="s">
        <v>127</v>
      </c>
      <c r="H2757" s="7" t="str">
        <f t="shared" si="87"/>
        <v>2008TWDASYATW10</v>
      </c>
      <c r="I2757" t="s">
        <v>19</v>
      </c>
      <c r="J2757" s="8" t="str">
        <f>VLOOKUP(I2757,name_list!E:K,2,FALSE)</f>
        <v>SP75</v>
      </c>
      <c r="K2757" t="s">
        <v>9</v>
      </c>
      <c r="L2757" s="8">
        <v>5</v>
      </c>
      <c r="M2757" s="8">
        <f>VLOOKUP(H2757,工作表3!G:T,7,FALSE)</f>
        <v>47.3</v>
      </c>
      <c r="N2757">
        <f t="shared" si="88"/>
        <v>2.3650000000000002</v>
      </c>
    </row>
    <row r="2758" spans="1:14">
      <c r="A2758" s="46">
        <v>2008</v>
      </c>
      <c r="B2758" s="8" t="str">
        <f>_xlfn.CONCAT("P", LOOKUP(A2758,{0,2010,2015},{1,2,3}))</f>
        <v>P1</v>
      </c>
      <c r="C2758" s="9" t="s">
        <v>174</v>
      </c>
      <c r="D2758" s="9" t="s">
        <v>178</v>
      </c>
      <c r="E2758" t="s">
        <v>56</v>
      </c>
      <c r="F2758" t="s">
        <v>33</v>
      </c>
      <c r="G2758" t="s">
        <v>127</v>
      </c>
      <c r="H2758" s="7" t="str">
        <f t="shared" si="87"/>
        <v>2008TWDASYATW10</v>
      </c>
      <c r="I2758" t="s">
        <v>38</v>
      </c>
      <c r="J2758" s="8" t="str">
        <f>VLOOKUP(I2758,name_list!E:K,2,FALSE)</f>
        <v>SP10</v>
      </c>
      <c r="K2758" t="s">
        <v>9</v>
      </c>
      <c r="L2758" s="8">
        <v>5</v>
      </c>
      <c r="M2758" s="8">
        <f>VLOOKUP(H2758,工作表3!G:T,7,FALSE)</f>
        <v>47.3</v>
      </c>
      <c r="N2758">
        <f t="shared" si="88"/>
        <v>2.3650000000000002</v>
      </c>
    </row>
    <row r="2759" spans="1:14">
      <c r="A2759" s="46">
        <v>2008</v>
      </c>
      <c r="B2759" s="8" t="str">
        <f>_xlfn.CONCAT("P", LOOKUP(A2759,{0,2010,2015},{1,2,3}))</f>
        <v>P1</v>
      </c>
      <c r="C2759" s="9" t="s">
        <v>174</v>
      </c>
      <c r="D2759" s="9" t="s">
        <v>178</v>
      </c>
      <c r="E2759" t="s">
        <v>56</v>
      </c>
      <c r="F2759" t="s">
        <v>33</v>
      </c>
      <c r="G2759" t="s">
        <v>127</v>
      </c>
      <c r="H2759" s="7" t="str">
        <f t="shared" si="87"/>
        <v>2008TWDASYATW10</v>
      </c>
      <c r="I2759" t="s">
        <v>4</v>
      </c>
      <c r="J2759" s="8" t="str">
        <f>VLOOKUP(I2759,name_list!E:K,2,FALSE)</f>
        <v>SP11</v>
      </c>
      <c r="K2759" t="s">
        <v>9</v>
      </c>
      <c r="L2759" s="8">
        <v>5</v>
      </c>
      <c r="M2759" s="8">
        <f>VLOOKUP(H2759,工作表3!G:T,7,FALSE)</f>
        <v>47.3</v>
      </c>
      <c r="N2759">
        <f t="shared" si="88"/>
        <v>2.3650000000000002</v>
      </c>
    </row>
    <row r="2760" spans="1:14">
      <c r="A2760" s="46">
        <v>2008</v>
      </c>
      <c r="B2760" s="8" t="str">
        <f>_xlfn.CONCAT("P", LOOKUP(A2760,{0,2010,2015},{1,2,3}))</f>
        <v>P1</v>
      </c>
      <c r="C2760" s="9" t="s">
        <v>174</v>
      </c>
      <c r="D2760" s="9" t="s">
        <v>178</v>
      </c>
      <c r="E2760" t="s">
        <v>56</v>
      </c>
      <c r="F2760" t="s">
        <v>33</v>
      </c>
      <c r="G2760" t="s">
        <v>127</v>
      </c>
      <c r="H2760" s="7" t="str">
        <f t="shared" si="87"/>
        <v>2008TWDASYATW10</v>
      </c>
      <c r="I2760" t="s">
        <v>17</v>
      </c>
      <c r="J2760" s="8" t="str">
        <f>VLOOKUP(I2760,name_list!E:K,2,FALSE)</f>
        <v>SP23</v>
      </c>
      <c r="K2760" t="s">
        <v>9</v>
      </c>
      <c r="L2760" s="8">
        <v>5</v>
      </c>
      <c r="M2760" s="8">
        <f>VLOOKUP(H2760,工作表3!G:T,7,FALSE)</f>
        <v>47.3</v>
      </c>
      <c r="N2760">
        <f t="shared" si="88"/>
        <v>2.3650000000000002</v>
      </c>
    </row>
    <row r="2761" spans="1:14">
      <c r="A2761" s="46">
        <v>2008</v>
      </c>
      <c r="B2761" s="8" t="str">
        <f>_xlfn.CONCAT("P", LOOKUP(A2761,{0,2010,2015},{1,2,3}))</f>
        <v>P1</v>
      </c>
      <c r="C2761" s="9" t="s">
        <v>174</v>
      </c>
      <c r="D2761" s="9" t="s">
        <v>178</v>
      </c>
      <c r="E2761" t="s">
        <v>56</v>
      </c>
      <c r="F2761" t="s">
        <v>33</v>
      </c>
      <c r="G2761" t="s">
        <v>127</v>
      </c>
      <c r="H2761" s="7" t="str">
        <f t="shared" si="87"/>
        <v>2008TWDASYATW10</v>
      </c>
      <c r="I2761" t="s">
        <v>29</v>
      </c>
      <c r="J2761" s="8" t="str">
        <f>VLOOKUP(I2761,name_list!E:K,2,FALSE)</f>
        <v>SP22</v>
      </c>
      <c r="K2761" t="s">
        <v>14</v>
      </c>
      <c r="L2761" s="8">
        <v>25</v>
      </c>
      <c r="M2761" s="8">
        <f>VLOOKUP(H2761,工作表3!G:T,7,FALSE)</f>
        <v>47.3</v>
      </c>
      <c r="N2761">
        <f t="shared" si="88"/>
        <v>11.824999999999999</v>
      </c>
    </row>
    <row r="2762" spans="1:14">
      <c r="A2762" s="46">
        <v>2008</v>
      </c>
      <c r="B2762" s="8" t="str">
        <f>_xlfn.CONCAT("P", LOOKUP(A2762,{0,2010,2015},{1,2,3}))</f>
        <v>P1</v>
      </c>
      <c r="C2762" s="9" t="s">
        <v>174</v>
      </c>
      <c r="D2762" s="9" t="s">
        <v>178</v>
      </c>
      <c r="E2762" t="s">
        <v>56</v>
      </c>
      <c r="F2762" t="s">
        <v>33</v>
      </c>
      <c r="G2762" t="s">
        <v>127</v>
      </c>
      <c r="H2762" s="7" t="str">
        <f t="shared" si="87"/>
        <v>2008TWDASYATW10</v>
      </c>
      <c r="I2762" t="s">
        <v>21</v>
      </c>
      <c r="J2762" s="8" t="str">
        <f>VLOOKUP(I2762,name_list!E:K,2,FALSE)</f>
        <v>SP55</v>
      </c>
      <c r="K2762" t="s">
        <v>9</v>
      </c>
      <c r="L2762" s="8">
        <v>5</v>
      </c>
      <c r="M2762" s="8">
        <f>VLOOKUP(H2762,工作表3!G:T,7,FALSE)</f>
        <v>47.3</v>
      </c>
      <c r="N2762">
        <f t="shared" si="88"/>
        <v>2.3650000000000002</v>
      </c>
    </row>
    <row r="2763" spans="1:14">
      <c r="A2763" s="46">
        <v>2008</v>
      </c>
      <c r="B2763" s="8" t="str">
        <f>_xlfn.CONCAT("P", LOOKUP(A2763,{0,2010,2015},{1,2,3}))</f>
        <v>P1</v>
      </c>
      <c r="C2763" s="9" t="s">
        <v>174</v>
      </c>
      <c r="D2763" s="9" t="s">
        <v>178</v>
      </c>
      <c r="E2763" t="s">
        <v>56</v>
      </c>
      <c r="F2763" t="s">
        <v>33</v>
      </c>
      <c r="G2763" t="s">
        <v>127</v>
      </c>
      <c r="H2763" s="7" t="str">
        <f t="shared" si="87"/>
        <v>2008TWDASYATW10</v>
      </c>
      <c r="I2763" t="s">
        <v>47</v>
      </c>
      <c r="J2763" s="8" t="str">
        <f>VLOOKUP(I2763,name_list!E:K,2,FALSE)</f>
        <v>SP50</v>
      </c>
      <c r="K2763" t="s">
        <v>11</v>
      </c>
      <c r="L2763" s="8">
        <v>1</v>
      </c>
      <c r="M2763" s="8">
        <f>VLOOKUP(H2763,工作表3!G:T,7,FALSE)</f>
        <v>47.3</v>
      </c>
      <c r="N2763">
        <f t="shared" si="88"/>
        <v>0.47299999999999998</v>
      </c>
    </row>
    <row r="2764" spans="1:14">
      <c r="A2764" s="46">
        <v>2008</v>
      </c>
      <c r="B2764" s="8" t="str">
        <f>_xlfn.CONCAT("P", LOOKUP(A2764,{0,2010,2015},{1,2,3}))</f>
        <v>P1</v>
      </c>
      <c r="C2764" s="9" t="s">
        <v>174</v>
      </c>
      <c r="D2764" s="9" t="s">
        <v>178</v>
      </c>
      <c r="E2764" t="s">
        <v>56</v>
      </c>
      <c r="F2764" t="s">
        <v>33</v>
      </c>
      <c r="G2764" t="s">
        <v>127</v>
      </c>
      <c r="H2764" s="7" t="str">
        <f t="shared" si="87"/>
        <v>2008TWDASYATW10</v>
      </c>
      <c r="I2764" t="s">
        <v>69</v>
      </c>
      <c r="J2764" s="8" t="str">
        <f>VLOOKUP(I2764,name_list!E:K,2,FALSE)</f>
        <v>SP47</v>
      </c>
      <c r="K2764" t="s">
        <v>9</v>
      </c>
      <c r="L2764" s="8">
        <v>5</v>
      </c>
      <c r="M2764" s="8">
        <f>VLOOKUP(H2764,工作表3!G:T,7,FALSE)</f>
        <v>47.3</v>
      </c>
      <c r="N2764">
        <f t="shared" si="88"/>
        <v>2.3650000000000002</v>
      </c>
    </row>
    <row r="2765" spans="1:14">
      <c r="A2765" s="46">
        <v>2008</v>
      </c>
      <c r="B2765" s="8" t="str">
        <f>_xlfn.CONCAT("P", LOOKUP(A2765,{0,2010,2015},{1,2,3}))</f>
        <v>P1</v>
      </c>
      <c r="C2765" s="9" t="s">
        <v>174</v>
      </c>
      <c r="D2765" s="9" t="s">
        <v>178</v>
      </c>
      <c r="E2765" t="s">
        <v>56</v>
      </c>
      <c r="F2765" t="s">
        <v>33</v>
      </c>
      <c r="G2765" t="s">
        <v>127</v>
      </c>
      <c r="H2765" s="7" t="str">
        <f t="shared" si="87"/>
        <v>2008TWDASYATW10</v>
      </c>
      <c r="I2765" t="s">
        <v>40</v>
      </c>
      <c r="J2765" s="8" t="str">
        <f>VLOOKUP(I2765,name_list!E:K,2,FALSE)</f>
        <v>SP44</v>
      </c>
      <c r="K2765" t="s">
        <v>11</v>
      </c>
      <c r="L2765" s="8">
        <v>1</v>
      </c>
      <c r="M2765" s="8">
        <f>VLOOKUP(H2765,工作表3!G:T,7,FALSE)</f>
        <v>47.3</v>
      </c>
      <c r="N2765">
        <f t="shared" si="88"/>
        <v>0.47299999999999998</v>
      </c>
    </row>
    <row r="2766" spans="1:14">
      <c r="A2766" s="46">
        <v>2008</v>
      </c>
      <c r="B2766" s="8" t="str">
        <f>_xlfn.CONCAT("P", LOOKUP(A2766,{0,2010,2015},{1,2,3}))</f>
        <v>P1</v>
      </c>
      <c r="C2766" s="9" t="s">
        <v>174</v>
      </c>
      <c r="D2766" s="9" t="s">
        <v>178</v>
      </c>
      <c r="E2766" t="s">
        <v>56</v>
      </c>
      <c r="F2766" t="s">
        <v>33</v>
      </c>
      <c r="G2766" t="s">
        <v>127</v>
      </c>
      <c r="H2766" s="7" t="str">
        <f t="shared" si="87"/>
        <v>2008TWDASYATW10</v>
      </c>
      <c r="I2766" t="s">
        <v>51</v>
      </c>
      <c r="J2766" s="8" t="str">
        <f>VLOOKUP(I2766,name_list!E:K,2,FALSE)</f>
        <v>SP90</v>
      </c>
      <c r="K2766" t="s">
        <v>9</v>
      </c>
      <c r="L2766" s="8">
        <v>5</v>
      </c>
      <c r="M2766" s="8">
        <f>VLOOKUP(H2766,工作表3!G:T,7,FALSE)</f>
        <v>47.3</v>
      </c>
      <c r="N2766">
        <f t="shared" si="88"/>
        <v>2.3650000000000002</v>
      </c>
    </row>
    <row r="2767" spans="1:14">
      <c r="A2767" s="46">
        <v>2008</v>
      </c>
      <c r="B2767" s="8" t="str">
        <f>_xlfn.CONCAT("P", LOOKUP(A2767,{0,2010,2015},{1,2,3}))</f>
        <v>P1</v>
      </c>
      <c r="C2767" s="9" t="s">
        <v>174</v>
      </c>
      <c r="D2767" s="9" t="s">
        <v>178</v>
      </c>
      <c r="E2767" t="s">
        <v>56</v>
      </c>
      <c r="F2767" t="s">
        <v>33</v>
      </c>
      <c r="G2767" t="s">
        <v>127</v>
      </c>
      <c r="H2767" s="7" t="str">
        <f t="shared" si="87"/>
        <v>2008TWDASYATW10</v>
      </c>
      <c r="I2767" t="s">
        <v>20</v>
      </c>
      <c r="J2767" s="8" t="str">
        <f>VLOOKUP(I2767,name_list!E:K,2,FALSE)</f>
        <v>SP25</v>
      </c>
      <c r="K2767" t="s">
        <v>9</v>
      </c>
      <c r="L2767" s="8">
        <v>5</v>
      </c>
      <c r="M2767" s="8">
        <f>VLOOKUP(H2767,工作表3!G:T,7,FALSE)</f>
        <v>47.3</v>
      </c>
      <c r="N2767">
        <f t="shared" si="88"/>
        <v>2.3650000000000002</v>
      </c>
    </row>
    <row r="2768" spans="1:14">
      <c r="A2768" s="46">
        <v>2008</v>
      </c>
      <c r="B2768" s="8" t="str">
        <f>_xlfn.CONCAT("P", LOOKUP(A2768,{0,2010,2015},{1,2,3}))</f>
        <v>P1</v>
      </c>
      <c r="C2768" s="9" t="s">
        <v>174</v>
      </c>
      <c r="D2768" s="9" t="s">
        <v>178</v>
      </c>
      <c r="E2768" t="s">
        <v>56</v>
      </c>
      <c r="F2768" t="s">
        <v>33</v>
      </c>
      <c r="G2768" t="s">
        <v>127</v>
      </c>
      <c r="H2768" s="7" t="str">
        <f t="shared" si="87"/>
        <v>2008TWDASYATW10</v>
      </c>
      <c r="I2768" t="s">
        <v>39</v>
      </c>
      <c r="J2768" s="8" t="str">
        <f>VLOOKUP(I2768,name_list!E:K,2,FALSE)</f>
        <v>SP72</v>
      </c>
      <c r="K2768" t="s">
        <v>11</v>
      </c>
      <c r="L2768" s="8">
        <v>1</v>
      </c>
      <c r="M2768" s="8">
        <f>VLOOKUP(H2768,工作表3!G:T,7,FALSE)</f>
        <v>47.3</v>
      </c>
      <c r="N2768">
        <f t="shared" si="88"/>
        <v>0.47299999999999998</v>
      </c>
    </row>
    <row r="2769" spans="1:14">
      <c r="A2769" s="46">
        <v>2008</v>
      </c>
      <c r="B2769" s="8" t="str">
        <f>_xlfn.CONCAT("P", LOOKUP(A2769,{0,2010,2015},{1,2,3}))</f>
        <v>P1</v>
      </c>
      <c r="C2769" s="9" t="s">
        <v>174</v>
      </c>
      <c r="D2769" s="9" t="s">
        <v>178</v>
      </c>
      <c r="E2769" t="s">
        <v>56</v>
      </c>
      <c r="F2769" t="s">
        <v>33</v>
      </c>
      <c r="G2769" t="s">
        <v>127</v>
      </c>
      <c r="H2769" s="7" t="str">
        <f t="shared" si="87"/>
        <v>2008TWDASYATW10</v>
      </c>
      <c r="I2769" t="s">
        <v>12</v>
      </c>
      <c r="J2769" s="8" t="str">
        <f>VLOOKUP(I2769,name_list!E:K,2,FALSE)</f>
        <v>SP70</v>
      </c>
      <c r="K2769" t="s">
        <v>11</v>
      </c>
      <c r="L2769" s="8">
        <v>1</v>
      </c>
      <c r="M2769" s="8">
        <f>VLOOKUP(H2769,工作表3!G:T,7,FALSE)</f>
        <v>47.3</v>
      </c>
      <c r="N2769">
        <f t="shared" si="88"/>
        <v>0.47299999999999998</v>
      </c>
    </row>
    <row r="2770" spans="1:14">
      <c r="A2770" s="46">
        <v>2008</v>
      </c>
      <c r="B2770" s="8" t="str">
        <f>_xlfn.CONCAT("P", LOOKUP(A2770,{0,2010,2015},{1,2,3}))</f>
        <v>P1</v>
      </c>
      <c r="C2770" s="9" t="s">
        <v>174</v>
      </c>
      <c r="D2770" s="9" t="s">
        <v>178</v>
      </c>
      <c r="E2770" t="s">
        <v>56</v>
      </c>
      <c r="F2770" t="s">
        <v>33</v>
      </c>
      <c r="G2770" t="s">
        <v>127</v>
      </c>
      <c r="H2770" s="7" t="str">
        <f t="shared" si="87"/>
        <v>2008TWDASYATW10</v>
      </c>
      <c r="I2770" t="s">
        <v>62</v>
      </c>
      <c r="J2770" s="8" t="str">
        <f>VLOOKUP(I2770,name_list!E:K,2,FALSE)</f>
        <v>SP88</v>
      </c>
      <c r="K2770" t="s">
        <v>9</v>
      </c>
      <c r="L2770" s="8">
        <v>5</v>
      </c>
      <c r="M2770" s="8">
        <f>VLOOKUP(H2770,工作表3!G:T,7,FALSE)</f>
        <v>47.3</v>
      </c>
      <c r="N2770">
        <f t="shared" si="88"/>
        <v>2.3650000000000002</v>
      </c>
    </row>
    <row r="2771" spans="1:14">
      <c r="A2771" s="46">
        <v>2008</v>
      </c>
      <c r="B2771" s="8" t="str">
        <f>_xlfn.CONCAT("P", LOOKUP(A2771,{0,2010,2015},{1,2,3}))</f>
        <v>P1</v>
      </c>
      <c r="C2771" s="9" t="s">
        <v>174</v>
      </c>
      <c r="D2771" s="9" t="s">
        <v>178</v>
      </c>
      <c r="E2771" t="s">
        <v>56</v>
      </c>
      <c r="F2771" t="s">
        <v>32</v>
      </c>
      <c r="G2771" t="s">
        <v>100</v>
      </c>
      <c r="H2771" s="7" t="str">
        <f t="shared" si="87"/>
        <v>2008TWDASYATN05</v>
      </c>
      <c r="I2771" t="s">
        <v>23</v>
      </c>
      <c r="J2771" s="8" t="str">
        <f>VLOOKUP(I2771,name_list!E:K,2,FALSE)</f>
        <v>SP61</v>
      </c>
      <c r="K2771" t="s">
        <v>9</v>
      </c>
      <c r="L2771" s="8">
        <v>5</v>
      </c>
      <c r="M2771" s="8">
        <f>VLOOKUP(H2771,工作表3!G:T,7,FALSE)</f>
        <v>80.2</v>
      </c>
      <c r="N2771">
        <f t="shared" si="88"/>
        <v>4.01</v>
      </c>
    </row>
    <row r="2772" spans="1:14">
      <c r="A2772" s="46">
        <v>2008</v>
      </c>
      <c r="B2772" s="8" t="str">
        <f>_xlfn.CONCAT("P", LOOKUP(A2772,{0,2010,2015},{1,2,3}))</f>
        <v>P1</v>
      </c>
      <c r="C2772" s="9" t="s">
        <v>174</v>
      </c>
      <c r="D2772" s="9" t="s">
        <v>178</v>
      </c>
      <c r="E2772" t="s">
        <v>56</v>
      </c>
      <c r="F2772" t="s">
        <v>32</v>
      </c>
      <c r="G2772" t="s">
        <v>100</v>
      </c>
      <c r="H2772" s="7" t="str">
        <f t="shared" si="87"/>
        <v>2008TWDASYATN05</v>
      </c>
      <c r="I2772" t="s">
        <v>63</v>
      </c>
      <c r="J2772" s="8" t="str">
        <f>VLOOKUP(I2772,name_list!E:K,2,FALSE)</f>
        <v>SP4</v>
      </c>
      <c r="K2772" t="s">
        <v>9</v>
      </c>
      <c r="L2772" s="8">
        <v>5</v>
      </c>
      <c r="M2772" s="8">
        <f>VLOOKUP(H2772,工作表3!G:T,7,FALSE)</f>
        <v>80.2</v>
      </c>
      <c r="N2772">
        <f t="shared" si="88"/>
        <v>4.01</v>
      </c>
    </row>
    <row r="2773" spans="1:14">
      <c r="A2773" s="46">
        <v>2008</v>
      </c>
      <c r="B2773" s="8" t="str">
        <f>_xlfn.CONCAT("P", LOOKUP(A2773,{0,2010,2015},{1,2,3}))</f>
        <v>P1</v>
      </c>
      <c r="C2773" s="9" t="s">
        <v>174</v>
      </c>
      <c r="D2773" s="9" t="s">
        <v>178</v>
      </c>
      <c r="E2773" t="s">
        <v>56</v>
      </c>
      <c r="F2773" t="s">
        <v>32</v>
      </c>
      <c r="G2773" t="s">
        <v>100</v>
      </c>
      <c r="H2773" s="7" t="str">
        <f t="shared" si="87"/>
        <v>2008TWDASYATN05</v>
      </c>
      <c r="I2773" t="s">
        <v>15</v>
      </c>
      <c r="J2773" s="8" t="str">
        <f>VLOOKUP(I2773,name_list!E:K,2,FALSE)</f>
        <v>SP2</v>
      </c>
      <c r="K2773" t="s">
        <v>9</v>
      </c>
      <c r="L2773" s="8">
        <v>5</v>
      </c>
      <c r="M2773" s="8">
        <f>VLOOKUP(H2773,工作表3!G:T,7,FALSE)</f>
        <v>80.2</v>
      </c>
      <c r="N2773">
        <f t="shared" si="88"/>
        <v>4.01</v>
      </c>
    </row>
    <row r="2774" spans="1:14">
      <c r="A2774" s="46">
        <v>2008</v>
      </c>
      <c r="B2774" s="8" t="str">
        <f>_xlfn.CONCAT("P", LOOKUP(A2774,{0,2010,2015},{1,2,3}))</f>
        <v>P1</v>
      </c>
      <c r="C2774" s="9" t="s">
        <v>174</v>
      </c>
      <c r="D2774" s="9" t="s">
        <v>178</v>
      </c>
      <c r="E2774" t="s">
        <v>56</v>
      </c>
      <c r="F2774" t="s">
        <v>32</v>
      </c>
      <c r="G2774" t="s">
        <v>100</v>
      </c>
      <c r="H2774" s="7" t="str">
        <f t="shared" si="87"/>
        <v>2008TWDASYATN05</v>
      </c>
      <c r="I2774" t="s">
        <v>42</v>
      </c>
      <c r="J2774" s="8" t="str">
        <f>VLOOKUP(I2774,name_list!E:K,2,FALSE)</f>
        <v>SP40</v>
      </c>
      <c r="K2774" t="s">
        <v>9</v>
      </c>
      <c r="L2774" s="8">
        <v>5</v>
      </c>
      <c r="M2774" s="8">
        <f>VLOOKUP(H2774,工作表3!G:T,7,FALSE)</f>
        <v>80.2</v>
      </c>
      <c r="N2774">
        <f t="shared" si="88"/>
        <v>4.01</v>
      </c>
    </row>
    <row r="2775" spans="1:14">
      <c r="A2775" s="46">
        <v>2008</v>
      </c>
      <c r="B2775" s="8" t="str">
        <f>_xlfn.CONCAT("P", LOOKUP(A2775,{0,2010,2015},{1,2,3}))</f>
        <v>P1</v>
      </c>
      <c r="C2775" s="9" t="s">
        <v>174</v>
      </c>
      <c r="D2775" s="9" t="s">
        <v>178</v>
      </c>
      <c r="E2775" t="s">
        <v>56</v>
      </c>
      <c r="F2775" t="s">
        <v>32</v>
      </c>
      <c r="G2775" t="s">
        <v>100</v>
      </c>
      <c r="H2775" s="7" t="str">
        <f t="shared" si="87"/>
        <v>2008TWDASYATN05</v>
      </c>
      <c r="I2775" t="s">
        <v>0</v>
      </c>
      <c r="J2775" s="8" t="str">
        <f>VLOOKUP(I2775,name_list!E:K,2,FALSE)</f>
        <v>SP41</v>
      </c>
      <c r="K2775" t="s">
        <v>1</v>
      </c>
      <c r="L2775" s="8">
        <v>75</v>
      </c>
      <c r="M2775" s="8">
        <f>VLOOKUP(H2775,工作表3!G:T,7,FALSE)</f>
        <v>80.2</v>
      </c>
      <c r="N2775">
        <f t="shared" si="88"/>
        <v>60.15</v>
      </c>
    </row>
    <row r="2776" spans="1:14">
      <c r="A2776" s="46">
        <v>2008</v>
      </c>
      <c r="B2776" s="8" t="str">
        <f>_xlfn.CONCAT("P", LOOKUP(A2776,{0,2010,2015},{1,2,3}))</f>
        <v>P1</v>
      </c>
      <c r="C2776" s="9" t="s">
        <v>174</v>
      </c>
      <c r="D2776" s="9" t="s">
        <v>178</v>
      </c>
      <c r="E2776" t="s">
        <v>56</v>
      </c>
      <c r="F2776" t="s">
        <v>32</v>
      </c>
      <c r="G2776" t="s">
        <v>100</v>
      </c>
      <c r="H2776" s="7" t="str">
        <f t="shared" si="87"/>
        <v>2008TWDASYATN05</v>
      </c>
      <c r="I2776" t="s">
        <v>57</v>
      </c>
      <c r="J2776" s="8" t="str">
        <f>VLOOKUP(I2776,name_list!E:K,2,FALSE)</f>
        <v>SP36</v>
      </c>
      <c r="K2776" t="s">
        <v>11</v>
      </c>
      <c r="L2776" s="8">
        <v>1</v>
      </c>
      <c r="M2776" s="8">
        <f>VLOOKUP(H2776,工作表3!G:T,7,FALSE)</f>
        <v>80.2</v>
      </c>
      <c r="N2776">
        <f t="shared" si="88"/>
        <v>0.80200000000000005</v>
      </c>
    </row>
    <row r="2777" spans="1:14">
      <c r="A2777" s="46">
        <v>2008</v>
      </c>
      <c r="B2777" s="8" t="str">
        <f>_xlfn.CONCAT("P", LOOKUP(A2777,{0,2010,2015},{1,2,3}))</f>
        <v>P1</v>
      </c>
      <c r="C2777" s="9" t="s">
        <v>174</v>
      </c>
      <c r="D2777" s="9" t="s">
        <v>178</v>
      </c>
      <c r="E2777" t="s">
        <v>56</v>
      </c>
      <c r="F2777" t="s">
        <v>32</v>
      </c>
      <c r="G2777" t="s">
        <v>100</v>
      </c>
      <c r="H2777" s="7" t="str">
        <f t="shared" si="87"/>
        <v>2008TWDASYATN05</v>
      </c>
      <c r="I2777" t="s">
        <v>5</v>
      </c>
      <c r="J2777" s="8" t="str">
        <f>VLOOKUP(I2777,name_list!E:K,2,FALSE)</f>
        <v>SP35</v>
      </c>
      <c r="K2777" t="s">
        <v>6</v>
      </c>
      <c r="L2777" s="8">
        <v>50</v>
      </c>
      <c r="M2777" s="8">
        <f>VLOOKUP(H2777,工作表3!G:T,7,FALSE)</f>
        <v>80.2</v>
      </c>
      <c r="N2777">
        <f t="shared" si="88"/>
        <v>40.1</v>
      </c>
    </row>
    <row r="2778" spans="1:14">
      <c r="A2778" s="46">
        <v>2008</v>
      </c>
      <c r="B2778" s="8" t="str">
        <f>_xlfn.CONCAT("P", LOOKUP(A2778,{0,2010,2015},{1,2,3}))</f>
        <v>P1</v>
      </c>
      <c r="C2778" s="9" t="s">
        <v>174</v>
      </c>
      <c r="D2778" s="9" t="s">
        <v>178</v>
      </c>
      <c r="E2778" t="s">
        <v>56</v>
      </c>
      <c r="F2778" t="s">
        <v>32</v>
      </c>
      <c r="G2778" t="s">
        <v>100</v>
      </c>
      <c r="H2778" s="7" t="str">
        <f t="shared" si="87"/>
        <v>2008TWDASYATN05</v>
      </c>
      <c r="I2778" t="s">
        <v>16</v>
      </c>
      <c r="J2778" s="8" t="str">
        <f>VLOOKUP(I2778,name_list!E:K,2,FALSE)</f>
        <v>SP38</v>
      </c>
      <c r="K2778" t="s">
        <v>6</v>
      </c>
      <c r="L2778" s="8">
        <v>50</v>
      </c>
      <c r="M2778" s="8">
        <f>VLOOKUP(H2778,工作表3!G:T,7,FALSE)</f>
        <v>80.2</v>
      </c>
      <c r="N2778">
        <f t="shared" si="88"/>
        <v>40.1</v>
      </c>
    </row>
    <row r="2779" spans="1:14">
      <c r="A2779" s="46">
        <v>2008</v>
      </c>
      <c r="B2779" s="8" t="str">
        <f>_xlfn.CONCAT("P", LOOKUP(A2779,{0,2010,2015},{1,2,3}))</f>
        <v>P1</v>
      </c>
      <c r="C2779" s="9" t="s">
        <v>174</v>
      </c>
      <c r="D2779" s="9" t="s">
        <v>178</v>
      </c>
      <c r="E2779" t="s">
        <v>56</v>
      </c>
      <c r="F2779" t="s">
        <v>32</v>
      </c>
      <c r="G2779" t="s">
        <v>100</v>
      </c>
      <c r="H2779" s="7" t="str">
        <f t="shared" si="87"/>
        <v>2008TWDASYATN05</v>
      </c>
      <c r="I2779" t="s">
        <v>61</v>
      </c>
      <c r="J2779" s="8" t="str">
        <f>VLOOKUP(I2779,name_list!E:K,2,FALSE)</f>
        <v>SP37</v>
      </c>
      <c r="K2779" t="s">
        <v>11</v>
      </c>
      <c r="L2779" s="8">
        <v>1</v>
      </c>
      <c r="M2779" s="8">
        <f>VLOOKUP(H2779,工作表3!G:T,7,FALSE)</f>
        <v>80.2</v>
      </c>
      <c r="N2779">
        <f t="shared" si="88"/>
        <v>0.80200000000000005</v>
      </c>
    </row>
    <row r="2780" spans="1:14">
      <c r="A2780" s="46">
        <v>2008</v>
      </c>
      <c r="B2780" s="8" t="str">
        <f>_xlfn.CONCAT("P", LOOKUP(A2780,{0,2010,2015},{1,2,3}))</f>
        <v>P1</v>
      </c>
      <c r="C2780" s="9" t="s">
        <v>174</v>
      </c>
      <c r="D2780" s="9" t="s">
        <v>178</v>
      </c>
      <c r="E2780" t="s">
        <v>56</v>
      </c>
      <c r="F2780" t="s">
        <v>32</v>
      </c>
      <c r="G2780" t="s">
        <v>100</v>
      </c>
      <c r="H2780" s="7" t="str">
        <f t="shared" si="87"/>
        <v>2008TWDASYATN05</v>
      </c>
      <c r="I2780" t="s">
        <v>7</v>
      </c>
      <c r="J2780" s="8" t="str">
        <f>VLOOKUP(I2780,name_list!E:K,2,FALSE)</f>
        <v>SP31</v>
      </c>
      <c r="K2780" t="s">
        <v>11</v>
      </c>
      <c r="L2780" s="8">
        <v>1</v>
      </c>
      <c r="M2780" s="8">
        <f>VLOOKUP(H2780,工作表3!G:T,7,FALSE)</f>
        <v>80.2</v>
      </c>
      <c r="N2780">
        <f t="shared" si="88"/>
        <v>0.80200000000000005</v>
      </c>
    </row>
    <row r="2781" spans="1:14">
      <c r="A2781" s="46">
        <v>2008</v>
      </c>
      <c r="B2781" s="8" t="str">
        <f>_xlfn.CONCAT("P", LOOKUP(A2781,{0,2010,2015},{1,2,3}))</f>
        <v>P1</v>
      </c>
      <c r="C2781" s="9" t="s">
        <v>174</v>
      </c>
      <c r="D2781" s="9" t="s">
        <v>178</v>
      </c>
      <c r="E2781" t="s">
        <v>56</v>
      </c>
      <c r="F2781" t="s">
        <v>32</v>
      </c>
      <c r="G2781" t="s">
        <v>100</v>
      </c>
      <c r="H2781" s="7" t="str">
        <f t="shared" si="87"/>
        <v>2008TWDASYATN05</v>
      </c>
      <c r="I2781" t="s">
        <v>60</v>
      </c>
      <c r="J2781" s="8" t="str">
        <f>VLOOKUP(I2781,name_list!E:K,2,FALSE)</f>
        <v>SP29</v>
      </c>
      <c r="K2781" t="s">
        <v>14</v>
      </c>
      <c r="L2781" s="8">
        <v>25</v>
      </c>
      <c r="M2781" s="8">
        <f>VLOOKUP(H2781,工作表3!G:T,7,FALSE)</f>
        <v>80.2</v>
      </c>
      <c r="N2781">
        <f t="shared" si="88"/>
        <v>20.05</v>
      </c>
    </row>
    <row r="2782" spans="1:14">
      <c r="A2782" s="46">
        <v>2008</v>
      </c>
      <c r="B2782" s="8" t="str">
        <f>_xlfn.CONCAT("P", LOOKUP(A2782,{0,2010,2015},{1,2,3}))</f>
        <v>P1</v>
      </c>
      <c r="C2782" s="9" t="s">
        <v>174</v>
      </c>
      <c r="D2782" s="9" t="s">
        <v>178</v>
      </c>
      <c r="E2782" t="s">
        <v>56</v>
      </c>
      <c r="F2782" t="s">
        <v>32</v>
      </c>
      <c r="G2782" t="s">
        <v>100</v>
      </c>
      <c r="H2782" s="7" t="str">
        <f t="shared" si="87"/>
        <v>2008TWDASYATN05</v>
      </c>
      <c r="I2782" t="s">
        <v>26</v>
      </c>
      <c r="J2782" s="8" t="str">
        <f>VLOOKUP(I2782,name_list!E:K,2,FALSE)</f>
        <v>SP78</v>
      </c>
      <c r="K2782" t="s">
        <v>9</v>
      </c>
      <c r="L2782" s="8">
        <v>5</v>
      </c>
      <c r="M2782" s="8">
        <f>VLOOKUP(H2782,工作表3!G:T,7,FALSE)</f>
        <v>80.2</v>
      </c>
      <c r="N2782">
        <f t="shared" si="88"/>
        <v>4.01</v>
      </c>
    </row>
    <row r="2783" spans="1:14">
      <c r="A2783" s="46">
        <v>2008</v>
      </c>
      <c r="B2783" s="8" t="str">
        <f>_xlfn.CONCAT("P", LOOKUP(A2783,{0,2010,2015},{1,2,3}))</f>
        <v>P1</v>
      </c>
      <c r="C2783" s="9" t="s">
        <v>174</v>
      </c>
      <c r="D2783" s="9" t="s">
        <v>178</v>
      </c>
      <c r="E2783" t="s">
        <v>56</v>
      </c>
      <c r="F2783" t="s">
        <v>32</v>
      </c>
      <c r="G2783" t="s">
        <v>100</v>
      </c>
      <c r="H2783" s="7" t="str">
        <f t="shared" si="87"/>
        <v>2008TWDASYATN05</v>
      </c>
      <c r="I2783" t="s">
        <v>10</v>
      </c>
      <c r="J2783" s="8" t="str">
        <f>VLOOKUP(I2783,name_list!E:K,2,FALSE)</f>
        <v>SP79</v>
      </c>
      <c r="K2783" t="s">
        <v>9</v>
      </c>
      <c r="L2783" s="8">
        <v>5</v>
      </c>
      <c r="M2783" s="8">
        <f>VLOOKUP(H2783,工作表3!G:T,7,FALSE)</f>
        <v>80.2</v>
      </c>
      <c r="N2783">
        <f t="shared" si="88"/>
        <v>4.01</v>
      </c>
    </row>
    <row r="2784" spans="1:14">
      <c r="A2784" s="46">
        <v>2008</v>
      </c>
      <c r="B2784" s="8" t="str">
        <f>_xlfn.CONCAT("P", LOOKUP(A2784,{0,2010,2015},{1,2,3}))</f>
        <v>P1</v>
      </c>
      <c r="C2784" s="9" t="s">
        <v>174</v>
      </c>
      <c r="D2784" s="9" t="s">
        <v>178</v>
      </c>
      <c r="E2784" t="s">
        <v>56</v>
      </c>
      <c r="F2784" t="s">
        <v>32</v>
      </c>
      <c r="G2784" t="s">
        <v>100</v>
      </c>
      <c r="H2784" s="7" t="str">
        <f t="shared" si="87"/>
        <v>2008TWDASYATN05</v>
      </c>
      <c r="I2784" t="s">
        <v>19</v>
      </c>
      <c r="J2784" s="8" t="str">
        <f>VLOOKUP(I2784,name_list!E:K,2,FALSE)</f>
        <v>SP75</v>
      </c>
      <c r="K2784" t="s">
        <v>9</v>
      </c>
      <c r="L2784" s="8">
        <v>5</v>
      </c>
      <c r="M2784" s="8">
        <f>VLOOKUP(H2784,工作表3!G:T,7,FALSE)</f>
        <v>80.2</v>
      </c>
      <c r="N2784">
        <f t="shared" si="88"/>
        <v>4.01</v>
      </c>
    </row>
    <row r="2785" spans="1:14">
      <c r="A2785" s="46">
        <v>2008</v>
      </c>
      <c r="B2785" s="8" t="str">
        <f>_xlfn.CONCAT("P", LOOKUP(A2785,{0,2010,2015},{1,2,3}))</f>
        <v>P1</v>
      </c>
      <c r="C2785" s="9" t="s">
        <v>174</v>
      </c>
      <c r="D2785" s="9" t="s">
        <v>178</v>
      </c>
      <c r="E2785" t="s">
        <v>56</v>
      </c>
      <c r="F2785" t="s">
        <v>32</v>
      </c>
      <c r="G2785" t="s">
        <v>100</v>
      </c>
      <c r="H2785" s="7" t="str">
        <f t="shared" si="87"/>
        <v>2008TWDASYATN05</v>
      </c>
      <c r="I2785" t="s">
        <v>17</v>
      </c>
      <c r="J2785" s="8" t="str">
        <f>VLOOKUP(I2785,name_list!E:K,2,FALSE)</f>
        <v>SP23</v>
      </c>
      <c r="K2785" t="s">
        <v>11</v>
      </c>
      <c r="L2785" s="8">
        <v>1</v>
      </c>
      <c r="M2785" s="8">
        <f>VLOOKUP(H2785,工作表3!G:T,7,FALSE)</f>
        <v>80.2</v>
      </c>
      <c r="N2785">
        <f t="shared" si="88"/>
        <v>0.80200000000000005</v>
      </c>
    </row>
    <row r="2786" spans="1:14">
      <c r="A2786" s="46">
        <v>2008</v>
      </c>
      <c r="B2786" s="8" t="str">
        <f>_xlfn.CONCAT("P", LOOKUP(A2786,{0,2010,2015},{1,2,3}))</f>
        <v>P1</v>
      </c>
      <c r="C2786" s="9" t="s">
        <v>174</v>
      </c>
      <c r="D2786" s="9" t="s">
        <v>178</v>
      </c>
      <c r="E2786" t="s">
        <v>56</v>
      </c>
      <c r="F2786" t="s">
        <v>32</v>
      </c>
      <c r="G2786" t="s">
        <v>100</v>
      </c>
      <c r="H2786" s="7" t="str">
        <f t="shared" si="87"/>
        <v>2008TWDASYATN05</v>
      </c>
      <c r="I2786" t="s">
        <v>29</v>
      </c>
      <c r="J2786" s="8" t="str">
        <f>VLOOKUP(I2786,name_list!E:K,2,FALSE)</f>
        <v>SP22</v>
      </c>
      <c r="K2786" t="s">
        <v>14</v>
      </c>
      <c r="L2786" s="8">
        <v>25</v>
      </c>
      <c r="M2786" s="8">
        <f>VLOOKUP(H2786,工作表3!G:T,7,FALSE)</f>
        <v>80.2</v>
      </c>
      <c r="N2786">
        <f t="shared" si="88"/>
        <v>20.05</v>
      </c>
    </row>
    <row r="2787" spans="1:14">
      <c r="A2787" s="46">
        <v>2008</v>
      </c>
      <c r="B2787" s="8" t="str">
        <f>_xlfn.CONCAT("P", LOOKUP(A2787,{0,2010,2015},{1,2,3}))</f>
        <v>P1</v>
      </c>
      <c r="C2787" s="9" t="s">
        <v>174</v>
      </c>
      <c r="D2787" s="9" t="s">
        <v>178</v>
      </c>
      <c r="E2787" t="s">
        <v>56</v>
      </c>
      <c r="F2787" t="s">
        <v>32</v>
      </c>
      <c r="G2787" t="s">
        <v>100</v>
      </c>
      <c r="H2787" s="7" t="str">
        <f t="shared" si="87"/>
        <v>2008TWDASYATN05</v>
      </c>
      <c r="I2787" t="s">
        <v>66</v>
      </c>
      <c r="J2787" s="8" t="str">
        <f>VLOOKUP(I2787,name_list!E:K,2,FALSE)</f>
        <v>SP20</v>
      </c>
      <c r="K2787" t="s">
        <v>11</v>
      </c>
      <c r="L2787" s="8">
        <v>1</v>
      </c>
      <c r="M2787" s="8">
        <f>VLOOKUP(H2787,工作表3!G:T,7,FALSE)</f>
        <v>80.2</v>
      </c>
      <c r="N2787">
        <f t="shared" si="88"/>
        <v>0.80200000000000005</v>
      </c>
    </row>
    <row r="2788" spans="1:14">
      <c r="A2788" s="46">
        <v>2008</v>
      </c>
      <c r="B2788" s="8" t="str">
        <f>_xlfn.CONCAT("P", LOOKUP(A2788,{0,2010,2015},{1,2,3}))</f>
        <v>P1</v>
      </c>
      <c r="C2788" s="9" t="s">
        <v>174</v>
      </c>
      <c r="D2788" s="9" t="s">
        <v>178</v>
      </c>
      <c r="E2788" t="s">
        <v>56</v>
      </c>
      <c r="F2788" t="s">
        <v>32</v>
      </c>
      <c r="G2788" t="s">
        <v>100</v>
      </c>
      <c r="H2788" s="7" t="str">
        <f t="shared" si="87"/>
        <v>2008TWDASYATN05</v>
      </c>
      <c r="I2788" t="s">
        <v>21</v>
      </c>
      <c r="J2788" s="8" t="str">
        <f>VLOOKUP(I2788,name_list!E:K,2,FALSE)</f>
        <v>SP55</v>
      </c>
      <c r="K2788" t="s">
        <v>9</v>
      </c>
      <c r="L2788" s="8">
        <v>5</v>
      </c>
      <c r="M2788" s="8">
        <f>VLOOKUP(H2788,工作表3!G:T,7,FALSE)</f>
        <v>80.2</v>
      </c>
      <c r="N2788">
        <f t="shared" si="88"/>
        <v>4.01</v>
      </c>
    </row>
    <row r="2789" spans="1:14">
      <c r="A2789" s="46">
        <v>2008</v>
      </c>
      <c r="B2789" s="8" t="str">
        <f>_xlfn.CONCAT("P", LOOKUP(A2789,{0,2010,2015},{1,2,3}))</f>
        <v>P1</v>
      </c>
      <c r="C2789" s="9" t="s">
        <v>174</v>
      </c>
      <c r="D2789" s="9" t="s">
        <v>178</v>
      </c>
      <c r="E2789" t="s">
        <v>56</v>
      </c>
      <c r="F2789" t="s">
        <v>32</v>
      </c>
      <c r="G2789" t="s">
        <v>100</v>
      </c>
      <c r="H2789" s="7" t="str">
        <f t="shared" si="87"/>
        <v>2008TWDASYATN05</v>
      </c>
      <c r="I2789" t="s">
        <v>47</v>
      </c>
      <c r="J2789" s="8" t="str">
        <f>VLOOKUP(I2789,name_list!E:K,2,FALSE)</f>
        <v>SP50</v>
      </c>
      <c r="K2789" t="s">
        <v>11</v>
      </c>
      <c r="L2789" s="8">
        <v>1</v>
      </c>
      <c r="M2789" s="8">
        <f>VLOOKUP(H2789,工作表3!G:T,7,FALSE)</f>
        <v>80.2</v>
      </c>
      <c r="N2789">
        <f t="shared" si="88"/>
        <v>0.80200000000000005</v>
      </c>
    </row>
    <row r="2790" spans="1:14">
      <c r="A2790" s="46">
        <v>2008</v>
      </c>
      <c r="B2790" s="8" t="str">
        <f>_xlfn.CONCAT("P", LOOKUP(A2790,{0,2010,2015},{1,2,3}))</f>
        <v>P1</v>
      </c>
      <c r="C2790" s="9" t="s">
        <v>174</v>
      </c>
      <c r="D2790" s="9" t="s">
        <v>178</v>
      </c>
      <c r="E2790" t="s">
        <v>56</v>
      </c>
      <c r="F2790" t="s">
        <v>32</v>
      </c>
      <c r="G2790" t="s">
        <v>100</v>
      </c>
      <c r="H2790" s="7" t="str">
        <f t="shared" si="87"/>
        <v>2008TWDASYATN05</v>
      </c>
      <c r="I2790" t="s">
        <v>40</v>
      </c>
      <c r="J2790" s="8" t="str">
        <f>VLOOKUP(I2790,name_list!E:K,2,FALSE)</f>
        <v>SP44</v>
      </c>
      <c r="K2790" t="s">
        <v>11</v>
      </c>
      <c r="L2790" s="8">
        <v>1</v>
      </c>
      <c r="M2790" s="8">
        <f>VLOOKUP(H2790,工作表3!G:T,7,FALSE)</f>
        <v>80.2</v>
      </c>
      <c r="N2790">
        <f t="shared" si="88"/>
        <v>0.80200000000000005</v>
      </c>
    </row>
    <row r="2791" spans="1:14">
      <c r="A2791" s="46">
        <v>2008</v>
      </c>
      <c r="B2791" s="8" t="str">
        <f>_xlfn.CONCAT("P", LOOKUP(A2791,{0,2010,2015},{1,2,3}))</f>
        <v>P1</v>
      </c>
      <c r="C2791" s="9" t="s">
        <v>174</v>
      </c>
      <c r="D2791" s="9" t="s">
        <v>178</v>
      </c>
      <c r="E2791" t="s">
        <v>56</v>
      </c>
      <c r="F2791" t="s">
        <v>32</v>
      </c>
      <c r="G2791" t="s">
        <v>100</v>
      </c>
      <c r="H2791" s="7" t="str">
        <f t="shared" si="87"/>
        <v>2008TWDASYATN05</v>
      </c>
      <c r="I2791" t="s">
        <v>51</v>
      </c>
      <c r="J2791" s="8" t="str">
        <f>VLOOKUP(I2791,name_list!E:K,2,FALSE)</f>
        <v>SP90</v>
      </c>
      <c r="K2791" t="s">
        <v>11</v>
      </c>
      <c r="L2791" s="8">
        <v>1</v>
      </c>
      <c r="M2791" s="8">
        <f>VLOOKUP(H2791,工作表3!G:T,7,FALSE)</f>
        <v>80.2</v>
      </c>
      <c r="N2791">
        <f t="shared" si="88"/>
        <v>0.80200000000000005</v>
      </c>
    </row>
    <row r="2792" spans="1:14">
      <c r="A2792" s="46">
        <v>2008</v>
      </c>
      <c r="B2792" s="8" t="str">
        <f>_xlfn.CONCAT("P", LOOKUP(A2792,{0,2010,2015},{1,2,3}))</f>
        <v>P1</v>
      </c>
      <c r="C2792" s="9" t="s">
        <v>174</v>
      </c>
      <c r="D2792" s="9" t="s">
        <v>178</v>
      </c>
      <c r="E2792" t="s">
        <v>56</v>
      </c>
      <c r="F2792" t="s">
        <v>32</v>
      </c>
      <c r="G2792" t="s">
        <v>100</v>
      </c>
      <c r="H2792" s="7" t="str">
        <f t="shared" si="87"/>
        <v>2008TWDASYATN05</v>
      </c>
      <c r="I2792" t="s">
        <v>20</v>
      </c>
      <c r="J2792" s="8" t="str">
        <f>VLOOKUP(I2792,name_list!E:K,2,FALSE)</f>
        <v>SP25</v>
      </c>
      <c r="K2792" t="s">
        <v>9</v>
      </c>
      <c r="L2792" s="8">
        <v>5</v>
      </c>
      <c r="M2792" s="8">
        <f>VLOOKUP(H2792,工作表3!G:T,7,FALSE)</f>
        <v>80.2</v>
      </c>
      <c r="N2792">
        <f t="shared" si="88"/>
        <v>4.01</v>
      </c>
    </row>
    <row r="2793" spans="1:14">
      <c r="A2793" s="46">
        <v>2008</v>
      </c>
      <c r="B2793" s="8" t="str">
        <f>_xlfn.CONCAT("P", LOOKUP(A2793,{0,2010,2015},{1,2,3}))</f>
        <v>P1</v>
      </c>
      <c r="C2793" s="9" t="s">
        <v>174</v>
      </c>
      <c r="D2793" s="9" t="s">
        <v>178</v>
      </c>
      <c r="E2793" t="s">
        <v>56</v>
      </c>
      <c r="F2793" t="s">
        <v>32</v>
      </c>
      <c r="G2793" t="s">
        <v>100</v>
      </c>
      <c r="H2793" s="7" t="str">
        <f t="shared" ref="H2793:H2856" si="89">CONCATENATE(A2793,C2793,D2793,E2793,G2793)</f>
        <v>2008TWDASYATN05</v>
      </c>
      <c r="I2793" t="s">
        <v>39</v>
      </c>
      <c r="J2793" s="8" t="str">
        <f>VLOOKUP(I2793,name_list!E:K,2,FALSE)</f>
        <v>SP72</v>
      </c>
      <c r="K2793" t="s">
        <v>9</v>
      </c>
      <c r="L2793" s="8">
        <v>5</v>
      </c>
      <c r="M2793" s="8">
        <f>VLOOKUP(H2793,工作表3!G:T,7,FALSE)</f>
        <v>80.2</v>
      </c>
      <c r="N2793">
        <f t="shared" si="88"/>
        <v>4.01</v>
      </c>
    </row>
    <row r="2794" spans="1:14">
      <c r="A2794" s="46">
        <v>2008</v>
      </c>
      <c r="B2794" s="8" t="str">
        <f>_xlfn.CONCAT("P", LOOKUP(A2794,{0,2010,2015},{1,2,3}))</f>
        <v>P1</v>
      </c>
      <c r="C2794" s="9" t="s">
        <v>174</v>
      </c>
      <c r="D2794" s="9" t="s">
        <v>178</v>
      </c>
      <c r="E2794" t="s">
        <v>56</v>
      </c>
      <c r="F2794" t="s">
        <v>32</v>
      </c>
      <c r="G2794" t="s">
        <v>100</v>
      </c>
      <c r="H2794" s="7" t="str">
        <f t="shared" si="89"/>
        <v>2008TWDASYATN05</v>
      </c>
      <c r="I2794" t="s">
        <v>12</v>
      </c>
      <c r="J2794" s="8" t="str">
        <f>VLOOKUP(I2794,name_list!E:K,2,FALSE)</f>
        <v>SP70</v>
      </c>
      <c r="K2794" t="s">
        <v>11</v>
      </c>
      <c r="L2794" s="8">
        <v>1</v>
      </c>
      <c r="M2794" s="8">
        <f>VLOOKUP(H2794,工作表3!G:T,7,FALSE)</f>
        <v>80.2</v>
      </c>
      <c r="N2794">
        <f t="shared" si="88"/>
        <v>0.80200000000000005</v>
      </c>
    </row>
    <row r="2795" spans="1:14">
      <c r="A2795" s="46">
        <v>2008</v>
      </c>
      <c r="B2795" s="8" t="str">
        <f>_xlfn.CONCAT("P", LOOKUP(A2795,{0,2010,2015},{1,2,3}))</f>
        <v>P1</v>
      </c>
      <c r="C2795" s="9" t="s">
        <v>174</v>
      </c>
      <c r="D2795" s="9" t="s">
        <v>178</v>
      </c>
      <c r="E2795" t="s">
        <v>56</v>
      </c>
      <c r="F2795" t="s">
        <v>32</v>
      </c>
      <c r="G2795" t="s">
        <v>124</v>
      </c>
      <c r="H2795" s="7" t="str">
        <f t="shared" si="89"/>
        <v>2008TWDASYATN10</v>
      </c>
      <c r="I2795" t="s">
        <v>23</v>
      </c>
      <c r="J2795" s="8" t="str">
        <f>VLOOKUP(I2795,name_list!E:K,2,FALSE)</f>
        <v>SP61</v>
      </c>
      <c r="K2795" t="s">
        <v>11</v>
      </c>
      <c r="L2795" s="8">
        <v>1</v>
      </c>
      <c r="M2795" s="8">
        <f>VLOOKUP(H2795,工作表3!G:T,7,FALSE)</f>
        <v>78.8</v>
      </c>
      <c r="N2795">
        <f t="shared" si="88"/>
        <v>0.78799999999999992</v>
      </c>
    </row>
    <row r="2796" spans="1:14">
      <c r="A2796" s="46">
        <v>2008</v>
      </c>
      <c r="B2796" s="8" t="str">
        <f>_xlfn.CONCAT("P", LOOKUP(A2796,{0,2010,2015},{1,2,3}))</f>
        <v>P1</v>
      </c>
      <c r="C2796" s="9" t="s">
        <v>174</v>
      </c>
      <c r="D2796" s="9" t="s">
        <v>178</v>
      </c>
      <c r="E2796" t="s">
        <v>56</v>
      </c>
      <c r="F2796" t="s">
        <v>32</v>
      </c>
      <c r="G2796" t="s">
        <v>124</v>
      </c>
      <c r="H2796" s="7" t="str">
        <f t="shared" si="89"/>
        <v>2008TWDASYATN10</v>
      </c>
      <c r="I2796" t="s">
        <v>59</v>
      </c>
      <c r="J2796" s="8" t="str">
        <f>VLOOKUP(I2796,name_list!E:K,2,FALSE)</f>
        <v>SP5</v>
      </c>
      <c r="K2796" t="s">
        <v>11</v>
      </c>
      <c r="L2796" s="8">
        <v>1</v>
      </c>
      <c r="M2796" s="8">
        <f>VLOOKUP(H2796,工作表3!G:T,7,FALSE)</f>
        <v>78.8</v>
      </c>
      <c r="N2796">
        <f t="shared" si="88"/>
        <v>0.78799999999999992</v>
      </c>
    </row>
    <row r="2797" spans="1:14">
      <c r="A2797" s="46">
        <v>2008</v>
      </c>
      <c r="B2797" s="8" t="str">
        <f>_xlfn.CONCAT("P", LOOKUP(A2797,{0,2010,2015},{1,2,3}))</f>
        <v>P1</v>
      </c>
      <c r="C2797" s="9" t="s">
        <v>174</v>
      </c>
      <c r="D2797" s="9" t="s">
        <v>178</v>
      </c>
      <c r="E2797" t="s">
        <v>56</v>
      </c>
      <c r="F2797" t="s">
        <v>32</v>
      </c>
      <c r="G2797" t="s">
        <v>124</v>
      </c>
      <c r="H2797" s="7" t="str">
        <f t="shared" si="89"/>
        <v>2008TWDASYATN10</v>
      </c>
      <c r="I2797" t="s">
        <v>63</v>
      </c>
      <c r="J2797" s="8" t="str">
        <f>VLOOKUP(I2797,name_list!E:K,2,FALSE)</f>
        <v>SP4</v>
      </c>
      <c r="K2797" t="s">
        <v>9</v>
      </c>
      <c r="L2797" s="8">
        <v>5</v>
      </c>
      <c r="M2797" s="8">
        <f>VLOOKUP(H2797,工作表3!G:T,7,FALSE)</f>
        <v>78.8</v>
      </c>
      <c r="N2797">
        <f t="shared" si="88"/>
        <v>3.94</v>
      </c>
    </row>
    <row r="2798" spans="1:14">
      <c r="A2798" s="46">
        <v>2008</v>
      </c>
      <c r="B2798" s="8" t="str">
        <f>_xlfn.CONCAT("P", LOOKUP(A2798,{0,2010,2015},{1,2,3}))</f>
        <v>P1</v>
      </c>
      <c r="C2798" s="9" t="s">
        <v>174</v>
      </c>
      <c r="D2798" s="9" t="s">
        <v>178</v>
      </c>
      <c r="E2798" t="s">
        <v>56</v>
      </c>
      <c r="F2798" t="s">
        <v>32</v>
      </c>
      <c r="G2798" t="s">
        <v>124</v>
      </c>
      <c r="H2798" s="7" t="str">
        <f t="shared" si="89"/>
        <v>2008TWDASYATN10</v>
      </c>
      <c r="I2798" t="s">
        <v>15</v>
      </c>
      <c r="J2798" s="8" t="str">
        <f>VLOOKUP(I2798,name_list!E:K,2,FALSE)</f>
        <v>SP2</v>
      </c>
      <c r="K2798" t="s">
        <v>9</v>
      </c>
      <c r="L2798" s="8">
        <v>5</v>
      </c>
      <c r="M2798" s="8">
        <f>VLOOKUP(H2798,工作表3!G:T,7,FALSE)</f>
        <v>78.8</v>
      </c>
      <c r="N2798">
        <f t="shared" si="88"/>
        <v>3.94</v>
      </c>
    </row>
    <row r="2799" spans="1:14">
      <c r="A2799" s="46">
        <v>2008</v>
      </c>
      <c r="B2799" s="8" t="str">
        <f>_xlfn.CONCAT("P", LOOKUP(A2799,{0,2010,2015},{1,2,3}))</f>
        <v>P1</v>
      </c>
      <c r="C2799" s="9" t="s">
        <v>174</v>
      </c>
      <c r="D2799" s="9" t="s">
        <v>178</v>
      </c>
      <c r="E2799" t="s">
        <v>56</v>
      </c>
      <c r="F2799" t="s">
        <v>32</v>
      </c>
      <c r="G2799" t="s">
        <v>124</v>
      </c>
      <c r="H2799" s="7" t="str">
        <f t="shared" si="89"/>
        <v>2008TWDASYATN10</v>
      </c>
      <c r="I2799" t="s">
        <v>42</v>
      </c>
      <c r="J2799" s="8" t="str">
        <f>VLOOKUP(I2799,name_list!E:K,2,FALSE)</f>
        <v>SP40</v>
      </c>
      <c r="K2799" t="s">
        <v>11</v>
      </c>
      <c r="L2799" s="8">
        <v>1</v>
      </c>
      <c r="M2799" s="8">
        <f>VLOOKUP(H2799,工作表3!G:T,7,FALSE)</f>
        <v>78.8</v>
      </c>
      <c r="N2799">
        <f t="shared" si="88"/>
        <v>0.78799999999999992</v>
      </c>
    </row>
    <row r="2800" spans="1:14">
      <c r="A2800" s="46">
        <v>2008</v>
      </c>
      <c r="B2800" s="8" t="str">
        <f>_xlfn.CONCAT("P", LOOKUP(A2800,{0,2010,2015},{1,2,3}))</f>
        <v>P1</v>
      </c>
      <c r="C2800" s="9" t="s">
        <v>174</v>
      </c>
      <c r="D2800" s="9" t="s">
        <v>178</v>
      </c>
      <c r="E2800" t="s">
        <v>56</v>
      </c>
      <c r="F2800" t="s">
        <v>32</v>
      </c>
      <c r="G2800" t="s">
        <v>124</v>
      </c>
      <c r="H2800" s="7" t="str">
        <f t="shared" si="89"/>
        <v>2008TWDASYATN10</v>
      </c>
      <c r="I2800" t="s">
        <v>0</v>
      </c>
      <c r="J2800" s="8" t="str">
        <f>VLOOKUP(I2800,name_list!E:K,2,FALSE)</f>
        <v>SP41</v>
      </c>
      <c r="K2800" t="s">
        <v>1</v>
      </c>
      <c r="L2800" s="8">
        <v>75</v>
      </c>
      <c r="M2800" s="8">
        <f>VLOOKUP(H2800,工作表3!G:T,7,FALSE)</f>
        <v>78.8</v>
      </c>
      <c r="N2800">
        <f t="shared" si="88"/>
        <v>59.1</v>
      </c>
    </row>
    <row r="2801" spans="1:14">
      <c r="A2801" s="46">
        <v>2008</v>
      </c>
      <c r="B2801" s="8" t="str">
        <f>_xlfn.CONCAT("P", LOOKUP(A2801,{0,2010,2015},{1,2,3}))</f>
        <v>P1</v>
      </c>
      <c r="C2801" s="9" t="s">
        <v>174</v>
      </c>
      <c r="D2801" s="9" t="s">
        <v>178</v>
      </c>
      <c r="E2801" t="s">
        <v>56</v>
      </c>
      <c r="F2801" t="s">
        <v>32</v>
      </c>
      <c r="G2801" t="s">
        <v>124</v>
      </c>
      <c r="H2801" s="7" t="str">
        <f t="shared" si="89"/>
        <v>2008TWDASYATN10</v>
      </c>
      <c r="I2801" t="s">
        <v>5</v>
      </c>
      <c r="J2801" s="8" t="str">
        <f>VLOOKUP(I2801,name_list!E:K,2,FALSE)</f>
        <v>SP35</v>
      </c>
      <c r="K2801" t="s">
        <v>6</v>
      </c>
      <c r="L2801" s="8">
        <v>50</v>
      </c>
      <c r="M2801" s="8">
        <f>VLOOKUP(H2801,工作表3!G:T,7,FALSE)</f>
        <v>78.8</v>
      </c>
      <c r="N2801">
        <f t="shared" si="88"/>
        <v>39.4</v>
      </c>
    </row>
    <row r="2802" spans="1:14">
      <c r="A2802" s="46">
        <v>2008</v>
      </c>
      <c r="B2802" s="8" t="str">
        <f>_xlfn.CONCAT("P", LOOKUP(A2802,{0,2010,2015},{1,2,3}))</f>
        <v>P1</v>
      </c>
      <c r="C2802" s="9" t="s">
        <v>174</v>
      </c>
      <c r="D2802" s="9" t="s">
        <v>178</v>
      </c>
      <c r="E2802" t="s">
        <v>56</v>
      </c>
      <c r="F2802" t="s">
        <v>32</v>
      </c>
      <c r="G2802" t="s">
        <v>124</v>
      </c>
      <c r="H2802" s="7" t="str">
        <f t="shared" si="89"/>
        <v>2008TWDASYATN10</v>
      </c>
      <c r="I2802" t="s">
        <v>16</v>
      </c>
      <c r="J2802" s="8" t="str">
        <f>VLOOKUP(I2802,name_list!E:K,2,FALSE)</f>
        <v>SP38</v>
      </c>
      <c r="K2802" t="s">
        <v>6</v>
      </c>
      <c r="L2802" s="8">
        <v>50</v>
      </c>
      <c r="M2802" s="8">
        <f>VLOOKUP(H2802,工作表3!G:T,7,FALSE)</f>
        <v>78.8</v>
      </c>
      <c r="N2802">
        <f t="shared" si="88"/>
        <v>39.4</v>
      </c>
    </row>
    <row r="2803" spans="1:14">
      <c r="A2803" s="46">
        <v>2008</v>
      </c>
      <c r="B2803" s="8" t="str">
        <f>_xlfn.CONCAT("P", LOOKUP(A2803,{0,2010,2015},{1,2,3}))</f>
        <v>P1</v>
      </c>
      <c r="C2803" s="9" t="s">
        <v>174</v>
      </c>
      <c r="D2803" s="9" t="s">
        <v>178</v>
      </c>
      <c r="E2803" t="s">
        <v>56</v>
      </c>
      <c r="F2803" t="s">
        <v>32</v>
      </c>
      <c r="G2803" t="s">
        <v>124</v>
      </c>
      <c r="H2803" s="7" t="str">
        <f t="shared" si="89"/>
        <v>2008TWDASYATN10</v>
      </c>
      <c r="I2803" t="s">
        <v>60</v>
      </c>
      <c r="J2803" s="8" t="str">
        <f>VLOOKUP(I2803,name_list!E:K,2,FALSE)</f>
        <v>SP29</v>
      </c>
      <c r="K2803" t="s">
        <v>6</v>
      </c>
      <c r="L2803" s="8">
        <v>50</v>
      </c>
      <c r="M2803" s="8">
        <f>VLOOKUP(H2803,工作表3!G:T,7,FALSE)</f>
        <v>78.8</v>
      </c>
      <c r="N2803">
        <f t="shared" si="88"/>
        <v>39.4</v>
      </c>
    </row>
    <row r="2804" spans="1:14">
      <c r="A2804" s="46">
        <v>2008</v>
      </c>
      <c r="B2804" s="8" t="str">
        <f>_xlfn.CONCAT("P", LOOKUP(A2804,{0,2010,2015},{1,2,3}))</f>
        <v>P1</v>
      </c>
      <c r="C2804" s="9" t="s">
        <v>174</v>
      </c>
      <c r="D2804" s="9" t="s">
        <v>178</v>
      </c>
      <c r="E2804" t="s">
        <v>56</v>
      </c>
      <c r="F2804" t="s">
        <v>32</v>
      </c>
      <c r="G2804" t="s">
        <v>124</v>
      </c>
      <c r="H2804" s="7" t="str">
        <f t="shared" si="89"/>
        <v>2008TWDASYATN10</v>
      </c>
      <c r="I2804" t="s">
        <v>26</v>
      </c>
      <c r="J2804" s="8" t="str">
        <f>VLOOKUP(I2804,name_list!E:K,2,FALSE)</f>
        <v>SP78</v>
      </c>
      <c r="K2804" t="s">
        <v>9</v>
      </c>
      <c r="L2804" s="8">
        <v>5</v>
      </c>
      <c r="M2804" s="8">
        <f>VLOOKUP(H2804,工作表3!G:T,7,FALSE)</f>
        <v>78.8</v>
      </c>
      <c r="N2804">
        <f t="shared" si="88"/>
        <v>3.94</v>
      </c>
    </row>
    <row r="2805" spans="1:14">
      <c r="A2805" s="46">
        <v>2008</v>
      </c>
      <c r="B2805" s="8" t="str">
        <f>_xlfn.CONCAT("P", LOOKUP(A2805,{0,2010,2015},{1,2,3}))</f>
        <v>P1</v>
      </c>
      <c r="C2805" s="9" t="s">
        <v>174</v>
      </c>
      <c r="D2805" s="9" t="s">
        <v>178</v>
      </c>
      <c r="E2805" t="s">
        <v>56</v>
      </c>
      <c r="F2805" t="s">
        <v>32</v>
      </c>
      <c r="G2805" t="s">
        <v>124</v>
      </c>
      <c r="H2805" s="7" t="str">
        <f t="shared" si="89"/>
        <v>2008TWDASYATN10</v>
      </c>
      <c r="I2805" t="s">
        <v>8</v>
      </c>
      <c r="J2805" s="8" t="str">
        <f>VLOOKUP(I2805,name_list!E:K,2,FALSE)</f>
        <v>SP63</v>
      </c>
      <c r="K2805" t="s">
        <v>9</v>
      </c>
      <c r="L2805" s="8">
        <v>5</v>
      </c>
      <c r="M2805" s="8">
        <f>VLOOKUP(H2805,工作表3!G:T,7,FALSE)</f>
        <v>78.8</v>
      </c>
      <c r="N2805">
        <f t="shared" si="88"/>
        <v>3.94</v>
      </c>
    </row>
    <row r="2806" spans="1:14">
      <c r="A2806" s="46">
        <v>2008</v>
      </c>
      <c r="B2806" s="8" t="str">
        <f>_xlfn.CONCAT("P", LOOKUP(A2806,{0,2010,2015},{1,2,3}))</f>
        <v>P1</v>
      </c>
      <c r="C2806" s="9" t="s">
        <v>174</v>
      </c>
      <c r="D2806" s="9" t="s">
        <v>178</v>
      </c>
      <c r="E2806" t="s">
        <v>56</v>
      </c>
      <c r="F2806" t="s">
        <v>32</v>
      </c>
      <c r="G2806" t="s">
        <v>124</v>
      </c>
      <c r="H2806" s="7" t="str">
        <f t="shared" si="89"/>
        <v>2008TWDASYATN10</v>
      </c>
      <c r="I2806" t="s">
        <v>36</v>
      </c>
      <c r="J2806" s="8" t="str">
        <f>VLOOKUP(I2806,name_list!E:K,2,FALSE)</f>
        <v>SP64</v>
      </c>
      <c r="K2806" t="s">
        <v>11</v>
      </c>
      <c r="L2806" s="8">
        <v>1</v>
      </c>
      <c r="M2806" s="8">
        <f>VLOOKUP(H2806,工作表3!G:T,7,FALSE)</f>
        <v>78.8</v>
      </c>
      <c r="N2806">
        <f t="shared" si="88"/>
        <v>0.78799999999999992</v>
      </c>
    </row>
    <row r="2807" spans="1:14">
      <c r="A2807" s="46">
        <v>2008</v>
      </c>
      <c r="B2807" s="8" t="str">
        <f>_xlfn.CONCAT("P", LOOKUP(A2807,{0,2010,2015},{1,2,3}))</f>
        <v>P1</v>
      </c>
      <c r="C2807" s="9" t="s">
        <v>174</v>
      </c>
      <c r="D2807" s="9" t="s">
        <v>178</v>
      </c>
      <c r="E2807" t="s">
        <v>56</v>
      </c>
      <c r="F2807" t="s">
        <v>32</v>
      </c>
      <c r="G2807" t="s">
        <v>124</v>
      </c>
      <c r="H2807" s="7" t="str">
        <f t="shared" si="89"/>
        <v>2008TWDASYATN10</v>
      </c>
      <c r="I2807" t="s">
        <v>10</v>
      </c>
      <c r="J2807" s="8" t="str">
        <f>VLOOKUP(I2807,name_list!E:K,2,FALSE)</f>
        <v>SP79</v>
      </c>
      <c r="K2807" t="s">
        <v>9</v>
      </c>
      <c r="L2807" s="8">
        <v>5</v>
      </c>
      <c r="M2807" s="8">
        <f>VLOOKUP(H2807,工作表3!G:T,7,FALSE)</f>
        <v>78.8</v>
      </c>
      <c r="N2807">
        <f t="shared" si="88"/>
        <v>3.94</v>
      </c>
    </row>
    <row r="2808" spans="1:14">
      <c r="A2808" s="46">
        <v>2008</v>
      </c>
      <c r="B2808" s="8" t="str">
        <f>_xlfn.CONCAT("P", LOOKUP(A2808,{0,2010,2015},{1,2,3}))</f>
        <v>P1</v>
      </c>
      <c r="C2808" s="9" t="s">
        <v>174</v>
      </c>
      <c r="D2808" s="9" t="s">
        <v>178</v>
      </c>
      <c r="E2808" t="s">
        <v>56</v>
      </c>
      <c r="F2808" t="s">
        <v>32</v>
      </c>
      <c r="G2808" t="s">
        <v>124</v>
      </c>
      <c r="H2808" s="7" t="str">
        <f t="shared" si="89"/>
        <v>2008TWDASYATN10</v>
      </c>
      <c r="I2808" t="s">
        <v>19</v>
      </c>
      <c r="J2808" s="8" t="str">
        <f>VLOOKUP(I2808,name_list!E:K,2,FALSE)</f>
        <v>SP75</v>
      </c>
      <c r="K2808" t="s">
        <v>9</v>
      </c>
      <c r="L2808" s="8">
        <v>5</v>
      </c>
      <c r="M2808" s="8">
        <f>VLOOKUP(H2808,工作表3!G:T,7,FALSE)</f>
        <v>78.8</v>
      </c>
      <c r="N2808">
        <f t="shared" si="88"/>
        <v>3.94</v>
      </c>
    </row>
    <row r="2809" spans="1:14">
      <c r="A2809" s="46">
        <v>2008</v>
      </c>
      <c r="B2809" s="8" t="str">
        <f>_xlfn.CONCAT("P", LOOKUP(A2809,{0,2010,2015},{1,2,3}))</f>
        <v>P1</v>
      </c>
      <c r="C2809" s="9" t="s">
        <v>174</v>
      </c>
      <c r="D2809" s="9" t="s">
        <v>178</v>
      </c>
      <c r="E2809" t="s">
        <v>56</v>
      </c>
      <c r="F2809" t="s">
        <v>32</v>
      </c>
      <c r="G2809" t="s">
        <v>124</v>
      </c>
      <c r="H2809" s="7" t="str">
        <f t="shared" si="89"/>
        <v>2008TWDASYATN10</v>
      </c>
      <c r="I2809" t="s">
        <v>38</v>
      </c>
      <c r="J2809" s="8" t="str">
        <f>VLOOKUP(I2809,name_list!E:K,2,FALSE)</f>
        <v>SP10</v>
      </c>
      <c r="K2809" t="s">
        <v>9</v>
      </c>
      <c r="L2809" s="8">
        <v>5</v>
      </c>
      <c r="M2809" s="8">
        <f>VLOOKUP(H2809,工作表3!G:T,7,FALSE)</f>
        <v>78.8</v>
      </c>
      <c r="N2809">
        <f t="shared" si="88"/>
        <v>3.94</v>
      </c>
    </row>
    <row r="2810" spans="1:14">
      <c r="A2810" s="46">
        <v>2008</v>
      </c>
      <c r="B2810" s="8" t="str">
        <f>_xlfn.CONCAT("P", LOOKUP(A2810,{0,2010,2015},{1,2,3}))</f>
        <v>P1</v>
      </c>
      <c r="C2810" s="9" t="s">
        <v>174</v>
      </c>
      <c r="D2810" s="9" t="s">
        <v>178</v>
      </c>
      <c r="E2810" t="s">
        <v>56</v>
      </c>
      <c r="F2810" t="s">
        <v>32</v>
      </c>
      <c r="G2810" t="s">
        <v>124</v>
      </c>
      <c r="H2810" s="7" t="str">
        <f t="shared" si="89"/>
        <v>2008TWDASYATN10</v>
      </c>
      <c r="I2810" t="s">
        <v>17</v>
      </c>
      <c r="J2810" s="8" t="str">
        <f>VLOOKUP(I2810,name_list!E:K,2,FALSE)</f>
        <v>SP23</v>
      </c>
      <c r="K2810" t="s">
        <v>14</v>
      </c>
      <c r="L2810" s="8">
        <v>25</v>
      </c>
      <c r="M2810" s="8">
        <f>VLOOKUP(H2810,工作表3!G:T,7,FALSE)</f>
        <v>78.8</v>
      </c>
      <c r="N2810">
        <f t="shared" si="88"/>
        <v>19.7</v>
      </c>
    </row>
    <row r="2811" spans="1:14">
      <c r="A2811" s="46">
        <v>2008</v>
      </c>
      <c r="B2811" s="8" t="str">
        <f>_xlfn.CONCAT("P", LOOKUP(A2811,{0,2010,2015},{1,2,3}))</f>
        <v>P1</v>
      </c>
      <c r="C2811" s="9" t="s">
        <v>174</v>
      </c>
      <c r="D2811" s="9" t="s">
        <v>178</v>
      </c>
      <c r="E2811" t="s">
        <v>56</v>
      </c>
      <c r="F2811" t="s">
        <v>32</v>
      </c>
      <c r="G2811" t="s">
        <v>124</v>
      </c>
      <c r="H2811" s="7" t="str">
        <f t="shared" si="89"/>
        <v>2008TWDASYATN10</v>
      </c>
      <c r="I2811" t="s">
        <v>29</v>
      </c>
      <c r="J2811" s="8" t="str">
        <f>VLOOKUP(I2811,name_list!E:K,2,FALSE)</f>
        <v>SP22</v>
      </c>
      <c r="K2811" t="s">
        <v>14</v>
      </c>
      <c r="L2811" s="8">
        <v>25</v>
      </c>
      <c r="M2811" s="8">
        <f>VLOOKUP(H2811,工作表3!G:T,7,FALSE)</f>
        <v>78.8</v>
      </c>
      <c r="N2811">
        <f t="shared" si="88"/>
        <v>19.7</v>
      </c>
    </row>
    <row r="2812" spans="1:14">
      <c r="A2812" s="46">
        <v>2008</v>
      </c>
      <c r="B2812" s="8" t="str">
        <f>_xlfn.CONCAT("P", LOOKUP(A2812,{0,2010,2015},{1,2,3}))</f>
        <v>P1</v>
      </c>
      <c r="C2812" s="9" t="s">
        <v>174</v>
      </c>
      <c r="D2812" s="9" t="s">
        <v>178</v>
      </c>
      <c r="E2812" t="s">
        <v>56</v>
      </c>
      <c r="F2812" t="s">
        <v>32</v>
      </c>
      <c r="G2812" t="s">
        <v>124</v>
      </c>
      <c r="H2812" s="7" t="str">
        <f t="shared" si="89"/>
        <v>2008TWDASYATN10</v>
      </c>
      <c r="I2812" t="s">
        <v>66</v>
      </c>
      <c r="J2812" s="8" t="str">
        <f>VLOOKUP(I2812,name_list!E:K,2,FALSE)</f>
        <v>SP20</v>
      </c>
      <c r="K2812" t="s">
        <v>11</v>
      </c>
      <c r="L2812" s="8">
        <v>1</v>
      </c>
      <c r="M2812" s="8">
        <f>VLOOKUP(H2812,工作表3!G:T,7,FALSE)</f>
        <v>78.8</v>
      </c>
      <c r="N2812">
        <f t="shared" si="88"/>
        <v>0.78799999999999992</v>
      </c>
    </row>
    <row r="2813" spans="1:14">
      <c r="A2813" s="46">
        <v>2008</v>
      </c>
      <c r="B2813" s="8" t="str">
        <f>_xlfn.CONCAT("P", LOOKUP(A2813,{0,2010,2015},{1,2,3}))</f>
        <v>P1</v>
      </c>
      <c r="C2813" s="9" t="s">
        <v>174</v>
      </c>
      <c r="D2813" s="9" t="s">
        <v>178</v>
      </c>
      <c r="E2813" t="s">
        <v>56</v>
      </c>
      <c r="F2813" t="s">
        <v>32</v>
      </c>
      <c r="G2813" t="s">
        <v>124</v>
      </c>
      <c r="H2813" s="7" t="str">
        <f t="shared" si="89"/>
        <v>2008TWDASYATN10</v>
      </c>
      <c r="I2813" t="s">
        <v>21</v>
      </c>
      <c r="J2813" s="8" t="str">
        <f>VLOOKUP(I2813,name_list!E:K,2,FALSE)</f>
        <v>SP55</v>
      </c>
      <c r="K2813" t="s">
        <v>9</v>
      </c>
      <c r="L2813" s="8">
        <v>5</v>
      </c>
      <c r="M2813" s="8">
        <f>VLOOKUP(H2813,工作表3!G:T,7,FALSE)</f>
        <v>78.8</v>
      </c>
      <c r="N2813">
        <f t="shared" si="88"/>
        <v>3.94</v>
      </c>
    </row>
    <row r="2814" spans="1:14">
      <c r="A2814" s="46">
        <v>2008</v>
      </c>
      <c r="B2814" s="8" t="str">
        <f>_xlfn.CONCAT("P", LOOKUP(A2814,{0,2010,2015},{1,2,3}))</f>
        <v>P1</v>
      </c>
      <c r="C2814" s="9" t="s">
        <v>174</v>
      </c>
      <c r="D2814" s="9" t="s">
        <v>178</v>
      </c>
      <c r="E2814" t="s">
        <v>56</v>
      </c>
      <c r="F2814" t="s">
        <v>32</v>
      </c>
      <c r="G2814" t="s">
        <v>124</v>
      </c>
      <c r="H2814" s="7" t="str">
        <f t="shared" si="89"/>
        <v>2008TWDASYATN10</v>
      </c>
      <c r="I2814" t="s">
        <v>47</v>
      </c>
      <c r="J2814" s="8" t="str">
        <f>VLOOKUP(I2814,name_list!E:K,2,FALSE)</f>
        <v>SP50</v>
      </c>
      <c r="K2814" t="s">
        <v>9</v>
      </c>
      <c r="L2814" s="8">
        <v>5</v>
      </c>
      <c r="M2814" s="8">
        <f>VLOOKUP(H2814,工作表3!G:T,7,FALSE)</f>
        <v>78.8</v>
      </c>
      <c r="N2814">
        <f t="shared" si="88"/>
        <v>3.94</v>
      </c>
    </row>
    <row r="2815" spans="1:14">
      <c r="A2815" s="46">
        <v>2008</v>
      </c>
      <c r="B2815" s="8" t="str">
        <f>_xlfn.CONCAT("P", LOOKUP(A2815,{0,2010,2015},{1,2,3}))</f>
        <v>P1</v>
      </c>
      <c r="C2815" s="9" t="s">
        <v>174</v>
      </c>
      <c r="D2815" s="9" t="s">
        <v>178</v>
      </c>
      <c r="E2815" t="s">
        <v>56</v>
      </c>
      <c r="F2815" t="s">
        <v>32</v>
      </c>
      <c r="G2815" t="s">
        <v>124</v>
      </c>
      <c r="H2815" s="7" t="str">
        <f t="shared" si="89"/>
        <v>2008TWDASYATN10</v>
      </c>
      <c r="I2815" t="s">
        <v>69</v>
      </c>
      <c r="J2815" s="8" t="str">
        <f>VLOOKUP(I2815,name_list!E:K,2,FALSE)</f>
        <v>SP47</v>
      </c>
      <c r="K2815" t="s">
        <v>9</v>
      </c>
      <c r="L2815" s="8">
        <v>5</v>
      </c>
      <c r="M2815" s="8">
        <f>VLOOKUP(H2815,工作表3!G:T,7,FALSE)</f>
        <v>78.8</v>
      </c>
      <c r="N2815">
        <f t="shared" si="88"/>
        <v>3.94</v>
      </c>
    </row>
    <row r="2816" spans="1:14">
      <c r="A2816" s="46">
        <v>2008</v>
      </c>
      <c r="B2816" s="8" t="str">
        <f>_xlfn.CONCAT("P", LOOKUP(A2816,{0,2010,2015},{1,2,3}))</f>
        <v>P1</v>
      </c>
      <c r="C2816" s="9" t="s">
        <v>174</v>
      </c>
      <c r="D2816" s="9" t="s">
        <v>178</v>
      </c>
      <c r="E2816" t="s">
        <v>56</v>
      </c>
      <c r="F2816" t="s">
        <v>32</v>
      </c>
      <c r="G2816" t="s">
        <v>124</v>
      </c>
      <c r="H2816" s="7" t="str">
        <f t="shared" si="89"/>
        <v>2008TWDASYATN10</v>
      </c>
      <c r="I2816" t="s">
        <v>51</v>
      </c>
      <c r="J2816" s="8" t="str">
        <f>VLOOKUP(I2816,name_list!E:K,2,FALSE)</f>
        <v>SP90</v>
      </c>
      <c r="K2816" t="s">
        <v>11</v>
      </c>
      <c r="L2816" s="8">
        <v>1</v>
      </c>
      <c r="M2816" s="8">
        <f>VLOOKUP(H2816,工作表3!G:T,7,FALSE)</f>
        <v>78.8</v>
      </c>
      <c r="N2816">
        <f t="shared" si="88"/>
        <v>0.78799999999999992</v>
      </c>
    </row>
    <row r="2817" spans="1:14">
      <c r="A2817" s="46">
        <v>2008</v>
      </c>
      <c r="B2817" s="8" t="str">
        <f>_xlfn.CONCAT("P", LOOKUP(A2817,{0,2010,2015},{1,2,3}))</f>
        <v>P1</v>
      </c>
      <c r="C2817" s="9" t="s">
        <v>174</v>
      </c>
      <c r="D2817" s="9" t="s">
        <v>178</v>
      </c>
      <c r="E2817" t="s">
        <v>56</v>
      </c>
      <c r="F2817" t="s">
        <v>32</v>
      </c>
      <c r="G2817" t="s">
        <v>124</v>
      </c>
      <c r="H2817" s="7" t="str">
        <f t="shared" si="89"/>
        <v>2008TWDASYATN10</v>
      </c>
      <c r="I2817" t="s">
        <v>20</v>
      </c>
      <c r="J2817" s="8" t="str">
        <f>VLOOKUP(I2817,name_list!E:K,2,FALSE)</f>
        <v>SP25</v>
      </c>
      <c r="K2817" t="s">
        <v>9</v>
      </c>
      <c r="L2817" s="8">
        <v>5</v>
      </c>
      <c r="M2817" s="8">
        <f>VLOOKUP(H2817,工作表3!G:T,7,FALSE)</f>
        <v>78.8</v>
      </c>
      <c r="N2817">
        <f t="shared" si="88"/>
        <v>3.94</v>
      </c>
    </row>
    <row r="2818" spans="1:14">
      <c r="A2818" s="46">
        <v>2008</v>
      </c>
      <c r="B2818" s="8" t="str">
        <f>_xlfn.CONCAT("P", LOOKUP(A2818,{0,2010,2015},{1,2,3}))</f>
        <v>P1</v>
      </c>
      <c r="C2818" s="9" t="s">
        <v>174</v>
      </c>
      <c r="D2818" s="9" t="s">
        <v>178</v>
      </c>
      <c r="E2818" t="s">
        <v>56</v>
      </c>
      <c r="F2818" t="s">
        <v>32</v>
      </c>
      <c r="G2818" t="s">
        <v>124</v>
      </c>
      <c r="H2818" s="7" t="str">
        <f t="shared" si="89"/>
        <v>2008TWDASYATN10</v>
      </c>
      <c r="I2818" t="s">
        <v>39</v>
      </c>
      <c r="J2818" s="8" t="str">
        <f>VLOOKUP(I2818,name_list!E:K,2,FALSE)</f>
        <v>SP72</v>
      </c>
      <c r="K2818" t="s">
        <v>11</v>
      </c>
      <c r="L2818" s="8">
        <v>1</v>
      </c>
      <c r="M2818" s="8">
        <f>VLOOKUP(H2818,工作表3!G:T,7,FALSE)</f>
        <v>78.8</v>
      </c>
      <c r="N2818">
        <f t="shared" si="88"/>
        <v>0.78799999999999992</v>
      </c>
    </row>
    <row r="2819" spans="1:14">
      <c r="A2819" s="46">
        <v>2008</v>
      </c>
      <c r="B2819" s="8" t="str">
        <f>_xlfn.CONCAT("P", LOOKUP(A2819,{0,2010,2015},{1,2,3}))</f>
        <v>P1</v>
      </c>
      <c r="C2819" s="9" t="s">
        <v>174</v>
      </c>
      <c r="D2819" s="9" t="s">
        <v>178</v>
      </c>
      <c r="E2819" t="s">
        <v>56</v>
      </c>
      <c r="F2819" t="s">
        <v>32</v>
      </c>
      <c r="G2819" t="s">
        <v>124</v>
      </c>
      <c r="H2819" s="7" t="str">
        <f t="shared" si="89"/>
        <v>2008TWDASYATN10</v>
      </c>
      <c r="I2819" t="s">
        <v>22</v>
      </c>
      <c r="J2819" s="8" t="str">
        <f>VLOOKUP(I2819,name_list!E:K,2,FALSE)</f>
        <v>SP68</v>
      </c>
      <c r="K2819" t="s">
        <v>9</v>
      </c>
      <c r="L2819" s="8">
        <v>5</v>
      </c>
      <c r="M2819" s="8">
        <f>VLOOKUP(H2819,工作表3!G:T,7,FALSE)</f>
        <v>78.8</v>
      </c>
      <c r="N2819">
        <f t="shared" si="88"/>
        <v>3.94</v>
      </c>
    </row>
    <row r="2820" spans="1:14">
      <c r="A2820" s="46">
        <v>2008</v>
      </c>
      <c r="B2820" s="8" t="str">
        <f>_xlfn.CONCAT("P", LOOKUP(A2820,{0,2010,2015},{1,2,3}))</f>
        <v>P1</v>
      </c>
      <c r="C2820" s="9" t="s">
        <v>174</v>
      </c>
      <c r="D2820" s="9" t="s">
        <v>178</v>
      </c>
      <c r="E2820" t="s">
        <v>56</v>
      </c>
      <c r="F2820" t="s">
        <v>32</v>
      </c>
      <c r="G2820" t="s">
        <v>124</v>
      </c>
      <c r="H2820" s="7" t="str">
        <f t="shared" si="89"/>
        <v>2008TWDASYATN10</v>
      </c>
      <c r="I2820" t="s">
        <v>12</v>
      </c>
      <c r="J2820" s="8" t="str">
        <f>VLOOKUP(I2820,name_list!E:K,2,FALSE)</f>
        <v>SP70</v>
      </c>
      <c r="K2820" t="s">
        <v>9</v>
      </c>
      <c r="L2820" s="8">
        <v>5</v>
      </c>
      <c r="M2820" s="8">
        <f>VLOOKUP(H2820,工作表3!G:T,7,FALSE)</f>
        <v>78.8</v>
      </c>
      <c r="N2820">
        <f t="shared" ref="N2820:N2883" si="90">L2820*M2820/100</f>
        <v>3.94</v>
      </c>
    </row>
    <row r="2821" spans="1:14">
      <c r="A2821" s="46">
        <v>2008</v>
      </c>
      <c r="B2821" s="8" t="str">
        <f>_xlfn.CONCAT("P", LOOKUP(A2821,{0,2010,2015},{1,2,3}))</f>
        <v>P1</v>
      </c>
      <c r="C2821" s="9" t="s">
        <v>174</v>
      </c>
      <c r="D2821" s="9" t="s">
        <v>178</v>
      </c>
      <c r="E2821" t="s">
        <v>56</v>
      </c>
      <c r="F2821" t="s">
        <v>32</v>
      </c>
      <c r="G2821" t="s">
        <v>124</v>
      </c>
      <c r="H2821" s="7" t="str">
        <f t="shared" si="89"/>
        <v>2008TWDASYATN10</v>
      </c>
      <c r="I2821" t="s">
        <v>45</v>
      </c>
      <c r="J2821" s="8" t="str">
        <f>VLOOKUP(I2821,name_list!E:K,2,FALSE)</f>
        <v>SP59</v>
      </c>
      <c r="K2821" t="s">
        <v>14</v>
      </c>
      <c r="L2821" s="8">
        <v>25</v>
      </c>
      <c r="M2821" s="8">
        <f>VLOOKUP(H2821,工作表3!G:T,7,FALSE)</f>
        <v>78.8</v>
      </c>
      <c r="N2821">
        <f t="shared" si="90"/>
        <v>19.7</v>
      </c>
    </row>
    <row r="2822" spans="1:14">
      <c r="A2822" s="46">
        <v>2008</v>
      </c>
      <c r="B2822" s="8" t="str">
        <f>_xlfn.CONCAT("P", LOOKUP(A2822,{0,2010,2015},{1,2,3}))</f>
        <v>P1</v>
      </c>
      <c r="C2822" s="9" t="s">
        <v>174</v>
      </c>
      <c r="D2822" s="9" t="s">
        <v>178</v>
      </c>
      <c r="E2822" t="s">
        <v>2</v>
      </c>
      <c r="F2822" t="s">
        <v>3</v>
      </c>
      <c r="G2822" t="s">
        <v>91</v>
      </c>
      <c r="H2822" s="7" t="str">
        <f t="shared" si="89"/>
        <v>2008TWDASSENE05</v>
      </c>
      <c r="I2822" t="s">
        <v>44</v>
      </c>
      <c r="J2822" s="8" t="str">
        <f>VLOOKUP(I2822,name_list!E:K,2,FALSE)</f>
        <v>SP57</v>
      </c>
      <c r="K2822" t="s">
        <v>11</v>
      </c>
      <c r="L2822" s="8">
        <v>1</v>
      </c>
      <c r="M2822" s="8">
        <f>VLOOKUP(H2822,工作表3!G:T,7,FALSE)</f>
        <v>75</v>
      </c>
      <c r="N2822">
        <f t="shared" si="90"/>
        <v>0.75</v>
      </c>
    </row>
    <row r="2823" spans="1:14">
      <c r="A2823" s="46">
        <v>2008</v>
      </c>
      <c r="B2823" s="8" t="str">
        <f>_xlfn.CONCAT("P", LOOKUP(A2823,{0,2010,2015},{1,2,3}))</f>
        <v>P1</v>
      </c>
      <c r="C2823" s="9" t="s">
        <v>174</v>
      </c>
      <c r="D2823" s="9" t="s">
        <v>178</v>
      </c>
      <c r="E2823" t="s">
        <v>2</v>
      </c>
      <c r="F2823" t="s">
        <v>3</v>
      </c>
      <c r="G2823" t="s">
        <v>91</v>
      </c>
      <c r="H2823" s="7" t="str">
        <f t="shared" si="89"/>
        <v>2008TWDASSENE05</v>
      </c>
      <c r="I2823" t="s">
        <v>23</v>
      </c>
      <c r="J2823" s="8" t="str">
        <f>VLOOKUP(I2823,name_list!E:K,2,FALSE)</f>
        <v>SP61</v>
      </c>
      <c r="K2823" t="s">
        <v>11</v>
      </c>
      <c r="L2823" s="8">
        <v>1</v>
      </c>
      <c r="M2823" s="8">
        <f>VLOOKUP(H2823,工作表3!G:T,7,FALSE)</f>
        <v>75</v>
      </c>
      <c r="N2823">
        <f t="shared" si="90"/>
        <v>0.75</v>
      </c>
    </row>
    <row r="2824" spans="1:14">
      <c r="A2824" s="46">
        <v>2008</v>
      </c>
      <c r="B2824" s="8" t="str">
        <f>_xlfn.CONCAT("P", LOOKUP(A2824,{0,2010,2015},{1,2,3}))</f>
        <v>P1</v>
      </c>
      <c r="C2824" s="9" t="s">
        <v>174</v>
      </c>
      <c r="D2824" s="9" t="s">
        <v>178</v>
      </c>
      <c r="E2824" t="s">
        <v>2</v>
      </c>
      <c r="F2824" t="s">
        <v>3</v>
      </c>
      <c r="G2824" t="s">
        <v>91</v>
      </c>
      <c r="H2824" s="7" t="str">
        <f t="shared" si="89"/>
        <v>2008TWDASSENE05</v>
      </c>
      <c r="I2824" t="s">
        <v>59</v>
      </c>
      <c r="J2824" s="8" t="str">
        <f>VLOOKUP(I2824,name_list!E:K,2,FALSE)</f>
        <v>SP5</v>
      </c>
      <c r="K2824" t="s">
        <v>9</v>
      </c>
      <c r="L2824" s="8">
        <v>5</v>
      </c>
      <c r="M2824" s="8">
        <f>VLOOKUP(H2824,工作表3!G:T,7,FALSE)</f>
        <v>75</v>
      </c>
      <c r="N2824">
        <f t="shared" si="90"/>
        <v>3.75</v>
      </c>
    </row>
    <row r="2825" spans="1:14">
      <c r="A2825" s="46">
        <v>2008</v>
      </c>
      <c r="B2825" s="8" t="str">
        <f>_xlfn.CONCAT("P", LOOKUP(A2825,{0,2010,2015},{1,2,3}))</f>
        <v>P1</v>
      </c>
      <c r="C2825" s="9" t="s">
        <v>174</v>
      </c>
      <c r="D2825" s="9" t="s">
        <v>178</v>
      </c>
      <c r="E2825" t="s">
        <v>2</v>
      </c>
      <c r="F2825" t="s">
        <v>3</v>
      </c>
      <c r="G2825" t="s">
        <v>91</v>
      </c>
      <c r="H2825" s="7" t="str">
        <f t="shared" si="89"/>
        <v>2008TWDASSENE05</v>
      </c>
      <c r="I2825" t="s">
        <v>42</v>
      </c>
      <c r="J2825" s="8" t="str">
        <f>VLOOKUP(I2825,name_list!E:K,2,FALSE)</f>
        <v>SP40</v>
      </c>
      <c r="K2825" t="s">
        <v>11</v>
      </c>
      <c r="L2825" s="8">
        <v>1</v>
      </c>
      <c r="M2825" s="8">
        <f>VLOOKUP(H2825,工作表3!G:T,7,FALSE)</f>
        <v>75</v>
      </c>
      <c r="N2825">
        <f t="shared" si="90"/>
        <v>0.75</v>
      </c>
    </row>
    <row r="2826" spans="1:14">
      <c r="A2826" s="46">
        <v>2008</v>
      </c>
      <c r="B2826" s="8" t="str">
        <f>_xlfn.CONCAT("P", LOOKUP(A2826,{0,2010,2015},{1,2,3}))</f>
        <v>P1</v>
      </c>
      <c r="C2826" s="9" t="s">
        <v>174</v>
      </c>
      <c r="D2826" s="9" t="s">
        <v>178</v>
      </c>
      <c r="E2826" t="s">
        <v>2</v>
      </c>
      <c r="F2826" t="s">
        <v>3</v>
      </c>
      <c r="G2826" t="s">
        <v>91</v>
      </c>
      <c r="H2826" s="7" t="str">
        <f t="shared" si="89"/>
        <v>2008TWDASSENE05</v>
      </c>
      <c r="I2826" t="s">
        <v>0</v>
      </c>
      <c r="J2826" s="8" t="str">
        <f>VLOOKUP(I2826,name_list!E:K,2,FALSE)</f>
        <v>SP41</v>
      </c>
      <c r="K2826" t="s">
        <v>6</v>
      </c>
      <c r="L2826" s="8">
        <v>50</v>
      </c>
      <c r="M2826" s="8">
        <f>VLOOKUP(H2826,工作表3!G:T,7,FALSE)</f>
        <v>75</v>
      </c>
      <c r="N2826">
        <f t="shared" si="90"/>
        <v>37.5</v>
      </c>
    </row>
    <row r="2827" spans="1:14">
      <c r="A2827" s="46">
        <v>2008</v>
      </c>
      <c r="B2827" s="8" t="str">
        <f>_xlfn.CONCAT("P", LOOKUP(A2827,{0,2010,2015},{1,2,3}))</f>
        <v>P1</v>
      </c>
      <c r="C2827" s="9" t="s">
        <v>174</v>
      </c>
      <c r="D2827" s="9" t="s">
        <v>178</v>
      </c>
      <c r="E2827" t="s">
        <v>2</v>
      </c>
      <c r="F2827" t="s">
        <v>3</v>
      </c>
      <c r="G2827" t="s">
        <v>91</v>
      </c>
      <c r="H2827" s="7" t="str">
        <f t="shared" si="89"/>
        <v>2008TWDASSENE05</v>
      </c>
      <c r="I2827" t="s">
        <v>5</v>
      </c>
      <c r="J2827" s="8" t="str">
        <f>VLOOKUP(I2827,name_list!E:K,2,FALSE)</f>
        <v>SP35</v>
      </c>
      <c r="K2827" t="s">
        <v>6</v>
      </c>
      <c r="L2827" s="8">
        <v>50</v>
      </c>
      <c r="M2827" s="8">
        <f>VLOOKUP(H2827,工作表3!G:T,7,FALSE)</f>
        <v>75</v>
      </c>
      <c r="N2827">
        <f t="shared" si="90"/>
        <v>37.5</v>
      </c>
    </row>
    <row r="2828" spans="1:14">
      <c r="A2828" s="46">
        <v>2008</v>
      </c>
      <c r="B2828" s="8" t="str">
        <f>_xlfn.CONCAT("P", LOOKUP(A2828,{0,2010,2015},{1,2,3}))</f>
        <v>P1</v>
      </c>
      <c r="C2828" s="9" t="s">
        <v>174</v>
      </c>
      <c r="D2828" s="9" t="s">
        <v>178</v>
      </c>
      <c r="E2828" t="s">
        <v>2</v>
      </c>
      <c r="F2828" t="s">
        <v>3</v>
      </c>
      <c r="G2828" t="s">
        <v>91</v>
      </c>
      <c r="H2828" s="7" t="str">
        <f t="shared" si="89"/>
        <v>2008TWDASSENE05</v>
      </c>
      <c r="I2828" t="s">
        <v>16</v>
      </c>
      <c r="J2828" s="8" t="str">
        <f>VLOOKUP(I2828,name_list!E:K,2,FALSE)</f>
        <v>SP38</v>
      </c>
      <c r="K2828" t="s">
        <v>14</v>
      </c>
      <c r="L2828" s="8">
        <v>25</v>
      </c>
      <c r="M2828" s="8">
        <f>VLOOKUP(H2828,工作表3!G:T,7,FALSE)</f>
        <v>75</v>
      </c>
      <c r="N2828">
        <f t="shared" si="90"/>
        <v>18.75</v>
      </c>
    </row>
    <row r="2829" spans="1:14">
      <c r="A2829" s="46">
        <v>2008</v>
      </c>
      <c r="B2829" s="8" t="str">
        <f>_xlfn.CONCAT("P", LOOKUP(A2829,{0,2010,2015},{1,2,3}))</f>
        <v>P1</v>
      </c>
      <c r="C2829" s="9" t="s">
        <v>174</v>
      </c>
      <c r="D2829" s="9" t="s">
        <v>178</v>
      </c>
      <c r="E2829" t="s">
        <v>2</v>
      </c>
      <c r="F2829" t="s">
        <v>3</v>
      </c>
      <c r="G2829" t="s">
        <v>91</v>
      </c>
      <c r="H2829" s="7" t="str">
        <f t="shared" si="89"/>
        <v>2008TWDASSENE05</v>
      </c>
      <c r="I2829" t="s">
        <v>18</v>
      </c>
      <c r="J2829" s="8" t="str">
        <f>VLOOKUP(I2829,name_list!E:K,2,FALSE)</f>
        <v>SP30</v>
      </c>
      <c r="K2829" t="s">
        <v>9</v>
      </c>
      <c r="L2829" s="8">
        <v>5</v>
      </c>
      <c r="M2829" s="8">
        <f>VLOOKUP(H2829,工作表3!G:T,7,FALSE)</f>
        <v>75</v>
      </c>
      <c r="N2829">
        <f t="shared" si="90"/>
        <v>3.75</v>
      </c>
    </row>
    <row r="2830" spans="1:14">
      <c r="A2830" s="46">
        <v>2008</v>
      </c>
      <c r="B2830" s="8" t="str">
        <f>_xlfn.CONCAT("P", LOOKUP(A2830,{0,2010,2015},{1,2,3}))</f>
        <v>P1</v>
      </c>
      <c r="C2830" s="9" t="s">
        <v>174</v>
      </c>
      <c r="D2830" s="9" t="s">
        <v>178</v>
      </c>
      <c r="E2830" t="s">
        <v>2</v>
      </c>
      <c r="F2830" t="s">
        <v>3</v>
      </c>
      <c r="G2830" t="s">
        <v>91</v>
      </c>
      <c r="H2830" s="7" t="str">
        <f t="shared" si="89"/>
        <v>2008TWDASSENE05</v>
      </c>
      <c r="I2830" t="s">
        <v>7</v>
      </c>
      <c r="J2830" s="8" t="str">
        <f>VLOOKUP(I2830,name_list!E:K,2,FALSE)</f>
        <v>SP31</v>
      </c>
      <c r="K2830" t="s">
        <v>14</v>
      </c>
      <c r="L2830" s="8">
        <v>25</v>
      </c>
      <c r="M2830" s="8">
        <f>VLOOKUP(H2830,工作表3!G:T,7,FALSE)</f>
        <v>75</v>
      </c>
      <c r="N2830">
        <f t="shared" si="90"/>
        <v>18.75</v>
      </c>
    </row>
    <row r="2831" spans="1:14">
      <c r="A2831" s="46">
        <v>2008</v>
      </c>
      <c r="B2831" s="8" t="str">
        <f>_xlfn.CONCAT("P", LOOKUP(A2831,{0,2010,2015},{1,2,3}))</f>
        <v>P1</v>
      </c>
      <c r="C2831" s="9" t="s">
        <v>174</v>
      </c>
      <c r="D2831" s="9" t="s">
        <v>178</v>
      </c>
      <c r="E2831" t="s">
        <v>2</v>
      </c>
      <c r="F2831" t="s">
        <v>3</v>
      </c>
      <c r="G2831" t="s">
        <v>91</v>
      </c>
      <c r="H2831" s="7" t="str">
        <f t="shared" si="89"/>
        <v>2008TWDASSENE05</v>
      </c>
      <c r="I2831" t="s">
        <v>60</v>
      </c>
      <c r="J2831" s="8" t="str">
        <f>VLOOKUP(I2831,name_list!E:K,2,FALSE)</f>
        <v>SP29</v>
      </c>
      <c r="K2831" t="s">
        <v>9</v>
      </c>
      <c r="L2831" s="8">
        <v>5</v>
      </c>
      <c r="M2831" s="8">
        <f>VLOOKUP(H2831,工作表3!G:T,7,FALSE)</f>
        <v>75</v>
      </c>
      <c r="N2831">
        <f t="shared" si="90"/>
        <v>3.75</v>
      </c>
    </row>
    <row r="2832" spans="1:14">
      <c r="A2832" s="46">
        <v>2008</v>
      </c>
      <c r="B2832" s="8" t="str">
        <f>_xlfn.CONCAT("P", LOOKUP(A2832,{0,2010,2015},{1,2,3}))</f>
        <v>P1</v>
      </c>
      <c r="C2832" s="9" t="s">
        <v>174</v>
      </c>
      <c r="D2832" s="9" t="s">
        <v>178</v>
      </c>
      <c r="E2832" t="s">
        <v>2</v>
      </c>
      <c r="F2832" t="s">
        <v>3</v>
      </c>
      <c r="G2832" t="s">
        <v>91</v>
      </c>
      <c r="H2832" s="7" t="str">
        <f t="shared" si="89"/>
        <v>2008TWDASSENE05</v>
      </c>
      <c r="I2832" t="s">
        <v>55</v>
      </c>
      <c r="J2832" s="8" t="str">
        <f>VLOOKUP(I2832,name_list!E:K,2,FALSE)</f>
        <v>SP33</v>
      </c>
      <c r="K2832" t="s">
        <v>11</v>
      </c>
      <c r="L2832" s="8">
        <v>1</v>
      </c>
      <c r="M2832" s="8">
        <f>VLOOKUP(H2832,工作表3!G:T,7,FALSE)</f>
        <v>75</v>
      </c>
      <c r="N2832">
        <f t="shared" si="90"/>
        <v>0.75</v>
      </c>
    </row>
    <row r="2833" spans="1:14">
      <c r="A2833" s="46">
        <v>2008</v>
      </c>
      <c r="B2833" s="8" t="str">
        <f>_xlfn.CONCAT("P", LOOKUP(A2833,{0,2010,2015},{1,2,3}))</f>
        <v>P1</v>
      </c>
      <c r="C2833" s="9" t="s">
        <v>174</v>
      </c>
      <c r="D2833" s="9" t="s">
        <v>178</v>
      </c>
      <c r="E2833" t="s">
        <v>2</v>
      </c>
      <c r="F2833" t="s">
        <v>3</v>
      </c>
      <c r="G2833" t="s">
        <v>91</v>
      </c>
      <c r="H2833" s="7" t="str">
        <f t="shared" si="89"/>
        <v>2008TWDASSENE05</v>
      </c>
      <c r="I2833" t="s">
        <v>26</v>
      </c>
      <c r="J2833" s="8" t="str">
        <f>VLOOKUP(I2833,name_list!E:K,2,FALSE)</f>
        <v>SP78</v>
      </c>
      <c r="K2833" t="s">
        <v>11</v>
      </c>
      <c r="L2833" s="8">
        <v>1</v>
      </c>
      <c r="M2833" s="8">
        <f>VLOOKUP(H2833,工作表3!G:T,7,FALSE)</f>
        <v>75</v>
      </c>
      <c r="N2833">
        <f t="shared" si="90"/>
        <v>0.75</v>
      </c>
    </row>
    <row r="2834" spans="1:14">
      <c r="A2834" s="46">
        <v>2008</v>
      </c>
      <c r="B2834" s="8" t="str">
        <f>_xlfn.CONCAT("P", LOOKUP(A2834,{0,2010,2015},{1,2,3}))</f>
        <v>P1</v>
      </c>
      <c r="C2834" s="9" t="s">
        <v>174</v>
      </c>
      <c r="D2834" s="9" t="s">
        <v>178</v>
      </c>
      <c r="E2834" t="s">
        <v>2</v>
      </c>
      <c r="F2834" t="s">
        <v>3</v>
      </c>
      <c r="G2834" t="s">
        <v>91</v>
      </c>
      <c r="H2834" s="7" t="str">
        <f t="shared" si="89"/>
        <v>2008TWDASSENE05</v>
      </c>
      <c r="I2834" t="s">
        <v>8</v>
      </c>
      <c r="J2834" s="8" t="str">
        <f>VLOOKUP(I2834,name_list!E:K,2,FALSE)</f>
        <v>SP63</v>
      </c>
      <c r="K2834" t="s">
        <v>9</v>
      </c>
      <c r="L2834" s="8">
        <v>5</v>
      </c>
      <c r="M2834" s="8">
        <f>VLOOKUP(H2834,工作表3!G:T,7,FALSE)</f>
        <v>75</v>
      </c>
      <c r="N2834">
        <f t="shared" si="90"/>
        <v>3.75</v>
      </c>
    </row>
    <row r="2835" spans="1:14">
      <c r="A2835" s="46">
        <v>2008</v>
      </c>
      <c r="B2835" s="8" t="str">
        <f>_xlfn.CONCAT("P", LOOKUP(A2835,{0,2010,2015},{1,2,3}))</f>
        <v>P1</v>
      </c>
      <c r="C2835" s="9" t="s">
        <v>174</v>
      </c>
      <c r="D2835" s="9" t="s">
        <v>178</v>
      </c>
      <c r="E2835" t="s">
        <v>2</v>
      </c>
      <c r="F2835" t="s">
        <v>3</v>
      </c>
      <c r="G2835" t="s">
        <v>91</v>
      </c>
      <c r="H2835" s="7" t="str">
        <f t="shared" si="89"/>
        <v>2008TWDASSENE05</v>
      </c>
      <c r="I2835" t="s">
        <v>24</v>
      </c>
      <c r="J2835" s="8" t="str">
        <f>VLOOKUP(I2835,name_list!E:K,2,FALSE)</f>
        <v>SP65</v>
      </c>
      <c r="K2835" t="s">
        <v>9</v>
      </c>
      <c r="L2835" s="8">
        <v>5</v>
      </c>
      <c r="M2835" s="8">
        <f>VLOOKUP(H2835,工作表3!G:T,7,FALSE)</f>
        <v>75</v>
      </c>
      <c r="N2835">
        <f t="shared" si="90"/>
        <v>3.75</v>
      </c>
    </row>
    <row r="2836" spans="1:14">
      <c r="A2836" s="46">
        <v>2008</v>
      </c>
      <c r="B2836" s="8" t="str">
        <f>_xlfn.CONCAT("P", LOOKUP(A2836,{0,2010,2015},{1,2,3}))</f>
        <v>P1</v>
      </c>
      <c r="C2836" s="9" t="s">
        <v>174</v>
      </c>
      <c r="D2836" s="9" t="s">
        <v>178</v>
      </c>
      <c r="E2836" t="s">
        <v>2</v>
      </c>
      <c r="F2836" t="s">
        <v>3</v>
      </c>
      <c r="G2836" t="s">
        <v>91</v>
      </c>
      <c r="H2836" s="7" t="str">
        <f t="shared" si="89"/>
        <v>2008TWDASSENE05</v>
      </c>
      <c r="I2836" t="s">
        <v>31</v>
      </c>
      <c r="J2836" s="8" t="str">
        <f>VLOOKUP(I2836,name_list!E:K,2,FALSE)</f>
        <v>SP66</v>
      </c>
      <c r="K2836" t="s">
        <v>11</v>
      </c>
      <c r="L2836" s="8">
        <v>1</v>
      </c>
      <c r="M2836" s="8">
        <f>VLOOKUP(H2836,工作表3!G:T,7,FALSE)</f>
        <v>75</v>
      </c>
      <c r="N2836">
        <f t="shared" si="90"/>
        <v>0.75</v>
      </c>
    </row>
    <row r="2837" spans="1:14">
      <c r="A2837" s="46">
        <v>2008</v>
      </c>
      <c r="B2837" s="8" t="str">
        <f>_xlfn.CONCAT("P", LOOKUP(A2837,{0,2010,2015},{1,2,3}))</f>
        <v>P1</v>
      </c>
      <c r="C2837" s="9" t="s">
        <v>174</v>
      </c>
      <c r="D2837" s="9" t="s">
        <v>178</v>
      </c>
      <c r="E2837" t="s">
        <v>2</v>
      </c>
      <c r="F2837" t="s">
        <v>3</v>
      </c>
      <c r="G2837" t="s">
        <v>91</v>
      </c>
      <c r="H2837" s="7" t="str">
        <f t="shared" si="89"/>
        <v>2008TWDASSENE05</v>
      </c>
      <c r="I2837" t="s">
        <v>10</v>
      </c>
      <c r="J2837" s="8" t="str">
        <f>VLOOKUP(I2837,name_list!E:K,2,FALSE)</f>
        <v>SP79</v>
      </c>
      <c r="K2837" t="s">
        <v>11</v>
      </c>
      <c r="L2837" s="8">
        <v>1</v>
      </c>
      <c r="M2837" s="8">
        <f>VLOOKUP(H2837,工作表3!G:T,7,FALSE)</f>
        <v>75</v>
      </c>
      <c r="N2837">
        <f t="shared" si="90"/>
        <v>0.75</v>
      </c>
    </row>
    <row r="2838" spans="1:14">
      <c r="A2838" s="46">
        <v>2008</v>
      </c>
      <c r="B2838" s="8" t="str">
        <f>_xlfn.CONCAT("P", LOOKUP(A2838,{0,2010,2015},{1,2,3}))</f>
        <v>P1</v>
      </c>
      <c r="C2838" s="9" t="s">
        <v>174</v>
      </c>
      <c r="D2838" s="9" t="s">
        <v>178</v>
      </c>
      <c r="E2838" t="s">
        <v>2</v>
      </c>
      <c r="F2838" t="s">
        <v>3</v>
      </c>
      <c r="G2838" t="s">
        <v>91</v>
      </c>
      <c r="H2838" s="7" t="str">
        <f t="shared" si="89"/>
        <v>2008TWDASSENE05</v>
      </c>
      <c r="I2838" t="s">
        <v>19</v>
      </c>
      <c r="J2838" s="8" t="str">
        <f>VLOOKUP(I2838,name_list!E:K,2,FALSE)</f>
        <v>SP75</v>
      </c>
      <c r="K2838" t="s">
        <v>11</v>
      </c>
      <c r="L2838" s="8">
        <v>1</v>
      </c>
      <c r="M2838" s="8">
        <f>VLOOKUP(H2838,工作表3!G:T,7,FALSE)</f>
        <v>75</v>
      </c>
      <c r="N2838">
        <f t="shared" si="90"/>
        <v>0.75</v>
      </c>
    </row>
    <row r="2839" spans="1:14">
      <c r="A2839" s="46">
        <v>2008</v>
      </c>
      <c r="B2839" s="8" t="str">
        <f>_xlfn.CONCAT("P", LOOKUP(A2839,{0,2010,2015},{1,2,3}))</f>
        <v>P1</v>
      </c>
      <c r="C2839" s="9" t="s">
        <v>174</v>
      </c>
      <c r="D2839" s="9" t="s">
        <v>178</v>
      </c>
      <c r="E2839" t="s">
        <v>2</v>
      </c>
      <c r="F2839" t="s">
        <v>3</v>
      </c>
      <c r="G2839" t="s">
        <v>91</v>
      </c>
      <c r="H2839" s="7" t="str">
        <f t="shared" si="89"/>
        <v>2008TWDASSENE05</v>
      </c>
      <c r="I2839" t="s">
        <v>4</v>
      </c>
      <c r="J2839" s="8" t="str">
        <f>VLOOKUP(I2839,name_list!E:K,2,FALSE)</f>
        <v>SP11</v>
      </c>
      <c r="K2839" t="s">
        <v>1</v>
      </c>
      <c r="L2839" s="8">
        <v>75</v>
      </c>
      <c r="M2839" s="8">
        <f>VLOOKUP(H2839,工作表3!G:T,7,FALSE)</f>
        <v>75</v>
      </c>
      <c r="N2839">
        <f t="shared" si="90"/>
        <v>56.25</v>
      </c>
    </row>
    <row r="2840" spans="1:14">
      <c r="A2840" s="46">
        <v>2008</v>
      </c>
      <c r="B2840" s="8" t="str">
        <f>_xlfn.CONCAT("P", LOOKUP(A2840,{0,2010,2015},{1,2,3}))</f>
        <v>P1</v>
      </c>
      <c r="C2840" s="9" t="s">
        <v>174</v>
      </c>
      <c r="D2840" s="9" t="s">
        <v>178</v>
      </c>
      <c r="E2840" t="s">
        <v>2</v>
      </c>
      <c r="F2840" t="s">
        <v>3</v>
      </c>
      <c r="G2840" t="s">
        <v>91</v>
      </c>
      <c r="H2840" s="7" t="str">
        <f t="shared" si="89"/>
        <v>2008TWDASSENE05</v>
      </c>
      <c r="I2840" t="s">
        <v>17</v>
      </c>
      <c r="J2840" s="8" t="str">
        <f>VLOOKUP(I2840,name_list!E:K,2,FALSE)</f>
        <v>SP23</v>
      </c>
      <c r="K2840" t="s">
        <v>9</v>
      </c>
      <c r="L2840" s="8">
        <v>5</v>
      </c>
      <c r="M2840" s="8">
        <f>VLOOKUP(H2840,工作表3!G:T,7,FALSE)</f>
        <v>75</v>
      </c>
      <c r="N2840">
        <f t="shared" si="90"/>
        <v>3.75</v>
      </c>
    </row>
    <row r="2841" spans="1:14">
      <c r="A2841" s="46">
        <v>2008</v>
      </c>
      <c r="B2841" s="8" t="str">
        <f>_xlfn.CONCAT("P", LOOKUP(A2841,{0,2010,2015},{1,2,3}))</f>
        <v>P1</v>
      </c>
      <c r="C2841" s="9" t="s">
        <v>174</v>
      </c>
      <c r="D2841" s="9" t="s">
        <v>178</v>
      </c>
      <c r="E2841" t="s">
        <v>2</v>
      </c>
      <c r="F2841" t="s">
        <v>3</v>
      </c>
      <c r="G2841" t="s">
        <v>91</v>
      </c>
      <c r="H2841" s="7" t="str">
        <f t="shared" si="89"/>
        <v>2008TWDASSENE05</v>
      </c>
      <c r="I2841" t="s">
        <v>29</v>
      </c>
      <c r="J2841" s="8" t="str">
        <f>VLOOKUP(I2841,name_list!E:K,2,FALSE)</f>
        <v>SP22</v>
      </c>
      <c r="K2841" t="s">
        <v>9</v>
      </c>
      <c r="L2841" s="8">
        <v>5</v>
      </c>
      <c r="M2841" s="8">
        <f>VLOOKUP(H2841,工作表3!G:T,7,FALSE)</f>
        <v>75</v>
      </c>
      <c r="N2841">
        <f t="shared" si="90"/>
        <v>3.75</v>
      </c>
    </row>
    <row r="2842" spans="1:14">
      <c r="A2842" s="46">
        <v>2008</v>
      </c>
      <c r="B2842" s="8" t="str">
        <f>_xlfn.CONCAT("P", LOOKUP(A2842,{0,2010,2015},{1,2,3}))</f>
        <v>P1</v>
      </c>
      <c r="C2842" s="9" t="s">
        <v>174</v>
      </c>
      <c r="D2842" s="9" t="s">
        <v>178</v>
      </c>
      <c r="E2842" t="s">
        <v>2</v>
      </c>
      <c r="F2842" t="s">
        <v>3</v>
      </c>
      <c r="G2842" t="s">
        <v>91</v>
      </c>
      <c r="H2842" s="7" t="str">
        <f t="shared" si="89"/>
        <v>2008TWDASSENE05</v>
      </c>
      <c r="I2842" t="s">
        <v>66</v>
      </c>
      <c r="J2842" s="8" t="str">
        <f>VLOOKUP(I2842,name_list!E:K,2,FALSE)</f>
        <v>SP20</v>
      </c>
      <c r="K2842" t="s">
        <v>11</v>
      </c>
      <c r="L2842" s="8">
        <v>1</v>
      </c>
      <c r="M2842" s="8">
        <f>VLOOKUP(H2842,工作表3!G:T,7,FALSE)</f>
        <v>75</v>
      </c>
      <c r="N2842">
        <f t="shared" si="90"/>
        <v>0.75</v>
      </c>
    </row>
    <row r="2843" spans="1:14">
      <c r="A2843" s="46">
        <v>2008</v>
      </c>
      <c r="B2843" s="8" t="str">
        <f>_xlfn.CONCAT("P", LOOKUP(A2843,{0,2010,2015},{1,2,3}))</f>
        <v>P1</v>
      </c>
      <c r="C2843" s="9" t="s">
        <v>174</v>
      </c>
      <c r="D2843" s="9" t="s">
        <v>178</v>
      </c>
      <c r="E2843" t="s">
        <v>2</v>
      </c>
      <c r="F2843" t="s">
        <v>3</v>
      </c>
      <c r="G2843" t="s">
        <v>91</v>
      </c>
      <c r="H2843" s="7" t="str">
        <f t="shared" si="89"/>
        <v>2008TWDASSENE05</v>
      </c>
      <c r="I2843" t="s">
        <v>21</v>
      </c>
      <c r="J2843" s="8" t="str">
        <f>VLOOKUP(I2843,name_list!E:K,2,FALSE)</f>
        <v>SP55</v>
      </c>
      <c r="K2843" t="s">
        <v>11</v>
      </c>
      <c r="L2843" s="8">
        <v>1</v>
      </c>
      <c r="M2843" s="8">
        <f>VLOOKUP(H2843,工作表3!G:T,7,FALSE)</f>
        <v>75</v>
      </c>
      <c r="N2843">
        <f t="shared" si="90"/>
        <v>0.75</v>
      </c>
    </row>
    <row r="2844" spans="1:14">
      <c r="A2844" s="46">
        <v>2008</v>
      </c>
      <c r="B2844" s="8" t="str">
        <f>_xlfn.CONCAT("P", LOOKUP(A2844,{0,2010,2015},{1,2,3}))</f>
        <v>P1</v>
      </c>
      <c r="C2844" s="9" t="s">
        <v>174</v>
      </c>
      <c r="D2844" s="9" t="s">
        <v>178</v>
      </c>
      <c r="E2844" t="s">
        <v>2</v>
      </c>
      <c r="F2844" t="s">
        <v>3</v>
      </c>
      <c r="G2844" t="s">
        <v>91</v>
      </c>
      <c r="H2844" s="7" t="str">
        <f t="shared" si="89"/>
        <v>2008TWDASSENE05</v>
      </c>
      <c r="I2844" t="s">
        <v>28</v>
      </c>
      <c r="J2844" s="8" t="str">
        <f>VLOOKUP(I2844,name_list!E:K,2,FALSE)</f>
        <v>SP45</v>
      </c>
      <c r="K2844" t="s">
        <v>11</v>
      </c>
      <c r="L2844" s="8">
        <v>1</v>
      </c>
      <c r="M2844" s="8">
        <f>VLOOKUP(H2844,工作表3!G:T,7,FALSE)</f>
        <v>75</v>
      </c>
      <c r="N2844">
        <f t="shared" si="90"/>
        <v>0.75</v>
      </c>
    </row>
    <row r="2845" spans="1:14">
      <c r="A2845" s="46">
        <v>2008</v>
      </c>
      <c r="B2845" s="8" t="str">
        <f>_xlfn.CONCAT("P", LOOKUP(A2845,{0,2010,2015},{1,2,3}))</f>
        <v>P1</v>
      </c>
      <c r="C2845" s="9" t="s">
        <v>174</v>
      </c>
      <c r="D2845" s="9" t="s">
        <v>178</v>
      </c>
      <c r="E2845" t="s">
        <v>2</v>
      </c>
      <c r="F2845" t="s">
        <v>3</v>
      </c>
      <c r="G2845" t="s">
        <v>91</v>
      </c>
      <c r="H2845" s="7" t="str">
        <f t="shared" si="89"/>
        <v>2008TWDASSENE05</v>
      </c>
      <c r="I2845" t="s">
        <v>22</v>
      </c>
      <c r="J2845" s="8" t="str">
        <f>VLOOKUP(I2845,name_list!E:K,2,FALSE)</f>
        <v>SP68</v>
      </c>
      <c r="K2845" t="s">
        <v>9</v>
      </c>
      <c r="L2845" s="8">
        <v>5</v>
      </c>
      <c r="M2845" s="8">
        <f>VLOOKUP(H2845,工作表3!G:T,7,FALSE)</f>
        <v>75</v>
      </c>
      <c r="N2845">
        <f t="shared" si="90"/>
        <v>3.75</v>
      </c>
    </row>
    <row r="2846" spans="1:14">
      <c r="A2846" s="46">
        <v>2008</v>
      </c>
      <c r="B2846" s="8" t="str">
        <f>_xlfn.CONCAT("P", LOOKUP(A2846,{0,2010,2015},{1,2,3}))</f>
        <v>P1</v>
      </c>
      <c r="C2846" s="9" t="s">
        <v>174</v>
      </c>
      <c r="D2846" s="9" t="s">
        <v>178</v>
      </c>
      <c r="E2846" t="s">
        <v>2</v>
      </c>
      <c r="F2846" t="s">
        <v>3</v>
      </c>
      <c r="G2846" t="s">
        <v>91</v>
      </c>
      <c r="H2846" s="7" t="str">
        <f t="shared" si="89"/>
        <v>2008TWDASSENE05</v>
      </c>
      <c r="I2846" t="s">
        <v>62</v>
      </c>
      <c r="J2846" s="8" t="str">
        <f>VLOOKUP(I2846,name_list!E:K,2,FALSE)</f>
        <v>SP88</v>
      </c>
      <c r="K2846" t="s">
        <v>11</v>
      </c>
      <c r="L2846" s="8">
        <v>1</v>
      </c>
      <c r="M2846" s="8">
        <f>VLOOKUP(H2846,工作表3!G:T,7,FALSE)</f>
        <v>75</v>
      </c>
      <c r="N2846">
        <f t="shared" si="90"/>
        <v>0.75</v>
      </c>
    </row>
    <row r="2847" spans="1:14">
      <c r="A2847" s="46">
        <v>2008</v>
      </c>
      <c r="B2847" s="8" t="str">
        <f>_xlfn.CONCAT("P", LOOKUP(A2847,{0,2010,2015},{1,2,3}))</f>
        <v>P1</v>
      </c>
      <c r="C2847" s="9" t="s">
        <v>174</v>
      </c>
      <c r="D2847" s="9" t="s">
        <v>178</v>
      </c>
      <c r="E2847" t="s">
        <v>2</v>
      </c>
      <c r="F2847" t="s">
        <v>3</v>
      </c>
      <c r="G2847" t="s">
        <v>123</v>
      </c>
      <c r="H2847" s="7" t="str">
        <f t="shared" si="89"/>
        <v>2008TWDASSENE10</v>
      </c>
      <c r="I2847" t="s">
        <v>44</v>
      </c>
      <c r="J2847" s="8" t="str">
        <f>VLOOKUP(I2847,name_list!E:K,2,FALSE)</f>
        <v>SP57</v>
      </c>
      <c r="K2847" t="s">
        <v>11</v>
      </c>
      <c r="L2847" s="8">
        <v>1</v>
      </c>
      <c r="M2847" s="8">
        <f>VLOOKUP(H2847,工作表3!G:T,7,FALSE)</f>
        <v>77.5</v>
      </c>
      <c r="N2847">
        <f t="shared" si="90"/>
        <v>0.77500000000000002</v>
      </c>
    </row>
    <row r="2848" spans="1:14">
      <c r="A2848" s="46">
        <v>2008</v>
      </c>
      <c r="B2848" s="8" t="str">
        <f>_xlfn.CONCAT("P", LOOKUP(A2848,{0,2010,2015},{1,2,3}))</f>
        <v>P1</v>
      </c>
      <c r="C2848" s="9" t="s">
        <v>174</v>
      </c>
      <c r="D2848" s="9" t="s">
        <v>178</v>
      </c>
      <c r="E2848" t="s">
        <v>2</v>
      </c>
      <c r="F2848" t="s">
        <v>3</v>
      </c>
      <c r="G2848" t="s">
        <v>123</v>
      </c>
      <c r="H2848" s="7" t="str">
        <f t="shared" si="89"/>
        <v>2008TWDASSENE10</v>
      </c>
      <c r="I2848" t="s">
        <v>23</v>
      </c>
      <c r="J2848" s="8" t="str">
        <f>VLOOKUP(I2848,name_list!E:K,2,FALSE)</f>
        <v>SP61</v>
      </c>
      <c r="K2848" t="s">
        <v>11</v>
      </c>
      <c r="L2848" s="8">
        <v>1</v>
      </c>
      <c r="M2848" s="8">
        <f>VLOOKUP(H2848,工作表3!G:T,7,FALSE)</f>
        <v>77.5</v>
      </c>
      <c r="N2848">
        <f t="shared" si="90"/>
        <v>0.77500000000000002</v>
      </c>
    </row>
    <row r="2849" spans="1:14">
      <c r="A2849" s="46">
        <v>2008</v>
      </c>
      <c r="B2849" s="8" t="str">
        <f>_xlfn.CONCAT("P", LOOKUP(A2849,{0,2010,2015},{1,2,3}))</f>
        <v>P1</v>
      </c>
      <c r="C2849" s="9" t="s">
        <v>174</v>
      </c>
      <c r="D2849" s="9" t="s">
        <v>178</v>
      </c>
      <c r="E2849" t="s">
        <v>2</v>
      </c>
      <c r="F2849" t="s">
        <v>3</v>
      </c>
      <c r="G2849" t="s">
        <v>123</v>
      </c>
      <c r="H2849" s="7" t="str">
        <f t="shared" si="89"/>
        <v>2008TWDASSENE10</v>
      </c>
      <c r="I2849" t="s">
        <v>59</v>
      </c>
      <c r="J2849" s="8" t="str">
        <f>VLOOKUP(I2849,name_list!E:K,2,FALSE)</f>
        <v>SP5</v>
      </c>
      <c r="K2849" t="s">
        <v>9</v>
      </c>
      <c r="L2849" s="8">
        <v>5</v>
      </c>
      <c r="M2849" s="8">
        <f>VLOOKUP(H2849,工作表3!G:T,7,FALSE)</f>
        <v>77.5</v>
      </c>
      <c r="N2849">
        <f t="shared" si="90"/>
        <v>3.875</v>
      </c>
    </row>
    <row r="2850" spans="1:14">
      <c r="A2850" s="46">
        <v>2008</v>
      </c>
      <c r="B2850" s="8" t="str">
        <f>_xlfn.CONCAT("P", LOOKUP(A2850,{0,2010,2015},{1,2,3}))</f>
        <v>P1</v>
      </c>
      <c r="C2850" s="9" t="s">
        <v>174</v>
      </c>
      <c r="D2850" s="9" t="s">
        <v>178</v>
      </c>
      <c r="E2850" t="s">
        <v>2</v>
      </c>
      <c r="F2850" t="s">
        <v>3</v>
      </c>
      <c r="G2850" t="s">
        <v>123</v>
      </c>
      <c r="H2850" s="7" t="str">
        <f t="shared" si="89"/>
        <v>2008TWDASSENE10</v>
      </c>
      <c r="I2850" t="s">
        <v>42</v>
      </c>
      <c r="J2850" s="8" t="str">
        <f>VLOOKUP(I2850,name_list!E:K,2,FALSE)</f>
        <v>SP40</v>
      </c>
      <c r="K2850" t="s">
        <v>9</v>
      </c>
      <c r="L2850" s="8">
        <v>5</v>
      </c>
      <c r="M2850" s="8">
        <f>VLOOKUP(H2850,工作表3!G:T,7,FALSE)</f>
        <v>77.5</v>
      </c>
      <c r="N2850">
        <f t="shared" si="90"/>
        <v>3.875</v>
      </c>
    </row>
    <row r="2851" spans="1:14">
      <c r="A2851" s="46">
        <v>2008</v>
      </c>
      <c r="B2851" s="8" t="str">
        <f>_xlfn.CONCAT("P", LOOKUP(A2851,{0,2010,2015},{1,2,3}))</f>
        <v>P1</v>
      </c>
      <c r="C2851" s="9" t="s">
        <v>174</v>
      </c>
      <c r="D2851" s="9" t="s">
        <v>178</v>
      </c>
      <c r="E2851" t="s">
        <v>2</v>
      </c>
      <c r="F2851" t="s">
        <v>3</v>
      </c>
      <c r="G2851" t="s">
        <v>123</v>
      </c>
      <c r="H2851" s="7" t="str">
        <f t="shared" si="89"/>
        <v>2008TWDASSENE10</v>
      </c>
      <c r="I2851" t="s">
        <v>0</v>
      </c>
      <c r="J2851" s="8" t="str">
        <f>VLOOKUP(I2851,name_list!E:K,2,FALSE)</f>
        <v>SP41</v>
      </c>
      <c r="K2851" t="s">
        <v>6</v>
      </c>
      <c r="L2851" s="8">
        <v>50</v>
      </c>
      <c r="M2851" s="8">
        <f>VLOOKUP(H2851,工作表3!G:T,7,FALSE)</f>
        <v>77.5</v>
      </c>
      <c r="N2851">
        <f t="shared" si="90"/>
        <v>38.75</v>
      </c>
    </row>
    <row r="2852" spans="1:14">
      <c r="A2852" s="46">
        <v>2008</v>
      </c>
      <c r="B2852" s="8" t="str">
        <f>_xlfn.CONCAT("P", LOOKUP(A2852,{0,2010,2015},{1,2,3}))</f>
        <v>P1</v>
      </c>
      <c r="C2852" s="9" t="s">
        <v>174</v>
      </c>
      <c r="D2852" s="9" t="s">
        <v>178</v>
      </c>
      <c r="E2852" t="s">
        <v>2</v>
      </c>
      <c r="F2852" t="s">
        <v>3</v>
      </c>
      <c r="G2852" t="s">
        <v>123</v>
      </c>
      <c r="H2852" s="7" t="str">
        <f t="shared" si="89"/>
        <v>2008TWDASSENE10</v>
      </c>
      <c r="I2852" t="s">
        <v>5</v>
      </c>
      <c r="J2852" s="8" t="str">
        <f>VLOOKUP(I2852,name_list!E:K,2,FALSE)</f>
        <v>SP35</v>
      </c>
      <c r="K2852" t="s">
        <v>9</v>
      </c>
      <c r="L2852" s="8">
        <v>5</v>
      </c>
      <c r="M2852" s="8">
        <f>VLOOKUP(H2852,工作表3!G:T,7,FALSE)</f>
        <v>77.5</v>
      </c>
      <c r="N2852">
        <f t="shared" si="90"/>
        <v>3.875</v>
      </c>
    </row>
    <row r="2853" spans="1:14">
      <c r="A2853" s="46">
        <v>2008</v>
      </c>
      <c r="B2853" s="8" t="str">
        <f>_xlfn.CONCAT("P", LOOKUP(A2853,{0,2010,2015},{1,2,3}))</f>
        <v>P1</v>
      </c>
      <c r="C2853" s="9" t="s">
        <v>174</v>
      </c>
      <c r="D2853" s="9" t="s">
        <v>178</v>
      </c>
      <c r="E2853" t="s">
        <v>2</v>
      </c>
      <c r="F2853" t="s">
        <v>3</v>
      </c>
      <c r="G2853" t="s">
        <v>123</v>
      </c>
      <c r="H2853" s="7" t="str">
        <f t="shared" si="89"/>
        <v>2008TWDASSENE10</v>
      </c>
      <c r="I2853" t="s">
        <v>16</v>
      </c>
      <c r="J2853" s="8" t="str">
        <f>VLOOKUP(I2853,name_list!E:K,2,FALSE)</f>
        <v>SP38</v>
      </c>
      <c r="K2853" t="s">
        <v>9</v>
      </c>
      <c r="L2853" s="8">
        <v>5</v>
      </c>
      <c r="M2853" s="8">
        <f>VLOOKUP(H2853,工作表3!G:T,7,FALSE)</f>
        <v>77.5</v>
      </c>
      <c r="N2853">
        <f t="shared" si="90"/>
        <v>3.875</v>
      </c>
    </row>
    <row r="2854" spans="1:14">
      <c r="A2854" s="46">
        <v>2008</v>
      </c>
      <c r="B2854" s="8" t="str">
        <f>_xlfn.CONCAT("P", LOOKUP(A2854,{0,2010,2015},{1,2,3}))</f>
        <v>P1</v>
      </c>
      <c r="C2854" s="9" t="s">
        <v>174</v>
      </c>
      <c r="D2854" s="9" t="s">
        <v>178</v>
      </c>
      <c r="E2854" t="s">
        <v>2</v>
      </c>
      <c r="F2854" t="s">
        <v>3</v>
      </c>
      <c r="G2854" t="s">
        <v>123</v>
      </c>
      <c r="H2854" s="7" t="str">
        <f t="shared" si="89"/>
        <v>2008TWDASSENE10</v>
      </c>
      <c r="I2854" t="s">
        <v>18</v>
      </c>
      <c r="J2854" s="8" t="str">
        <f>VLOOKUP(I2854,name_list!E:K,2,FALSE)</f>
        <v>SP30</v>
      </c>
      <c r="K2854" t="s">
        <v>9</v>
      </c>
      <c r="L2854" s="8">
        <v>5</v>
      </c>
      <c r="M2854" s="8">
        <f>VLOOKUP(H2854,工作表3!G:T,7,FALSE)</f>
        <v>77.5</v>
      </c>
      <c r="N2854">
        <f t="shared" si="90"/>
        <v>3.875</v>
      </c>
    </row>
    <row r="2855" spans="1:14">
      <c r="A2855" s="46">
        <v>2008</v>
      </c>
      <c r="B2855" s="8" t="str">
        <f>_xlfn.CONCAT("P", LOOKUP(A2855,{0,2010,2015},{1,2,3}))</f>
        <v>P1</v>
      </c>
      <c r="C2855" s="9" t="s">
        <v>174</v>
      </c>
      <c r="D2855" s="9" t="s">
        <v>178</v>
      </c>
      <c r="E2855" t="s">
        <v>2</v>
      </c>
      <c r="F2855" t="s">
        <v>3</v>
      </c>
      <c r="G2855" t="s">
        <v>123</v>
      </c>
      <c r="H2855" s="7" t="str">
        <f t="shared" si="89"/>
        <v>2008TWDASSENE10</v>
      </c>
      <c r="I2855" t="s">
        <v>7</v>
      </c>
      <c r="J2855" s="8" t="str">
        <f>VLOOKUP(I2855,name_list!E:K,2,FALSE)</f>
        <v>SP31</v>
      </c>
      <c r="K2855" t="s">
        <v>14</v>
      </c>
      <c r="L2855" s="8">
        <v>25</v>
      </c>
      <c r="M2855" s="8">
        <f>VLOOKUP(H2855,工作表3!G:T,7,FALSE)</f>
        <v>77.5</v>
      </c>
      <c r="N2855">
        <f t="shared" si="90"/>
        <v>19.375</v>
      </c>
    </row>
    <row r="2856" spans="1:14">
      <c r="A2856" s="46">
        <v>2008</v>
      </c>
      <c r="B2856" s="8" t="str">
        <f>_xlfn.CONCAT("P", LOOKUP(A2856,{0,2010,2015},{1,2,3}))</f>
        <v>P1</v>
      </c>
      <c r="C2856" s="9" t="s">
        <v>174</v>
      </c>
      <c r="D2856" s="9" t="s">
        <v>178</v>
      </c>
      <c r="E2856" t="s">
        <v>2</v>
      </c>
      <c r="F2856" t="s">
        <v>3</v>
      </c>
      <c r="G2856" t="s">
        <v>123</v>
      </c>
      <c r="H2856" s="7" t="str">
        <f t="shared" si="89"/>
        <v>2008TWDASSENE10</v>
      </c>
      <c r="I2856" t="s">
        <v>60</v>
      </c>
      <c r="J2856" s="8" t="str">
        <f>VLOOKUP(I2856,name_list!E:K,2,FALSE)</f>
        <v>SP29</v>
      </c>
      <c r="K2856" t="s">
        <v>9</v>
      </c>
      <c r="L2856" s="8">
        <v>5</v>
      </c>
      <c r="M2856" s="8">
        <f>VLOOKUP(H2856,工作表3!G:T,7,FALSE)</f>
        <v>77.5</v>
      </c>
      <c r="N2856">
        <f t="shared" si="90"/>
        <v>3.875</v>
      </c>
    </row>
    <row r="2857" spans="1:14">
      <c r="A2857" s="46">
        <v>2008</v>
      </c>
      <c r="B2857" s="8" t="str">
        <f>_xlfn.CONCAT("P", LOOKUP(A2857,{0,2010,2015},{1,2,3}))</f>
        <v>P1</v>
      </c>
      <c r="C2857" s="9" t="s">
        <v>174</v>
      </c>
      <c r="D2857" s="9" t="s">
        <v>178</v>
      </c>
      <c r="E2857" t="s">
        <v>2</v>
      </c>
      <c r="F2857" t="s">
        <v>3</v>
      </c>
      <c r="G2857" t="s">
        <v>123</v>
      </c>
      <c r="H2857" s="7" t="str">
        <f t="shared" ref="H2857:H2920" si="91">CONCATENATE(A2857,C2857,D2857,E2857,G2857)</f>
        <v>2008TWDASSENE10</v>
      </c>
      <c r="I2857" t="s">
        <v>26</v>
      </c>
      <c r="J2857" s="8" t="str">
        <f>VLOOKUP(I2857,name_list!E:K,2,FALSE)</f>
        <v>SP78</v>
      </c>
      <c r="K2857" t="s">
        <v>11</v>
      </c>
      <c r="L2857" s="8">
        <v>1</v>
      </c>
      <c r="M2857" s="8">
        <f>VLOOKUP(H2857,工作表3!G:T,7,FALSE)</f>
        <v>77.5</v>
      </c>
      <c r="N2857">
        <f t="shared" si="90"/>
        <v>0.77500000000000002</v>
      </c>
    </row>
    <row r="2858" spans="1:14">
      <c r="A2858" s="46">
        <v>2008</v>
      </c>
      <c r="B2858" s="8" t="str">
        <f>_xlfn.CONCAT("P", LOOKUP(A2858,{0,2010,2015},{1,2,3}))</f>
        <v>P1</v>
      </c>
      <c r="C2858" s="9" t="s">
        <v>174</v>
      </c>
      <c r="D2858" s="9" t="s">
        <v>178</v>
      </c>
      <c r="E2858" t="s">
        <v>2</v>
      </c>
      <c r="F2858" t="s">
        <v>3</v>
      </c>
      <c r="G2858" t="s">
        <v>123</v>
      </c>
      <c r="H2858" s="7" t="str">
        <f t="shared" si="91"/>
        <v>2008TWDASSENE10</v>
      </c>
      <c r="I2858" t="s">
        <v>8</v>
      </c>
      <c r="J2858" s="8" t="str">
        <f>VLOOKUP(I2858,name_list!E:K,2,FALSE)</f>
        <v>SP63</v>
      </c>
      <c r="K2858" t="s">
        <v>9</v>
      </c>
      <c r="L2858" s="8">
        <v>5</v>
      </c>
      <c r="M2858" s="8">
        <f>VLOOKUP(H2858,工作表3!G:T,7,FALSE)</f>
        <v>77.5</v>
      </c>
      <c r="N2858">
        <f t="shared" si="90"/>
        <v>3.875</v>
      </c>
    </row>
    <row r="2859" spans="1:14">
      <c r="A2859" s="46">
        <v>2008</v>
      </c>
      <c r="B2859" s="8" t="str">
        <f>_xlfn.CONCAT("P", LOOKUP(A2859,{0,2010,2015},{1,2,3}))</f>
        <v>P1</v>
      </c>
      <c r="C2859" s="9" t="s">
        <v>174</v>
      </c>
      <c r="D2859" s="9" t="s">
        <v>178</v>
      </c>
      <c r="E2859" t="s">
        <v>2</v>
      </c>
      <c r="F2859" t="s">
        <v>3</v>
      </c>
      <c r="G2859" t="s">
        <v>123</v>
      </c>
      <c r="H2859" s="7" t="str">
        <f t="shared" si="91"/>
        <v>2008TWDASSENE10</v>
      </c>
      <c r="I2859" t="s">
        <v>24</v>
      </c>
      <c r="J2859" s="8" t="str">
        <f>VLOOKUP(I2859,name_list!E:K,2,FALSE)</f>
        <v>SP65</v>
      </c>
      <c r="K2859" t="s">
        <v>9</v>
      </c>
      <c r="L2859" s="8">
        <v>5</v>
      </c>
      <c r="M2859" s="8">
        <f>VLOOKUP(H2859,工作表3!G:T,7,FALSE)</f>
        <v>77.5</v>
      </c>
      <c r="N2859">
        <f t="shared" si="90"/>
        <v>3.875</v>
      </c>
    </row>
    <row r="2860" spans="1:14">
      <c r="A2860" s="46">
        <v>2008</v>
      </c>
      <c r="B2860" s="8" t="str">
        <f>_xlfn.CONCAT("P", LOOKUP(A2860,{0,2010,2015},{1,2,3}))</f>
        <v>P1</v>
      </c>
      <c r="C2860" s="9" t="s">
        <v>174</v>
      </c>
      <c r="D2860" s="9" t="s">
        <v>178</v>
      </c>
      <c r="E2860" t="s">
        <v>2</v>
      </c>
      <c r="F2860" t="s">
        <v>3</v>
      </c>
      <c r="G2860" t="s">
        <v>123</v>
      </c>
      <c r="H2860" s="7" t="str">
        <f t="shared" si="91"/>
        <v>2008TWDASSENE10</v>
      </c>
      <c r="I2860" t="s">
        <v>31</v>
      </c>
      <c r="J2860" s="8" t="str">
        <f>VLOOKUP(I2860,name_list!E:K,2,FALSE)</f>
        <v>SP66</v>
      </c>
      <c r="K2860" t="s">
        <v>11</v>
      </c>
      <c r="L2860" s="8">
        <v>1</v>
      </c>
      <c r="M2860" s="8">
        <f>VLOOKUP(H2860,工作表3!G:T,7,FALSE)</f>
        <v>77.5</v>
      </c>
      <c r="N2860">
        <f t="shared" si="90"/>
        <v>0.77500000000000002</v>
      </c>
    </row>
    <row r="2861" spans="1:14">
      <c r="A2861" s="46">
        <v>2008</v>
      </c>
      <c r="B2861" s="8" t="str">
        <f>_xlfn.CONCAT("P", LOOKUP(A2861,{0,2010,2015},{1,2,3}))</f>
        <v>P1</v>
      </c>
      <c r="C2861" s="9" t="s">
        <v>174</v>
      </c>
      <c r="D2861" s="9" t="s">
        <v>178</v>
      </c>
      <c r="E2861" t="s">
        <v>2</v>
      </c>
      <c r="F2861" t="s">
        <v>3</v>
      </c>
      <c r="G2861" t="s">
        <v>123</v>
      </c>
      <c r="H2861" s="7" t="str">
        <f t="shared" si="91"/>
        <v>2008TWDASSENE10</v>
      </c>
      <c r="I2861" t="s">
        <v>10</v>
      </c>
      <c r="J2861" s="8" t="str">
        <f>VLOOKUP(I2861,name_list!E:K,2,FALSE)</f>
        <v>SP79</v>
      </c>
      <c r="K2861" t="s">
        <v>9</v>
      </c>
      <c r="L2861" s="8">
        <v>5</v>
      </c>
      <c r="M2861" s="8">
        <f>VLOOKUP(H2861,工作表3!G:T,7,FALSE)</f>
        <v>77.5</v>
      </c>
      <c r="N2861">
        <f t="shared" si="90"/>
        <v>3.875</v>
      </c>
    </row>
    <row r="2862" spans="1:14">
      <c r="A2862" s="46">
        <v>2008</v>
      </c>
      <c r="B2862" s="8" t="str">
        <f>_xlfn.CONCAT("P", LOOKUP(A2862,{0,2010,2015},{1,2,3}))</f>
        <v>P1</v>
      </c>
      <c r="C2862" s="9" t="s">
        <v>174</v>
      </c>
      <c r="D2862" s="9" t="s">
        <v>178</v>
      </c>
      <c r="E2862" t="s">
        <v>2</v>
      </c>
      <c r="F2862" t="s">
        <v>3</v>
      </c>
      <c r="G2862" t="s">
        <v>123</v>
      </c>
      <c r="H2862" s="7" t="str">
        <f t="shared" si="91"/>
        <v>2008TWDASSENE10</v>
      </c>
      <c r="I2862" t="s">
        <v>19</v>
      </c>
      <c r="J2862" s="8" t="str">
        <f>VLOOKUP(I2862,name_list!E:K,2,FALSE)</f>
        <v>SP75</v>
      </c>
      <c r="K2862" t="s">
        <v>9</v>
      </c>
      <c r="L2862" s="8">
        <v>5</v>
      </c>
      <c r="M2862" s="8">
        <f>VLOOKUP(H2862,工作表3!G:T,7,FALSE)</f>
        <v>77.5</v>
      </c>
      <c r="N2862">
        <f t="shared" si="90"/>
        <v>3.875</v>
      </c>
    </row>
    <row r="2863" spans="1:14">
      <c r="A2863" s="46">
        <v>2008</v>
      </c>
      <c r="B2863" s="8" t="str">
        <f>_xlfn.CONCAT("P", LOOKUP(A2863,{0,2010,2015},{1,2,3}))</f>
        <v>P1</v>
      </c>
      <c r="C2863" s="9" t="s">
        <v>174</v>
      </c>
      <c r="D2863" s="9" t="s">
        <v>178</v>
      </c>
      <c r="E2863" t="s">
        <v>2</v>
      </c>
      <c r="F2863" t="s">
        <v>3</v>
      </c>
      <c r="G2863" t="s">
        <v>123</v>
      </c>
      <c r="H2863" s="7" t="str">
        <f t="shared" si="91"/>
        <v>2008TWDASSENE10</v>
      </c>
      <c r="I2863" t="s">
        <v>4</v>
      </c>
      <c r="J2863" s="8" t="str">
        <f>VLOOKUP(I2863,name_list!E:K,2,FALSE)</f>
        <v>SP11</v>
      </c>
      <c r="K2863" t="s">
        <v>1</v>
      </c>
      <c r="L2863" s="8">
        <v>75</v>
      </c>
      <c r="M2863" s="8">
        <f>VLOOKUP(H2863,工作表3!G:T,7,FALSE)</f>
        <v>77.5</v>
      </c>
      <c r="N2863">
        <f t="shared" si="90"/>
        <v>58.125</v>
      </c>
    </row>
    <row r="2864" spans="1:14">
      <c r="A2864" s="46">
        <v>2008</v>
      </c>
      <c r="B2864" s="8" t="str">
        <f>_xlfn.CONCAT("P", LOOKUP(A2864,{0,2010,2015},{1,2,3}))</f>
        <v>P1</v>
      </c>
      <c r="C2864" s="9" t="s">
        <v>174</v>
      </c>
      <c r="D2864" s="9" t="s">
        <v>178</v>
      </c>
      <c r="E2864" t="s">
        <v>2</v>
      </c>
      <c r="F2864" t="s">
        <v>3</v>
      </c>
      <c r="G2864" t="s">
        <v>123</v>
      </c>
      <c r="H2864" s="7" t="str">
        <f t="shared" si="91"/>
        <v>2008TWDASSENE10</v>
      </c>
      <c r="I2864" t="s">
        <v>17</v>
      </c>
      <c r="J2864" s="8" t="str">
        <f>VLOOKUP(I2864,name_list!E:K,2,FALSE)</f>
        <v>SP23</v>
      </c>
      <c r="K2864" t="s">
        <v>9</v>
      </c>
      <c r="L2864" s="8">
        <v>5</v>
      </c>
      <c r="M2864" s="8">
        <f>VLOOKUP(H2864,工作表3!G:T,7,FALSE)</f>
        <v>77.5</v>
      </c>
      <c r="N2864">
        <f t="shared" si="90"/>
        <v>3.875</v>
      </c>
    </row>
    <row r="2865" spans="1:14">
      <c r="A2865" s="46">
        <v>2008</v>
      </c>
      <c r="B2865" s="8" t="str">
        <f>_xlfn.CONCAT("P", LOOKUP(A2865,{0,2010,2015},{1,2,3}))</f>
        <v>P1</v>
      </c>
      <c r="C2865" s="9" t="s">
        <v>174</v>
      </c>
      <c r="D2865" s="9" t="s">
        <v>178</v>
      </c>
      <c r="E2865" t="s">
        <v>2</v>
      </c>
      <c r="F2865" t="s">
        <v>3</v>
      </c>
      <c r="G2865" t="s">
        <v>123</v>
      </c>
      <c r="H2865" s="7" t="str">
        <f t="shared" si="91"/>
        <v>2008TWDASSENE10</v>
      </c>
      <c r="I2865" t="s">
        <v>29</v>
      </c>
      <c r="J2865" s="8" t="str">
        <f>VLOOKUP(I2865,name_list!E:K,2,FALSE)</f>
        <v>SP22</v>
      </c>
      <c r="K2865" t="s">
        <v>9</v>
      </c>
      <c r="L2865" s="8">
        <v>5</v>
      </c>
      <c r="M2865" s="8">
        <f>VLOOKUP(H2865,工作表3!G:T,7,FALSE)</f>
        <v>77.5</v>
      </c>
      <c r="N2865">
        <f t="shared" si="90"/>
        <v>3.875</v>
      </c>
    </row>
    <row r="2866" spans="1:14">
      <c r="A2866" s="46">
        <v>2008</v>
      </c>
      <c r="B2866" s="8" t="str">
        <f>_xlfn.CONCAT("P", LOOKUP(A2866,{0,2010,2015},{1,2,3}))</f>
        <v>P1</v>
      </c>
      <c r="C2866" s="9" t="s">
        <v>174</v>
      </c>
      <c r="D2866" s="9" t="s">
        <v>178</v>
      </c>
      <c r="E2866" t="s">
        <v>2</v>
      </c>
      <c r="F2866" t="s">
        <v>3</v>
      </c>
      <c r="G2866" t="s">
        <v>123</v>
      </c>
      <c r="H2866" s="7" t="str">
        <f t="shared" si="91"/>
        <v>2008TWDASSENE10</v>
      </c>
      <c r="I2866" t="s">
        <v>21</v>
      </c>
      <c r="J2866" s="8" t="str">
        <f>VLOOKUP(I2866,name_list!E:K,2,FALSE)</f>
        <v>SP55</v>
      </c>
      <c r="K2866" t="s">
        <v>11</v>
      </c>
      <c r="L2866" s="8">
        <v>1</v>
      </c>
      <c r="M2866" s="8">
        <f>VLOOKUP(H2866,工作表3!G:T,7,FALSE)</f>
        <v>77.5</v>
      </c>
      <c r="N2866">
        <f t="shared" si="90"/>
        <v>0.77500000000000002</v>
      </c>
    </row>
    <row r="2867" spans="1:14">
      <c r="A2867" s="46">
        <v>2008</v>
      </c>
      <c r="B2867" s="8" t="str">
        <f>_xlfn.CONCAT("P", LOOKUP(A2867,{0,2010,2015},{1,2,3}))</f>
        <v>P1</v>
      </c>
      <c r="C2867" s="9" t="s">
        <v>174</v>
      </c>
      <c r="D2867" s="9" t="s">
        <v>178</v>
      </c>
      <c r="E2867" t="s">
        <v>2</v>
      </c>
      <c r="F2867" t="s">
        <v>3</v>
      </c>
      <c r="G2867" t="s">
        <v>123</v>
      </c>
      <c r="H2867" s="7" t="str">
        <f t="shared" si="91"/>
        <v>2008TWDASSENE10</v>
      </c>
      <c r="I2867" t="s">
        <v>28</v>
      </c>
      <c r="J2867" s="8" t="str">
        <f>VLOOKUP(I2867,name_list!E:K,2,FALSE)</f>
        <v>SP45</v>
      </c>
      <c r="K2867" t="s">
        <v>9</v>
      </c>
      <c r="L2867" s="8">
        <v>5</v>
      </c>
      <c r="M2867" s="8">
        <f>VLOOKUP(H2867,工作表3!G:T,7,FALSE)</f>
        <v>77.5</v>
      </c>
      <c r="N2867">
        <f t="shared" si="90"/>
        <v>3.875</v>
      </c>
    </row>
    <row r="2868" spans="1:14">
      <c r="A2868" s="46">
        <v>2008</v>
      </c>
      <c r="B2868" s="8" t="str">
        <f>_xlfn.CONCAT("P", LOOKUP(A2868,{0,2010,2015},{1,2,3}))</f>
        <v>P1</v>
      </c>
      <c r="C2868" s="9" t="s">
        <v>174</v>
      </c>
      <c r="D2868" s="9" t="s">
        <v>178</v>
      </c>
      <c r="E2868" t="s">
        <v>2</v>
      </c>
      <c r="F2868" t="s">
        <v>3</v>
      </c>
      <c r="G2868" t="s">
        <v>123</v>
      </c>
      <c r="H2868" s="7" t="str">
        <f t="shared" si="91"/>
        <v>2008TWDASSENE10</v>
      </c>
      <c r="I2868" t="s">
        <v>51</v>
      </c>
      <c r="J2868" s="8" t="str">
        <f>VLOOKUP(I2868,name_list!E:K,2,FALSE)</f>
        <v>SP90</v>
      </c>
      <c r="K2868" t="s">
        <v>11</v>
      </c>
      <c r="L2868" s="8">
        <v>1</v>
      </c>
      <c r="M2868" s="8">
        <f>VLOOKUP(H2868,工作表3!G:T,7,FALSE)</f>
        <v>77.5</v>
      </c>
      <c r="N2868">
        <f t="shared" si="90"/>
        <v>0.77500000000000002</v>
      </c>
    </row>
    <row r="2869" spans="1:14">
      <c r="A2869" s="46">
        <v>2008</v>
      </c>
      <c r="B2869" s="8" t="str">
        <f>_xlfn.CONCAT("P", LOOKUP(A2869,{0,2010,2015},{1,2,3}))</f>
        <v>P1</v>
      </c>
      <c r="C2869" s="9" t="s">
        <v>174</v>
      </c>
      <c r="D2869" s="9" t="s">
        <v>178</v>
      </c>
      <c r="E2869" t="s">
        <v>2</v>
      </c>
      <c r="F2869" t="s">
        <v>3</v>
      </c>
      <c r="G2869" t="s">
        <v>123</v>
      </c>
      <c r="H2869" s="7" t="str">
        <f t="shared" si="91"/>
        <v>2008TWDASSENE10</v>
      </c>
      <c r="I2869" t="s">
        <v>20</v>
      </c>
      <c r="J2869" s="8" t="str">
        <f>VLOOKUP(I2869,name_list!E:K,2,FALSE)</f>
        <v>SP25</v>
      </c>
      <c r="K2869" t="s">
        <v>11</v>
      </c>
      <c r="L2869" s="8">
        <v>1</v>
      </c>
      <c r="M2869" s="8">
        <f>VLOOKUP(H2869,工作表3!G:T,7,FALSE)</f>
        <v>77.5</v>
      </c>
      <c r="N2869">
        <f t="shared" si="90"/>
        <v>0.77500000000000002</v>
      </c>
    </row>
    <row r="2870" spans="1:14">
      <c r="A2870" s="46">
        <v>2008</v>
      </c>
      <c r="B2870" s="8" t="str">
        <f>_xlfn.CONCAT("P", LOOKUP(A2870,{0,2010,2015},{1,2,3}))</f>
        <v>P1</v>
      </c>
      <c r="C2870" s="9" t="s">
        <v>174</v>
      </c>
      <c r="D2870" s="9" t="s">
        <v>178</v>
      </c>
      <c r="E2870" t="s">
        <v>2</v>
      </c>
      <c r="F2870" t="s">
        <v>3</v>
      </c>
      <c r="G2870" t="s">
        <v>123</v>
      </c>
      <c r="H2870" s="7" t="str">
        <f t="shared" si="91"/>
        <v>2008TWDASSENE10</v>
      </c>
      <c r="I2870" t="s">
        <v>12</v>
      </c>
      <c r="J2870" s="8" t="str">
        <f>VLOOKUP(I2870,name_list!E:K,2,FALSE)</f>
        <v>SP70</v>
      </c>
      <c r="K2870" t="s">
        <v>11</v>
      </c>
      <c r="L2870" s="8">
        <v>1</v>
      </c>
      <c r="M2870" s="8">
        <f>VLOOKUP(H2870,工作表3!G:T,7,FALSE)</f>
        <v>77.5</v>
      </c>
      <c r="N2870">
        <f t="shared" si="90"/>
        <v>0.77500000000000002</v>
      </c>
    </row>
    <row r="2871" spans="1:14">
      <c r="A2871" s="46">
        <v>2008</v>
      </c>
      <c r="B2871" s="8" t="str">
        <f>_xlfn.CONCAT("P", LOOKUP(A2871,{0,2010,2015},{1,2,3}))</f>
        <v>P1</v>
      </c>
      <c r="C2871" s="9" t="s">
        <v>174</v>
      </c>
      <c r="D2871" s="9" t="s">
        <v>178</v>
      </c>
      <c r="E2871" t="s">
        <v>2</v>
      </c>
      <c r="F2871" t="s">
        <v>3</v>
      </c>
      <c r="G2871" t="s">
        <v>123</v>
      </c>
      <c r="H2871" s="7" t="str">
        <f t="shared" si="91"/>
        <v>2008TWDASSENE10</v>
      </c>
      <c r="I2871" t="s">
        <v>62</v>
      </c>
      <c r="J2871" s="8" t="str">
        <f>VLOOKUP(I2871,name_list!E:K,2,FALSE)</f>
        <v>SP88</v>
      </c>
      <c r="K2871" t="s">
        <v>11</v>
      </c>
      <c r="L2871" s="8">
        <v>1</v>
      </c>
      <c r="M2871" s="8">
        <f>VLOOKUP(H2871,工作表3!G:T,7,FALSE)</f>
        <v>77.5</v>
      </c>
      <c r="N2871">
        <f t="shared" si="90"/>
        <v>0.77500000000000002</v>
      </c>
    </row>
    <row r="2872" spans="1:14">
      <c r="A2872" s="46">
        <v>2008</v>
      </c>
      <c r="B2872" s="8" t="str">
        <f>_xlfn.CONCAT("P", LOOKUP(A2872,{0,2010,2015},{1,2,3}))</f>
        <v>P1</v>
      </c>
      <c r="C2872" s="9" t="s">
        <v>174</v>
      </c>
      <c r="D2872" s="9" t="s">
        <v>178</v>
      </c>
      <c r="E2872" t="s">
        <v>2</v>
      </c>
      <c r="F2872" t="s">
        <v>14</v>
      </c>
      <c r="G2872" t="s">
        <v>103</v>
      </c>
      <c r="H2872" s="7" t="str">
        <f t="shared" si="91"/>
        <v>2008TWDASSENS05</v>
      </c>
      <c r="I2872" t="s">
        <v>59</v>
      </c>
      <c r="J2872" s="8" t="str">
        <f>VLOOKUP(I2872,name_list!E:K,2,FALSE)</f>
        <v>SP5</v>
      </c>
      <c r="K2872" t="s">
        <v>9</v>
      </c>
      <c r="L2872" s="8">
        <v>5</v>
      </c>
      <c r="M2872" s="8">
        <f>VLOOKUP(H2872,工作表3!G:T,7,FALSE)</f>
        <v>42.5</v>
      </c>
      <c r="N2872">
        <f t="shared" si="90"/>
        <v>2.125</v>
      </c>
    </row>
    <row r="2873" spans="1:14">
      <c r="A2873" s="46">
        <v>2008</v>
      </c>
      <c r="B2873" s="8" t="str">
        <f>_xlfn.CONCAT("P", LOOKUP(A2873,{0,2010,2015},{1,2,3}))</f>
        <v>P1</v>
      </c>
      <c r="C2873" s="9" t="s">
        <v>174</v>
      </c>
      <c r="D2873" s="9" t="s">
        <v>178</v>
      </c>
      <c r="E2873" t="s">
        <v>2</v>
      </c>
      <c r="F2873" t="s">
        <v>14</v>
      </c>
      <c r="G2873" t="s">
        <v>103</v>
      </c>
      <c r="H2873" s="7" t="str">
        <f t="shared" si="91"/>
        <v>2008TWDASSENS05</v>
      </c>
      <c r="I2873" t="s">
        <v>63</v>
      </c>
      <c r="J2873" s="8" t="str">
        <f>VLOOKUP(I2873,name_list!E:K,2,FALSE)</f>
        <v>SP4</v>
      </c>
      <c r="K2873" t="s">
        <v>14</v>
      </c>
      <c r="L2873" s="8">
        <v>25</v>
      </c>
      <c r="M2873" s="8">
        <f>VLOOKUP(H2873,工作表3!G:T,7,FALSE)</f>
        <v>42.5</v>
      </c>
      <c r="N2873">
        <f t="shared" si="90"/>
        <v>10.625</v>
      </c>
    </row>
    <row r="2874" spans="1:14">
      <c r="A2874" s="46">
        <v>2008</v>
      </c>
      <c r="B2874" s="8" t="str">
        <f>_xlfn.CONCAT("P", LOOKUP(A2874,{0,2010,2015},{1,2,3}))</f>
        <v>P1</v>
      </c>
      <c r="C2874" s="9" t="s">
        <v>174</v>
      </c>
      <c r="D2874" s="9" t="s">
        <v>178</v>
      </c>
      <c r="E2874" t="s">
        <v>2</v>
      </c>
      <c r="F2874" t="s">
        <v>14</v>
      </c>
      <c r="G2874" t="s">
        <v>103</v>
      </c>
      <c r="H2874" s="7" t="str">
        <f t="shared" si="91"/>
        <v>2008TWDASSENS05</v>
      </c>
      <c r="I2874" t="s">
        <v>0</v>
      </c>
      <c r="J2874" s="8" t="str">
        <f>VLOOKUP(I2874,name_list!E:K,2,FALSE)</f>
        <v>SP41</v>
      </c>
      <c r="K2874" t="s">
        <v>6</v>
      </c>
      <c r="L2874" s="8">
        <v>50</v>
      </c>
      <c r="M2874" s="8">
        <f>VLOOKUP(H2874,工作表3!G:T,7,FALSE)</f>
        <v>42.5</v>
      </c>
      <c r="N2874">
        <f t="shared" si="90"/>
        <v>21.25</v>
      </c>
    </row>
    <row r="2875" spans="1:14">
      <c r="A2875" s="46">
        <v>2008</v>
      </c>
      <c r="B2875" s="8" t="str">
        <f>_xlfn.CONCAT("P", LOOKUP(A2875,{0,2010,2015},{1,2,3}))</f>
        <v>P1</v>
      </c>
      <c r="C2875" s="9" t="s">
        <v>174</v>
      </c>
      <c r="D2875" s="9" t="s">
        <v>178</v>
      </c>
      <c r="E2875" t="s">
        <v>2</v>
      </c>
      <c r="F2875" t="s">
        <v>14</v>
      </c>
      <c r="G2875" t="s">
        <v>103</v>
      </c>
      <c r="H2875" s="7" t="str">
        <f t="shared" si="91"/>
        <v>2008TWDASSENS05</v>
      </c>
      <c r="I2875" t="s">
        <v>5</v>
      </c>
      <c r="J2875" s="8" t="str">
        <f>VLOOKUP(I2875,name_list!E:K,2,FALSE)</f>
        <v>SP35</v>
      </c>
      <c r="K2875" t="s">
        <v>9</v>
      </c>
      <c r="L2875" s="8">
        <v>5</v>
      </c>
      <c r="M2875" s="8">
        <f>VLOOKUP(H2875,工作表3!G:T,7,FALSE)</f>
        <v>42.5</v>
      </c>
      <c r="N2875">
        <f t="shared" si="90"/>
        <v>2.125</v>
      </c>
    </row>
    <row r="2876" spans="1:14">
      <c r="A2876" s="46">
        <v>2008</v>
      </c>
      <c r="B2876" s="8" t="str">
        <f>_xlfn.CONCAT("P", LOOKUP(A2876,{0,2010,2015},{1,2,3}))</f>
        <v>P1</v>
      </c>
      <c r="C2876" s="9" t="s">
        <v>174</v>
      </c>
      <c r="D2876" s="9" t="s">
        <v>178</v>
      </c>
      <c r="E2876" t="s">
        <v>2</v>
      </c>
      <c r="F2876" t="s">
        <v>14</v>
      </c>
      <c r="G2876" t="s">
        <v>103</v>
      </c>
      <c r="H2876" s="7" t="str">
        <f t="shared" si="91"/>
        <v>2008TWDASSENS05</v>
      </c>
      <c r="I2876" t="s">
        <v>16</v>
      </c>
      <c r="J2876" s="8" t="str">
        <f>VLOOKUP(I2876,name_list!E:K,2,FALSE)</f>
        <v>SP38</v>
      </c>
      <c r="K2876" t="s">
        <v>9</v>
      </c>
      <c r="L2876" s="8">
        <v>5</v>
      </c>
      <c r="M2876" s="8">
        <f>VLOOKUP(H2876,工作表3!G:T,7,FALSE)</f>
        <v>42.5</v>
      </c>
      <c r="N2876">
        <f t="shared" si="90"/>
        <v>2.125</v>
      </c>
    </row>
    <row r="2877" spans="1:14">
      <c r="A2877" s="46">
        <v>2008</v>
      </c>
      <c r="B2877" s="8" t="str">
        <f>_xlfn.CONCAT("P", LOOKUP(A2877,{0,2010,2015},{1,2,3}))</f>
        <v>P1</v>
      </c>
      <c r="C2877" s="9" t="s">
        <v>174</v>
      </c>
      <c r="D2877" s="9" t="s">
        <v>178</v>
      </c>
      <c r="E2877" t="s">
        <v>2</v>
      </c>
      <c r="F2877" t="s">
        <v>14</v>
      </c>
      <c r="G2877" t="s">
        <v>103</v>
      </c>
      <c r="H2877" s="7" t="str">
        <f t="shared" si="91"/>
        <v>2008TWDASSENS05</v>
      </c>
      <c r="I2877" t="s">
        <v>18</v>
      </c>
      <c r="J2877" s="8" t="str">
        <f>VLOOKUP(I2877,name_list!E:K,2,FALSE)</f>
        <v>SP30</v>
      </c>
      <c r="K2877" t="s">
        <v>11</v>
      </c>
      <c r="L2877" s="8">
        <v>1</v>
      </c>
      <c r="M2877" s="8">
        <f>VLOOKUP(H2877,工作表3!G:T,7,FALSE)</f>
        <v>42.5</v>
      </c>
      <c r="N2877">
        <f t="shared" si="90"/>
        <v>0.42499999999999999</v>
      </c>
    </row>
    <row r="2878" spans="1:14">
      <c r="A2878" s="46">
        <v>2008</v>
      </c>
      <c r="B2878" s="8" t="str">
        <f>_xlfn.CONCAT("P", LOOKUP(A2878,{0,2010,2015},{1,2,3}))</f>
        <v>P1</v>
      </c>
      <c r="C2878" s="9" t="s">
        <v>174</v>
      </c>
      <c r="D2878" s="9" t="s">
        <v>178</v>
      </c>
      <c r="E2878" t="s">
        <v>2</v>
      </c>
      <c r="F2878" t="s">
        <v>14</v>
      </c>
      <c r="G2878" t="s">
        <v>103</v>
      </c>
      <c r="H2878" s="7" t="str">
        <f t="shared" si="91"/>
        <v>2008TWDASSENS05</v>
      </c>
      <c r="I2878" t="s">
        <v>7</v>
      </c>
      <c r="J2878" s="8" t="str">
        <f>VLOOKUP(I2878,name_list!E:K,2,FALSE)</f>
        <v>SP31</v>
      </c>
      <c r="K2878" t="s">
        <v>14</v>
      </c>
      <c r="L2878" s="8">
        <v>25</v>
      </c>
      <c r="M2878" s="8">
        <f>VLOOKUP(H2878,工作表3!G:T,7,FALSE)</f>
        <v>42.5</v>
      </c>
      <c r="N2878">
        <f t="shared" si="90"/>
        <v>10.625</v>
      </c>
    </row>
    <row r="2879" spans="1:14">
      <c r="A2879" s="46">
        <v>2008</v>
      </c>
      <c r="B2879" s="8" t="str">
        <f>_xlfn.CONCAT("P", LOOKUP(A2879,{0,2010,2015},{1,2,3}))</f>
        <v>P1</v>
      </c>
      <c r="C2879" s="9" t="s">
        <v>174</v>
      </c>
      <c r="D2879" s="9" t="s">
        <v>178</v>
      </c>
      <c r="E2879" t="s">
        <v>2</v>
      </c>
      <c r="F2879" t="s">
        <v>14</v>
      </c>
      <c r="G2879" t="s">
        <v>103</v>
      </c>
      <c r="H2879" s="7" t="str">
        <f t="shared" si="91"/>
        <v>2008TWDASSENS05</v>
      </c>
      <c r="I2879" t="s">
        <v>60</v>
      </c>
      <c r="J2879" s="8" t="str">
        <f>VLOOKUP(I2879,name_list!E:K,2,FALSE)</f>
        <v>SP29</v>
      </c>
      <c r="K2879" t="s">
        <v>9</v>
      </c>
      <c r="L2879" s="8">
        <v>5</v>
      </c>
      <c r="M2879" s="8">
        <f>VLOOKUP(H2879,工作表3!G:T,7,FALSE)</f>
        <v>42.5</v>
      </c>
      <c r="N2879">
        <f t="shared" si="90"/>
        <v>2.125</v>
      </c>
    </row>
    <row r="2880" spans="1:14">
      <c r="A2880" s="46">
        <v>2008</v>
      </c>
      <c r="B2880" s="8" t="str">
        <f>_xlfn.CONCAT("P", LOOKUP(A2880,{0,2010,2015},{1,2,3}))</f>
        <v>P1</v>
      </c>
      <c r="C2880" s="9" t="s">
        <v>174</v>
      </c>
      <c r="D2880" s="9" t="s">
        <v>178</v>
      </c>
      <c r="E2880" t="s">
        <v>2</v>
      </c>
      <c r="F2880" t="s">
        <v>14</v>
      </c>
      <c r="G2880" t="s">
        <v>103</v>
      </c>
      <c r="H2880" s="7" t="str">
        <f t="shared" si="91"/>
        <v>2008TWDASSENS05</v>
      </c>
      <c r="I2880" t="s">
        <v>65</v>
      </c>
      <c r="J2880" s="8" t="str">
        <f>VLOOKUP(I2880,name_list!E:K,2,FALSE)</f>
        <v>SP77</v>
      </c>
      <c r="K2880" t="s">
        <v>11</v>
      </c>
      <c r="L2880" s="8">
        <v>1</v>
      </c>
      <c r="M2880" s="8">
        <f>VLOOKUP(H2880,工作表3!G:T,7,FALSE)</f>
        <v>42.5</v>
      </c>
      <c r="N2880">
        <f t="shared" si="90"/>
        <v>0.42499999999999999</v>
      </c>
    </row>
    <row r="2881" spans="1:14">
      <c r="A2881" s="46">
        <v>2008</v>
      </c>
      <c r="B2881" s="8" t="str">
        <f>_xlfn.CONCAT("P", LOOKUP(A2881,{0,2010,2015},{1,2,3}))</f>
        <v>P1</v>
      </c>
      <c r="C2881" s="9" t="s">
        <v>174</v>
      </c>
      <c r="D2881" s="9" t="s">
        <v>178</v>
      </c>
      <c r="E2881" t="s">
        <v>2</v>
      </c>
      <c r="F2881" t="s">
        <v>14</v>
      </c>
      <c r="G2881" t="s">
        <v>103</v>
      </c>
      <c r="H2881" s="7" t="str">
        <f t="shared" si="91"/>
        <v>2008TWDASSENS05</v>
      </c>
      <c r="I2881" t="s">
        <v>26</v>
      </c>
      <c r="J2881" s="8" t="str">
        <f>VLOOKUP(I2881,name_list!E:K,2,FALSE)</f>
        <v>SP78</v>
      </c>
      <c r="K2881" t="s">
        <v>11</v>
      </c>
      <c r="L2881" s="8">
        <v>1</v>
      </c>
      <c r="M2881" s="8">
        <f>VLOOKUP(H2881,工作表3!G:T,7,FALSE)</f>
        <v>42.5</v>
      </c>
      <c r="N2881">
        <f t="shared" si="90"/>
        <v>0.42499999999999999</v>
      </c>
    </row>
    <row r="2882" spans="1:14">
      <c r="A2882" s="46">
        <v>2008</v>
      </c>
      <c r="B2882" s="8" t="str">
        <f>_xlfn.CONCAT("P", LOOKUP(A2882,{0,2010,2015},{1,2,3}))</f>
        <v>P1</v>
      </c>
      <c r="C2882" s="9" t="s">
        <v>174</v>
      </c>
      <c r="D2882" s="9" t="s">
        <v>178</v>
      </c>
      <c r="E2882" t="s">
        <v>2</v>
      </c>
      <c r="F2882" t="s">
        <v>14</v>
      </c>
      <c r="G2882" t="s">
        <v>103</v>
      </c>
      <c r="H2882" s="7" t="str">
        <f t="shared" si="91"/>
        <v>2008TWDASSENS05</v>
      </c>
      <c r="I2882" t="s">
        <v>24</v>
      </c>
      <c r="J2882" s="8" t="str">
        <f>VLOOKUP(I2882,name_list!E:K,2,FALSE)</f>
        <v>SP65</v>
      </c>
      <c r="K2882" t="s">
        <v>14</v>
      </c>
      <c r="L2882" s="8">
        <v>25</v>
      </c>
      <c r="M2882" s="8">
        <f>VLOOKUP(H2882,工作表3!G:T,7,FALSE)</f>
        <v>42.5</v>
      </c>
      <c r="N2882">
        <f t="shared" si="90"/>
        <v>10.625</v>
      </c>
    </row>
    <row r="2883" spans="1:14">
      <c r="A2883" s="46">
        <v>2008</v>
      </c>
      <c r="B2883" s="8" t="str">
        <f>_xlfn.CONCAT("P", LOOKUP(A2883,{0,2010,2015},{1,2,3}))</f>
        <v>P1</v>
      </c>
      <c r="C2883" s="9" t="s">
        <v>174</v>
      </c>
      <c r="D2883" s="9" t="s">
        <v>178</v>
      </c>
      <c r="E2883" t="s">
        <v>2</v>
      </c>
      <c r="F2883" t="s">
        <v>14</v>
      </c>
      <c r="G2883" t="s">
        <v>103</v>
      </c>
      <c r="H2883" s="7" t="str">
        <f t="shared" si="91"/>
        <v>2008TWDASSENS05</v>
      </c>
      <c r="I2883" t="s">
        <v>31</v>
      </c>
      <c r="J2883" s="8" t="str">
        <f>VLOOKUP(I2883,name_list!E:K,2,FALSE)</f>
        <v>SP66</v>
      </c>
      <c r="K2883" t="s">
        <v>11</v>
      </c>
      <c r="L2883" s="8">
        <v>1</v>
      </c>
      <c r="M2883" s="8">
        <f>VLOOKUP(H2883,工作表3!G:T,7,FALSE)</f>
        <v>42.5</v>
      </c>
      <c r="N2883">
        <f t="shared" si="90"/>
        <v>0.42499999999999999</v>
      </c>
    </row>
    <row r="2884" spans="1:14">
      <c r="A2884" s="46">
        <v>2008</v>
      </c>
      <c r="B2884" s="8" t="str">
        <f>_xlfn.CONCAT("P", LOOKUP(A2884,{0,2010,2015},{1,2,3}))</f>
        <v>P1</v>
      </c>
      <c r="C2884" s="9" t="s">
        <v>174</v>
      </c>
      <c r="D2884" s="9" t="s">
        <v>178</v>
      </c>
      <c r="E2884" t="s">
        <v>2</v>
      </c>
      <c r="F2884" t="s">
        <v>14</v>
      </c>
      <c r="G2884" t="s">
        <v>103</v>
      </c>
      <c r="H2884" s="7" t="str">
        <f t="shared" si="91"/>
        <v>2008TWDASSENS05</v>
      </c>
      <c r="I2884" t="s">
        <v>30</v>
      </c>
      <c r="J2884" s="8" t="str">
        <f>VLOOKUP(I2884,name_list!E:K,2,FALSE)</f>
        <v>SP14</v>
      </c>
      <c r="K2884" t="s">
        <v>11</v>
      </c>
      <c r="L2884" s="8">
        <v>1</v>
      </c>
      <c r="M2884" s="8">
        <f>VLOOKUP(H2884,工作表3!G:T,7,FALSE)</f>
        <v>42.5</v>
      </c>
      <c r="N2884">
        <f t="shared" ref="N2884:N2947" si="92">L2884*M2884/100</f>
        <v>0.42499999999999999</v>
      </c>
    </row>
    <row r="2885" spans="1:14">
      <c r="A2885" s="46">
        <v>2008</v>
      </c>
      <c r="B2885" s="8" t="str">
        <f>_xlfn.CONCAT("P", LOOKUP(A2885,{0,2010,2015},{1,2,3}))</f>
        <v>P1</v>
      </c>
      <c r="C2885" s="9" t="s">
        <v>174</v>
      </c>
      <c r="D2885" s="9" t="s">
        <v>178</v>
      </c>
      <c r="E2885" t="s">
        <v>2</v>
      </c>
      <c r="F2885" t="s">
        <v>14</v>
      </c>
      <c r="G2885" t="s">
        <v>103</v>
      </c>
      <c r="H2885" s="7" t="str">
        <f t="shared" si="91"/>
        <v>2008TWDASSENS05</v>
      </c>
      <c r="I2885" t="s">
        <v>19</v>
      </c>
      <c r="J2885" s="8" t="str">
        <f>VLOOKUP(I2885,name_list!E:K,2,FALSE)</f>
        <v>SP75</v>
      </c>
      <c r="K2885" t="s">
        <v>11</v>
      </c>
      <c r="L2885" s="8">
        <v>1</v>
      </c>
      <c r="M2885" s="8">
        <f>VLOOKUP(H2885,工作表3!G:T,7,FALSE)</f>
        <v>42.5</v>
      </c>
      <c r="N2885">
        <f t="shared" si="92"/>
        <v>0.42499999999999999</v>
      </c>
    </row>
    <row r="2886" spans="1:14">
      <c r="A2886" s="46">
        <v>2008</v>
      </c>
      <c r="B2886" s="8" t="str">
        <f>_xlfn.CONCAT("P", LOOKUP(A2886,{0,2010,2015},{1,2,3}))</f>
        <v>P1</v>
      </c>
      <c r="C2886" s="9" t="s">
        <v>174</v>
      </c>
      <c r="D2886" s="9" t="s">
        <v>178</v>
      </c>
      <c r="E2886" t="s">
        <v>2</v>
      </c>
      <c r="F2886" t="s">
        <v>14</v>
      </c>
      <c r="G2886" t="s">
        <v>103</v>
      </c>
      <c r="H2886" s="7" t="str">
        <f t="shared" si="91"/>
        <v>2008TWDASSENS05</v>
      </c>
      <c r="I2886" t="s">
        <v>4</v>
      </c>
      <c r="J2886" s="8" t="str">
        <f>VLOOKUP(I2886,name_list!E:K,2,FALSE)</f>
        <v>SP11</v>
      </c>
      <c r="K2886" t="s">
        <v>6</v>
      </c>
      <c r="L2886" s="8">
        <v>50</v>
      </c>
      <c r="M2886" s="8">
        <f>VLOOKUP(H2886,工作表3!G:T,7,FALSE)</f>
        <v>42.5</v>
      </c>
      <c r="N2886">
        <f t="shared" si="92"/>
        <v>21.25</v>
      </c>
    </row>
    <row r="2887" spans="1:14">
      <c r="A2887" s="46">
        <v>2008</v>
      </c>
      <c r="B2887" s="8" t="str">
        <f>_xlfn.CONCAT("P", LOOKUP(A2887,{0,2010,2015},{1,2,3}))</f>
        <v>P1</v>
      </c>
      <c r="C2887" s="9" t="s">
        <v>174</v>
      </c>
      <c r="D2887" s="9" t="s">
        <v>178</v>
      </c>
      <c r="E2887" t="s">
        <v>2</v>
      </c>
      <c r="F2887" t="s">
        <v>14</v>
      </c>
      <c r="G2887" t="s">
        <v>103</v>
      </c>
      <c r="H2887" s="7" t="str">
        <f t="shared" si="91"/>
        <v>2008TWDASSENS05</v>
      </c>
      <c r="I2887" t="s">
        <v>29</v>
      </c>
      <c r="J2887" s="8" t="str">
        <f>VLOOKUP(I2887,name_list!E:K,2,FALSE)</f>
        <v>SP22</v>
      </c>
      <c r="K2887" t="s">
        <v>9</v>
      </c>
      <c r="L2887" s="8">
        <v>5</v>
      </c>
      <c r="M2887" s="8">
        <f>VLOOKUP(H2887,工作表3!G:T,7,FALSE)</f>
        <v>42.5</v>
      </c>
      <c r="N2887">
        <f t="shared" si="92"/>
        <v>2.125</v>
      </c>
    </row>
    <row r="2888" spans="1:14">
      <c r="A2888" s="46">
        <v>2008</v>
      </c>
      <c r="B2888" s="8" t="str">
        <f>_xlfn.CONCAT("P", LOOKUP(A2888,{0,2010,2015},{1,2,3}))</f>
        <v>P1</v>
      </c>
      <c r="C2888" s="9" t="s">
        <v>174</v>
      </c>
      <c r="D2888" s="9" t="s">
        <v>178</v>
      </c>
      <c r="E2888" t="s">
        <v>2</v>
      </c>
      <c r="F2888" t="s">
        <v>14</v>
      </c>
      <c r="G2888" t="s">
        <v>103</v>
      </c>
      <c r="H2888" s="7" t="str">
        <f t="shared" si="91"/>
        <v>2008TWDASSENS05</v>
      </c>
      <c r="I2888" t="s">
        <v>66</v>
      </c>
      <c r="J2888" s="8" t="str">
        <f>VLOOKUP(I2888,name_list!E:K,2,FALSE)</f>
        <v>SP20</v>
      </c>
      <c r="K2888" t="s">
        <v>11</v>
      </c>
      <c r="L2888" s="8">
        <v>1</v>
      </c>
      <c r="M2888" s="8">
        <f>VLOOKUP(H2888,工作表3!G:T,7,FALSE)</f>
        <v>42.5</v>
      </c>
      <c r="N2888">
        <f t="shared" si="92"/>
        <v>0.42499999999999999</v>
      </c>
    </row>
    <row r="2889" spans="1:14">
      <c r="A2889" s="46">
        <v>2008</v>
      </c>
      <c r="B2889" s="8" t="str">
        <f>_xlfn.CONCAT("P", LOOKUP(A2889,{0,2010,2015},{1,2,3}))</f>
        <v>P1</v>
      </c>
      <c r="C2889" s="9" t="s">
        <v>174</v>
      </c>
      <c r="D2889" s="9" t="s">
        <v>178</v>
      </c>
      <c r="E2889" t="s">
        <v>2</v>
      </c>
      <c r="F2889" t="s">
        <v>14</v>
      </c>
      <c r="G2889" t="s">
        <v>103</v>
      </c>
      <c r="H2889" s="7" t="str">
        <f t="shared" si="91"/>
        <v>2008TWDASSENS05</v>
      </c>
      <c r="I2889" t="s">
        <v>21</v>
      </c>
      <c r="J2889" s="8" t="str">
        <f>VLOOKUP(I2889,name_list!E:K,2,FALSE)</f>
        <v>SP55</v>
      </c>
      <c r="K2889" t="s">
        <v>11</v>
      </c>
      <c r="L2889" s="8">
        <v>1</v>
      </c>
      <c r="M2889" s="8">
        <f>VLOOKUP(H2889,工作表3!G:T,7,FALSE)</f>
        <v>42.5</v>
      </c>
      <c r="N2889">
        <f t="shared" si="92"/>
        <v>0.42499999999999999</v>
      </c>
    </row>
    <row r="2890" spans="1:14">
      <c r="A2890" s="46">
        <v>2008</v>
      </c>
      <c r="B2890" s="8" t="str">
        <f>_xlfn.CONCAT("P", LOOKUP(A2890,{0,2010,2015},{1,2,3}))</f>
        <v>P1</v>
      </c>
      <c r="C2890" s="9" t="s">
        <v>174</v>
      </c>
      <c r="D2890" s="9" t="s">
        <v>178</v>
      </c>
      <c r="E2890" t="s">
        <v>2</v>
      </c>
      <c r="F2890" t="s">
        <v>14</v>
      </c>
      <c r="G2890" t="s">
        <v>103</v>
      </c>
      <c r="H2890" s="7" t="str">
        <f t="shared" si="91"/>
        <v>2008TWDASSENS05</v>
      </c>
      <c r="I2890" t="s">
        <v>47</v>
      </c>
      <c r="J2890" s="8" t="str">
        <f>VLOOKUP(I2890,name_list!E:K,2,FALSE)</f>
        <v>SP50</v>
      </c>
      <c r="K2890" t="s">
        <v>11</v>
      </c>
      <c r="L2890" s="8">
        <v>1</v>
      </c>
      <c r="M2890" s="8">
        <f>VLOOKUP(H2890,工作表3!G:T,7,FALSE)</f>
        <v>42.5</v>
      </c>
      <c r="N2890">
        <f t="shared" si="92"/>
        <v>0.42499999999999999</v>
      </c>
    </row>
    <row r="2891" spans="1:14">
      <c r="A2891" s="46">
        <v>2008</v>
      </c>
      <c r="B2891" s="8" t="str">
        <f>_xlfn.CONCAT("P", LOOKUP(A2891,{0,2010,2015},{1,2,3}))</f>
        <v>P1</v>
      </c>
      <c r="C2891" s="9" t="s">
        <v>174</v>
      </c>
      <c r="D2891" s="9" t="s">
        <v>178</v>
      </c>
      <c r="E2891" t="s">
        <v>2</v>
      </c>
      <c r="F2891" t="s">
        <v>14</v>
      </c>
      <c r="G2891" t="s">
        <v>103</v>
      </c>
      <c r="H2891" s="7" t="str">
        <f t="shared" si="91"/>
        <v>2008TWDASSENS05</v>
      </c>
      <c r="I2891" t="s">
        <v>28</v>
      </c>
      <c r="J2891" s="8" t="str">
        <f>VLOOKUP(I2891,name_list!E:K,2,FALSE)</f>
        <v>SP45</v>
      </c>
      <c r="K2891" t="s">
        <v>9</v>
      </c>
      <c r="L2891" s="8">
        <v>5</v>
      </c>
      <c r="M2891" s="8">
        <f>VLOOKUP(H2891,工作表3!G:T,7,FALSE)</f>
        <v>42.5</v>
      </c>
      <c r="N2891">
        <f t="shared" si="92"/>
        <v>2.125</v>
      </c>
    </row>
    <row r="2892" spans="1:14">
      <c r="A2892" s="46">
        <v>2008</v>
      </c>
      <c r="B2892" s="8" t="str">
        <f>_xlfn.CONCAT("P", LOOKUP(A2892,{0,2010,2015},{1,2,3}))</f>
        <v>P1</v>
      </c>
      <c r="C2892" s="9" t="s">
        <v>174</v>
      </c>
      <c r="D2892" s="9" t="s">
        <v>178</v>
      </c>
      <c r="E2892" t="s">
        <v>2</v>
      </c>
      <c r="F2892" t="s">
        <v>14</v>
      </c>
      <c r="G2892" t="s">
        <v>103</v>
      </c>
      <c r="H2892" s="7" t="str">
        <f t="shared" si="91"/>
        <v>2008TWDASSENS05</v>
      </c>
      <c r="I2892" t="s">
        <v>20</v>
      </c>
      <c r="J2892" s="8" t="str">
        <f>VLOOKUP(I2892,name_list!E:K,2,FALSE)</f>
        <v>SP25</v>
      </c>
      <c r="K2892" t="s">
        <v>11</v>
      </c>
      <c r="L2892" s="8">
        <v>1</v>
      </c>
      <c r="M2892" s="8">
        <f>VLOOKUP(H2892,工作表3!G:T,7,FALSE)</f>
        <v>42.5</v>
      </c>
      <c r="N2892">
        <f t="shared" si="92"/>
        <v>0.42499999999999999</v>
      </c>
    </row>
    <row r="2893" spans="1:14">
      <c r="A2893" s="46">
        <v>2008</v>
      </c>
      <c r="B2893" s="8" t="str">
        <f>_xlfn.CONCAT("P", LOOKUP(A2893,{0,2010,2015},{1,2,3}))</f>
        <v>P1</v>
      </c>
      <c r="C2893" s="9" t="s">
        <v>174</v>
      </c>
      <c r="D2893" s="9" t="s">
        <v>178</v>
      </c>
      <c r="E2893" t="s">
        <v>2</v>
      </c>
      <c r="F2893" t="s">
        <v>14</v>
      </c>
      <c r="G2893" t="s">
        <v>103</v>
      </c>
      <c r="H2893" s="7" t="str">
        <f t="shared" si="91"/>
        <v>2008TWDASSENS05</v>
      </c>
      <c r="I2893" t="s">
        <v>22</v>
      </c>
      <c r="J2893" s="8" t="str">
        <f>VLOOKUP(I2893,name_list!E:K,2,FALSE)</f>
        <v>SP68</v>
      </c>
      <c r="K2893" t="s">
        <v>6</v>
      </c>
      <c r="L2893" s="8">
        <v>50</v>
      </c>
      <c r="M2893" s="8">
        <f>VLOOKUP(H2893,工作表3!G:T,7,FALSE)</f>
        <v>42.5</v>
      </c>
      <c r="N2893">
        <f t="shared" si="92"/>
        <v>21.25</v>
      </c>
    </row>
    <row r="2894" spans="1:14">
      <c r="A2894" s="46">
        <v>2008</v>
      </c>
      <c r="B2894" s="8" t="str">
        <f>_xlfn.CONCAT("P", LOOKUP(A2894,{0,2010,2015},{1,2,3}))</f>
        <v>P1</v>
      </c>
      <c r="C2894" s="9" t="s">
        <v>174</v>
      </c>
      <c r="D2894" s="9" t="s">
        <v>178</v>
      </c>
      <c r="E2894" t="s">
        <v>2</v>
      </c>
      <c r="F2894" t="s">
        <v>14</v>
      </c>
      <c r="G2894" t="s">
        <v>103</v>
      </c>
      <c r="H2894" s="7" t="str">
        <f t="shared" si="91"/>
        <v>2008TWDASSENS05</v>
      </c>
      <c r="I2894" t="s">
        <v>27</v>
      </c>
      <c r="J2894" s="8" t="str">
        <f>VLOOKUP(I2894,name_list!E:K,2,FALSE)</f>
        <v>SP67</v>
      </c>
      <c r="K2894" t="s">
        <v>11</v>
      </c>
      <c r="L2894" s="8">
        <v>1</v>
      </c>
      <c r="M2894" s="8">
        <f>VLOOKUP(H2894,工作表3!G:T,7,FALSE)</f>
        <v>42.5</v>
      </c>
      <c r="N2894">
        <f t="shared" si="92"/>
        <v>0.42499999999999999</v>
      </c>
    </row>
    <row r="2895" spans="1:14">
      <c r="A2895" s="46">
        <v>2008</v>
      </c>
      <c r="B2895" s="8" t="str">
        <f>_xlfn.CONCAT("P", LOOKUP(A2895,{0,2010,2015},{1,2,3}))</f>
        <v>P1</v>
      </c>
      <c r="C2895" s="9" t="s">
        <v>174</v>
      </c>
      <c r="D2895" s="9" t="s">
        <v>178</v>
      </c>
      <c r="E2895" t="s">
        <v>2</v>
      </c>
      <c r="F2895" t="s">
        <v>14</v>
      </c>
      <c r="G2895" t="s">
        <v>103</v>
      </c>
      <c r="H2895" s="7" t="str">
        <f t="shared" si="91"/>
        <v>2008TWDASSENS05</v>
      </c>
      <c r="I2895" t="s">
        <v>62</v>
      </c>
      <c r="J2895" s="8" t="str">
        <f>VLOOKUP(I2895,name_list!E:K,2,FALSE)</f>
        <v>SP88</v>
      </c>
      <c r="K2895" t="s">
        <v>11</v>
      </c>
      <c r="L2895" s="8">
        <v>1</v>
      </c>
      <c r="M2895" s="8">
        <f>VLOOKUP(H2895,工作表3!G:T,7,FALSE)</f>
        <v>42.5</v>
      </c>
      <c r="N2895">
        <f t="shared" si="92"/>
        <v>0.42499999999999999</v>
      </c>
    </row>
    <row r="2896" spans="1:14">
      <c r="A2896" s="46">
        <v>2008</v>
      </c>
      <c r="B2896" s="8" t="str">
        <f>_xlfn.CONCAT("P", LOOKUP(A2896,{0,2010,2015},{1,2,3}))</f>
        <v>P1</v>
      </c>
      <c r="C2896" s="9" t="s">
        <v>174</v>
      </c>
      <c r="D2896" s="9" t="s">
        <v>178</v>
      </c>
      <c r="E2896" t="s">
        <v>2</v>
      </c>
      <c r="F2896" t="s">
        <v>14</v>
      </c>
      <c r="G2896" t="s">
        <v>125</v>
      </c>
      <c r="H2896" s="7" t="str">
        <f t="shared" si="91"/>
        <v>2008TWDASSENS10</v>
      </c>
      <c r="I2896" t="s">
        <v>44</v>
      </c>
      <c r="J2896" s="8" t="str">
        <f>VLOOKUP(I2896,name_list!E:K,2,FALSE)</f>
        <v>SP57</v>
      </c>
      <c r="K2896" t="s">
        <v>14</v>
      </c>
      <c r="L2896" s="8">
        <v>25</v>
      </c>
      <c r="M2896" s="8">
        <f>VLOOKUP(H2896,工作表3!G:T,7,FALSE)</f>
        <v>30</v>
      </c>
      <c r="N2896">
        <f t="shared" si="92"/>
        <v>7.5</v>
      </c>
    </row>
    <row r="2897" spans="1:14">
      <c r="A2897" s="46">
        <v>2008</v>
      </c>
      <c r="B2897" s="8" t="str">
        <f>_xlfn.CONCAT("P", LOOKUP(A2897,{0,2010,2015},{1,2,3}))</f>
        <v>P1</v>
      </c>
      <c r="C2897" s="9" t="s">
        <v>174</v>
      </c>
      <c r="D2897" s="9" t="s">
        <v>178</v>
      </c>
      <c r="E2897" t="s">
        <v>2</v>
      </c>
      <c r="F2897" t="s">
        <v>14</v>
      </c>
      <c r="G2897" t="s">
        <v>125</v>
      </c>
      <c r="H2897" s="7" t="str">
        <f t="shared" si="91"/>
        <v>2008TWDASSENS10</v>
      </c>
      <c r="I2897" t="s">
        <v>59</v>
      </c>
      <c r="J2897" s="8" t="str">
        <f>VLOOKUP(I2897,name_list!E:K,2,FALSE)</f>
        <v>SP5</v>
      </c>
      <c r="K2897" t="s">
        <v>9</v>
      </c>
      <c r="L2897" s="8">
        <v>5</v>
      </c>
      <c r="M2897" s="8">
        <f>VLOOKUP(H2897,工作表3!G:T,7,FALSE)</f>
        <v>30</v>
      </c>
      <c r="N2897">
        <f t="shared" si="92"/>
        <v>1.5</v>
      </c>
    </row>
    <row r="2898" spans="1:14">
      <c r="A2898" s="46">
        <v>2008</v>
      </c>
      <c r="B2898" s="8" t="str">
        <f>_xlfn.CONCAT("P", LOOKUP(A2898,{0,2010,2015},{1,2,3}))</f>
        <v>P1</v>
      </c>
      <c r="C2898" s="9" t="s">
        <v>174</v>
      </c>
      <c r="D2898" s="9" t="s">
        <v>178</v>
      </c>
      <c r="E2898" t="s">
        <v>2</v>
      </c>
      <c r="F2898" t="s">
        <v>14</v>
      </c>
      <c r="G2898" t="s">
        <v>125</v>
      </c>
      <c r="H2898" s="7" t="str">
        <f t="shared" si="91"/>
        <v>2008TWDASSENS10</v>
      </c>
      <c r="I2898" t="s">
        <v>63</v>
      </c>
      <c r="J2898" s="8" t="str">
        <f>VLOOKUP(I2898,name_list!E:K,2,FALSE)</f>
        <v>SP4</v>
      </c>
      <c r="K2898" t="s">
        <v>14</v>
      </c>
      <c r="L2898" s="8">
        <v>25</v>
      </c>
      <c r="M2898" s="8">
        <f>VLOOKUP(H2898,工作表3!G:T,7,FALSE)</f>
        <v>30</v>
      </c>
      <c r="N2898">
        <f t="shared" si="92"/>
        <v>7.5</v>
      </c>
    </row>
    <row r="2899" spans="1:14">
      <c r="A2899" s="46">
        <v>2008</v>
      </c>
      <c r="B2899" s="8" t="str">
        <f>_xlfn.CONCAT("P", LOOKUP(A2899,{0,2010,2015},{1,2,3}))</f>
        <v>P1</v>
      </c>
      <c r="C2899" s="9" t="s">
        <v>174</v>
      </c>
      <c r="D2899" s="9" t="s">
        <v>178</v>
      </c>
      <c r="E2899" t="s">
        <v>2</v>
      </c>
      <c r="F2899" t="s">
        <v>14</v>
      </c>
      <c r="G2899" t="s">
        <v>125</v>
      </c>
      <c r="H2899" s="7" t="str">
        <f t="shared" si="91"/>
        <v>2008TWDASSENS10</v>
      </c>
      <c r="I2899" t="s">
        <v>0</v>
      </c>
      <c r="J2899" s="8" t="str">
        <f>VLOOKUP(I2899,name_list!E:K,2,FALSE)</f>
        <v>SP41</v>
      </c>
      <c r="K2899" t="s">
        <v>6</v>
      </c>
      <c r="L2899" s="8">
        <v>50</v>
      </c>
      <c r="M2899" s="8">
        <f>VLOOKUP(H2899,工作表3!G:T,7,FALSE)</f>
        <v>30</v>
      </c>
      <c r="N2899">
        <f t="shared" si="92"/>
        <v>15</v>
      </c>
    </row>
    <row r="2900" spans="1:14">
      <c r="A2900" s="46">
        <v>2008</v>
      </c>
      <c r="B2900" s="8" t="str">
        <f>_xlfn.CONCAT("P", LOOKUP(A2900,{0,2010,2015},{1,2,3}))</f>
        <v>P1</v>
      </c>
      <c r="C2900" s="9" t="s">
        <v>174</v>
      </c>
      <c r="D2900" s="9" t="s">
        <v>178</v>
      </c>
      <c r="E2900" t="s">
        <v>2</v>
      </c>
      <c r="F2900" t="s">
        <v>14</v>
      </c>
      <c r="G2900" t="s">
        <v>125</v>
      </c>
      <c r="H2900" s="7" t="str">
        <f t="shared" si="91"/>
        <v>2008TWDASSENS10</v>
      </c>
      <c r="I2900" t="s">
        <v>5</v>
      </c>
      <c r="J2900" s="8" t="str">
        <f>VLOOKUP(I2900,name_list!E:K,2,FALSE)</f>
        <v>SP35</v>
      </c>
      <c r="K2900" t="s">
        <v>9</v>
      </c>
      <c r="L2900" s="8">
        <v>5</v>
      </c>
      <c r="M2900" s="8">
        <f>VLOOKUP(H2900,工作表3!G:T,7,FALSE)</f>
        <v>30</v>
      </c>
      <c r="N2900">
        <f t="shared" si="92"/>
        <v>1.5</v>
      </c>
    </row>
    <row r="2901" spans="1:14">
      <c r="A2901" s="46">
        <v>2008</v>
      </c>
      <c r="B2901" s="8" t="str">
        <f>_xlfn.CONCAT("P", LOOKUP(A2901,{0,2010,2015},{1,2,3}))</f>
        <v>P1</v>
      </c>
      <c r="C2901" s="9" t="s">
        <v>174</v>
      </c>
      <c r="D2901" s="9" t="s">
        <v>178</v>
      </c>
      <c r="E2901" t="s">
        <v>2</v>
      </c>
      <c r="F2901" t="s">
        <v>14</v>
      </c>
      <c r="G2901" t="s">
        <v>125</v>
      </c>
      <c r="H2901" s="7" t="str">
        <f t="shared" si="91"/>
        <v>2008TWDASSENS10</v>
      </c>
      <c r="I2901" t="s">
        <v>16</v>
      </c>
      <c r="J2901" s="8" t="str">
        <f>VLOOKUP(I2901,name_list!E:K,2,FALSE)</f>
        <v>SP38</v>
      </c>
      <c r="K2901" t="s">
        <v>11</v>
      </c>
      <c r="L2901" s="8">
        <v>1</v>
      </c>
      <c r="M2901" s="8">
        <f>VLOOKUP(H2901,工作表3!G:T,7,FALSE)</f>
        <v>30</v>
      </c>
      <c r="N2901">
        <f t="shared" si="92"/>
        <v>0.3</v>
      </c>
    </row>
    <row r="2902" spans="1:14">
      <c r="A2902" s="46">
        <v>2008</v>
      </c>
      <c r="B2902" s="8" t="str">
        <f>_xlfn.CONCAT("P", LOOKUP(A2902,{0,2010,2015},{1,2,3}))</f>
        <v>P1</v>
      </c>
      <c r="C2902" s="9" t="s">
        <v>174</v>
      </c>
      <c r="D2902" s="9" t="s">
        <v>178</v>
      </c>
      <c r="E2902" t="s">
        <v>2</v>
      </c>
      <c r="F2902" t="s">
        <v>14</v>
      </c>
      <c r="G2902" t="s">
        <v>125</v>
      </c>
      <c r="H2902" s="7" t="str">
        <f t="shared" si="91"/>
        <v>2008TWDASSENS10</v>
      </c>
      <c r="I2902" t="s">
        <v>18</v>
      </c>
      <c r="J2902" s="8" t="str">
        <f>VLOOKUP(I2902,name_list!E:K,2,FALSE)</f>
        <v>SP30</v>
      </c>
      <c r="K2902" t="s">
        <v>14</v>
      </c>
      <c r="L2902" s="8">
        <v>25</v>
      </c>
      <c r="M2902" s="8">
        <f>VLOOKUP(H2902,工作表3!G:T,7,FALSE)</f>
        <v>30</v>
      </c>
      <c r="N2902">
        <f t="shared" si="92"/>
        <v>7.5</v>
      </c>
    </row>
    <row r="2903" spans="1:14">
      <c r="A2903" s="46">
        <v>2008</v>
      </c>
      <c r="B2903" s="8" t="str">
        <f>_xlfn.CONCAT("P", LOOKUP(A2903,{0,2010,2015},{1,2,3}))</f>
        <v>P1</v>
      </c>
      <c r="C2903" s="9" t="s">
        <v>174</v>
      </c>
      <c r="D2903" s="9" t="s">
        <v>178</v>
      </c>
      <c r="E2903" t="s">
        <v>2</v>
      </c>
      <c r="F2903" t="s">
        <v>14</v>
      </c>
      <c r="G2903" t="s">
        <v>125</v>
      </c>
      <c r="H2903" s="7" t="str">
        <f t="shared" si="91"/>
        <v>2008TWDASSENS10</v>
      </c>
      <c r="I2903" t="s">
        <v>7</v>
      </c>
      <c r="J2903" s="8" t="str">
        <f>VLOOKUP(I2903,name_list!E:K,2,FALSE)</f>
        <v>SP31</v>
      </c>
      <c r="K2903" t="s">
        <v>14</v>
      </c>
      <c r="L2903" s="8">
        <v>25</v>
      </c>
      <c r="M2903" s="8">
        <f>VLOOKUP(H2903,工作表3!G:T,7,FALSE)</f>
        <v>30</v>
      </c>
      <c r="N2903">
        <f t="shared" si="92"/>
        <v>7.5</v>
      </c>
    </row>
    <row r="2904" spans="1:14">
      <c r="A2904" s="46">
        <v>2008</v>
      </c>
      <c r="B2904" s="8" t="str">
        <f>_xlfn.CONCAT("P", LOOKUP(A2904,{0,2010,2015},{1,2,3}))</f>
        <v>P1</v>
      </c>
      <c r="C2904" s="9" t="s">
        <v>174</v>
      </c>
      <c r="D2904" s="9" t="s">
        <v>178</v>
      </c>
      <c r="E2904" t="s">
        <v>2</v>
      </c>
      <c r="F2904" t="s">
        <v>14</v>
      </c>
      <c r="G2904" t="s">
        <v>125</v>
      </c>
      <c r="H2904" s="7" t="str">
        <f t="shared" si="91"/>
        <v>2008TWDASSENS10</v>
      </c>
      <c r="I2904" t="s">
        <v>60</v>
      </c>
      <c r="J2904" s="8" t="str">
        <f>VLOOKUP(I2904,name_list!E:K,2,FALSE)</f>
        <v>SP29</v>
      </c>
      <c r="K2904" t="s">
        <v>9</v>
      </c>
      <c r="L2904" s="8">
        <v>5</v>
      </c>
      <c r="M2904" s="8">
        <f>VLOOKUP(H2904,工作表3!G:T,7,FALSE)</f>
        <v>30</v>
      </c>
      <c r="N2904">
        <f t="shared" si="92"/>
        <v>1.5</v>
      </c>
    </row>
    <row r="2905" spans="1:14">
      <c r="A2905" s="46">
        <v>2008</v>
      </c>
      <c r="B2905" s="8" t="str">
        <f>_xlfn.CONCAT("P", LOOKUP(A2905,{0,2010,2015},{1,2,3}))</f>
        <v>P1</v>
      </c>
      <c r="C2905" s="9" t="s">
        <v>174</v>
      </c>
      <c r="D2905" s="9" t="s">
        <v>178</v>
      </c>
      <c r="E2905" t="s">
        <v>2</v>
      </c>
      <c r="F2905" t="s">
        <v>14</v>
      </c>
      <c r="G2905" t="s">
        <v>125</v>
      </c>
      <c r="H2905" s="7" t="str">
        <f t="shared" si="91"/>
        <v>2008TWDASSENS10</v>
      </c>
      <c r="I2905" t="s">
        <v>65</v>
      </c>
      <c r="J2905" s="8" t="str">
        <f>VLOOKUP(I2905,name_list!E:K,2,FALSE)</f>
        <v>SP77</v>
      </c>
      <c r="K2905" t="s">
        <v>11</v>
      </c>
      <c r="L2905" s="8">
        <v>1</v>
      </c>
      <c r="M2905" s="8">
        <f>VLOOKUP(H2905,工作表3!G:T,7,FALSE)</f>
        <v>30</v>
      </c>
      <c r="N2905">
        <f t="shared" si="92"/>
        <v>0.3</v>
      </c>
    </row>
    <row r="2906" spans="1:14">
      <c r="A2906" s="46">
        <v>2008</v>
      </c>
      <c r="B2906" s="8" t="str">
        <f>_xlfn.CONCAT("P", LOOKUP(A2906,{0,2010,2015},{1,2,3}))</f>
        <v>P1</v>
      </c>
      <c r="C2906" s="9" t="s">
        <v>174</v>
      </c>
      <c r="D2906" s="9" t="s">
        <v>178</v>
      </c>
      <c r="E2906" t="s">
        <v>2</v>
      </c>
      <c r="F2906" t="s">
        <v>14</v>
      </c>
      <c r="G2906" t="s">
        <v>125</v>
      </c>
      <c r="H2906" s="7" t="str">
        <f t="shared" si="91"/>
        <v>2008TWDASSENS10</v>
      </c>
      <c r="I2906" t="s">
        <v>24</v>
      </c>
      <c r="J2906" s="8" t="str">
        <f>VLOOKUP(I2906,name_list!E:K,2,FALSE)</f>
        <v>SP65</v>
      </c>
      <c r="K2906" t="s">
        <v>9</v>
      </c>
      <c r="L2906" s="8">
        <v>5</v>
      </c>
      <c r="M2906" s="8">
        <f>VLOOKUP(H2906,工作表3!G:T,7,FALSE)</f>
        <v>30</v>
      </c>
      <c r="N2906">
        <f t="shared" si="92"/>
        <v>1.5</v>
      </c>
    </row>
    <row r="2907" spans="1:14">
      <c r="A2907" s="46">
        <v>2008</v>
      </c>
      <c r="B2907" s="8" t="str">
        <f>_xlfn.CONCAT("P", LOOKUP(A2907,{0,2010,2015},{1,2,3}))</f>
        <v>P1</v>
      </c>
      <c r="C2907" s="9" t="s">
        <v>174</v>
      </c>
      <c r="D2907" s="9" t="s">
        <v>178</v>
      </c>
      <c r="E2907" t="s">
        <v>2</v>
      </c>
      <c r="F2907" t="s">
        <v>14</v>
      </c>
      <c r="G2907" t="s">
        <v>125</v>
      </c>
      <c r="H2907" s="7" t="str">
        <f t="shared" si="91"/>
        <v>2008TWDASSENS10</v>
      </c>
      <c r="I2907" t="s">
        <v>31</v>
      </c>
      <c r="J2907" s="8" t="str">
        <f>VLOOKUP(I2907,name_list!E:K,2,FALSE)</f>
        <v>SP66</v>
      </c>
      <c r="K2907" t="s">
        <v>9</v>
      </c>
      <c r="L2907" s="8">
        <v>5</v>
      </c>
      <c r="M2907" s="8">
        <f>VLOOKUP(H2907,工作表3!G:T,7,FALSE)</f>
        <v>30</v>
      </c>
      <c r="N2907">
        <f t="shared" si="92"/>
        <v>1.5</v>
      </c>
    </row>
    <row r="2908" spans="1:14">
      <c r="A2908" s="46">
        <v>2008</v>
      </c>
      <c r="B2908" s="8" t="str">
        <f>_xlfn.CONCAT("P", LOOKUP(A2908,{0,2010,2015},{1,2,3}))</f>
        <v>P1</v>
      </c>
      <c r="C2908" s="9" t="s">
        <v>174</v>
      </c>
      <c r="D2908" s="9" t="s">
        <v>178</v>
      </c>
      <c r="E2908" t="s">
        <v>2</v>
      </c>
      <c r="F2908" t="s">
        <v>14</v>
      </c>
      <c r="G2908" t="s">
        <v>125</v>
      </c>
      <c r="H2908" s="7" t="str">
        <f t="shared" si="91"/>
        <v>2008TWDASSENS10</v>
      </c>
      <c r="I2908" t="s">
        <v>30</v>
      </c>
      <c r="J2908" s="8" t="str">
        <f>VLOOKUP(I2908,name_list!E:K,2,FALSE)</f>
        <v>SP14</v>
      </c>
      <c r="K2908" t="s">
        <v>11</v>
      </c>
      <c r="L2908" s="8">
        <v>1</v>
      </c>
      <c r="M2908" s="8">
        <f>VLOOKUP(H2908,工作表3!G:T,7,FALSE)</f>
        <v>30</v>
      </c>
      <c r="N2908">
        <f t="shared" si="92"/>
        <v>0.3</v>
      </c>
    </row>
    <row r="2909" spans="1:14">
      <c r="A2909" s="46">
        <v>2008</v>
      </c>
      <c r="B2909" s="8" t="str">
        <f>_xlfn.CONCAT("P", LOOKUP(A2909,{0,2010,2015},{1,2,3}))</f>
        <v>P1</v>
      </c>
      <c r="C2909" s="9" t="s">
        <v>174</v>
      </c>
      <c r="D2909" s="9" t="s">
        <v>178</v>
      </c>
      <c r="E2909" t="s">
        <v>2</v>
      </c>
      <c r="F2909" t="s">
        <v>14</v>
      </c>
      <c r="G2909" t="s">
        <v>125</v>
      </c>
      <c r="H2909" s="7" t="str">
        <f t="shared" si="91"/>
        <v>2008TWDASSENS10</v>
      </c>
      <c r="I2909" t="s">
        <v>19</v>
      </c>
      <c r="J2909" s="8" t="str">
        <f>VLOOKUP(I2909,name_list!E:K,2,FALSE)</f>
        <v>SP75</v>
      </c>
      <c r="K2909" t="s">
        <v>14</v>
      </c>
      <c r="L2909" s="8">
        <v>25</v>
      </c>
      <c r="M2909" s="8">
        <f>VLOOKUP(H2909,工作表3!G:T,7,FALSE)</f>
        <v>30</v>
      </c>
      <c r="N2909">
        <f t="shared" si="92"/>
        <v>7.5</v>
      </c>
    </row>
    <row r="2910" spans="1:14">
      <c r="A2910" s="46">
        <v>2008</v>
      </c>
      <c r="B2910" s="8" t="str">
        <f>_xlfn.CONCAT("P", LOOKUP(A2910,{0,2010,2015},{1,2,3}))</f>
        <v>P1</v>
      </c>
      <c r="C2910" s="9" t="s">
        <v>174</v>
      </c>
      <c r="D2910" s="9" t="s">
        <v>178</v>
      </c>
      <c r="E2910" t="s">
        <v>2</v>
      </c>
      <c r="F2910" t="s">
        <v>14</v>
      </c>
      <c r="G2910" t="s">
        <v>125</v>
      </c>
      <c r="H2910" s="7" t="str">
        <f t="shared" si="91"/>
        <v>2008TWDASSENS10</v>
      </c>
      <c r="I2910" t="s">
        <v>38</v>
      </c>
      <c r="J2910" s="8" t="str">
        <f>VLOOKUP(I2910,name_list!E:K,2,FALSE)</f>
        <v>SP10</v>
      </c>
      <c r="K2910" t="s">
        <v>11</v>
      </c>
      <c r="L2910" s="8">
        <v>1</v>
      </c>
      <c r="M2910" s="8">
        <f>VLOOKUP(H2910,工作表3!G:T,7,FALSE)</f>
        <v>30</v>
      </c>
      <c r="N2910">
        <f t="shared" si="92"/>
        <v>0.3</v>
      </c>
    </row>
    <row r="2911" spans="1:14">
      <c r="A2911" s="46">
        <v>2008</v>
      </c>
      <c r="B2911" s="8" t="str">
        <f>_xlfn.CONCAT("P", LOOKUP(A2911,{0,2010,2015},{1,2,3}))</f>
        <v>P1</v>
      </c>
      <c r="C2911" s="9" t="s">
        <v>174</v>
      </c>
      <c r="D2911" s="9" t="s">
        <v>178</v>
      </c>
      <c r="E2911" t="s">
        <v>2</v>
      </c>
      <c r="F2911" t="s">
        <v>14</v>
      </c>
      <c r="G2911" t="s">
        <v>125</v>
      </c>
      <c r="H2911" s="7" t="str">
        <f t="shared" si="91"/>
        <v>2008TWDASSENS10</v>
      </c>
      <c r="I2911" t="s">
        <v>4</v>
      </c>
      <c r="J2911" s="8" t="str">
        <f>VLOOKUP(I2911,name_list!E:K,2,FALSE)</f>
        <v>SP11</v>
      </c>
      <c r="K2911" t="s">
        <v>6</v>
      </c>
      <c r="L2911" s="8">
        <v>50</v>
      </c>
      <c r="M2911" s="8">
        <f>VLOOKUP(H2911,工作表3!G:T,7,FALSE)</f>
        <v>30</v>
      </c>
      <c r="N2911">
        <f t="shared" si="92"/>
        <v>15</v>
      </c>
    </row>
    <row r="2912" spans="1:14">
      <c r="A2912" s="46">
        <v>2008</v>
      </c>
      <c r="B2912" s="8" t="str">
        <f>_xlfn.CONCAT("P", LOOKUP(A2912,{0,2010,2015},{1,2,3}))</f>
        <v>P1</v>
      </c>
      <c r="C2912" s="9" t="s">
        <v>174</v>
      </c>
      <c r="D2912" s="9" t="s">
        <v>178</v>
      </c>
      <c r="E2912" t="s">
        <v>2</v>
      </c>
      <c r="F2912" t="s">
        <v>14</v>
      </c>
      <c r="G2912" t="s">
        <v>125</v>
      </c>
      <c r="H2912" s="7" t="str">
        <f t="shared" si="91"/>
        <v>2008TWDASSENS10</v>
      </c>
      <c r="I2912" t="s">
        <v>29</v>
      </c>
      <c r="J2912" s="8" t="str">
        <f>VLOOKUP(I2912,name_list!E:K,2,FALSE)</f>
        <v>SP22</v>
      </c>
      <c r="K2912" t="s">
        <v>9</v>
      </c>
      <c r="L2912" s="8">
        <v>5</v>
      </c>
      <c r="M2912" s="8">
        <f>VLOOKUP(H2912,工作表3!G:T,7,FALSE)</f>
        <v>30</v>
      </c>
      <c r="N2912">
        <f t="shared" si="92"/>
        <v>1.5</v>
      </c>
    </row>
    <row r="2913" spans="1:14">
      <c r="A2913" s="46">
        <v>2008</v>
      </c>
      <c r="B2913" s="8" t="str">
        <f>_xlfn.CONCAT("P", LOOKUP(A2913,{0,2010,2015},{1,2,3}))</f>
        <v>P1</v>
      </c>
      <c r="C2913" s="9" t="s">
        <v>174</v>
      </c>
      <c r="D2913" s="9" t="s">
        <v>178</v>
      </c>
      <c r="E2913" t="s">
        <v>2</v>
      </c>
      <c r="F2913" t="s">
        <v>14</v>
      </c>
      <c r="G2913" t="s">
        <v>125</v>
      </c>
      <c r="H2913" s="7" t="str">
        <f t="shared" si="91"/>
        <v>2008TWDASSENS10</v>
      </c>
      <c r="I2913" t="s">
        <v>21</v>
      </c>
      <c r="J2913" s="8" t="str">
        <f>VLOOKUP(I2913,name_list!E:K,2,FALSE)</f>
        <v>SP55</v>
      </c>
      <c r="K2913" t="s">
        <v>11</v>
      </c>
      <c r="L2913" s="8">
        <v>1</v>
      </c>
      <c r="M2913" s="8">
        <f>VLOOKUP(H2913,工作表3!G:T,7,FALSE)</f>
        <v>30</v>
      </c>
      <c r="N2913">
        <f t="shared" si="92"/>
        <v>0.3</v>
      </c>
    </row>
    <row r="2914" spans="1:14">
      <c r="A2914" s="46">
        <v>2008</v>
      </c>
      <c r="B2914" s="8" t="str">
        <f>_xlfn.CONCAT("P", LOOKUP(A2914,{0,2010,2015},{1,2,3}))</f>
        <v>P1</v>
      </c>
      <c r="C2914" s="9" t="s">
        <v>174</v>
      </c>
      <c r="D2914" s="9" t="s">
        <v>178</v>
      </c>
      <c r="E2914" t="s">
        <v>2</v>
      </c>
      <c r="F2914" t="s">
        <v>14</v>
      </c>
      <c r="G2914" t="s">
        <v>125</v>
      </c>
      <c r="H2914" s="7" t="str">
        <f t="shared" si="91"/>
        <v>2008TWDASSENS10</v>
      </c>
      <c r="I2914" t="s">
        <v>47</v>
      </c>
      <c r="J2914" s="8" t="str">
        <f>VLOOKUP(I2914,name_list!E:K,2,FALSE)</f>
        <v>SP50</v>
      </c>
      <c r="K2914" t="s">
        <v>11</v>
      </c>
      <c r="L2914" s="8">
        <v>1</v>
      </c>
      <c r="M2914" s="8">
        <f>VLOOKUP(H2914,工作表3!G:T,7,FALSE)</f>
        <v>30</v>
      </c>
      <c r="N2914">
        <f t="shared" si="92"/>
        <v>0.3</v>
      </c>
    </row>
    <row r="2915" spans="1:14">
      <c r="A2915" s="46">
        <v>2008</v>
      </c>
      <c r="B2915" s="8" t="str">
        <f>_xlfn.CONCAT("P", LOOKUP(A2915,{0,2010,2015},{1,2,3}))</f>
        <v>P1</v>
      </c>
      <c r="C2915" s="9" t="s">
        <v>174</v>
      </c>
      <c r="D2915" s="9" t="s">
        <v>178</v>
      </c>
      <c r="E2915" t="s">
        <v>2</v>
      </c>
      <c r="F2915" t="s">
        <v>14</v>
      </c>
      <c r="G2915" t="s">
        <v>125</v>
      </c>
      <c r="H2915" s="7" t="str">
        <f t="shared" si="91"/>
        <v>2008TWDASSENS10</v>
      </c>
      <c r="I2915" t="s">
        <v>28</v>
      </c>
      <c r="J2915" s="8" t="str">
        <f>VLOOKUP(I2915,name_list!E:K,2,FALSE)</f>
        <v>SP45</v>
      </c>
      <c r="K2915" t="s">
        <v>9</v>
      </c>
      <c r="L2915" s="8">
        <v>5</v>
      </c>
      <c r="M2915" s="8">
        <f>VLOOKUP(H2915,工作表3!G:T,7,FALSE)</f>
        <v>30</v>
      </c>
      <c r="N2915">
        <f t="shared" si="92"/>
        <v>1.5</v>
      </c>
    </row>
    <row r="2916" spans="1:14">
      <c r="A2916" s="46">
        <v>2008</v>
      </c>
      <c r="B2916" s="8" t="str">
        <f>_xlfn.CONCAT("P", LOOKUP(A2916,{0,2010,2015},{1,2,3}))</f>
        <v>P1</v>
      </c>
      <c r="C2916" s="9" t="s">
        <v>174</v>
      </c>
      <c r="D2916" s="9" t="s">
        <v>178</v>
      </c>
      <c r="E2916" t="s">
        <v>2</v>
      </c>
      <c r="F2916" t="s">
        <v>14</v>
      </c>
      <c r="G2916" t="s">
        <v>125</v>
      </c>
      <c r="H2916" s="7" t="str">
        <f t="shared" si="91"/>
        <v>2008TWDASSENS10</v>
      </c>
      <c r="I2916" t="s">
        <v>51</v>
      </c>
      <c r="J2916" s="8" t="str">
        <f>VLOOKUP(I2916,name_list!E:K,2,FALSE)</f>
        <v>SP90</v>
      </c>
      <c r="K2916" t="s">
        <v>11</v>
      </c>
      <c r="L2916" s="8">
        <v>1</v>
      </c>
      <c r="M2916" s="8">
        <f>VLOOKUP(H2916,工作表3!G:T,7,FALSE)</f>
        <v>30</v>
      </c>
      <c r="N2916">
        <f t="shared" si="92"/>
        <v>0.3</v>
      </c>
    </row>
    <row r="2917" spans="1:14">
      <c r="A2917" s="46">
        <v>2008</v>
      </c>
      <c r="B2917" s="8" t="str">
        <f>_xlfn.CONCAT("P", LOOKUP(A2917,{0,2010,2015},{1,2,3}))</f>
        <v>P1</v>
      </c>
      <c r="C2917" s="9" t="s">
        <v>174</v>
      </c>
      <c r="D2917" s="9" t="s">
        <v>178</v>
      </c>
      <c r="E2917" t="s">
        <v>2</v>
      </c>
      <c r="F2917" t="s">
        <v>14</v>
      </c>
      <c r="G2917" t="s">
        <v>125</v>
      </c>
      <c r="H2917" s="7" t="str">
        <f t="shared" si="91"/>
        <v>2008TWDASSENS10</v>
      </c>
      <c r="I2917" t="s">
        <v>20</v>
      </c>
      <c r="J2917" s="8" t="str">
        <f>VLOOKUP(I2917,name_list!E:K,2,FALSE)</f>
        <v>SP25</v>
      </c>
      <c r="K2917" t="s">
        <v>11</v>
      </c>
      <c r="L2917" s="8">
        <v>1</v>
      </c>
      <c r="M2917" s="8">
        <f>VLOOKUP(H2917,工作表3!G:T,7,FALSE)</f>
        <v>30</v>
      </c>
      <c r="N2917">
        <f t="shared" si="92"/>
        <v>0.3</v>
      </c>
    </row>
    <row r="2918" spans="1:14">
      <c r="A2918" s="46">
        <v>2008</v>
      </c>
      <c r="B2918" s="8" t="str">
        <f>_xlfn.CONCAT("P", LOOKUP(A2918,{0,2010,2015},{1,2,3}))</f>
        <v>P1</v>
      </c>
      <c r="C2918" s="9" t="s">
        <v>174</v>
      </c>
      <c r="D2918" s="9" t="s">
        <v>178</v>
      </c>
      <c r="E2918" t="s">
        <v>2</v>
      </c>
      <c r="F2918" t="s">
        <v>14</v>
      </c>
      <c r="G2918" t="s">
        <v>125</v>
      </c>
      <c r="H2918" s="7" t="str">
        <f t="shared" si="91"/>
        <v>2008TWDASSENS10</v>
      </c>
      <c r="I2918" t="s">
        <v>22</v>
      </c>
      <c r="J2918" s="8" t="str">
        <f>VLOOKUP(I2918,name_list!E:K,2,FALSE)</f>
        <v>SP68</v>
      </c>
      <c r="K2918" t="s">
        <v>14</v>
      </c>
      <c r="L2918" s="8">
        <v>25</v>
      </c>
      <c r="M2918" s="8">
        <f>VLOOKUP(H2918,工作表3!G:T,7,FALSE)</f>
        <v>30</v>
      </c>
      <c r="N2918">
        <f t="shared" si="92"/>
        <v>7.5</v>
      </c>
    </row>
    <row r="2919" spans="1:14">
      <c r="A2919" s="46">
        <v>2008</v>
      </c>
      <c r="B2919" s="8" t="str">
        <f>_xlfn.CONCAT("P", LOOKUP(A2919,{0,2010,2015},{1,2,3}))</f>
        <v>P1</v>
      </c>
      <c r="C2919" s="9" t="s">
        <v>174</v>
      </c>
      <c r="D2919" s="9" t="s">
        <v>178</v>
      </c>
      <c r="E2919" t="s">
        <v>2</v>
      </c>
      <c r="F2919" t="s">
        <v>14</v>
      </c>
      <c r="G2919" t="s">
        <v>125</v>
      </c>
      <c r="H2919" s="7" t="str">
        <f t="shared" si="91"/>
        <v>2008TWDASSENS10</v>
      </c>
      <c r="I2919" t="s">
        <v>62</v>
      </c>
      <c r="J2919" s="8" t="str">
        <f>VLOOKUP(I2919,name_list!E:K,2,FALSE)</f>
        <v>SP88</v>
      </c>
      <c r="K2919" t="s">
        <v>11</v>
      </c>
      <c r="L2919" s="8">
        <v>1</v>
      </c>
      <c r="M2919" s="8">
        <f>VLOOKUP(H2919,工作表3!G:T,7,FALSE)</f>
        <v>30</v>
      </c>
      <c r="N2919">
        <f t="shared" si="92"/>
        <v>0.3</v>
      </c>
    </row>
    <row r="2920" spans="1:14">
      <c r="A2920" s="46">
        <v>2008</v>
      </c>
      <c r="B2920" s="8" t="str">
        <f>_xlfn.CONCAT("P", LOOKUP(A2920,{0,2010,2015},{1,2,3}))</f>
        <v>P1</v>
      </c>
      <c r="C2920" s="9" t="s">
        <v>174</v>
      </c>
      <c r="D2920" s="9" t="s">
        <v>178</v>
      </c>
      <c r="E2920" t="s">
        <v>2</v>
      </c>
      <c r="F2920" t="s">
        <v>14</v>
      </c>
      <c r="G2920" t="s">
        <v>125</v>
      </c>
      <c r="H2920" s="7" t="str">
        <f t="shared" si="91"/>
        <v>2008TWDASSENS10</v>
      </c>
      <c r="I2920" t="s">
        <v>68</v>
      </c>
      <c r="J2920" s="8" t="str">
        <f>VLOOKUP(I2920,name_list!E:K,2,FALSE)</f>
        <v>SP7</v>
      </c>
      <c r="K2920" t="s">
        <v>11</v>
      </c>
      <c r="L2920" s="8">
        <v>1</v>
      </c>
      <c r="M2920" s="8">
        <f>VLOOKUP(H2920,工作表3!G:T,7,FALSE)</f>
        <v>30</v>
      </c>
      <c r="N2920">
        <f t="shared" si="92"/>
        <v>0.3</v>
      </c>
    </row>
    <row r="2921" spans="1:14">
      <c r="A2921" s="46">
        <v>2008</v>
      </c>
      <c r="B2921" s="8" t="str">
        <f>_xlfn.CONCAT("P", LOOKUP(A2921,{0,2010,2015},{1,2,3}))</f>
        <v>P1</v>
      </c>
      <c r="C2921" s="9" t="s">
        <v>174</v>
      </c>
      <c r="D2921" s="9" t="s">
        <v>178</v>
      </c>
      <c r="E2921" t="s">
        <v>2</v>
      </c>
      <c r="F2921" t="s">
        <v>33</v>
      </c>
      <c r="G2921" t="s">
        <v>106</v>
      </c>
      <c r="H2921" s="7" t="str">
        <f t="shared" ref="H2921:H2980" si="93">CONCATENATE(A2921,C2921,D2921,E2921,G2921)</f>
        <v>2008TWDASSENW05</v>
      </c>
      <c r="I2921" t="s">
        <v>59</v>
      </c>
      <c r="J2921" s="8" t="str">
        <f>VLOOKUP(I2921,name_list!E:K,2,FALSE)</f>
        <v>SP5</v>
      </c>
      <c r="K2921" t="s">
        <v>9</v>
      </c>
      <c r="L2921" s="8">
        <v>5</v>
      </c>
      <c r="M2921" s="8">
        <f>VLOOKUP(H2921,工作表3!G:T,7,FALSE)</f>
        <v>84</v>
      </c>
      <c r="N2921">
        <f t="shared" si="92"/>
        <v>4.2</v>
      </c>
    </row>
    <row r="2922" spans="1:14">
      <c r="A2922" s="46">
        <v>2008</v>
      </c>
      <c r="B2922" s="8" t="str">
        <f>_xlfn.CONCAT("P", LOOKUP(A2922,{0,2010,2015},{1,2,3}))</f>
        <v>P1</v>
      </c>
      <c r="C2922" s="9" t="s">
        <v>174</v>
      </c>
      <c r="D2922" s="9" t="s">
        <v>178</v>
      </c>
      <c r="E2922" t="s">
        <v>2</v>
      </c>
      <c r="F2922" t="s">
        <v>33</v>
      </c>
      <c r="G2922" t="s">
        <v>106</v>
      </c>
      <c r="H2922" s="7" t="str">
        <f t="shared" si="93"/>
        <v>2008TWDASSENW05</v>
      </c>
      <c r="I2922" t="s">
        <v>63</v>
      </c>
      <c r="J2922" s="8" t="str">
        <f>VLOOKUP(I2922,name_list!E:K,2,FALSE)</f>
        <v>SP4</v>
      </c>
      <c r="K2922" t="s">
        <v>14</v>
      </c>
      <c r="L2922" s="8">
        <v>25</v>
      </c>
      <c r="M2922" s="8">
        <f>VLOOKUP(H2922,工作表3!G:T,7,FALSE)</f>
        <v>84</v>
      </c>
      <c r="N2922">
        <f t="shared" si="92"/>
        <v>21</v>
      </c>
    </row>
    <row r="2923" spans="1:14">
      <c r="A2923" s="46">
        <v>2008</v>
      </c>
      <c r="B2923" s="8" t="str">
        <f>_xlfn.CONCAT("P", LOOKUP(A2923,{0,2010,2015},{1,2,3}))</f>
        <v>P1</v>
      </c>
      <c r="C2923" s="9" t="s">
        <v>174</v>
      </c>
      <c r="D2923" s="9" t="s">
        <v>178</v>
      </c>
      <c r="E2923" t="s">
        <v>2</v>
      </c>
      <c r="F2923" t="s">
        <v>33</v>
      </c>
      <c r="G2923" t="s">
        <v>106</v>
      </c>
      <c r="H2923" s="7" t="str">
        <f t="shared" si="93"/>
        <v>2008TWDASSENW05</v>
      </c>
      <c r="I2923" t="s">
        <v>15</v>
      </c>
      <c r="J2923" s="8" t="str">
        <f>VLOOKUP(I2923,name_list!E:K,2,FALSE)</f>
        <v>SP2</v>
      </c>
      <c r="K2923" t="s">
        <v>9</v>
      </c>
      <c r="L2923" s="8">
        <v>5</v>
      </c>
      <c r="M2923" s="8">
        <f>VLOOKUP(H2923,工作表3!G:T,7,FALSE)</f>
        <v>84</v>
      </c>
      <c r="N2923">
        <f t="shared" si="92"/>
        <v>4.2</v>
      </c>
    </row>
    <row r="2924" spans="1:14">
      <c r="A2924" s="46">
        <v>2008</v>
      </c>
      <c r="B2924" s="8" t="str">
        <f>_xlfn.CONCAT("P", LOOKUP(A2924,{0,2010,2015},{1,2,3}))</f>
        <v>P1</v>
      </c>
      <c r="C2924" s="9" t="s">
        <v>174</v>
      </c>
      <c r="D2924" s="9" t="s">
        <v>178</v>
      </c>
      <c r="E2924" t="s">
        <v>2</v>
      </c>
      <c r="F2924" t="s">
        <v>33</v>
      </c>
      <c r="G2924" t="s">
        <v>106</v>
      </c>
      <c r="H2924" s="7" t="str">
        <f t="shared" si="93"/>
        <v>2008TWDASSENW05</v>
      </c>
      <c r="I2924" t="s">
        <v>0</v>
      </c>
      <c r="J2924" s="8" t="str">
        <f>VLOOKUP(I2924,name_list!E:K,2,FALSE)</f>
        <v>SP41</v>
      </c>
      <c r="K2924" t="s">
        <v>1</v>
      </c>
      <c r="L2924" s="8">
        <v>75</v>
      </c>
      <c r="M2924" s="8">
        <f>VLOOKUP(H2924,工作表3!G:T,7,FALSE)</f>
        <v>84</v>
      </c>
      <c r="N2924">
        <f t="shared" si="92"/>
        <v>63</v>
      </c>
    </row>
    <row r="2925" spans="1:14">
      <c r="A2925" s="46">
        <v>2008</v>
      </c>
      <c r="B2925" s="8" t="str">
        <f>_xlfn.CONCAT("P", LOOKUP(A2925,{0,2010,2015},{1,2,3}))</f>
        <v>P1</v>
      </c>
      <c r="C2925" s="9" t="s">
        <v>174</v>
      </c>
      <c r="D2925" s="9" t="s">
        <v>178</v>
      </c>
      <c r="E2925" t="s">
        <v>2</v>
      </c>
      <c r="F2925" t="s">
        <v>33</v>
      </c>
      <c r="G2925" t="s">
        <v>106</v>
      </c>
      <c r="H2925" s="7" t="str">
        <f t="shared" si="93"/>
        <v>2008TWDASSENW05</v>
      </c>
      <c r="I2925" t="s">
        <v>7</v>
      </c>
      <c r="J2925" s="8" t="str">
        <f>VLOOKUP(I2925,name_list!E:K,2,FALSE)</f>
        <v>SP31</v>
      </c>
      <c r="K2925" t="s">
        <v>14</v>
      </c>
      <c r="L2925" s="8">
        <v>25</v>
      </c>
      <c r="M2925" s="8">
        <f>VLOOKUP(H2925,工作表3!G:T,7,FALSE)</f>
        <v>84</v>
      </c>
      <c r="N2925">
        <f t="shared" si="92"/>
        <v>21</v>
      </c>
    </row>
    <row r="2926" spans="1:14">
      <c r="A2926" s="46">
        <v>2008</v>
      </c>
      <c r="B2926" s="8" t="str">
        <f>_xlfn.CONCAT("P", LOOKUP(A2926,{0,2010,2015},{1,2,3}))</f>
        <v>P1</v>
      </c>
      <c r="C2926" s="9" t="s">
        <v>174</v>
      </c>
      <c r="D2926" s="9" t="s">
        <v>178</v>
      </c>
      <c r="E2926" t="s">
        <v>2</v>
      </c>
      <c r="F2926" t="s">
        <v>33</v>
      </c>
      <c r="G2926" t="s">
        <v>106</v>
      </c>
      <c r="H2926" s="7" t="str">
        <f t="shared" si="93"/>
        <v>2008TWDASSENW05</v>
      </c>
      <c r="I2926" t="s">
        <v>60</v>
      </c>
      <c r="J2926" s="8" t="str">
        <f>VLOOKUP(I2926,name_list!E:K,2,FALSE)</f>
        <v>SP29</v>
      </c>
      <c r="K2926" t="s">
        <v>11</v>
      </c>
      <c r="L2926" s="8">
        <v>1</v>
      </c>
      <c r="M2926" s="8">
        <f>VLOOKUP(H2926,工作表3!G:T,7,FALSE)</f>
        <v>84</v>
      </c>
      <c r="N2926">
        <f t="shared" si="92"/>
        <v>0.84</v>
      </c>
    </row>
    <row r="2927" spans="1:14">
      <c r="A2927" s="46">
        <v>2008</v>
      </c>
      <c r="B2927" s="8" t="str">
        <f>_xlfn.CONCAT("P", LOOKUP(A2927,{0,2010,2015},{1,2,3}))</f>
        <v>P1</v>
      </c>
      <c r="C2927" s="9" t="s">
        <v>174</v>
      </c>
      <c r="D2927" s="9" t="s">
        <v>178</v>
      </c>
      <c r="E2927" t="s">
        <v>2</v>
      </c>
      <c r="F2927" t="s">
        <v>33</v>
      </c>
      <c r="G2927" t="s">
        <v>106</v>
      </c>
      <c r="H2927" s="7" t="str">
        <f t="shared" si="93"/>
        <v>2008TWDASSENW05</v>
      </c>
      <c r="I2927" t="s">
        <v>65</v>
      </c>
      <c r="J2927" s="8" t="str">
        <f>VLOOKUP(I2927,name_list!E:K,2,FALSE)</f>
        <v>SP77</v>
      </c>
      <c r="K2927" t="s">
        <v>11</v>
      </c>
      <c r="L2927" s="8">
        <v>1</v>
      </c>
      <c r="M2927" s="8">
        <f>VLOOKUP(H2927,工作表3!G:T,7,FALSE)</f>
        <v>84</v>
      </c>
      <c r="N2927">
        <f t="shared" si="92"/>
        <v>0.84</v>
      </c>
    </row>
    <row r="2928" spans="1:14">
      <c r="A2928" s="46">
        <v>2008</v>
      </c>
      <c r="B2928" s="8" t="str">
        <f>_xlfn.CONCAT("P", LOOKUP(A2928,{0,2010,2015},{1,2,3}))</f>
        <v>P1</v>
      </c>
      <c r="C2928" s="9" t="s">
        <v>174</v>
      </c>
      <c r="D2928" s="9" t="s">
        <v>178</v>
      </c>
      <c r="E2928" t="s">
        <v>2</v>
      </c>
      <c r="F2928" t="s">
        <v>33</v>
      </c>
      <c r="G2928" t="s">
        <v>106</v>
      </c>
      <c r="H2928" s="7" t="str">
        <f t="shared" si="93"/>
        <v>2008TWDASSENW05</v>
      </c>
      <c r="I2928" t="s">
        <v>8</v>
      </c>
      <c r="J2928" s="8" t="str">
        <f>VLOOKUP(I2928,name_list!E:K,2,FALSE)</f>
        <v>SP63</v>
      </c>
      <c r="K2928" t="s">
        <v>9</v>
      </c>
      <c r="L2928" s="8">
        <v>5</v>
      </c>
      <c r="M2928" s="8">
        <f>VLOOKUP(H2928,工作表3!G:T,7,FALSE)</f>
        <v>84</v>
      </c>
      <c r="N2928">
        <f t="shared" si="92"/>
        <v>4.2</v>
      </c>
    </row>
    <row r="2929" spans="1:14">
      <c r="A2929" s="46">
        <v>2008</v>
      </c>
      <c r="B2929" s="8" t="str">
        <f>_xlfn.CONCAT("P", LOOKUP(A2929,{0,2010,2015},{1,2,3}))</f>
        <v>P1</v>
      </c>
      <c r="C2929" s="9" t="s">
        <v>174</v>
      </c>
      <c r="D2929" s="9" t="s">
        <v>178</v>
      </c>
      <c r="E2929" t="s">
        <v>2</v>
      </c>
      <c r="F2929" t="s">
        <v>33</v>
      </c>
      <c r="G2929" t="s">
        <v>106</v>
      </c>
      <c r="H2929" s="7" t="str">
        <f t="shared" si="93"/>
        <v>2008TWDASSENW05</v>
      </c>
      <c r="I2929" t="s">
        <v>24</v>
      </c>
      <c r="J2929" s="8" t="str">
        <f>VLOOKUP(I2929,name_list!E:K,2,FALSE)</f>
        <v>SP65</v>
      </c>
      <c r="K2929" t="s">
        <v>14</v>
      </c>
      <c r="L2929" s="8">
        <v>25</v>
      </c>
      <c r="M2929" s="8">
        <f>VLOOKUP(H2929,工作表3!G:T,7,FALSE)</f>
        <v>84</v>
      </c>
      <c r="N2929">
        <f t="shared" si="92"/>
        <v>21</v>
      </c>
    </row>
    <row r="2930" spans="1:14">
      <c r="A2930" s="46">
        <v>2008</v>
      </c>
      <c r="B2930" s="8" t="str">
        <f>_xlfn.CONCAT("P", LOOKUP(A2930,{0,2010,2015},{1,2,3}))</f>
        <v>P1</v>
      </c>
      <c r="C2930" s="9" t="s">
        <v>174</v>
      </c>
      <c r="D2930" s="9" t="s">
        <v>178</v>
      </c>
      <c r="E2930" t="s">
        <v>2</v>
      </c>
      <c r="F2930" t="s">
        <v>33</v>
      </c>
      <c r="G2930" t="s">
        <v>106</v>
      </c>
      <c r="H2930" s="7" t="str">
        <f t="shared" si="93"/>
        <v>2008TWDASSENW05</v>
      </c>
      <c r="I2930" t="s">
        <v>31</v>
      </c>
      <c r="J2930" s="8" t="str">
        <f>VLOOKUP(I2930,name_list!E:K,2,FALSE)</f>
        <v>SP66</v>
      </c>
      <c r="K2930" t="s">
        <v>11</v>
      </c>
      <c r="L2930" s="8">
        <v>1</v>
      </c>
      <c r="M2930" s="8">
        <f>VLOOKUP(H2930,工作表3!G:T,7,FALSE)</f>
        <v>84</v>
      </c>
      <c r="N2930">
        <f t="shared" si="92"/>
        <v>0.84</v>
      </c>
    </row>
    <row r="2931" spans="1:14">
      <c r="A2931" s="46">
        <v>2008</v>
      </c>
      <c r="B2931" s="8" t="str">
        <f>_xlfn.CONCAT("P", LOOKUP(A2931,{0,2010,2015},{1,2,3}))</f>
        <v>P1</v>
      </c>
      <c r="C2931" s="9" t="s">
        <v>174</v>
      </c>
      <c r="D2931" s="9" t="s">
        <v>178</v>
      </c>
      <c r="E2931" t="s">
        <v>2</v>
      </c>
      <c r="F2931" t="s">
        <v>33</v>
      </c>
      <c r="G2931" t="s">
        <v>106</v>
      </c>
      <c r="H2931" s="7" t="str">
        <f t="shared" si="93"/>
        <v>2008TWDASSENW05</v>
      </c>
      <c r="I2931" t="s">
        <v>4</v>
      </c>
      <c r="J2931" s="8" t="str">
        <f>VLOOKUP(I2931,name_list!E:K,2,FALSE)</f>
        <v>SP11</v>
      </c>
      <c r="K2931" t="s">
        <v>9</v>
      </c>
      <c r="L2931" s="8">
        <v>5</v>
      </c>
      <c r="M2931" s="8">
        <f>VLOOKUP(H2931,工作表3!G:T,7,FALSE)</f>
        <v>84</v>
      </c>
      <c r="N2931">
        <f t="shared" si="92"/>
        <v>4.2</v>
      </c>
    </row>
    <row r="2932" spans="1:14">
      <c r="A2932" s="46">
        <v>2008</v>
      </c>
      <c r="B2932" s="8" t="str">
        <f>_xlfn.CONCAT("P", LOOKUP(A2932,{0,2010,2015},{1,2,3}))</f>
        <v>P1</v>
      </c>
      <c r="C2932" s="9" t="s">
        <v>174</v>
      </c>
      <c r="D2932" s="9" t="s">
        <v>178</v>
      </c>
      <c r="E2932" t="s">
        <v>2</v>
      </c>
      <c r="F2932" t="s">
        <v>33</v>
      </c>
      <c r="G2932" t="s">
        <v>106</v>
      </c>
      <c r="H2932" s="7" t="str">
        <f t="shared" si="93"/>
        <v>2008TWDASSENW05</v>
      </c>
      <c r="I2932" t="s">
        <v>17</v>
      </c>
      <c r="J2932" s="8" t="str">
        <f>VLOOKUP(I2932,name_list!E:K,2,FALSE)</f>
        <v>SP23</v>
      </c>
      <c r="K2932" t="s">
        <v>11</v>
      </c>
      <c r="L2932" s="8">
        <v>1</v>
      </c>
      <c r="M2932" s="8">
        <f>VLOOKUP(H2932,工作表3!G:T,7,FALSE)</f>
        <v>84</v>
      </c>
      <c r="N2932">
        <f t="shared" si="92"/>
        <v>0.84</v>
      </c>
    </row>
    <row r="2933" spans="1:14">
      <c r="A2933" s="46">
        <v>2008</v>
      </c>
      <c r="B2933" s="8" t="str">
        <f>_xlfn.CONCAT("P", LOOKUP(A2933,{0,2010,2015},{1,2,3}))</f>
        <v>P1</v>
      </c>
      <c r="C2933" s="9" t="s">
        <v>174</v>
      </c>
      <c r="D2933" s="9" t="s">
        <v>178</v>
      </c>
      <c r="E2933" t="s">
        <v>2</v>
      </c>
      <c r="F2933" t="s">
        <v>33</v>
      </c>
      <c r="G2933" t="s">
        <v>106</v>
      </c>
      <c r="H2933" s="7" t="str">
        <f t="shared" si="93"/>
        <v>2008TWDASSENW05</v>
      </c>
      <c r="I2933" t="s">
        <v>29</v>
      </c>
      <c r="J2933" s="8" t="str">
        <f>VLOOKUP(I2933,name_list!E:K,2,FALSE)</f>
        <v>SP22</v>
      </c>
      <c r="K2933" t="s">
        <v>11</v>
      </c>
      <c r="L2933" s="8">
        <v>1</v>
      </c>
      <c r="M2933" s="8">
        <f>VLOOKUP(H2933,工作表3!G:T,7,FALSE)</f>
        <v>84</v>
      </c>
      <c r="N2933">
        <f t="shared" si="92"/>
        <v>0.84</v>
      </c>
    </row>
    <row r="2934" spans="1:14">
      <c r="A2934" s="46">
        <v>2008</v>
      </c>
      <c r="B2934" s="8" t="str">
        <f>_xlfn.CONCAT("P", LOOKUP(A2934,{0,2010,2015},{1,2,3}))</f>
        <v>P1</v>
      </c>
      <c r="C2934" s="9" t="s">
        <v>174</v>
      </c>
      <c r="D2934" s="9" t="s">
        <v>178</v>
      </c>
      <c r="E2934" t="s">
        <v>2</v>
      </c>
      <c r="F2934" t="s">
        <v>33</v>
      </c>
      <c r="G2934" t="s">
        <v>106</v>
      </c>
      <c r="H2934" s="7" t="str">
        <f t="shared" si="93"/>
        <v>2008TWDASSENW05</v>
      </c>
      <c r="I2934" t="s">
        <v>22</v>
      </c>
      <c r="J2934" s="8" t="str">
        <f>VLOOKUP(I2934,name_list!E:K,2,FALSE)</f>
        <v>SP68</v>
      </c>
      <c r="K2934" t="s">
        <v>14</v>
      </c>
      <c r="L2934" s="8">
        <v>25</v>
      </c>
      <c r="M2934" s="8">
        <f>VLOOKUP(H2934,工作表3!G:T,7,FALSE)</f>
        <v>84</v>
      </c>
      <c r="N2934">
        <f t="shared" si="92"/>
        <v>21</v>
      </c>
    </row>
    <row r="2935" spans="1:14">
      <c r="A2935" s="46">
        <v>2008</v>
      </c>
      <c r="B2935" s="8" t="str">
        <f>_xlfn.CONCAT("P", LOOKUP(A2935,{0,2010,2015},{1,2,3}))</f>
        <v>P1</v>
      </c>
      <c r="C2935" s="9" t="s">
        <v>174</v>
      </c>
      <c r="D2935" s="9" t="s">
        <v>178</v>
      </c>
      <c r="E2935" t="s">
        <v>2</v>
      </c>
      <c r="F2935" t="s">
        <v>33</v>
      </c>
      <c r="G2935" t="s">
        <v>127</v>
      </c>
      <c r="H2935" s="7" t="str">
        <f t="shared" si="93"/>
        <v>2008TWDASSENW10</v>
      </c>
      <c r="I2935" t="s">
        <v>59</v>
      </c>
      <c r="J2935" s="8" t="str">
        <f>VLOOKUP(I2935,name_list!E:K,2,FALSE)</f>
        <v>SP5</v>
      </c>
      <c r="K2935" t="s">
        <v>9</v>
      </c>
      <c r="L2935" s="8">
        <v>5</v>
      </c>
      <c r="M2935" s="8">
        <f>VLOOKUP(H2935,工作表3!G:T,7,FALSE)</f>
        <v>70</v>
      </c>
      <c r="N2935">
        <f t="shared" si="92"/>
        <v>3.5</v>
      </c>
    </row>
    <row r="2936" spans="1:14">
      <c r="A2936" s="46">
        <v>2008</v>
      </c>
      <c r="B2936" s="8" t="str">
        <f>_xlfn.CONCAT("P", LOOKUP(A2936,{0,2010,2015},{1,2,3}))</f>
        <v>P1</v>
      </c>
      <c r="C2936" s="9" t="s">
        <v>174</v>
      </c>
      <c r="D2936" s="9" t="s">
        <v>178</v>
      </c>
      <c r="E2936" t="s">
        <v>2</v>
      </c>
      <c r="F2936" t="s">
        <v>33</v>
      </c>
      <c r="G2936" t="s">
        <v>127</v>
      </c>
      <c r="H2936" s="7" t="str">
        <f t="shared" si="93"/>
        <v>2008TWDASSENW10</v>
      </c>
      <c r="I2936" t="s">
        <v>63</v>
      </c>
      <c r="J2936" s="8" t="str">
        <f>VLOOKUP(I2936,name_list!E:K,2,FALSE)</f>
        <v>SP4</v>
      </c>
      <c r="K2936" t="s">
        <v>14</v>
      </c>
      <c r="L2936" s="8">
        <v>25</v>
      </c>
      <c r="M2936" s="8">
        <f>VLOOKUP(H2936,工作表3!G:T,7,FALSE)</f>
        <v>70</v>
      </c>
      <c r="N2936">
        <f t="shared" si="92"/>
        <v>17.5</v>
      </c>
    </row>
    <row r="2937" spans="1:14">
      <c r="A2937" s="46">
        <v>2008</v>
      </c>
      <c r="B2937" s="8" t="str">
        <f>_xlfn.CONCAT("P", LOOKUP(A2937,{0,2010,2015},{1,2,3}))</f>
        <v>P1</v>
      </c>
      <c r="C2937" s="9" t="s">
        <v>174</v>
      </c>
      <c r="D2937" s="9" t="s">
        <v>178</v>
      </c>
      <c r="E2937" t="s">
        <v>2</v>
      </c>
      <c r="F2937" t="s">
        <v>33</v>
      </c>
      <c r="G2937" t="s">
        <v>127</v>
      </c>
      <c r="H2937" s="7" t="str">
        <f t="shared" si="93"/>
        <v>2008TWDASSENW10</v>
      </c>
      <c r="I2937" t="s">
        <v>0</v>
      </c>
      <c r="J2937" s="8" t="str">
        <f>VLOOKUP(I2937,name_list!E:K,2,FALSE)</f>
        <v>SP41</v>
      </c>
      <c r="K2937" t="s">
        <v>1</v>
      </c>
      <c r="L2937" s="8">
        <v>75</v>
      </c>
      <c r="M2937" s="8">
        <f>VLOOKUP(H2937,工作表3!G:T,7,FALSE)</f>
        <v>70</v>
      </c>
      <c r="N2937">
        <f t="shared" si="92"/>
        <v>52.5</v>
      </c>
    </row>
    <row r="2938" spans="1:14">
      <c r="A2938" s="46">
        <v>2008</v>
      </c>
      <c r="B2938" s="8" t="str">
        <f>_xlfn.CONCAT("P", LOOKUP(A2938,{0,2010,2015},{1,2,3}))</f>
        <v>P1</v>
      </c>
      <c r="C2938" s="9" t="s">
        <v>174</v>
      </c>
      <c r="D2938" s="9" t="s">
        <v>178</v>
      </c>
      <c r="E2938" t="s">
        <v>2</v>
      </c>
      <c r="F2938" t="s">
        <v>33</v>
      </c>
      <c r="G2938" t="s">
        <v>127</v>
      </c>
      <c r="H2938" s="7" t="str">
        <f t="shared" si="93"/>
        <v>2008TWDASSENW10</v>
      </c>
      <c r="I2938" t="s">
        <v>5</v>
      </c>
      <c r="J2938" s="8" t="str">
        <f>VLOOKUP(I2938,name_list!E:K,2,FALSE)</f>
        <v>SP35</v>
      </c>
      <c r="K2938" t="s">
        <v>11</v>
      </c>
      <c r="L2938" s="8">
        <v>1</v>
      </c>
      <c r="M2938" s="8">
        <f>VLOOKUP(H2938,工作表3!G:T,7,FALSE)</f>
        <v>70</v>
      </c>
      <c r="N2938">
        <f t="shared" si="92"/>
        <v>0.7</v>
      </c>
    </row>
    <row r="2939" spans="1:14">
      <c r="A2939" s="46">
        <v>2008</v>
      </c>
      <c r="B2939" s="8" t="str">
        <f>_xlfn.CONCAT("P", LOOKUP(A2939,{0,2010,2015},{1,2,3}))</f>
        <v>P1</v>
      </c>
      <c r="C2939" s="9" t="s">
        <v>174</v>
      </c>
      <c r="D2939" s="9" t="s">
        <v>178</v>
      </c>
      <c r="E2939" t="s">
        <v>2</v>
      </c>
      <c r="F2939" t="s">
        <v>33</v>
      </c>
      <c r="G2939" t="s">
        <v>127</v>
      </c>
      <c r="H2939" s="7" t="str">
        <f t="shared" si="93"/>
        <v>2008TWDASSENW10</v>
      </c>
      <c r="I2939" t="s">
        <v>18</v>
      </c>
      <c r="J2939" s="8" t="str">
        <f>VLOOKUP(I2939,name_list!E:K,2,FALSE)</f>
        <v>SP30</v>
      </c>
      <c r="K2939" t="s">
        <v>11</v>
      </c>
      <c r="L2939" s="8">
        <v>1</v>
      </c>
      <c r="M2939" s="8">
        <f>VLOOKUP(H2939,工作表3!G:T,7,FALSE)</f>
        <v>70</v>
      </c>
      <c r="N2939">
        <f t="shared" si="92"/>
        <v>0.7</v>
      </c>
    </row>
    <row r="2940" spans="1:14">
      <c r="A2940" s="46">
        <v>2008</v>
      </c>
      <c r="B2940" s="8" t="str">
        <f>_xlfn.CONCAT("P", LOOKUP(A2940,{0,2010,2015},{1,2,3}))</f>
        <v>P1</v>
      </c>
      <c r="C2940" s="9" t="s">
        <v>174</v>
      </c>
      <c r="D2940" s="9" t="s">
        <v>178</v>
      </c>
      <c r="E2940" t="s">
        <v>2</v>
      </c>
      <c r="F2940" t="s">
        <v>33</v>
      </c>
      <c r="G2940" t="s">
        <v>127</v>
      </c>
      <c r="H2940" s="7" t="str">
        <f t="shared" si="93"/>
        <v>2008TWDASSENW10</v>
      </c>
      <c r="I2940" t="s">
        <v>7</v>
      </c>
      <c r="J2940" s="8" t="str">
        <f>VLOOKUP(I2940,name_list!E:K,2,FALSE)</f>
        <v>SP31</v>
      </c>
      <c r="K2940" t="s">
        <v>14</v>
      </c>
      <c r="L2940" s="8">
        <v>25</v>
      </c>
      <c r="M2940" s="8">
        <f>VLOOKUP(H2940,工作表3!G:T,7,FALSE)</f>
        <v>70</v>
      </c>
      <c r="N2940">
        <f t="shared" si="92"/>
        <v>17.5</v>
      </c>
    </row>
    <row r="2941" spans="1:14">
      <c r="A2941" s="46">
        <v>2008</v>
      </c>
      <c r="B2941" s="8" t="str">
        <f>_xlfn.CONCAT("P", LOOKUP(A2941,{0,2010,2015},{1,2,3}))</f>
        <v>P1</v>
      </c>
      <c r="C2941" s="9" t="s">
        <v>174</v>
      </c>
      <c r="D2941" s="9" t="s">
        <v>178</v>
      </c>
      <c r="E2941" t="s">
        <v>2</v>
      </c>
      <c r="F2941" t="s">
        <v>33</v>
      </c>
      <c r="G2941" t="s">
        <v>127</v>
      </c>
      <c r="H2941" s="7" t="str">
        <f t="shared" si="93"/>
        <v>2008TWDASSENW10</v>
      </c>
      <c r="I2941" t="s">
        <v>60</v>
      </c>
      <c r="J2941" s="8" t="str">
        <f>VLOOKUP(I2941,name_list!E:K,2,FALSE)</f>
        <v>SP29</v>
      </c>
      <c r="K2941" t="s">
        <v>11</v>
      </c>
      <c r="L2941" s="8">
        <v>1</v>
      </c>
      <c r="M2941" s="8">
        <f>VLOOKUP(H2941,工作表3!G:T,7,FALSE)</f>
        <v>70</v>
      </c>
      <c r="N2941">
        <f t="shared" si="92"/>
        <v>0.7</v>
      </c>
    </row>
    <row r="2942" spans="1:14">
      <c r="A2942" s="46">
        <v>2008</v>
      </c>
      <c r="B2942" s="8" t="str">
        <f>_xlfn.CONCAT("P", LOOKUP(A2942,{0,2010,2015},{1,2,3}))</f>
        <v>P1</v>
      </c>
      <c r="C2942" s="9" t="s">
        <v>174</v>
      </c>
      <c r="D2942" s="9" t="s">
        <v>178</v>
      </c>
      <c r="E2942" t="s">
        <v>2</v>
      </c>
      <c r="F2942" t="s">
        <v>33</v>
      </c>
      <c r="G2942" t="s">
        <v>127</v>
      </c>
      <c r="H2942" s="7" t="str">
        <f t="shared" si="93"/>
        <v>2008TWDASSENW10</v>
      </c>
      <c r="I2942" t="s">
        <v>65</v>
      </c>
      <c r="J2942" s="8" t="str">
        <f>VLOOKUP(I2942,name_list!E:K,2,FALSE)</f>
        <v>SP77</v>
      </c>
      <c r="K2942" t="s">
        <v>9</v>
      </c>
      <c r="L2942" s="8">
        <v>5</v>
      </c>
      <c r="M2942" s="8">
        <f>VLOOKUP(H2942,工作表3!G:T,7,FALSE)</f>
        <v>70</v>
      </c>
      <c r="N2942">
        <f t="shared" si="92"/>
        <v>3.5</v>
      </c>
    </row>
    <row r="2943" spans="1:14">
      <c r="A2943" s="46">
        <v>2008</v>
      </c>
      <c r="B2943" s="8" t="str">
        <f>_xlfn.CONCAT("P", LOOKUP(A2943,{0,2010,2015},{1,2,3}))</f>
        <v>P1</v>
      </c>
      <c r="C2943" s="9" t="s">
        <v>174</v>
      </c>
      <c r="D2943" s="9" t="s">
        <v>178</v>
      </c>
      <c r="E2943" t="s">
        <v>2</v>
      </c>
      <c r="F2943" t="s">
        <v>33</v>
      </c>
      <c r="G2943" t="s">
        <v>127</v>
      </c>
      <c r="H2943" s="7" t="str">
        <f t="shared" si="93"/>
        <v>2008TWDASSENW10</v>
      </c>
      <c r="I2943" t="s">
        <v>24</v>
      </c>
      <c r="J2943" s="8" t="str">
        <f>VLOOKUP(I2943,name_list!E:K,2,FALSE)</f>
        <v>SP65</v>
      </c>
      <c r="K2943" t="s">
        <v>6</v>
      </c>
      <c r="L2943" s="8">
        <v>50</v>
      </c>
      <c r="M2943" s="8">
        <f>VLOOKUP(H2943,工作表3!G:T,7,FALSE)</f>
        <v>70</v>
      </c>
      <c r="N2943">
        <f t="shared" si="92"/>
        <v>35</v>
      </c>
    </row>
    <row r="2944" spans="1:14">
      <c r="A2944" s="46">
        <v>2008</v>
      </c>
      <c r="B2944" s="8" t="str">
        <f>_xlfn.CONCAT("P", LOOKUP(A2944,{0,2010,2015},{1,2,3}))</f>
        <v>P1</v>
      </c>
      <c r="C2944" s="9" t="s">
        <v>174</v>
      </c>
      <c r="D2944" s="9" t="s">
        <v>178</v>
      </c>
      <c r="E2944" t="s">
        <v>2</v>
      </c>
      <c r="F2944" t="s">
        <v>33</v>
      </c>
      <c r="G2944" t="s">
        <v>127</v>
      </c>
      <c r="H2944" s="7" t="str">
        <f t="shared" si="93"/>
        <v>2008TWDASSENW10</v>
      </c>
      <c r="I2944" t="s">
        <v>19</v>
      </c>
      <c r="J2944" s="8" t="str">
        <f>VLOOKUP(I2944,name_list!E:K,2,FALSE)</f>
        <v>SP75</v>
      </c>
      <c r="K2944" t="s">
        <v>11</v>
      </c>
      <c r="L2944" s="8">
        <v>1</v>
      </c>
      <c r="M2944" s="8">
        <f>VLOOKUP(H2944,工作表3!G:T,7,FALSE)</f>
        <v>70</v>
      </c>
      <c r="N2944">
        <f t="shared" si="92"/>
        <v>0.7</v>
      </c>
    </row>
    <row r="2945" spans="1:14">
      <c r="A2945" s="46">
        <v>2008</v>
      </c>
      <c r="B2945" s="8" t="str">
        <f>_xlfn.CONCAT("P", LOOKUP(A2945,{0,2010,2015},{1,2,3}))</f>
        <v>P1</v>
      </c>
      <c r="C2945" s="9" t="s">
        <v>174</v>
      </c>
      <c r="D2945" s="9" t="s">
        <v>178</v>
      </c>
      <c r="E2945" t="s">
        <v>2</v>
      </c>
      <c r="F2945" t="s">
        <v>33</v>
      </c>
      <c r="G2945" t="s">
        <v>127</v>
      </c>
      <c r="H2945" s="7" t="str">
        <f t="shared" si="93"/>
        <v>2008TWDASSENW10</v>
      </c>
      <c r="I2945" t="s">
        <v>4</v>
      </c>
      <c r="J2945" s="8" t="str">
        <f>VLOOKUP(I2945,name_list!E:K,2,FALSE)</f>
        <v>SP11</v>
      </c>
      <c r="K2945" t="s">
        <v>14</v>
      </c>
      <c r="L2945" s="8">
        <v>25</v>
      </c>
      <c r="M2945" s="8">
        <f>VLOOKUP(H2945,工作表3!G:T,7,FALSE)</f>
        <v>70</v>
      </c>
      <c r="N2945">
        <f t="shared" si="92"/>
        <v>17.5</v>
      </c>
    </row>
    <row r="2946" spans="1:14">
      <c r="A2946" s="46">
        <v>2008</v>
      </c>
      <c r="B2946" s="8" t="str">
        <f>_xlfn.CONCAT("P", LOOKUP(A2946,{0,2010,2015},{1,2,3}))</f>
        <v>P1</v>
      </c>
      <c r="C2946" s="9" t="s">
        <v>174</v>
      </c>
      <c r="D2946" s="9" t="s">
        <v>178</v>
      </c>
      <c r="E2946" t="s">
        <v>2</v>
      </c>
      <c r="F2946" t="s">
        <v>33</v>
      </c>
      <c r="G2946" t="s">
        <v>127</v>
      </c>
      <c r="H2946" s="7" t="str">
        <f t="shared" si="93"/>
        <v>2008TWDASSENW10</v>
      </c>
      <c r="I2946" t="s">
        <v>17</v>
      </c>
      <c r="J2946" s="8" t="str">
        <f>VLOOKUP(I2946,name_list!E:K,2,FALSE)</f>
        <v>SP23</v>
      </c>
      <c r="K2946" t="s">
        <v>9</v>
      </c>
      <c r="L2946" s="8">
        <v>5</v>
      </c>
      <c r="M2946" s="8">
        <f>VLOOKUP(H2946,工作表3!G:T,7,FALSE)</f>
        <v>70</v>
      </c>
      <c r="N2946">
        <f t="shared" si="92"/>
        <v>3.5</v>
      </c>
    </row>
    <row r="2947" spans="1:14">
      <c r="A2947" s="46">
        <v>2008</v>
      </c>
      <c r="B2947" s="8" t="str">
        <f>_xlfn.CONCAT("P", LOOKUP(A2947,{0,2010,2015},{1,2,3}))</f>
        <v>P1</v>
      </c>
      <c r="C2947" s="9" t="s">
        <v>174</v>
      </c>
      <c r="D2947" s="9" t="s">
        <v>178</v>
      </c>
      <c r="E2947" t="s">
        <v>2</v>
      </c>
      <c r="F2947" t="s">
        <v>33</v>
      </c>
      <c r="G2947" t="s">
        <v>127</v>
      </c>
      <c r="H2947" s="7" t="str">
        <f t="shared" si="93"/>
        <v>2008TWDASSENW10</v>
      </c>
      <c r="I2947" t="s">
        <v>29</v>
      </c>
      <c r="J2947" s="8" t="str">
        <f>VLOOKUP(I2947,name_list!E:K,2,FALSE)</f>
        <v>SP22</v>
      </c>
      <c r="K2947" t="s">
        <v>9</v>
      </c>
      <c r="L2947" s="8">
        <v>5</v>
      </c>
      <c r="M2947" s="8">
        <f>VLOOKUP(H2947,工作表3!G:T,7,FALSE)</f>
        <v>70</v>
      </c>
      <c r="N2947">
        <f t="shared" si="92"/>
        <v>3.5</v>
      </c>
    </row>
    <row r="2948" spans="1:14">
      <c r="A2948" s="46">
        <v>2008</v>
      </c>
      <c r="B2948" s="8" t="str">
        <f>_xlfn.CONCAT("P", LOOKUP(A2948,{0,2010,2015},{1,2,3}))</f>
        <v>P1</v>
      </c>
      <c r="C2948" s="9" t="s">
        <v>174</v>
      </c>
      <c r="D2948" s="9" t="s">
        <v>178</v>
      </c>
      <c r="E2948" t="s">
        <v>2</v>
      </c>
      <c r="F2948" t="s">
        <v>33</v>
      </c>
      <c r="G2948" t="s">
        <v>127</v>
      </c>
      <c r="H2948" s="7" t="str">
        <f t="shared" si="93"/>
        <v>2008TWDASSENW10</v>
      </c>
      <c r="I2948" t="s">
        <v>20</v>
      </c>
      <c r="J2948" s="8" t="str">
        <f>VLOOKUP(I2948,name_list!E:K,2,FALSE)</f>
        <v>SP25</v>
      </c>
      <c r="K2948" t="s">
        <v>11</v>
      </c>
      <c r="L2948" s="8">
        <v>1</v>
      </c>
      <c r="M2948" s="8">
        <f>VLOOKUP(H2948,工作表3!G:T,7,FALSE)</f>
        <v>70</v>
      </c>
      <c r="N2948">
        <f t="shared" ref="N2948:N2980" si="94">L2948*M2948/100</f>
        <v>0.7</v>
      </c>
    </row>
    <row r="2949" spans="1:14">
      <c r="A2949" s="46">
        <v>2008</v>
      </c>
      <c r="B2949" s="8" t="str">
        <f>_xlfn.CONCAT("P", LOOKUP(A2949,{0,2010,2015},{1,2,3}))</f>
        <v>P1</v>
      </c>
      <c r="C2949" s="9" t="s">
        <v>174</v>
      </c>
      <c r="D2949" s="9" t="s">
        <v>178</v>
      </c>
      <c r="E2949" t="s">
        <v>2</v>
      </c>
      <c r="F2949" t="s">
        <v>33</v>
      </c>
      <c r="G2949" t="s">
        <v>127</v>
      </c>
      <c r="H2949" s="7" t="str">
        <f t="shared" si="93"/>
        <v>2008TWDASSENW10</v>
      </c>
      <c r="I2949" t="s">
        <v>22</v>
      </c>
      <c r="J2949" s="8" t="str">
        <f>VLOOKUP(I2949,name_list!E:K,2,FALSE)</f>
        <v>SP68</v>
      </c>
      <c r="K2949" t="s">
        <v>9</v>
      </c>
      <c r="L2949" s="8">
        <v>5</v>
      </c>
      <c r="M2949" s="8">
        <f>VLOOKUP(H2949,工作表3!G:T,7,FALSE)</f>
        <v>70</v>
      </c>
      <c r="N2949">
        <f t="shared" si="94"/>
        <v>3.5</v>
      </c>
    </row>
    <row r="2950" spans="1:14">
      <c r="A2950" s="46">
        <v>2008</v>
      </c>
      <c r="B2950" s="8" t="str">
        <f>_xlfn.CONCAT("P", LOOKUP(A2950,{0,2010,2015},{1,2,3}))</f>
        <v>P1</v>
      </c>
      <c r="C2950" s="9" t="s">
        <v>174</v>
      </c>
      <c r="D2950" s="9" t="s">
        <v>178</v>
      </c>
      <c r="E2950" t="s">
        <v>2</v>
      </c>
      <c r="F2950" t="s">
        <v>33</v>
      </c>
      <c r="G2950" t="s">
        <v>127</v>
      </c>
      <c r="H2950" s="7" t="str">
        <f t="shared" si="93"/>
        <v>2008TWDASSENW10</v>
      </c>
      <c r="I2950" t="s">
        <v>62</v>
      </c>
      <c r="J2950" s="8" t="str">
        <f>VLOOKUP(I2950,name_list!E:K,2,FALSE)</f>
        <v>SP88</v>
      </c>
      <c r="K2950" t="s">
        <v>11</v>
      </c>
      <c r="L2950" s="8">
        <v>1</v>
      </c>
      <c r="M2950" s="8">
        <f>VLOOKUP(H2950,工作表3!G:T,7,FALSE)</f>
        <v>70</v>
      </c>
      <c r="N2950">
        <f t="shared" si="94"/>
        <v>0.7</v>
      </c>
    </row>
    <row r="2951" spans="1:14">
      <c r="A2951" s="46">
        <v>2008</v>
      </c>
      <c r="B2951" s="8" t="str">
        <f>_xlfn.CONCAT("P", LOOKUP(A2951,{0,2010,2015},{1,2,3}))</f>
        <v>P1</v>
      </c>
      <c r="C2951" s="9" t="s">
        <v>174</v>
      </c>
      <c r="D2951" s="9" t="s">
        <v>178</v>
      </c>
      <c r="E2951" t="s">
        <v>2</v>
      </c>
      <c r="F2951" t="s">
        <v>33</v>
      </c>
      <c r="G2951" t="s">
        <v>127</v>
      </c>
      <c r="H2951" s="7" t="str">
        <f t="shared" si="93"/>
        <v>2008TWDASSENW10</v>
      </c>
      <c r="I2951" t="s">
        <v>67</v>
      </c>
      <c r="J2951" s="8" t="str">
        <f>VLOOKUP(I2951,name_list!E:K,2,FALSE)</f>
        <v>SP82</v>
      </c>
      <c r="K2951" t="s">
        <v>11</v>
      </c>
      <c r="L2951" s="8">
        <v>1</v>
      </c>
      <c r="M2951" s="8">
        <f>VLOOKUP(H2951,工作表3!G:T,7,FALSE)</f>
        <v>70</v>
      </c>
      <c r="N2951">
        <f t="shared" si="94"/>
        <v>0.7</v>
      </c>
    </row>
    <row r="2952" spans="1:14">
      <c r="A2952" s="46">
        <v>2008</v>
      </c>
      <c r="B2952" s="8" t="str">
        <f>_xlfn.CONCAT("P", LOOKUP(A2952,{0,2010,2015},{1,2,3}))</f>
        <v>P1</v>
      </c>
      <c r="C2952" s="9" t="s">
        <v>174</v>
      </c>
      <c r="D2952" s="9" t="s">
        <v>178</v>
      </c>
      <c r="E2952" t="s">
        <v>2</v>
      </c>
      <c r="F2952" t="s">
        <v>32</v>
      </c>
      <c r="G2952" t="s">
        <v>100</v>
      </c>
      <c r="H2952" s="7" t="str">
        <f t="shared" si="93"/>
        <v>2008TWDASSENN05</v>
      </c>
      <c r="I2952" t="s">
        <v>59</v>
      </c>
      <c r="J2952" s="8" t="str">
        <f>VLOOKUP(I2952,name_list!E:K,2,FALSE)</f>
        <v>SP5</v>
      </c>
      <c r="K2952" t="s">
        <v>9</v>
      </c>
      <c r="L2952" s="8">
        <v>5</v>
      </c>
      <c r="M2952" s="8">
        <f>VLOOKUP(H2952,工作表3!G:T,7,FALSE)</f>
        <v>53</v>
      </c>
      <c r="N2952">
        <f t="shared" si="94"/>
        <v>2.65</v>
      </c>
    </row>
    <row r="2953" spans="1:14">
      <c r="A2953" s="46">
        <v>2008</v>
      </c>
      <c r="B2953" s="8" t="str">
        <f>_xlfn.CONCAT("P", LOOKUP(A2953,{0,2010,2015},{1,2,3}))</f>
        <v>P1</v>
      </c>
      <c r="C2953" s="9" t="s">
        <v>174</v>
      </c>
      <c r="D2953" s="9" t="s">
        <v>178</v>
      </c>
      <c r="E2953" t="s">
        <v>2</v>
      </c>
      <c r="F2953" t="s">
        <v>32</v>
      </c>
      <c r="G2953" t="s">
        <v>100</v>
      </c>
      <c r="H2953" s="7" t="str">
        <f t="shared" si="93"/>
        <v>2008TWDASSENN05</v>
      </c>
      <c r="I2953" t="s">
        <v>0</v>
      </c>
      <c r="J2953" s="8" t="str">
        <f>VLOOKUP(I2953,name_list!E:K,2,FALSE)</f>
        <v>SP41</v>
      </c>
      <c r="K2953" t="s">
        <v>6</v>
      </c>
      <c r="L2953" s="8">
        <v>50</v>
      </c>
      <c r="M2953" s="8">
        <f>VLOOKUP(H2953,工作表3!G:T,7,FALSE)</f>
        <v>53</v>
      </c>
      <c r="N2953">
        <f t="shared" si="94"/>
        <v>26.5</v>
      </c>
    </row>
    <row r="2954" spans="1:14">
      <c r="A2954" s="46">
        <v>2008</v>
      </c>
      <c r="B2954" s="8" t="str">
        <f>_xlfn.CONCAT("P", LOOKUP(A2954,{0,2010,2015},{1,2,3}))</f>
        <v>P1</v>
      </c>
      <c r="C2954" s="9" t="s">
        <v>174</v>
      </c>
      <c r="D2954" s="9" t="s">
        <v>178</v>
      </c>
      <c r="E2954" t="s">
        <v>2</v>
      </c>
      <c r="F2954" t="s">
        <v>32</v>
      </c>
      <c r="G2954" t="s">
        <v>100</v>
      </c>
      <c r="H2954" s="7" t="str">
        <f t="shared" si="93"/>
        <v>2008TWDASSENN05</v>
      </c>
      <c r="I2954" t="s">
        <v>7</v>
      </c>
      <c r="J2954" s="8" t="str">
        <f>VLOOKUP(I2954,name_list!E:K,2,FALSE)</f>
        <v>SP31</v>
      </c>
      <c r="K2954" t="s">
        <v>14</v>
      </c>
      <c r="L2954" s="8">
        <v>25</v>
      </c>
      <c r="M2954" s="8">
        <f>VLOOKUP(H2954,工作表3!G:T,7,FALSE)</f>
        <v>53</v>
      </c>
      <c r="N2954">
        <f t="shared" si="94"/>
        <v>13.25</v>
      </c>
    </row>
    <row r="2955" spans="1:14">
      <c r="A2955" s="46">
        <v>2008</v>
      </c>
      <c r="B2955" s="8" t="str">
        <f>_xlfn.CONCAT("P", LOOKUP(A2955,{0,2010,2015},{1,2,3}))</f>
        <v>P1</v>
      </c>
      <c r="C2955" s="9" t="s">
        <v>174</v>
      </c>
      <c r="D2955" s="9" t="s">
        <v>178</v>
      </c>
      <c r="E2955" t="s">
        <v>2</v>
      </c>
      <c r="F2955" t="s">
        <v>32</v>
      </c>
      <c r="G2955" t="s">
        <v>100</v>
      </c>
      <c r="H2955" s="7" t="str">
        <f t="shared" si="93"/>
        <v>2008TWDASSENN05</v>
      </c>
      <c r="I2955" t="s">
        <v>8</v>
      </c>
      <c r="J2955" s="8" t="str">
        <f>VLOOKUP(I2955,name_list!E:K,2,FALSE)</f>
        <v>SP63</v>
      </c>
      <c r="K2955" t="s">
        <v>14</v>
      </c>
      <c r="L2955" s="8">
        <v>25</v>
      </c>
      <c r="M2955" s="8">
        <f>VLOOKUP(H2955,工作表3!G:T,7,FALSE)</f>
        <v>53</v>
      </c>
      <c r="N2955">
        <f t="shared" si="94"/>
        <v>13.25</v>
      </c>
    </row>
    <row r="2956" spans="1:14">
      <c r="A2956" s="46">
        <v>2008</v>
      </c>
      <c r="B2956" s="8" t="str">
        <f>_xlfn.CONCAT("P", LOOKUP(A2956,{0,2010,2015},{1,2,3}))</f>
        <v>P1</v>
      </c>
      <c r="C2956" s="9" t="s">
        <v>174</v>
      </c>
      <c r="D2956" s="9" t="s">
        <v>178</v>
      </c>
      <c r="E2956" t="s">
        <v>2</v>
      </c>
      <c r="F2956" t="s">
        <v>32</v>
      </c>
      <c r="G2956" t="s">
        <v>100</v>
      </c>
      <c r="H2956" s="7" t="str">
        <f t="shared" si="93"/>
        <v>2008TWDASSENN05</v>
      </c>
      <c r="I2956" t="s">
        <v>24</v>
      </c>
      <c r="J2956" s="8" t="str">
        <f>VLOOKUP(I2956,name_list!E:K,2,FALSE)</f>
        <v>SP65</v>
      </c>
      <c r="K2956" t="s">
        <v>6</v>
      </c>
      <c r="L2956" s="8">
        <v>50</v>
      </c>
      <c r="M2956" s="8">
        <f>VLOOKUP(H2956,工作表3!G:T,7,FALSE)</f>
        <v>53</v>
      </c>
      <c r="N2956">
        <f t="shared" si="94"/>
        <v>26.5</v>
      </c>
    </row>
    <row r="2957" spans="1:14">
      <c r="A2957" s="46">
        <v>2008</v>
      </c>
      <c r="B2957" s="8" t="str">
        <f>_xlfn.CONCAT("P", LOOKUP(A2957,{0,2010,2015},{1,2,3}))</f>
        <v>P1</v>
      </c>
      <c r="C2957" s="9" t="s">
        <v>174</v>
      </c>
      <c r="D2957" s="9" t="s">
        <v>178</v>
      </c>
      <c r="E2957" t="s">
        <v>2</v>
      </c>
      <c r="F2957" t="s">
        <v>32</v>
      </c>
      <c r="G2957" t="s">
        <v>100</v>
      </c>
      <c r="H2957" s="7" t="str">
        <f t="shared" si="93"/>
        <v>2008TWDASSENN05</v>
      </c>
      <c r="I2957" t="s">
        <v>31</v>
      </c>
      <c r="J2957" s="8" t="str">
        <f>VLOOKUP(I2957,name_list!E:K,2,FALSE)</f>
        <v>SP66</v>
      </c>
      <c r="K2957" t="s">
        <v>9</v>
      </c>
      <c r="L2957" s="8">
        <v>5</v>
      </c>
      <c r="M2957" s="8">
        <f>VLOOKUP(H2957,工作表3!G:T,7,FALSE)</f>
        <v>53</v>
      </c>
      <c r="N2957">
        <f t="shared" si="94"/>
        <v>2.65</v>
      </c>
    </row>
    <row r="2958" spans="1:14">
      <c r="A2958" s="46">
        <v>2008</v>
      </c>
      <c r="B2958" s="8" t="str">
        <f>_xlfn.CONCAT("P", LOOKUP(A2958,{0,2010,2015},{1,2,3}))</f>
        <v>P1</v>
      </c>
      <c r="C2958" s="9" t="s">
        <v>174</v>
      </c>
      <c r="D2958" s="9" t="s">
        <v>178</v>
      </c>
      <c r="E2958" t="s">
        <v>2</v>
      </c>
      <c r="F2958" t="s">
        <v>32</v>
      </c>
      <c r="G2958" t="s">
        <v>100</v>
      </c>
      <c r="H2958" s="7" t="str">
        <f t="shared" si="93"/>
        <v>2008TWDASSENN05</v>
      </c>
      <c r="I2958" t="s">
        <v>10</v>
      </c>
      <c r="J2958" s="8" t="str">
        <f>VLOOKUP(I2958,name_list!E:K,2,FALSE)</f>
        <v>SP79</v>
      </c>
      <c r="K2958" t="s">
        <v>11</v>
      </c>
      <c r="L2958" s="8">
        <v>1</v>
      </c>
      <c r="M2958" s="8">
        <f>VLOOKUP(H2958,工作表3!G:T,7,FALSE)</f>
        <v>53</v>
      </c>
      <c r="N2958">
        <f t="shared" si="94"/>
        <v>0.53</v>
      </c>
    </row>
    <row r="2959" spans="1:14">
      <c r="A2959" s="46">
        <v>2008</v>
      </c>
      <c r="B2959" s="8" t="str">
        <f>_xlfn.CONCAT("P", LOOKUP(A2959,{0,2010,2015},{1,2,3}))</f>
        <v>P1</v>
      </c>
      <c r="C2959" s="9" t="s">
        <v>174</v>
      </c>
      <c r="D2959" s="9" t="s">
        <v>178</v>
      </c>
      <c r="E2959" t="s">
        <v>2</v>
      </c>
      <c r="F2959" t="s">
        <v>32</v>
      </c>
      <c r="G2959" t="s">
        <v>100</v>
      </c>
      <c r="H2959" s="7" t="str">
        <f t="shared" si="93"/>
        <v>2008TWDASSENN05</v>
      </c>
      <c r="I2959" t="s">
        <v>19</v>
      </c>
      <c r="J2959" s="8" t="str">
        <f>VLOOKUP(I2959,name_list!E:K,2,FALSE)</f>
        <v>SP75</v>
      </c>
      <c r="K2959" t="s">
        <v>11</v>
      </c>
      <c r="L2959" s="8">
        <v>1</v>
      </c>
      <c r="M2959" s="8">
        <f>VLOOKUP(H2959,工作表3!G:T,7,FALSE)</f>
        <v>53</v>
      </c>
      <c r="N2959">
        <f t="shared" si="94"/>
        <v>0.53</v>
      </c>
    </row>
    <row r="2960" spans="1:14">
      <c r="A2960" s="46">
        <v>2008</v>
      </c>
      <c r="B2960" s="8" t="str">
        <f>_xlfn.CONCAT("P", LOOKUP(A2960,{0,2010,2015},{1,2,3}))</f>
        <v>P1</v>
      </c>
      <c r="C2960" s="9" t="s">
        <v>174</v>
      </c>
      <c r="D2960" s="9" t="s">
        <v>178</v>
      </c>
      <c r="E2960" t="s">
        <v>2</v>
      </c>
      <c r="F2960" t="s">
        <v>32</v>
      </c>
      <c r="G2960" t="s">
        <v>100</v>
      </c>
      <c r="H2960" s="7" t="str">
        <f t="shared" si="93"/>
        <v>2008TWDASSENN05</v>
      </c>
      <c r="I2960" t="s">
        <v>4</v>
      </c>
      <c r="J2960" s="8" t="str">
        <f>VLOOKUP(I2960,name_list!E:K,2,FALSE)</f>
        <v>SP11</v>
      </c>
      <c r="K2960" t="s">
        <v>6</v>
      </c>
      <c r="L2960" s="8">
        <v>50</v>
      </c>
      <c r="M2960" s="8">
        <f>VLOOKUP(H2960,工作表3!G:T,7,FALSE)</f>
        <v>53</v>
      </c>
      <c r="N2960">
        <f t="shared" si="94"/>
        <v>26.5</v>
      </c>
    </row>
    <row r="2961" spans="1:14">
      <c r="A2961" s="46">
        <v>2008</v>
      </c>
      <c r="B2961" s="8" t="str">
        <f>_xlfn.CONCAT("P", LOOKUP(A2961,{0,2010,2015},{1,2,3}))</f>
        <v>P1</v>
      </c>
      <c r="C2961" s="9" t="s">
        <v>174</v>
      </c>
      <c r="D2961" s="9" t="s">
        <v>178</v>
      </c>
      <c r="E2961" t="s">
        <v>2</v>
      </c>
      <c r="F2961" t="s">
        <v>32</v>
      </c>
      <c r="G2961" t="s">
        <v>100</v>
      </c>
      <c r="H2961" s="7" t="str">
        <f t="shared" si="93"/>
        <v>2008TWDASSENN05</v>
      </c>
      <c r="I2961" t="s">
        <v>17</v>
      </c>
      <c r="J2961" s="8" t="str">
        <f>VLOOKUP(I2961,name_list!E:K,2,FALSE)</f>
        <v>SP23</v>
      </c>
      <c r="K2961" t="s">
        <v>9</v>
      </c>
      <c r="L2961" s="8">
        <v>5</v>
      </c>
      <c r="M2961" s="8">
        <f>VLOOKUP(H2961,工作表3!G:T,7,FALSE)</f>
        <v>53</v>
      </c>
      <c r="N2961">
        <f t="shared" si="94"/>
        <v>2.65</v>
      </c>
    </row>
    <row r="2962" spans="1:14">
      <c r="A2962" s="46">
        <v>2008</v>
      </c>
      <c r="B2962" s="8" t="str">
        <f>_xlfn.CONCAT("P", LOOKUP(A2962,{0,2010,2015},{1,2,3}))</f>
        <v>P1</v>
      </c>
      <c r="C2962" s="9" t="s">
        <v>174</v>
      </c>
      <c r="D2962" s="9" t="s">
        <v>178</v>
      </c>
      <c r="E2962" t="s">
        <v>2</v>
      </c>
      <c r="F2962" t="s">
        <v>32</v>
      </c>
      <c r="G2962" t="s">
        <v>100</v>
      </c>
      <c r="H2962" s="7" t="str">
        <f t="shared" si="93"/>
        <v>2008TWDASSENN05</v>
      </c>
      <c r="I2962" t="s">
        <v>29</v>
      </c>
      <c r="J2962" s="8" t="str">
        <f>VLOOKUP(I2962,name_list!E:K,2,FALSE)</f>
        <v>SP22</v>
      </c>
      <c r="K2962" t="s">
        <v>11</v>
      </c>
      <c r="L2962" s="8">
        <v>1</v>
      </c>
      <c r="M2962" s="8">
        <f>VLOOKUP(H2962,工作表3!G:T,7,FALSE)</f>
        <v>53</v>
      </c>
      <c r="N2962">
        <f t="shared" si="94"/>
        <v>0.53</v>
      </c>
    </row>
    <row r="2963" spans="1:14">
      <c r="A2963" s="46">
        <v>2008</v>
      </c>
      <c r="B2963" s="8" t="str">
        <f>_xlfn.CONCAT("P", LOOKUP(A2963,{0,2010,2015},{1,2,3}))</f>
        <v>P1</v>
      </c>
      <c r="C2963" s="9" t="s">
        <v>174</v>
      </c>
      <c r="D2963" s="9" t="s">
        <v>178</v>
      </c>
      <c r="E2963" t="s">
        <v>2</v>
      </c>
      <c r="F2963" t="s">
        <v>32</v>
      </c>
      <c r="G2963" t="s">
        <v>100</v>
      </c>
      <c r="H2963" s="7" t="str">
        <f t="shared" si="93"/>
        <v>2008TWDASSENN05</v>
      </c>
      <c r="I2963" t="s">
        <v>22</v>
      </c>
      <c r="J2963" s="8" t="str">
        <f>VLOOKUP(I2963,name_list!E:K,2,FALSE)</f>
        <v>SP68</v>
      </c>
      <c r="K2963" t="s">
        <v>9</v>
      </c>
      <c r="L2963" s="8">
        <v>5</v>
      </c>
      <c r="M2963" s="8">
        <f>VLOOKUP(H2963,工作表3!G:T,7,FALSE)</f>
        <v>53</v>
      </c>
      <c r="N2963">
        <f t="shared" si="94"/>
        <v>2.65</v>
      </c>
    </row>
    <row r="2964" spans="1:14">
      <c r="A2964" s="46">
        <v>2008</v>
      </c>
      <c r="B2964" s="8" t="str">
        <f>_xlfn.CONCAT("P", LOOKUP(A2964,{0,2010,2015},{1,2,3}))</f>
        <v>P1</v>
      </c>
      <c r="C2964" s="9" t="s">
        <v>174</v>
      </c>
      <c r="D2964" s="9" t="s">
        <v>178</v>
      </c>
      <c r="E2964" t="s">
        <v>2</v>
      </c>
      <c r="F2964" t="s">
        <v>32</v>
      </c>
      <c r="G2964" t="s">
        <v>124</v>
      </c>
      <c r="H2964" s="7" t="str">
        <f t="shared" si="93"/>
        <v>2008TWDASSENN10</v>
      </c>
      <c r="I2964" t="s">
        <v>44</v>
      </c>
      <c r="J2964" s="8" t="str">
        <f>VLOOKUP(I2964,name_list!E:K,2,FALSE)</f>
        <v>SP57</v>
      </c>
      <c r="K2964" t="s">
        <v>11</v>
      </c>
      <c r="L2964" s="8">
        <v>1</v>
      </c>
      <c r="M2964" s="8">
        <f>VLOOKUP(H2964,工作表3!G:T,7,FALSE)</f>
        <v>63.3</v>
      </c>
      <c r="N2964">
        <f t="shared" si="94"/>
        <v>0.63300000000000001</v>
      </c>
    </row>
    <row r="2965" spans="1:14">
      <c r="A2965" s="46">
        <v>2008</v>
      </c>
      <c r="B2965" s="8" t="str">
        <f>_xlfn.CONCAT("P", LOOKUP(A2965,{0,2010,2015},{1,2,3}))</f>
        <v>P1</v>
      </c>
      <c r="C2965" s="9" t="s">
        <v>174</v>
      </c>
      <c r="D2965" s="9" t="s">
        <v>178</v>
      </c>
      <c r="E2965" t="s">
        <v>2</v>
      </c>
      <c r="F2965" t="s">
        <v>32</v>
      </c>
      <c r="G2965" t="s">
        <v>124</v>
      </c>
      <c r="H2965" s="7" t="str">
        <f t="shared" si="93"/>
        <v>2008TWDASSENN10</v>
      </c>
      <c r="I2965" t="s">
        <v>59</v>
      </c>
      <c r="J2965" s="8" t="str">
        <f>VLOOKUP(I2965,name_list!E:K,2,FALSE)</f>
        <v>SP5</v>
      </c>
      <c r="K2965" t="s">
        <v>9</v>
      </c>
      <c r="L2965" s="8">
        <v>5</v>
      </c>
      <c r="M2965" s="8">
        <f>VLOOKUP(H2965,工作表3!G:T,7,FALSE)</f>
        <v>63.3</v>
      </c>
      <c r="N2965">
        <f t="shared" si="94"/>
        <v>3.165</v>
      </c>
    </row>
    <row r="2966" spans="1:14">
      <c r="A2966" s="46">
        <v>2008</v>
      </c>
      <c r="B2966" s="8" t="str">
        <f>_xlfn.CONCAT("P", LOOKUP(A2966,{0,2010,2015},{1,2,3}))</f>
        <v>P1</v>
      </c>
      <c r="C2966" s="9" t="s">
        <v>174</v>
      </c>
      <c r="D2966" s="9" t="s">
        <v>178</v>
      </c>
      <c r="E2966" t="s">
        <v>2</v>
      </c>
      <c r="F2966" t="s">
        <v>32</v>
      </c>
      <c r="G2966" t="s">
        <v>124</v>
      </c>
      <c r="H2966" s="7" t="str">
        <f t="shared" si="93"/>
        <v>2008TWDASSENN10</v>
      </c>
      <c r="I2966" t="s">
        <v>0</v>
      </c>
      <c r="J2966" s="8" t="str">
        <f>VLOOKUP(I2966,name_list!E:K,2,FALSE)</f>
        <v>SP41</v>
      </c>
      <c r="K2966" t="s">
        <v>6</v>
      </c>
      <c r="L2966" s="8">
        <v>50</v>
      </c>
      <c r="M2966" s="8">
        <f>VLOOKUP(H2966,工作表3!G:T,7,FALSE)</f>
        <v>63.3</v>
      </c>
      <c r="N2966">
        <f t="shared" si="94"/>
        <v>31.65</v>
      </c>
    </row>
    <row r="2967" spans="1:14">
      <c r="A2967" s="46">
        <v>2008</v>
      </c>
      <c r="B2967" s="8" t="str">
        <f>_xlfn.CONCAT("P", LOOKUP(A2967,{0,2010,2015},{1,2,3}))</f>
        <v>P1</v>
      </c>
      <c r="C2967" s="9" t="s">
        <v>174</v>
      </c>
      <c r="D2967" s="9" t="s">
        <v>178</v>
      </c>
      <c r="E2967" t="s">
        <v>2</v>
      </c>
      <c r="F2967" t="s">
        <v>32</v>
      </c>
      <c r="G2967" t="s">
        <v>124</v>
      </c>
      <c r="H2967" s="7" t="str">
        <f t="shared" si="93"/>
        <v>2008TWDASSENN10</v>
      </c>
      <c r="I2967" t="s">
        <v>57</v>
      </c>
      <c r="J2967" s="8" t="str">
        <f>VLOOKUP(I2967,name_list!E:K,2,FALSE)</f>
        <v>SP36</v>
      </c>
      <c r="K2967" t="s">
        <v>11</v>
      </c>
      <c r="L2967" s="8">
        <v>1</v>
      </c>
      <c r="M2967" s="8">
        <f>VLOOKUP(H2967,工作表3!G:T,7,FALSE)</f>
        <v>63.3</v>
      </c>
      <c r="N2967">
        <f t="shared" si="94"/>
        <v>0.63300000000000001</v>
      </c>
    </row>
    <row r="2968" spans="1:14">
      <c r="A2968" s="46">
        <v>2008</v>
      </c>
      <c r="B2968" s="8" t="str">
        <f>_xlfn.CONCAT("P", LOOKUP(A2968,{0,2010,2015},{1,2,3}))</f>
        <v>P1</v>
      </c>
      <c r="C2968" s="9" t="s">
        <v>174</v>
      </c>
      <c r="D2968" s="9" t="s">
        <v>178</v>
      </c>
      <c r="E2968" t="s">
        <v>2</v>
      </c>
      <c r="F2968" t="s">
        <v>32</v>
      </c>
      <c r="G2968" t="s">
        <v>124</v>
      </c>
      <c r="H2968" s="7" t="str">
        <f t="shared" si="93"/>
        <v>2008TWDASSENN10</v>
      </c>
      <c r="I2968" t="s">
        <v>5</v>
      </c>
      <c r="J2968" s="8" t="str">
        <f>VLOOKUP(I2968,name_list!E:K,2,FALSE)</f>
        <v>SP35</v>
      </c>
      <c r="K2968" t="s">
        <v>11</v>
      </c>
      <c r="L2968" s="8">
        <v>1</v>
      </c>
      <c r="M2968" s="8">
        <f>VLOOKUP(H2968,工作表3!G:T,7,FALSE)</f>
        <v>63.3</v>
      </c>
      <c r="N2968">
        <f t="shared" si="94"/>
        <v>0.63300000000000001</v>
      </c>
    </row>
    <row r="2969" spans="1:14">
      <c r="A2969" s="46">
        <v>2008</v>
      </c>
      <c r="B2969" s="8" t="str">
        <f>_xlfn.CONCAT("P", LOOKUP(A2969,{0,2010,2015},{1,2,3}))</f>
        <v>P1</v>
      </c>
      <c r="C2969" s="9" t="s">
        <v>174</v>
      </c>
      <c r="D2969" s="9" t="s">
        <v>178</v>
      </c>
      <c r="E2969" t="s">
        <v>2</v>
      </c>
      <c r="F2969" t="s">
        <v>32</v>
      </c>
      <c r="G2969" t="s">
        <v>124</v>
      </c>
      <c r="H2969" s="7" t="str">
        <f t="shared" si="93"/>
        <v>2008TWDASSENN10</v>
      </c>
      <c r="I2969" t="s">
        <v>7</v>
      </c>
      <c r="J2969" s="8" t="str">
        <f>VLOOKUP(I2969,name_list!E:K,2,FALSE)</f>
        <v>SP31</v>
      </c>
      <c r="K2969" t="s">
        <v>14</v>
      </c>
      <c r="L2969" s="8">
        <v>25</v>
      </c>
      <c r="M2969" s="8">
        <f>VLOOKUP(H2969,工作表3!G:T,7,FALSE)</f>
        <v>63.3</v>
      </c>
      <c r="N2969">
        <f t="shared" si="94"/>
        <v>15.824999999999999</v>
      </c>
    </row>
    <row r="2970" spans="1:14">
      <c r="A2970" s="46">
        <v>2008</v>
      </c>
      <c r="B2970" s="8" t="str">
        <f>_xlfn.CONCAT("P", LOOKUP(A2970,{0,2010,2015},{1,2,3}))</f>
        <v>P1</v>
      </c>
      <c r="C2970" s="9" t="s">
        <v>174</v>
      </c>
      <c r="D2970" s="9" t="s">
        <v>178</v>
      </c>
      <c r="E2970" t="s">
        <v>2</v>
      </c>
      <c r="F2970" t="s">
        <v>32</v>
      </c>
      <c r="G2970" t="s">
        <v>124</v>
      </c>
      <c r="H2970" s="7" t="str">
        <f t="shared" si="93"/>
        <v>2008TWDASSENN10</v>
      </c>
      <c r="I2970" t="s">
        <v>60</v>
      </c>
      <c r="J2970" s="8" t="str">
        <f>VLOOKUP(I2970,name_list!E:K,2,FALSE)</f>
        <v>SP29</v>
      </c>
      <c r="K2970" t="s">
        <v>11</v>
      </c>
      <c r="L2970" s="8">
        <v>1</v>
      </c>
      <c r="M2970" s="8">
        <f>VLOOKUP(H2970,工作表3!G:T,7,FALSE)</f>
        <v>63.3</v>
      </c>
      <c r="N2970">
        <f t="shared" si="94"/>
        <v>0.63300000000000001</v>
      </c>
    </row>
    <row r="2971" spans="1:14">
      <c r="A2971" s="46">
        <v>2008</v>
      </c>
      <c r="B2971" s="8" t="str">
        <f>_xlfn.CONCAT("P", LOOKUP(A2971,{0,2010,2015},{1,2,3}))</f>
        <v>P1</v>
      </c>
      <c r="C2971" s="9" t="s">
        <v>174</v>
      </c>
      <c r="D2971" s="9" t="s">
        <v>178</v>
      </c>
      <c r="E2971" t="s">
        <v>2</v>
      </c>
      <c r="F2971" t="s">
        <v>32</v>
      </c>
      <c r="G2971" t="s">
        <v>124</v>
      </c>
      <c r="H2971" s="7" t="str">
        <f t="shared" si="93"/>
        <v>2008TWDASSENN10</v>
      </c>
      <c r="I2971" t="s">
        <v>8</v>
      </c>
      <c r="J2971" s="8" t="str">
        <f>VLOOKUP(I2971,name_list!E:K,2,FALSE)</f>
        <v>SP63</v>
      </c>
      <c r="K2971" t="s">
        <v>9</v>
      </c>
      <c r="L2971" s="8">
        <v>5</v>
      </c>
      <c r="M2971" s="8">
        <f>VLOOKUP(H2971,工作表3!G:T,7,FALSE)</f>
        <v>63.3</v>
      </c>
      <c r="N2971">
        <f t="shared" si="94"/>
        <v>3.165</v>
      </c>
    </row>
    <row r="2972" spans="1:14">
      <c r="A2972" s="46">
        <v>2008</v>
      </c>
      <c r="B2972" s="8" t="str">
        <f>_xlfn.CONCAT("P", LOOKUP(A2972,{0,2010,2015},{1,2,3}))</f>
        <v>P1</v>
      </c>
      <c r="C2972" s="9" t="s">
        <v>174</v>
      </c>
      <c r="D2972" s="9" t="s">
        <v>178</v>
      </c>
      <c r="E2972" t="s">
        <v>2</v>
      </c>
      <c r="F2972" t="s">
        <v>32</v>
      </c>
      <c r="G2972" t="s">
        <v>124</v>
      </c>
      <c r="H2972" s="7" t="str">
        <f t="shared" si="93"/>
        <v>2008TWDASSENN10</v>
      </c>
      <c r="I2972" t="s">
        <v>24</v>
      </c>
      <c r="J2972" s="8" t="str">
        <f>VLOOKUP(I2972,name_list!E:K,2,FALSE)</f>
        <v>SP65</v>
      </c>
      <c r="K2972" t="s">
        <v>14</v>
      </c>
      <c r="L2972" s="8">
        <v>25</v>
      </c>
      <c r="M2972" s="8">
        <f>VLOOKUP(H2972,工作表3!G:T,7,FALSE)</f>
        <v>63.3</v>
      </c>
      <c r="N2972">
        <f t="shared" si="94"/>
        <v>15.824999999999999</v>
      </c>
    </row>
    <row r="2973" spans="1:14">
      <c r="A2973" s="46">
        <v>2008</v>
      </c>
      <c r="B2973" s="8" t="str">
        <f>_xlfn.CONCAT("P", LOOKUP(A2973,{0,2010,2015},{1,2,3}))</f>
        <v>P1</v>
      </c>
      <c r="C2973" s="9" t="s">
        <v>174</v>
      </c>
      <c r="D2973" s="9" t="s">
        <v>178</v>
      </c>
      <c r="E2973" t="s">
        <v>2</v>
      </c>
      <c r="F2973" t="s">
        <v>32</v>
      </c>
      <c r="G2973" t="s">
        <v>124</v>
      </c>
      <c r="H2973" s="7" t="str">
        <f t="shared" si="93"/>
        <v>2008TWDASSENN10</v>
      </c>
      <c r="I2973" t="s">
        <v>31</v>
      </c>
      <c r="J2973" s="8" t="str">
        <f>VLOOKUP(I2973,name_list!E:K,2,FALSE)</f>
        <v>SP66</v>
      </c>
      <c r="K2973" t="s">
        <v>9</v>
      </c>
      <c r="L2973" s="8">
        <v>5</v>
      </c>
      <c r="M2973" s="8">
        <f>VLOOKUP(H2973,工作表3!G:T,7,FALSE)</f>
        <v>63.3</v>
      </c>
      <c r="N2973">
        <f t="shared" si="94"/>
        <v>3.165</v>
      </c>
    </row>
    <row r="2974" spans="1:14">
      <c r="A2974" s="46">
        <v>2008</v>
      </c>
      <c r="B2974" s="8" t="str">
        <f>_xlfn.CONCAT("P", LOOKUP(A2974,{0,2010,2015},{1,2,3}))</f>
        <v>P1</v>
      </c>
      <c r="C2974" s="9" t="s">
        <v>174</v>
      </c>
      <c r="D2974" s="9" t="s">
        <v>178</v>
      </c>
      <c r="E2974" t="s">
        <v>2</v>
      </c>
      <c r="F2974" t="s">
        <v>32</v>
      </c>
      <c r="G2974" t="s">
        <v>124</v>
      </c>
      <c r="H2974" s="7" t="str">
        <f t="shared" si="93"/>
        <v>2008TWDASSENN10</v>
      </c>
      <c r="I2974" t="s">
        <v>30</v>
      </c>
      <c r="J2974" s="8" t="str">
        <f>VLOOKUP(I2974,name_list!E:K,2,FALSE)</f>
        <v>SP14</v>
      </c>
      <c r="K2974" t="s">
        <v>11</v>
      </c>
      <c r="L2974" s="8">
        <v>1</v>
      </c>
      <c r="M2974" s="8">
        <f>VLOOKUP(H2974,工作表3!G:T,7,FALSE)</f>
        <v>63.3</v>
      </c>
      <c r="N2974">
        <f t="shared" si="94"/>
        <v>0.63300000000000001</v>
      </c>
    </row>
    <row r="2975" spans="1:14">
      <c r="A2975" s="46">
        <v>2008</v>
      </c>
      <c r="B2975" s="8" t="str">
        <f>_xlfn.CONCAT("P", LOOKUP(A2975,{0,2010,2015},{1,2,3}))</f>
        <v>P1</v>
      </c>
      <c r="C2975" s="9" t="s">
        <v>174</v>
      </c>
      <c r="D2975" s="9" t="s">
        <v>178</v>
      </c>
      <c r="E2975" t="s">
        <v>2</v>
      </c>
      <c r="F2975" t="s">
        <v>32</v>
      </c>
      <c r="G2975" t="s">
        <v>124</v>
      </c>
      <c r="H2975" s="7" t="str">
        <f t="shared" si="93"/>
        <v>2008TWDASSENN10</v>
      </c>
      <c r="I2975" t="s">
        <v>4</v>
      </c>
      <c r="J2975" s="8" t="str">
        <f>VLOOKUP(I2975,name_list!E:K,2,FALSE)</f>
        <v>SP11</v>
      </c>
      <c r="K2975" t="s">
        <v>6</v>
      </c>
      <c r="L2975" s="8">
        <v>50</v>
      </c>
      <c r="M2975" s="8">
        <f>VLOOKUP(H2975,工作表3!G:T,7,FALSE)</f>
        <v>63.3</v>
      </c>
      <c r="N2975">
        <f t="shared" si="94"/>
        <v>31.65</v>
      </c>
    </row>
    <row r="2976" spans="1:14">
      <c r="A2976" s="46">
        <v>2008</v>
      </c>
      <c r="B2976" s="8" t="str">
        <f>_xlfn.CONCAT("P", LOOKUP(A2976,{0,2010,2015},{1,2,3}))</f>
        <v>P1</v>
      </c>
      <c r="C2976" s="9" t="s">
        <v>174</v>
      </c>
      <c r="D2976" s="9" t="s">
        <v>178</v>
      </c>
      <c r="E2976" t="s">
        <v>2</v>
      </c>
      <c r="F2976" t="s">
        <v>32</v>
      </c>
      <c r="G2976" t="s">
        <v>124</v>
      </c>
      <c r="H2976" s="7" t="str">
        <f t="shared" si="93"/>
        <v>2008TWDASSENN10</v>
      </c>
      <c r="I2976" t="s">
        <v>17</v>
      </c>
      <c r="J2976" s="8" t="str">
        <f>VLOOKUP(I2976,name_list!E:K,2,FALSE)</f>
        <v>SP23</v>
      </c>
      <c r="K2976" t="s">
        <v>9</v>
      </c>
      <c r="L2976" s="8">
        <v>5</v>
      </c>
      <c r="M2976" s="8">
        <f>VLOOKUP(H2976,工作表3!G:T,7,FALSE)</f>
        <v>63.3</v>
      </c>
      <c r="N2976">
        <f t="shared" si="94"/>
        <v>3.165</v>
      </c>
    </row>
    <row r="2977" spans="1:14">
      <c r="A2977" s="46">
        <v>2008</v>
      </c>
      <c r="B2977" s="8" t="str">
        <f>_xlfn.CONCAT("P", LOOKUP(A2977,{0,2010,2015},{1,2,3}))</f>
        <v>P1</v>
      </c>
      <c r="C2977" s="9" t="s">
        <v>174</v>
      </c>
      <c r="D2977" s="9" t="s">
        <v>178</v>
      </c>
      <c r="E2977" t="s">
        <v>2</v>
      </c>
      <c r="F2977" t="s">
        <v>32</v>
      </c>
      <c r="G2977" t="s">
        <v>124</v>
      </c>
      <c r="H2977" s="7" t="str">
        <f t="shared" si="93"/>
        <v>2008TWDASSENN10</v>
      </c>
      <c r="I2977" t="s">
        <v>29</v>
      </c>
      <c r="J2977" s="8" t="str">
        <f>VLOOKUP(I2977,name_list!E:K,2,FALSE)</f>
        <v>SP22</v>
      </c>
      <c r="K2977" t="s">
        <v>11</v>
      </c>
      <c r="L2977" s="8">
        <v>1</v>
      </c>
      <c r="M2977" s="8">
        <f>VLOOKUP(H2977,工作表3!G:T,7,FALSE)</f>
        <v>63.3</v>
      </c>
      <c r="N2977">
        <f t="shared" si="94"/>
        <v>0.63300000000000001</v>
      </c>
    </row>
    <row r="2978" spans="1:14">
      <c r="A2978" s="46">
        <v>2008</v>
      </c>
      <c r="B2978" s="8" t="str">
        <f>_xlfn.CONCAT("P", LOOKUP(A2978,{0,2010,2015},{1,2,3}))</f>
        <v>P1</v>
      </c>
      <c r="C2978" s="9" t="s">
        <v>174</v>
      </c>
      <c r="D2978" s="9" t="s">
        <v>178</v>
      </c>
      <c r="E2978" t="s">
        <v>2</v>
      </c>
      <c r="F2978" t="s">
        <v>32</v>
      </c>
      <c r="G2978" t="s">
        <v>124</v>
      </c>
      <c r="H2978" s="7" t="str">
        <f t="shared" si="93"/>
        <v>2008TWDASSENN10</v>
      </c>
      <c r="I2978" t="s">
        <v>21</v>
      </c>
      <c r="J2978" s="8" t="str">
        <f>VLOOKUP(I2978,name_list!E:K,2,FALSE)</f>
        <v>SP55</v>
      </c>
      <c r="K2978" t="s">
        <v>11</v>
      </c>
      <c r="L2978" s="8">
        <v>1</v>
      </c>
      <c r="M2978" s="8">
        <f>VLOOKUP(H2978,工作表3!G:T,7,FALSE)</f>
        <v>63.3</v>
      </c>
      <c r="N2978">
        <f t="shared" si="94"/>
        <v>0.63300000000000001</v>
      </c>
    </row>
    <row r="2979" spans="1:14">
      <c r="A2979" s="46">
        <v>2008</v>
      </c>
      <c r="B2979" s="8" t="str">
        <f>_xlfn.CONCAT("P", LOOKUP(A2979,{0,2010,2015},{1,2,3}))</f>
        <v>P1</v>
      </c>
      <c r="C2979" s="9" t="s">
        <v>174</v>
      </c>
      <c r="D2979" s="9" t="s">
        <v>178</v>
      </c>
      <c r="E2979" t="s">
        <v>2</v>
      </c>
      <c r="F2979" t="s">
        <v>32</v>
      </c>
      <c r="G2979" t="s">
        <v>124</v>
      </c>
      <c r="H2979" s="7" t="str">
        <f t="shared" si="93"/>
        <v>2008TWDASSENN10</v>
      </c>
      <c r="I2979" t="s">
        <v>12</v>
      </c>
      <c r="J2979" s="8" t="str">
        <f>VLOOKUP(I2979,name_list!E:K,2,FALSE)</f>
        <v>SP70</v>
      </c>
      <c r="K2979" t="s">
        <v>11</v>
      </c>
      <c r="L2979" s="8">
        <v>1</v>
      </c>
      <c r="M2979" s="8">
        <f>VLOOKUP(H2979,工作表3!G:T,7,FALSE)</f>
        <v>63.3</v>
      </c>
      <c r="N2979">
        <f t="shared" si="94"/>
        <v>0.63300000000000001</v>
      </c>
    </row>
    <row r="2980" spans="1:14">
      <c r="A2980" s="46">
        <v>2008</v>
      </c>
      <c r="B2980" s="8" t="str">
        <f>_xlfn.CONCAT("P", LOOKUP(A2980,{0,2010,2015},{1,2,3}))</f>
        <v>P1</v>
      </c>
      <c r="C2980" s="9" t="s">
        <v>174</v>
      </c>
      <c r="D2980" s="9" t="s">
        <v>178</v>
      </c>
      <c r="E2980" t="s">
        <v>2</v>
      </c>
      <c r="F2980" t="s">
        <v>32</v>
      </c>
      <c r="G2980" t="s">
        <v>124</v>
      </c>
      <c r="H2980" s="7" t="str">
        <f t="shared" si="93"/>
        <v>2008TWDASSENN10</v>
      </c>
      <c r="I2980" t="s">
        <v>62</v>
      </c>
      <c r="J2980" s="8" t="str">
        <f>VLOOKUP(I2980,name_list!E:K,2,FALSE)</f>
        <v>SP88</v>
      </c>
      <c r="K2980" t="s">
        <v>11</v>
      </c>
      <c r="L2980" s="8">
        <v>1</v>
      </c>
      <c r="M2980" s="8">
        <f>VLOOKUP(H2980,工作表3!G:T,7,FALSE)</f>
        <v>63.3</v>
      </c>
      <c r="N2980">
        <f t="shared" si="94"/>
        <v>0.63300000000000001</v>
      </c>
    </row>
  </sheetData>
  <autoFilter ref="A1:N2980" xr:uid="{00000000-0009-0000-0000-000006000000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45"/>
  <sheetViews>
    <sheetView topLeftCell="A118" workbookViewId="0">
      <selection activeCell="B73" sqref="B73:B145"/>
    </sheetView>
  </sheetViews>
  <sheetFormatPr defaultRowHeight="16.2"/>
  <cols>
    <col min="1" max="6" width="8.88671875" style="21"/>
    <col min="7" max="7" width="23" style="39" bestFit="1" customWidth="1"/>
    <col min="8" max="16384" width="8.88671875" style="21"/>
  </cols>
  <sheetData>
    <row r="1" spans="1:20">
      <c r="A1" s="28" t="s">
        <v>442</v>
      </c>
      <c r="B1" s="1" t="s">
        <v>81</v>
      </c>
      <c r="C1" s="1" t="s">
        <v>443</v>
      </c>
      <c r="D1" s="1" t="s">
        <v>444</v>
      </c>
      <c r="E1" s="2" t="s">
        <v>445</v>
      </c>
      <c r="F1" s="1" t="s">
        <v>85</v>
      </c>
      <c r="G1" s="32" t="s">
        <v>645</v>
      </c>
      <c r="H1" s="29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35" t="s">
        <v>451</v>
      </c>
      <c r="N1" s="35" t="s">
        <v>452</v>
      </c>
      <c r="O1" s="35" t="s">
        <v>453</v>
      </c>
      <c r="P1" s="35" t="s">
        <v>454</v>
      </c>
      <c r="Q1" s="35" t="s">
        <v>455</v>
      </c>
      <c r="R1" s="35" t="s">
        <v>456</v>
      </c>
      <c r="S1" s="35" t="s">
        <v>457</v>
      </c>
      <c r="T1" s="30" t="s">
        <v>458</v>
      </c>
    </row>
    <row r="2" spans="1:20">
      <c r="A2" s="5" t="s">
        <v>459</v>
      </c>
      <c r="B2" s="5" t="s">
        <v>88</v>
      </c>
      <c r="C2" s="5" t="s">
        <v>89</v>
      </c>
      <c r="D2" s="5" t="s">
        <v>90</v>
      </c>
      <c r="E2" s="6" t="str">
        <f>LEFT(F2,1)</f>
        <v>E</v>
      </c>
      <c r="F2" s="5" t="s">
        <v>91</v>
      </c>
      <c r="G2" s="6" t="str">
        <f>CONCATENATE(A2,B2,C2,D2,F2)</f>
        <v>2009TWSYUDSHE05</v>
      </c>
      <c r="H2" s="36" t="s">
        <v>460</v>
      </c>
      <c r="I2" s="5" t="s">
        <v>462</v>
      </c>
      <c r="J2" s="5" t="s">
        <v>463</v>
      </c>
      <c r="K2" s="5" t="s">
        <v>464</v>
      </c>
      <c r="L2" s="5" t="s">
        <v>465</v>
      </c>
      <c r="M2" s="6">
        <v>81.5</v>
      </c>
      <c r="N2" s="6">
        <v>3</v>
      </c>
      <c r="O2" s="6">
        <v>3.5</v>
      </c>
      <c r="P2" s="6">
        <v>1.5</v>
      </c>
      <c r="Q2" s="6">
        <v>0.5</v>
      </c>
      <c r="R2" s="6">
        <v>0</v>
      </c>
      <c r="S2" s="6">
        <v>10</v>
      </c>
      <c r="T2" s="37">
        <v>16</v>
      </c>
    </row>
    <row r="3" spans="1:20">
      <c r="A3" s="5" t="s">
        <v>87</v>
      </c>
      <c r="B3" s="5" t="s">
        <v>88</v>
      </c>
      <c r="C3" s="5" t="s">
        <v>89</v>
      </c>
      <c r="D3" s="5" t="s">
        <v>90</v>
      </c>
      <c r="E3" s="6" t="str">
        <f t="shared" ref="E3:E25" si="0">LEFT(F3,1)</f>
        <v>E</v>
      </c>
      <c r="F3" s="5" t="s">
        <v>99</v>
      </c>
      <c r="G3" s="6" t="str">
        <f t="shared" ref="G3:G66" si="1">CONCATENATE(A3,B3,C3,D3,F3)</f>
        <v>2009TWSYUDSHE10</v>
      </c>
      <c r="H3" s="36" t="s">
        <v>466</v>
      </c>
      <c r="I3" s="5" t="s">
        <v>461</v>
      </c>
      <c r="J3" s="5" t="s">
        <v>467</v>
      </c>
      <c r="K3" s="5" t="s">
        <v>468</v>
      </c>
      <c r="L3" s="5" t="s">
        <v>469</v>
      </c>
      <c r="M3" s="6">
        <v>84</v>
      </c>
      <c r="N3" s="6">
        <v>3</v>
      </c>
      <c r="O3" s="6">
        <v>5</v>
      </c>
      <c r="P3" s="6">
        <v>2</v>
      </c>
      <c r="Q3" s="6">
        <v>0.5</v>
      </c>
      <c r="R3" s="6">
        <v>0</v>
      </c>
      <c r="S3" s="6">
        <v>6</v>
      </c>
      <c r="T3" s="37">
        <v>17</v>
      </c>
    </row>
    <row r="4" spans="1:20">
      <c r="A4" s="5" t="s">
        <v>87</v>
      </c>
      <c r="B4" s="5" t="s">
        <v>88</v>
      </c>
      <c r="C4" s="5" t="s">
        <v>89</v>
      </c>
      <c r="D4" s="5" t="s">
        <v>90</v>
      </c>
      <c r="E4" s="6" t="str">
        <f t="shared" si="0"/>
        <v>N</v>
      </c>
      <c r="F4" s="5" t="s">
        <v>100</v>
      </c>
      <c r="G4" s="6" t="str">
        <f t="shared" si="1"/>
        <v>2009TWSYUDSHN05</v>
      </c>
      <c r="H4" s="36" t="s">
        <v>460</v>
      </c>
      <c r="I4" s="5" t="s">
        <v>461</v>
      </c>
      <c r="J4" s="5" t="s">
        <v>470</v>
      </c>
      <c r="K4" s="5" t="s">
        <v>471</v>
      </c>
      <c r="L4" s="5" t="s">
        <v>472</v>
      </c>
      <c r="M4" s="6">
        <v>75</v>
      </c>
      <c r="N4" s="6">
        <v>5</v>
      </c>
      <c r="O4" s="6">
        <v>8</v>
      </c>
      <c r="P4" s="6">
        <v>4</v>
      </c>
      <c r="Q4" s="6">
        <v>0</v>
      </c>
      <c r="R4" s="6">
        <v>1</v>
      </c>
      <c r="S4" s="6">
        <v>7</v>
      </c>
      <c r="T4" s="37">
        <v>20</v>
      </c>
    </row>
    <row r="5" spans="1:20">
      <c r="A5" s="5" t="s">
        <v>87</v>
      </c>
      <c r="B5" s="5" t="s">
        <v>88</v>
      </c>
      <c r="C5" s="5" t="s">
        <v>89</v>
      </c>
      <c r="D5" s="5" t="s">
        <v>90</v>
      </c>
      <c r="E5" s="6" t="str">
        <f t="shared" si="0"/>
        <v>N</v>
      </c>
      <c r="F5" s="5" t="s">
        <v>101</v>
      </c>
      <c r="G5" s="6" t="str">
        <f t="shared" si="1"/>
        <v>2009TWSYUDSHN10</v>
      </c>
      <c r="H5" s="36" t="s">
        <v>466</v>
      </c>
      <c r="I5" s="5" t="s">
        <v>461</v>
      </c>
      <c r="J5" s="5" t="s">
        <v>473</v>
      </c>
      <c r="K5" s="5" t="s">
        <v>474</v>
      </c>
      <c r="L5" s="5" t="s">
        <v>465</v>
      </c>
      <c r="M5" s="6">
        <v>79</v>
      </c>
      <c r="N5" s="6">
        <v>2.5</v>
      </c>
      <c r="O5" s="6">
        <v>7</v>
      </c>
      <c r="P5" s="6">
        <v>2</v>
      </c>
      <c r="Q5" s="6">
        <v>0.5</v>
      </c>
      <c r="R5" s="6">
        <v>0.3</v>
      </c>
      <c r="S5" s="6">
        <v>9</v>
      </c>
      <c r="T5" s="37">
        <v>18</v>
      </c>
    </row>
    <row r="6" spans="1:20">
      <c r="A6" s="5" t="s">
        <v>459</v>
      </c>
      <c r="B6" s="5" t="s">
        <v>475</v>
      </c>
      <c r="C6" s="5" t="s">
        <v>89</v>
      </c>
      <c r="D6" s="5" t="s">
        <v>90</v>
      </c>
      <c r="E6" s="6" t="str">
        <f t="shared" si="0"/>
        <v>S</v>
      </c>
      <c r="F6" s="5" t="s">
        <v>103</v>
      </c>
      <c r="G6" s="6" t="str">
        <f t="shared" si="1"/>
        <v>2009TWSYUDSHS05</v>
      </c>
      <c r="H6" s="36" t="s">
        <v>460</v>
      </c>
      <c r="I6" s="5" t="s">
        <v>461</v>
      </c>
      <c r="J6" s="5" t="s">
        <v>476</v>
      </c>
      <c r="K6" s="5" t="s">
        <v>477</v>
      </c>
      <c r="L6" s="5" t="s">
        <v>472</v>
      </c>
      <c r="M6" s="6">
        <v>72.5</v>
      </c>
      <c r="N6" s="6">
        <v>5</v>
      </c>
      <c r="O6" s="6">
        <v>15</v>
      </c>
      <c r="P6" s="6">
        <v>0.5</v>
      </c>
      <c r="Q6" s="6">
        <v>2</v>
      </c>
      <c r="R6" s="6">
        <v>2</v>
      </c>
      <c r="S6" s="6">
        <v>3</v>
      </c>
      <c r="T6" s="37">
        <v>24</v>
      </c>
    </row>
    <row r="7" spans="1:20">
      <c r="A7" s="5" t="s">
        <v>87</v>
      </c>
      <c r="B7" s="5" t="s">
        <v>88</v>
      </c>
      <c r="C7" s="5" t="s">
        <v>478</v>
      </c>
      <c r="D7" s="5" t="s">
        <v>479</v>
      </c>
      <c r="E7" s="6" t="str">
        <f t="shared" si="0"/>
        <v>S</v>
      </c>
      <c r="F7" s="5" t="s">
        <v>480</v>
      </c>
      <c r="G7" s="6" t="str">
        <f t="shared" si="1"/>
        <v>2009TWSYUDSHS10</v>
      </c>
      <c r="H7" s="36" t="s">
        <v>466</v>
      </c>
      <c r="I7" s="5" t="s">
        <v>461</v>
      </c>
      <c r="J7" s="5" t="s">
        <v>481</v>
      </c>
      <c r="K7" s="5" t="s">
        <v>482</v>
      </c>
      <c r="L7" s="5" t="s">
        <v>465</v>
      </c>
      <c r="M7" s="6">
        <v>57</v>
      </c>
      <c r="N7" s="6">
        <v>15</v>
      </c>
      <c r="O7" s="6">
        <v>25</v>
      </c>
      <c r="P7" s="6">
        <v>0</v>
      </c>
      <c r="Q7" s="6">
        <v>0</v>
      </c>
      <c r="R7" s="6">
        <v>0.5</v>
      </c>
      <c r="S7" s="6">
        <v>3</v>
      </c>
      <c r="T7" s="37">
        <v>26</v>
      </c>
    </row>
    <row r="8" spans="1:20">
      <c r="A8" s="5" t="s">
        <v>87</v>
      </c>
      <c r="B8" s="5" t="s">
        <v>88</v>
      </c>
      <c r="C8" s="5" t="s">
        <v>478</v>
      </c>
      <c r="D8" s="5" t="s">
        <v>90</v>
      </c>
      <c r="E8" s="6" t="str">
        <f t="shared" si="0"/>
        <v>W</v>
      </c>
      <c r="F8" s="5" t="s">
        <v>106</v>
      </c>
      <c r="G8" s="6" t="str">
        <f t="shared" si="1"/>
        <v>2009TWSYUDSHW05</v>
      </c>
      <c r="H8" s="36" t="s">
        <v>460</v>
      </c>
      <c r="I8" s="5" t="s">
        <v>461</v>
      </c>
      <c r="J8" s="5" t="s">
        <v>471</v>
      </c>
      <c r="K8" s="5" t="s">
        <v>484</v>
      </c>
      <c r="L8" s="5" t="s">
        <v>472</v>
      </c>
      <c r="M8" s="6">
        <v>60</v>
      </c>
      <c r="N8" s="6">
        <v>12</v>
      </c>
      <c r="O8" s="6">
        <v>18</v>
      </c>
      <c r="P8" s="6">
        <v>2</v>
      </c>
      <c r="Q8" s="6">
        <v>0.1</v>
      </c>
      <c r="R8" s="6">
        <v>0.5</v>
      </c>
      <c r="S8" s="6">
        <v>7.4</v>
      </c>
      <c r="T8" s="37">
        <v>26</v>
      </c>
    </row>
    <row r="9" spans="1:20">
      <c r="A9" s="5" t="s">
        <v>87</v>
      </c>
      <c r="B9" s="5" t="s">
        <v>88</v>
      </c>
      <c r="C9" s="5" t="s">
        <v>89</v>
      </c>
      <c r="D9" s="5" t="s">
        <v>90</v>
      </c>
      <c r="E9" s="6" t="str">
        <f t="shared" si="0"/>
        <v>W</v>
      </c>
      <c r="F9" s="5" t="s">
        <v>485</v>
      </c>
      <c r="G9" s="6" t="str">
        <f t="shared" si="1"/>
        <v>2009TWSYUDSHW10</v>
      </c>
      <c r="H9" s="36" t="s">
        <v>466</v>
      </c>
      <c r="I9" s="5" t="s">
        <v>461</v>
      </c>
      <c r="J9" s="5" t="s">
        <v>486</v>
      </c>
      <c r="K9" s="5" t="s">
        <v>487</v>
      </c>
      <c r="L9" s="5" t="s">
        <v>465</v>
      </c>
      <c r="M9" s="6">
        <v>80</v>
      </c>
      <c r="N9" s="6">
        <v>6</v>
      </c>
      <c r="O9" s="6">
        <v>4</v>
      </c>
      <c r="P9" s="6">
        <v>2</v>
      </c>
      <c r="Q9" s="6">
        <v>0.5</v>
      </c>
      <c r="R9" s="6">
        <v>0.5</v>
      </c>
      <c r="S9" s="6">
        <v>7</v>
      </c>
      <c r="T9" s="37">
        <v>34</v>
      </c>
    </row>
    <row r="10" spans="1:20">
      <c r="A10" s="5" t="s">
        <v>87</v>
      </c>
      <c r="B10" s="5" t="s">
        <v>88</v>
      </c>
      <c r="C10" s="5" t="s">
        <v>89</v>
      </c>
      <c r="D10" s="5" t="s">
        <v>113</v>
      </c>
      <c r="E10" s="6" t="str">
        <f t="shared" si="0"/>
        <v>E</v>
      </c>
      <c r="F10" s="5" t="s">
        <v>91</v>
      </c>
      <c r="G10" s="6" t="str">
        <f t="shared" si="1"/>
        <v>2009TWSYUJNJE05</v>
      </c>
      <c r="H10" s="36" t="s">
        <v>460</v>
      </c>
      <c r="I10" s="5" t="s">
        <v>489</v>
      </c>
      <c r="J10" s="5" t="s">
        <v>490</v>
      </c>
      <c r="K10" s="5" t="s">
        <v>468</v>
      </c>
      <c r="L10" s="5" t="s">
        <v>491</v>
      </c>
      <c r="M10" s="6">
        <v>73</v>
      </c>
      <c r="N10" s="6">
        <v>1.2</v>
      </c>
      <c r="O10" s="6">
        <v>23.2</v>
      </c>
      <c r="P10" s="6">
        <v>0.17</v>
      </c>
      <c r="Q10" s="6">
        <v>0</v>
      </c>
      <c r="R10" s="6">
        <v>0.32</v>
      </c>
      <c r="S10" s="6">
        <v>2.4</v>
      </c>
      <c r="T10" s="37">
        <v>15</v>
      </c>
    </row>
    <row r="11" spans="1:20">
      <c r="A11" s="5" t="s">
        <v>87</v>
      </c>
      <c r="B11" s="5" t="s">
        <v>88</v>
      </c>
      <c r="C11" s="5" t="s">
        <v>89</v>
      </c>
      <c r="D11" s="5" t="s">
        <v>113</v>
      </c>
      <c r="E11" s="6" t="str">
        <f t="shared" si="0"/>
        <v>E</v>
      </c>
      <c r="F11" s="5" t="s">
        <v>99</v>
      </c>
      <c r="G11" s="6" t="str">
        <f t="shared" si="1"/>
        <v>2009TWSYUJNJE10</v>
      </c>
      <c r="H11" s="36" t="s">
        <v>466</v>
      </c>
      <c r="I11" s="5" t="s">
        <v>488</v>
      </c>
      <c r="J11" s="5" t="s">
        <v>492</v>
      </c>
      <c r="K11" s="5" t="s">
        <v>493</v>
      </c>
      <c r="L11" s="5" t="s">
        <v>494</v>
      </c>
      <c r="M11" s="6">
        <v>75</v>
      </c>
      <c r="N11" s="6">
        <v>9.4499999999999993</v>
      </c>
      <c r="O11" s="6">
        <v>13.94</v>
      </c>
      <c r="P11" s="6">
        <v>0.68</v>
      </c>
      <c r="Q11" s="6">
        <v>0</v>
      </c>
      <c r="R11" s="6">
        <v>0.81</v>
      </c>
      <c r="S11" s="6">
        <v>0.4</v>
      </c>
      <c r="T11" s="37">
        <v>17</v>
      </c>
    </row>
    <row r="12" spans="1:20">
      <c r="A12" s="5" t="s">
        <v>459</v>
      </c>
      <c r="B12" s="5" t="s">
        <v>88</v>
      </c>
      <c r="C12" s="5" t="s">
        <v>478</v>
      </c>
      <c r="D12" s="5" t="s">
        <v>113</v>
      </c>
      <c r="E12" s="6" t="str">
        <f t="shared" si="0"/>
        <v>N</v>
      </c>
      <c r="F12" s="5" t="s">
        <v>100</v>
      </c>
      <c r="G12" s="6" t="str">
        <f t="shared" si="1"/>
        <v>2009TWSYUJNJN05</v>
      </c>
      <c r="H12" s="36" t="s">
        <v>460</v>
      </c>
      <c r="I12" s="5" t="s">
        <v>488</v>
      </c>
      <c r="J12" s="5" t="s">
        <v>495</v>
      </c>
      <c r="K12" s="5" t="s">
        <v>496</v>
      </c>
      <c r="L12" s="5" t="s">
        <v>491</v>
      </c>
      <c r="M12" s="6">
        <v>90</v>
      </c>
      <c r="N12" s="6">
        <v>0</v>
      </c>
      <c r="O12" s="6">
        <v>0.22</v>
      </c>
      <c r="P12" s="6">
        <v>3.6</v>
      </c>
      <c r="Q12" s="6">
        <v>0.22</v>
      </c>
      <c r="R12" s="6">
        <v>0.22</v>
      </c>
      <c r="S12" s="6">
        <v>6.61</v>
      </c>
      <c r="T12" s="37">
        <v>13</v>
      </c>
    </row>
    <row r="13" spans="1:20">
      <c r="A13" s="5" t="s">
        <v>459</v>
      </c>
      <c r="B13" s="5" t="s">
        <v>88</v>
      </c>
      <c r="C13" s="5" t="s">
        <v>89</v>
      </c>
      <c r="D13" s="5" t="s">
        <v>113</v>
      </c>
      <c r="E13" s="6" t="str">
        <f t="shared" si="0"/>
        <v>N</v>
      </c>
      <c r="F13" s="5" t="s">
        <v>497</v>
      </c>
      <c r="G13" s="6" t="str">
        <f t="shared" si="1"/>
        <v>2009TWSYUJNJN10</v>
      </c>
      <c r="H13" s="36" t="s">
        <v>466</v>
      </c>
      <c r="I13" s="5" t="s">
        <v>488</v>
      </c>
      <c r="J13" s="5" t="s">
        <v>498</v>
      </c>
      <c r="K13" s="5" t="s">
        <v>499</v>
      </c>
      <c r="L13" s="5" t="s">
        <v>491</v>
      </c>
      <c r="M13" s="6">
        <v>92</v>
      </c>
      <c r="N13" s="6">
        <v>0</v>
      </c>
      <c r="O13" s="6">
        <v>0.95</v>
      </c>
      <c r="P13" s="6">
        <v>1.36</v>
      </c>
      <c r="Q13" s="6">
        <v>0.11</v>
      </c>
      <c r="R13" s="6">
        <v>7.0000000000000007E-2</v>
      </c>
      <c r="S13" s="6">
        <v>5.58</v>
      </c>
      <c r="T13" s="37">
        <v>20</v>
      </c>
    </row>
    <row r="14" spans="1:20">
      <c r="A14" s="5" t="s">
        <v>459</v>
      </c>
      <c r="B14" s="5" t="s">
        <v>88</v>
      </c>
      <c r="C14" s="5" t="s">
        <v>89</v>
      </c>
      <c r="D14" s="5" t="s">
        <v>113</v>
      </c>
      <c r="E14" s="6" t="str">
        <f t="shared" si="0"/>
        <v>S</v>
      </c>
      <c r="F14" s="5" t="s">
        <v>103</v>
      </c>
      <c r="G14" s="6" t="str">
        <f t="shared" si="1"/>
        <v>2009TWSYUJNJS05</v>
      </c>
      <c r="H14" s="36" t="s">
        <v>460</v>
      </c>
      <c r="I14" s="5" t="s">
        <v>500</v>
      </c>
      <c r="J14" s="5" t="s">
        <v>501</v>
      </c>
      <c r="K14" s="5" t="s">
        <v>502</v>
      </c>
      <c r="L14" s="5" t="s">
        <v>503</v>
      </c>
      <c r="M14" s="6">
        <v>57</v>
      </c>
      <c r="N14" s="6">
        <v>8.69</v>
      </c>
      <c r="O14" s="6">
        <v>25.21</v>
      </c>
      <c r="P14" s="6">
        <v>0</v>
      </c>
      <c r="Q14" s="6">
        <v>0</v>
      </c>
      <c r="R14" s="6">
        <v>3.47</v>
      </c>
      <c r="S14" s="6">
        <v>6.08</v>
      </c>
      <c r="T14" s="37">
        <v>19</v>
      </c>
    </row>
    <row r="15" spans="1:20">
      <c r="A15" s="5" t="s">
        <v>459</v>
      </c>
      <c r="B15" s="5" t="s">
        <v>88</v>
      </c>
      <c r="C15" s="5" t="s">
        <v>89</v>
      </c>
      <c r="D15" s="5" t="s">
        <v>113</v>
      </c>
      <c r="E15" s="6" t="str">
        <f t="shared" si="0"/>
        <v>S</v>
      </c>
      <c r="F15" s="5" t="s">
        <v>104</v>
      </c>
      <c r="G15" s="6" t="str">
        <f t="shared" si="1"/>
        <v>2009TWSYUJNJS10</v>
      </c>
      <c r="H15" s="36" t="s">
        <v>466</v>
      </c>
      <c r="I15" s="5" t="s">
        <v>488</v>
      </c>
      <c r="J15" s="5" t="s">
        <v>504</v>
      </c>
      <c r="K15" s="5" t="s">
        <v>490</v>
      </c>
      <c r="L15" s="5" t="s">
        <v>491</v>
      </c>
      <c r="M15" s="6">
        <v>81</v>
      </c>
      <c r="N15" s="6">
        <v>12</v>
      </c>
      <c r="O15" s="6">
        <v>5.64</v>
      </c>
      <c r="P15" s="6">
        <v>0</v>
      </c>
      <c r="Q15" s="6">
        <v>0.05</v>
      </c>
      <c r="R15" s="6">
        <v>0.76</v>
      </c>
      <c r="S15" s="6">
        <v>1.29</v>
      </c>
      <c r="T15" s="37">
        <v>18</v>
      </c>
    </row>
    <row r="16" spans="1:20">
      <c r="A16" s="5" t="s">
        <v>87</v>
      </c>
      <c r="B16" s="5" t="s">
        <v>475</v>
      </c>
      <c r="C16" s="5" t="s">
        <v>89</v>
      </c>
      <c r="D16" s="5" t="s">
        <v>113</v>
      </c>
      <c r="E16" s="6" t="str">
        <f t="shared" si="0"/>
        <v>W</v>
      </c>
      <c r="F16" s="5" t="s">
        <v>106</v>
      </c>
      <c r="G16" s="6" t="str">
        <f t="shared" si="1"/>
        <v>2009TWSYUJNJW05</v>
      </c>
      <c r="H16" s="36" t="s">
        <v>460</v>
      </c>
      <c r="I16" s="5" t="s">
        <v>500</v>
      </c>
      <c r="J16" s="5" t="s">
        <v>505</v>
      </c>
      <c r="K16" s="5" t="s">
        <v>506</v>
      </c>
      <c r="L16" s="5" t="s">
        <v>503</v>
      </c>
      <c r="M16" s="6">
        <v>79.400000000000006</v>
      </c>
      <c r="N16" s="6">
        <v>2.38</v>
      </c>
      <c r="O16" s="6">
        <v>5.55</v>
      </c>
      <c r="P16" s="6">
        <v>0</v>
      </c>
      <c r="Q16" s="6">
        <v>0.79</v>
      </c>
      <c r="R16" s="6">
        <v>3.17</v>
      </c>
      <c r="S16" s="6">
        <v>8.73</v>
      </c>
      <c r="T16" s="37">
        <v>16</v>
      </c>
    </row>
    <row r="17" spans="1:20">
      <c r="A17" s="5" t="s">
        <v>87</v>
      </c>
      <c r="B17" s="5" t="s">
        <v>88</v>
      </c>
      <c r="C17" s="5" t="s">
        <v>89</v>
      </c>
      <c r="D17" s="5" t="s">
        <v>113</v>
      </c>
      <c r="E17" s="6" t="str">
        <f t="shared" si="0"/>
        <v>W</v>
      </c>
      <c r="F17" s="5" t="s">
        <v>108</v>
      </c>
      <c r="G17" s="6" t="str">
        <f t="shared" si="1"/>
        <v>2009TWSYUJNJW10</v>
      </c>
      <c r="H17" s="36" t="s">
        <v>466</v>
      </c>
      <c r="I17" s="5" t="s">
        <v>500</v>
      </c>
      <c r="J17" s="5" t="s">
        <v>507</v>
      </c>
      <c r="K17" s="5" t="s">
        <v>508</v>
      </c>
      <c r="L17" s="5" t="s">
        <v>503</v>
      </c>
      <c r="M17" s="6">
        <v>84.2</v>
      </c>
      <c r="N17" s="6">
        <v>7.86</v>
      </c>
      <c r="O17" s="6">
        <v>2.62</v>
      </c>
      <c r="P17" s="6">
        <v>0.43</v>
      </c>
      <c r="Q17" s="6">
        <v>0.43</v>
      </c>
      <c r="R17" s="6">
        <v>0</v>
      </c>
      <c r="S17" s="6">
        <v>5.24</v>
      </c>
      <c r="T17" s="37">
        <v>23</v>
      </c>
    </row>
    <row r="18" spans="1:20">
      <c r="A18" s="5" t="s">
        <v>87</v>
      </c>
      <c r="B18" s="5" t="s">
        <v>88</v>
      </c>
      <c r="C18" s="5" t="s">
        <v>89</v>
      </c>
      <c r="D18" s="5" t="s">
        <v>509</v>
      </c>
      <c r="E18" s="6" t="str">
        <f t="shared" si="0"/>
        <v>E</v>
      </c>
      <c r="F18" s="5" t="s">
        <v>91</v>
      </c>
      <c r="G18" s="6" t="str">
        <f t="shared" si="1"/>
        <v>2009TWSYUTSWE05</v>
      </c>
      <c r="H18" s="36" t="s">
        <v>460</v>
      </c>
      <c r="I18" s="5" t="s">
        <v>510</v>
      </c>
      <c r="J18" s="5" t="s">
        <v>511</v>
      </c>
      <c r="K18" s="5" t="s">
        <v>512</v>
      </c>
      <c r="L18" s="5" t="s">
        <v>503</v>
      </c>
      <c r="M18" s="6">
        <v>80.5</v>
      </c>
      <c r="N18" s="6">
        <v>2.58</v>
      </c>
      <c r="O18" s="6">
        <v>8.48</v>
      </c>
      <c r="P18" s="6">
        <v>1.1000000000000001</v>
      </c>
      <c r="Q18" s="6">
        <v>0.36</v>
      </c>
      <c r="R18" s="6">
        <v>2.56</v>
      </c>
      <c r="S18" s="6">
        <v>4.42</v>
      </c>
      <c r="T18" s="37">
        <v>15</v>
      </c>
    </row>
    <row r="19" spans="1:20">
      <c r="A19" s="5" t="s">
        <v>87</v>
      </c>
      <c r="B19" s="5" t="s">
        <v>88</v>
      </c>
      <c r="C19" s="5" t="s">
        <v>478</v>
      </c>
      <c r="D19" s="5" t="s">
        <v>116</v>
      </c>
      <c r="E19" s="6" t="str">
        <f t="shared" si="0"/>
        <v>E</v>
      </c>
      <c r="F19" s="5" t="s">
        <v>99</v>
      </c>
      <c r="G19" s="6" t="str">
        <f t="shared" si="1"/>
        <v>2009TWSYUTSWE10</v>
      </c>
      <c r="H19" s="36" t="s">
        <v>466</v>
      </c>
      <c r="I19" s="5" t="s">
        <v>510</v>
      </c>
      <c r="J19" s="5" t="s">
        <v>513</v>
      </c>
      <c r="K19" s="5" t="s">
        <v>514</v>
      </c>
      <c r="L19" s="5" t="s">
        <v>491</v>
      </c>
      <c r="M19" s="6">
        <v>69.34</v>
      </c>
      <c r="N19" s="6">
        <v>9.8000000000000007</v>
      </c>
      <c r="O19" s="6">
        <v>7.6</v>
      </c>
      <c r="P19" s="6">
        <v>0.37</v>
      </c>
      <c r="Q19" s="6">
        <v>0.76</v>
      </c>
      <c r="R19" s="6">
        <v>0.27</v>
      </c>
      <c r="S19" s="6">
        <v>11.86</v>
      </c>
      <c r="T19" s="37">
        <v>18</v>
      </c>
    </row>
    <row r="20" spans="1:20">
      <c r="A20" s="5" t="s">
        <v>87</v>
      </c>
      <c r="B20" s="5" t="s">
        <v>88</v>
      </c>
      <c r="C20" s="5" t="s">
        <v>89</v>
      </c>
      <c r="D20" s="5" t="s">
        <v>509</v>
      </c>
      <c r="E20" s="6" t="str">
        <f t="shared" si="0"/>
        <v>N</v>
      </c>
      <c r="F20" s="5" t="s">
        <v>100</v>
      </c>
      <c r="G20" s="6" t="str">
        <f t="shared" si="1"/>
        <v>2009TWSYUTSWN05</v>
      </c>
      <c r="H20" s="36" t="s">
        <v>460</v>
      </c>
      <c r="I20" s="5" t="s">
        <v>515</v>
      </c>
      <c r="J20" s="5" t="s">
        <v>516</v>
      </c>
      <c r="K20" s="5" t="s">
        <v>517</v>
      </c>
      <c r="L20" s="5" t="s">
        <v>518</v>
      </c>
      <c r="M20" s="6">
        <v>70.31</v>
      </c>
      <c r="N20" s="6">
        <v>0.66</v>
      </c>
      <c r="O20" s="6">
        <v>0.6</v>
      </c>
      <c r="P20" s="6">
        <v>20.329999999999998</v>
      </c>
      <c r="Q20" s="6">
        <v>2</v>
      </c>
      <c r="R20" s="6">
        <v>0</v>
      </c>
      <c r="S20" s="6">
        <v>6.1</v>
      </c>
      <c r="T20" s="37">
        <v>11</v>
      </c>
    </row>
    <row r="21" spans="1:20">
      <c r="A21" s="5" t="s">
        <v>87</v>
      </c>
      <c r="B21" s="5" t="s">
        <v>88</v>
      </c>
      <c r="C21" s="5" t="s">
        <v>89</v>
      </c>
      <c r="D21" s="5" t="s">
        <v>116</v>
      </c>
      <c r="E21" s="6" t="str">
        <f t="shared" si="0"/>
        <v>N</v>
      </c>
      <c r="F21" s="5" t="s">
        <v>101</v>
      </c>
      <c r="G21" s="6" t="str">
        <f t="shared" si="1"/>
        <v>2009TWSYUTSWN10</v>
      </c>
      <c r="H21" s="36" t="s">
        <v>466</v>
      </c>
      <c r="I21" s="5" t="s">
        <v>515</v>
      </c>
      <c r="J21" s="5" t="s">
        <v>519</v>
      </c>
      <c r="K21" s="5" t="s">
        <v>520</v>
      </c>
      <c r="L21" s="5" t="s">
        <v>503</v>
      </c>
      <c r="M21" s="6">
        <v>89</v>
      </c>
      <c r="N21" s="6">
        <v>1.1000000000000001</v>
      </c>
      <c r="O21" s="6">
        <v>1.37</v>
      </c>
      <c r="P21" s="6">
        <v>4.13</v>
      </c>
      <c r="Q21" s="6">
        <v>2.4700000000000002</v>
      </c>
      <c r="R21" s="6">
        <v>0</v>
      </c>
      <c r="S21" s="6">
        <v>5.78</v>
      </c>
      <c r="T21" s="37">
        <v>14</v>
      </c>
    </row>
    <row r="22" spans="1:20">
      <c r="A22" s="5" t="s">
        <v>87</v>
      </c>
      <c r="B22" s="5" t="s">
        <v>88</v>
      </c>
      <c r="C22" s="5" t="s">
        <v>89</v>
      </c>
      <c r="D22" s="5" t="s">
        <v>116</v>
      </c>
      <c r="E22" s="6" t="str">
        <f t="shared" si="0"/>
        <v>S</v>
      </c>
      <c r="F22" s="5" t="s">
        <v>103</v>
      </c>
      <c r="G22" s="6" t="str">
        <f t="shared" si="1"/>
        <v>2009TWSYUTSWS05</v>
      </c>
      <c r="H22" s="36" t="s">
        <v>460</v>
      </c>
      <c r="I22" s="5" t="s">
        <v>515</v>
      </c>
      <c r="J22" s="5" t="s">
        <v>521</v>
      </c>
      <c r="K22" s="5" t="s">
        <v>483</v>
      </c>
      <c r="L22" s="5" t="s">
        <v>503</v>
      </c>
      <c r="M22" s="6">
        <v>70.5</v>
      </c>
      <c r="N22" s="6">
        <v>1.87</v>
      </c>
      <c r="O22" s="6">
        <v>14.08</v>
      </c>
      <c r="P22" s="6">
        <v>0</v>
      </c>
      <c r="Q22" s="6">
        <v>2.34</v>
      </c>
      <c r="R22" s="6">
        <v>1.4</v>
      </c>
      <c r="S22" s="6">
        <v>9.85</v>
      </c>
      <c r="T22" s="37">
        <v>10</v>
      </c>
    </row>
    <row r="23" spans="1:20">
      <c r="A23" s="5" t="s">
        <v>87</v>
      </c>
      <c r="B23" s="5" t="s">
        <v>88</v>
      </c>
      <c r="C23" s="5" t="s">
        <v>478</v>
      </c>
      <c r="D23" s="5" t="s">
        <v>116</v>
      </c>
      <c r="E23" s="6" t="str">
        <f t="shared" si="0"/>
        <v>S</v>
      </c>
      <c r="F23" s="5" t="s">
        <v>104</v>
      </c>
      <c r="G23" s="6" t="str">
        <f t="shared" si="1"/>
        <v>2009TWSYUTSWS10</v>
      </c>
      <c r="H23" s="36" t="s">
        <v>466</v>
      </c>
      <c r="I23" s="5" t="s">
        <v>515</v>
      </c>
      <c r="J23" s="5" t="s">
        <v>522</v>
      </c>
      <c r="K23" s="5" t="s">
        <v>523</v>
      </c>
      <c r="L23" s="5" t="s">
        <v>503</v>
      </c>
      <c r="M23" s="6">
        <v>63</v>
      </c>
      <c r="N23" s="6">
        <v>15.8</v>
      </c>
      <c r="O23" s="6">
        <v>8.11</v>
      </c>
      <c r="P23" s="6">
        <v>0</v>
      </c>
      <c r="Q23" s="6">
        <v>3.84</v>
      </c>
      <c r="R23" s="6">
        <v>0.85</v>
      </c>
      <c r="S23" s="6">
        <v>8.5399999999999991</v>
      </c>
      <c r="T23" s="37">
        <v>15</v>
      </c>
    </row>
    <row r="24" spans="1:20">
      <c r="A24" s="5" t="s">
        <v>87</v>
      </c>
      <c r="B24" s="5" t="s">
        <v>88</v>
      </c>
      <c r="C24" s="5" t="s">
        <v>89</v>
      </c>
      <c r="D24" s="5" t="s">
        <v>116</v>
      </c>
      <c r="E24" s="6" t="str">
        <f t="shared" si="0"/>
        <v>W</v>
      </c>
      <c r="F24" s="5" t="s">
        <v>106</v>
      </c>
      <c r="G24" s="6" t="str">
        <f t="shared" si="1"/>
        <v>2009TWSYUTSWW05</v>
      </c>
      <c r="H24" s="36" t="s">
        <v>460</v>
      </c>
      <c r="I24" s="5" t="s">
        <v>524</v>
      </c>
      <c r="J24" s="5" t="s">
        <v>525</v>
      </c>
      <c r="K24" s="5" t="s">
        <v>526</v>
      </c>
      <c r="L24" s="5" t="s">
        <v>503</v>
      </c>
      <c r="M24" s="6">
        <v>82</v>
      </c>
      <c r="N24" s="6">
        <v>0.04</v>
      </c>
      <c r="O24" s="6">
        <v>9.9600000000000009</v>
      </c>
      <c r="P24" s="6">
        <v>0.01</v>
      </c>
      <c r="Q24" s="6">
        <v>1.24</v>
      </c>
      <c r="R24" s="6">
        <v>0</v>
      </c>
      <c r="S24" s="6">
        <v>7.46</v>
      </c>
      <c r="T24" s="37">
        <v>13</v>
      </c>
    </row>
    <row r="25" spans="1:20">
      <c r="A25" s="5" t="s">
        <v>87</v>
      </c>
      <c r="B25" s="5" t="s">
        <v>88</v>
      </c>
      <c r="C25" s="5" t="s">
        <v>89</v>
      </c>
      <c r="D25" s="5" t="s">
        <v>116</v>
      </c>
      <c r="E25" s="6" t="str">
        <f t="shared" si="0"/>
        <v>W</v>
      </c>
      <c r="F25" s="5" t="s">
        <v>485</v>
      </c>
      <c r="G25" s="6" t="str">
        <f t="shared" si="1"/>
        <v>2009TWSYUTSWW10</v>
      </c>
      <c r="H25" s="36" t="s">
        <v>466</v>
      </c>
      <c r="I25" s="5" t="s">
        <v>515</v>
      </c>
      <c r="J25" s="5" t="s">
        <v>527</v>
      </c>
      <c r="K25" s="5" t="s">
        <v>528</v>
      </c>
      <c r="L25" s="5" t="s">
        <v>518</v>
      </c>
      <c r="M25" s="6">
        <v>77.5</v>
      </c>
      <c r="N25" s="6">
        <v>1.34</v>
      </c>
      <c r="O25" s="6">
        <v>14.14</v>
      </c>
      <c r="P25" s="6">
        <v>2.69</v>
      </c>
      <c r="Q25" s="6">
        <v>2.02</v>
      </c>
      <c r="R25" s="6">
        <v>0</v>
      </c>
      <c r="S25" s="6">
        <v>3.36</v>
      </c>
      <c r="T25" s="37">
        <v>16</v>
      </c>
    </row>
    <row r="26" spans="1:20">
      <c r="A26" s="5" t="s">
        <v>529</v>
      </c>
      <c r="B26" s="38" t="s">
        <v>120</v>
      </c>
      <c r="C26" s="38" t="s">
        <v>121</v>
      </c>
      <c r="D26" s="38" t="s">
        <v>122</v>
      </c>
      <c r="E26" s="39" t="s">
        <v>3</v>
      </c>
      <c r="F26" s="38" t="s">
        <v>91</v>
      </c>
      <c r="G26" s="6" t="str">
        <f t="shared" si="1"/>
        <v>2014TWSYUDSHE05</v>
      </c>
      <c r="H26" s="36" t="s">
        <v>460</v>
      </c>
      <c r="I26" s="38" t="s">
        <v>530</v>
      </c>
      <c r="J26" s="38" t="s">
        <v>531</v>
      </c>
      <c r="K26" s="38" t="s">
        <v>532</v>
      </c>
      <c r="L26" s="38" t="s">
        <v>533</v>
      </c>
      <c r="M26" s="39">
        <v>84</v>
      </c>
      <c r="N26" s="39">
        <v>3</v>
      </c>
      <c r="O26" s="39">
        <v>3</v>
      </c>
      <c r="P26" s="39">
        <v>1</v>
      </c>
      <c r="Q26" s="39">
        <v>0</v>
      </c>
      <c r="R26" s="39">
        <v>1</v>
      </c>
      <c r="S26" s="39">
        <v>8</v>
      </c>
      <c r="T26" s="39">
        <v>18</v>
      </c>
    </row>
    <row r="27" spans="1:20">
      <c r="A27" s="5" t="s">
        <v>529</v>
      </c>
      <c r="B27" s="38" t="s">
        <v>120</v>
      </c>
      <c r="C27" s="38" t="s">
        <v>121</v>
      </c>
      <c r="D27" s="38" t="s">
        <v>122</v>
      </c>
      <c r="E27" s="39" t="s">
        <v>3</v>
      </c>
      <c r="F27" s="38" t="s">
        <v>123</v>
      </c>
      <c r="G27" s="6" t="str">
        <f t="shared" si="1"/>
        <v>2014TWSYUDSHE10</v>
      </c>
      <c r="H27" s="36" t="s">
        <v>466</v>
      </c>
      <c r="I27" s="38" t="s">
        <v>530</v>
      </c>
      <c r="J27" s="38" t="s">
        <v>532</v>
      </c>
      <c r="K27" s="38" t="s">
        <v>534</v>
      </c>
      <c r="L27" s="38" t="s">
        <v>533</v>
      </c>
      <c r="M27" s="39">
        <v>84</v>
      </c>
      <c r="N27" s="39">
        <v>3</v>
      </c>
      <c r="O27" s="39">
        <v>6</v>
      </c>
      <c r="P27" s="39">
        <v>2.5</v>
      </c>
      <c r="Q27" s="39">
        <v>1</v>
      </c>
      <c r="R27" s="39">
        <v>0.5</v>
      </c>
      <c r="S27" s="39">
        <v>3</v>
      </c>
      <c r="T27" s="39">
        <v>22</v>
      </c>
    </row>
    <row r="28" spans="1:20">
      <c r="A28" s="5" t="s">
        <v>119</v>
      </c>
      <c r="B28" s="38" t="s">
        <v>120</v>
      </c>
      <c r="C28" s="38" t="s">
        <v>121</v>
      </c>
      <c r="D28" s="38" t="s">
        <v>122</v>
      </c>
      <c r="E28" s="39" t="s">
        <v>14</v>
      </c>
      <c r="F28" s="38" t="s">
        <v>103</v>
      </c>
      <c r="G28" s="6" t="str">
        <f t="shared" si="1"/>
        <v>2014TWSYUDSHS05</v>
      </c>
      <c r="H28" s="36" t="s">
        <v>460</v>
      </c>
      <c r="I28" s="38" t="s">
        <v>530</v>
      </c>
      <c r="J28" s="38" t="s">
        <v>535</v>
      </c>
      <c r="K28" s="38" t="s">
        <v>536</v>
      </c>
      <c r="L28" s="38" t="s">
        <v>537</v>
      </c>
      <c r="M28" s="39">
        <v>55.3</v>
      </c>
      <c r="N28" s="39">
        <v>3.5</v>
      </c>
      <c r="O28" s="39">
        <v>25</v>
      </c>
      <c r="P28" s="39">
        <v>1.5</v>
      </c>
      <c r="Q28" s="39">
        <v>0.8</v>
      </c>
      <c r="R28" s="39">
        <v>0.9</v>
      </c>
      <c r="S28" s="39">
        <v>13</v>
      </c>
      <c r="T28" s="39">
        <v>24</v>
      </c>
    </row>
    <row r="29" spans="1:20">
      <c r="A29" s="5" t="s">
        <v>119</v>
      </c>
      <c r="B29" s="38" t="s">
        <v>120</v>
      </c>
      <c r="C29" s="38" t="s">
        <v>121</v>
      </c>
      <c r="D29" s="38" t="s">
        <v>122</v>
      </c>
      <c r="E29" s="39" t="s">
        <v>14</v>
      </c>
      <c r="F29" s="38" t="s">
        <v>125</v>
      </c>
      <c r="G29" s="6" t="str">
        <f t="shared" si="1"/>
        <v>2014TWSYUDSHS10</v>
      </c>
      <c r="H29" s="36" t="s">
        <v>466</v>
      </c>
      <c r="I29" s="38" t="s">
        <v>530</v>
      </c>
      <c r="J29" s="38" t="s">
        <v>538</v>
      </c>
      <c r="K29" s="38" t="s">
        <v>539</v>
      </c>
      <c r="L29" s="38" t="s">
        <v>540</v>
      </c>
      <c r="M29" s="39">
        <v>56.5</v>
      </c>
      <c r="N29" s="39">
        <v>15</v>
      </c>
      <c r="O29" s="39">
        <v>23</v>
      </c>
      <c r="P29" s="39">
        <v>0.5</v>
      </c>
      <c r="Q29" s="39">
        <v>1</v>
      </c>
      <c r="R29" s="39">
        <v>1</v>
      </c>
      <c r="S29" s="39">
        <v>3</v>
      </c>
      <c r="T29" s="39">
        <v>30</v>
      </c>
    </row>
    <row r="30" spans="1:20">
      <c r="A30" s="5" t="s">
        <v>119</v>
      </c>
      <c r="B30" s="38" t="s">
        <v>120</v>
      </c>
      <c r="C30" s="38" t="s">
        <v>121</v>
      </c>
      <c r="D30" s="38" t="s">
        <v>122</v>
      </c>
      <c r="E30" s="39" t="s">
        <v>33</v>
      </c>
      <c r="F30" s="38" t="s">
        <v>106</v>
      </c>
      <c r="G30" s="6" t="str">
        <f t="shared" si="1"/>
        <v>2014TWSYUDSHW05</v>
      </c>
      <c r="H30" s="36" t="s">
        <v>460</v>
      </c>
      <c r="I30" s="38" t="s">
        <v>530</v>
      </c>
      <c r="J30" s="38" t="s">
        <v>541</v>
      </c>
      <c r="K30" s="38" t="s">
        <v>542</v>
      </c>
      <c r="L30" s="38" t="s">
        <v>543</v>
      </c>
      <c r="M30" s="39">
        <v>61.4</v>
      </c>
      <c r="N30" s="39">
        <v>17</v>
      </c>
      <c r="O30" s="39">
        <v>15</v>
      </c>
      <c r="P30" s="39">
        <v>1</v>
      </c>
      <c r="Q30" s="39">
        <v>0.5</v>
      </c>
      <c r="R30" s="39">
        <v>0.1</v>
      </c>
      <c r="S30" s="39">
        <v>5</v>
      </c>
      <c r="T30" s="39">
        <v>29</v>
      </c>
    </row>
    <row r="31" spans="1:20">
      <c r="A31" s="5" t="s">
        <v>119</v>
      </c>
      <c r="B31" s="38" t="s">
        <v>120</v>
      </c>
      <c r="C31" s="38" t="s">
        <v>121</v>
      </c>
      <c r="D31" s="38" t="s">
        <v>122</v>
      </c>
      <c r="E31" s="39" t="s">
        <v>33</v>
      </c>
      <c r="F31" s="38" t="s">
        <v>127</v>
      </c>
      <c r="G31" s="6" t="str">
        <f t="shared" si="1"/>
        <v>2014TWSYUDSHW10</v>
      </c>
      <c r="H31" s="36" t="s">
        <v>466</v>
      </c>
      <c r="I31" s="38" t="s">
        <v>544</v>
      </c>
      <c r="J31" s="38" t="s">
        <v>545</v>
      </c>
      <c r="K31" s="38" t="s">
        <v>546</v>
      </c>
      <c r="L31" s="38" t="s">
        <v>547</v>
      </c>
      <c r="M31" s="39">
        <v>87</v>
      </c>
      <c r="N31" s="39">
        <v>8</v>
      </c>
      <c r="O31" s="39">
        <v>2</v>
      </c>
      <c r="P31" s="39">
        <v>0.5</v>
      </c>
      <c r="Q31" s="39">
        <v>1</v>
      </c>
      <c r="R31" s="39">
        <v>0.5</v>
      </c>
      <c r="S31" s="39">
        <v>1</v>
      </c>
      <c r="T31" s="39">
        <v>42</v>
      </c>
    </row>
    <row r="32" spans="1:20">
      <c r="A32" s="5" t="s">
        <v>529</v>
      </c>
      <c r="B32" s="38" t="s">
        <v>120</v>
      </c>
      <c r="C32" s="38" t="s">
        <v>121</v>
      </c>
      <c r="D32" s="38" t="s">
        <v>122</v>
      </c>
      <c r="E32" s="39" t="s">
        <v>32</v>
      </c>
      <c r="F32" s="38" t="s">
        <v>100</v>
      </c>
      <c r="G32" s="6" t="str">
        <f t="shared" si="1"/>
        <v>2014TWSYUDSHN05</v>
      </c>
      <c r="H32" s="36" t="s">
        <v>460</v>
      </c>
      <c r="I32" s="38" t="s">
        <v>530</v>
      </c>
      <c r="J32" s="38" t="s">
        <v>548</v>
      </c>
      <c r="K32" s="38" t="s">
        <v>549</v>
      </c>
      <c r="L32" s="38" t="s">
        <v>550</v>
      </c>
      <c r="M32" s="39">
        <v>77.5</v>
      </c>
      <c r="N32" s="39">
        <v>5</v>
      </c>
      <c r="O32" s="39">
        <v>8</v>
      </c>
      <c r="P32" s="39">
        <v>2</v>
      </c>
      <c r="Q32" s="39">
        <v>0.5</v>
      </c>
      <c r="R32" s="39">
        <v>2</v>
      </c>
      <c r="S32" s="39">
        <v>5</v>
      </c>
      <c r="T32" s="39">
        <v>23</v>
      </c>
    </row>
    <row r="33" spans="1:20">
      <c r="A33" s="5" t="s">
        <v>529</v>
      </c>
      <c r="B33" s="38" t="s">
        <v>120</v>
      </c>
      <c r="C33" s="38" t="s">
        <v>121</v>
      </c>
      <c r="D33" s="38" t="s">
        <v>122</v>
      </c>
      <c r="E33" s="39" t="s">
        <v>32</v>
      </c>
      <c r="F33" s="38" t="s">
        <v>124</v>
      </c>
      <c r="G33" s="6" t="str">
        <f t="shared" si="1"/>
        <v>2014TWSYUDSHN10</v>
      </c>
      <c r="H33" s="36" t="s">
        <v>466</v>
      </c>
      <c r="I33" s="38" t="s">
        <v>530</v>
      </c>
      <c r="J33" s="38" t="s">
        <v>549</v>
      </c>
      <c r="K33" s="38" t="s">
        <v>551</v>
      </c>
      <c r="L33" s="38" t="s">
        <v>550</v>
      </c>
      <c r="M33" s="39">
        <v>78.5</v>
      </c>
      <c r="N33" s="39">
        <v>5</v>
      </c>
      <c r="O33" s="39">
        <v>5</v>
      </c>
      <c r="P33" s="39">
        <v>2</v>
      </c>
      <c r="Q33" s="39">
        <v>1</v>
      </c>
      <c r="R33" s="39">
        <v>0.5</v>
      </c>
      <c r="S33" s="39">
        <v>8</v>
      </c>
      <c r="T33" s="39">
        <v>18</v>
      </c>
    </row>
    <row r="34" spans="1:20">
      <c r="A34" s="5" t="s">
        <v>529</v>
      </c>
      <c r="B34" s="38" t="s">
        <v>120</v>
      </c>
      <c r="C34" s="38" t="s">
        <v>121</v>
      </c>
      <c r="D34" s="38" t="s">
        <v>132</v>
      </c>
      <c r="E34" s="39" t="s">
        <v>3</v>
      </c>
      <c r="F34" s="38" t="s">
        <v>91</v>
      </c>
      <c r="G34" s="6" t="str">
        <f t="shared" si="1"/>
        <v>2014TWSYUTSWE05</v>
      </c>
      <c r="H34" s="36" t="s">
        <v>460</v>
      </c>
      <c r="I34" s="38" t="s">
        <v>552</v>
      </c>
      <c r="J34" s="38" t="s">
        <v>553</v>
      </c>
      <c r="K34" s="38" t="s">
        <v>554</v>
      </c>
      <c r="L34" s="38" t="s">
        <v>555</v>
      </c>
      <c r="M34" s="39">
        <v>78</v>
      </c>
      <c r="N34" s="39">
        <v>5</v>
      </c>
      <c r="O34" s="39">
        <v>8</v>
      </c>
      <c r="P34" s="39">
        <v>1</v>
      </c>
      <c r="Q34" s="39">
        <v>0.1</v>
      </c>
      <c r="R34" s="39">
        <v>2.4</v>
      </c>
      <c r="S34" s="39">
        <v>5.5</v>
      </c>
      <c r="T34" s="39">
        <v>22</v>
      </c>
    </row>
    <row r="35" spans="1:20">
      <c r="A35" s="5" t="s">
        <v>529</v>
      </c>
      <c r="B35" s="38" t="s">
        <v>120</v>
      </c>
      <c r="C35" s="38" t="s">
        <v>121</v>
      </c>
      <c r="D35" s="38" t="s">
        <v>132</v>
      </c>
      <c r="E35" s="39" t="s">
        <v>3</v>
      </c>
      <c r="F35" s="38" t="s">
        <v>123</v>
      </c>
      <c r="G35" s="6" t="str">
        <f t="shared" si="1"/>
        <v>2014TWSYUTSWE10</v>
      </c>
      <c r="H35" s="36" t="s">
        <v>466</v>
      </c>
      <c r="I35" s="38" t="s">
        <v>552</v>
      </c>
      <c r="J35" s="38" t="s">
        <v>553</v>
      </c>
      <c r="K35" s="38" t="s">
        <v>556</v>
      </c>
      <c r="L35" s="38" t="s">
        <v>537</v>
      </c>
      <c r="M35" s="39">
        <v>62.7</v>
      </c>
      <c r="N35" s="39">
        <v>17</v>
      </c>
      <c r="O35" s="39">
        <v>12</v>
      </c>
      <c r="P35" s="39">
        <v>0</v>
      </c>
      <c r="Q35" s="39">
        <v>0.1</v>
      </c>
      <c r="R35" s="39">
        <v>0.2</v>
      </c>
      <c r="S35" s="39">
        <v>8</v>
      </c>
      <c r="T35" s="39">
        <v>20</v>
      </c>
    </row>
    <row r="36" spans="1:20">
      <c r="A36" s="5" t="s">
        <v>529</v>
      </c>
      <c r="B36" s="38" t="s">
        <v>120</v>
      </c>
      <c r="C36" s="38" t="s">
        <v>121</v>
      </c>
      <c r="D36" s="38" t="s">
        <v>132</v>
      </c>
      <c r="E36" s="39" t="s">
        <v>14</v>
      </c>
      <c r="F36" s="38" t="s">
        <v>103</v>
      </c>
      <c r="G36" s="6" t="str">
        <f t="shared" si="1"/>
        <v>2014TWSYUTSWS05</v>
      </c>
      <c r="H36" s="36" t="s">
        <v>460</v>
      </c>
      <c r="I36" s="38" t="s">
        <v>552</v>
      </c>
      <c r="J36" s="38" t="s">
        <v>557</v>
      </c>
      <c r="K36" s="38" t="s">
        <v>558</v>
      </c>
      <c r="L36" s="38" t="s">
        <v>537</v>
      </c>
      <c r="M36" s="39">
        <v>66.400000000000006</v>
      </c>
      <c r="N36" s="39">
        <v>2</v>
      </c>
      <c r="O36" s="39">
        <v>18</v>
      </c>
      <c r="P36" s="39">
        <v>0.1</v>
      </c>
      <c r="Q36" s="39">
        <v>0.8</v>
      </c>
      <c r="R36" s="39">
        <v>0.7</v>
      </c>
      <c r="S36" s="39">
        <v>12</v>
      </c>
      <c r="T36" s="39">
        <v>11</v>
      </c>
    </row>
    <row r="37" spans="1:20">
      <c r="A37" s="5" t="s">
        <v>529</v>
      </c>
      <c r="B37" s="38" t="s">
        <v>120</v>
      </c>
      <c r="C37" s="38" t="s">
        <v>121</v>
      </c>
      <c r="D37" s="38" t="s">
        <v>132</v>
      </c>
      <c r="E37" s="39" t="s">
        <v>14</v>
      </c>
      <c r="F37" s="38" t="s">
        <v>125</v>
      </c>
      <c r="G37" s="6" t="str">
        <f t="shared" si="1"/>
        <v>2014TWSYUTSWS10</v>
      </c>
      <c r="H37" s="36" t="s">
        <v>466</v>
      </c>
      <c r="I37" s="38" t="s">
        <v>552</v>
      </c>
      <c r="J37" s="38" t="s">
        <v>559</v>
      </c>
      <c r="K37" s="38" t="s">
        <v>545</v>
      </c>
      <c r="L37" s="38" t="s">
        <v>560</v>
      </c>
      <c r="M37" s="39">
        <v>60.7</v>
      </c>
      <c r="N37" s="39">
        <v>16</v>
      </c>
      <c r="O37" s="39">
        <v>10</v>
      </c>
      <c r="P37" s="39">
        <v>0</v>
      </c>
      <c r="Q37" s="39">
        <v>0.2</v>
      </c>
      <c r="R37" s="39">
        <v>0.1</v>
      </c>
      <c r="S37" s="39">
        <v>13</v>
      </c>
      <c r="T37" s="39">
        <v>15</v>
      </c>
    </row>
    <row r="38" spans="1:20">
      <c r="A38" s="5" t="s">
        <v>529</v>
      </c>
      <c r="B38" s="38" t="s">
        <v>120</v>
      </c>
      <c r="C38" s="38" t="s">
        <v>121</v>
      </c>
      <c r="D38" s="38" t="s">
        <v>132</v>
      </c>
      <c r="E38" s="39" t="s">
        <v>33</v>
      </c>
      <c r="F38" s="38" t="s">
        <v>106</v>
      </c>
      <c r="G38" s="6" t="str">
        <f t="shared" si="1"/>
        <v>2014TWSYUTSWW05</v>
      </c>
      <c r="H38" s="36" t="s">
        <v>460</v>
      </c>
      <c r="I38" s="38" t="s">
        <v>552</v>
      </c>
      <c r="J38" s="38" t="s">
        <v>561</v>
      </c>
      <c r="K38" s="38" t="s">
        <v>562</v>
      </c>
      <c r="L38" s="38" t="s">
        <v>563</v>
      </c>
      <c r="M38" s="39">
        <v>84</v>
      </c>
      <c r="N38" s="39">
        <v>0.04</v>
      </c>
      <c r="O38" s="39">
        <v>8</v>
      </c>
      <c r="P38" s="39">
        <v>0.76</v>
      </c>
      <c r="Q38" s="39">
        <v>0.2</v>
      </c>
      <c r="R38" s="39">
        <v>0</v>
      </c>
      <c r="S38" s="39">
        <v>7</v>
      </c>
      <c r="T38" s="39">
        <v>15</v>
      </c>
    </row>
    <row r="39" spans="1:20">
      <c r="A39" s="5" t="s">
        <v>529</v>
      </c>
      <c r="B39" s="38" t="s">
        <v>120</v>
      </c>
      <c r="C39" s="38" t="s">
        <v>121</v>
      </c>
      <c r="D39" s="38" t="s">
        <v>132</v>
      </c>
      <c r="E39" s="39" t="s">
        <v>33</v>
      </c>
      <c r="F39" s="38" t="s">
        <v>127</v>
      </c>
      <c r="G39" s="6" t="str">
        <f t="shared" si="1"/>
        <v>2014TWSYUTSWW10</v>
      </c>
      <c r="H39" s="36" t="s">
        <v>466</v>
      </c>
      <c r="I39" s="38" t="s">
        <v>552</v>
      </c>
      <c r="J39" s="38" t="s">
        <v>564</v>
      </c>
      <c r="K39" s="38" t="s">
        <v>565</v>
      </c>
      <c r="L39" s="38" t="s">
        <v>563</v>
      </c>
      <c r="M39" s="39">
        <v>80</v>
      </c>
      <c r="N39" s="39">
        <v>1</v>
      </c>
      <c r="O39" s="39">
        <v>10</v>
      </c>
      <c r="P39" s="39">
        <v>3</v>
      </c>
      <c r="Q39" s="39">
        <v>3</v>
      </c>
      <c r="R39" s="39">
        <v>1</v>
      </c>
      <c r="S39" s="39">
        <v>2</v>
      </c>
      <c r="T39" s="39">
        <v>22</v>
      </c>
    </row>
    <row r="40" spans="1:20">
      <c r="A40" s="5" t="s">
        <v>529</v>
      </c>
      <c r="B40" s="38" t="s">
        <v>120</v>
      </c>
      <c r="C40" s="38" t="s">
        <v>121</v>
      </c>
      <c r="D40" s="38" t="s">
        <v>132</v>
      </c>
      <c r="E40" s="39" t="s">
        <v>32</v>
      </c>
      <c r="F40" s="38" t="s">
        <v>100</v>
      </c>
      <c r="G40" s="6" t="str">
        <f t="shared" si="1"/>
        <v>2014TWSYUTSWN05</v>
      </c>
      <c r="H40" s="36" t="s">
        <v>460</v>
      </c>
      <c r="I40" s="38" t="s">
        <v>552</v>
      </c>
      <c r="J40" s="38" t="s">
        <v>566</v>
      </c>
      <c r="K40" s="38" t="s">
        <v>567</v>
      </c>
      <c r="L40" s="38" t="s">
        <v>568</v>
      </c>
      <c r="M40" s="39">
        <v>73</v>
      </c>
      <c r="N40" s="39">
        <v>1</v>
      </c>
      <c r="O40" s="39">
        <v>6</v>
      </c>
      <c r="P40" s="39">
        <v>10</v>
      </c>
      <c r="Q40" s="39">
        <v>2</v>
      </c>
      <c r="R40" s="39">
        <v>2</v>
      </c>
      <c r="S40" s="39">
        <v>6</v>
      </c>
      <c r="T40" s="39">
        <v>12</v>
      </c>
    </row>
    <row r="41" spans="1:20">
      <c r="A41" s="5" t="s">
        <v>529</v>
      </c>
      <c r="B41" s="38" t="s">
        <v>120</v>
      </c>
      <c r="C41" s="38" t="s">
        <v>121</v>
      </c>
      <c r="D41" s="38" t="s">
        <v>132</v>
      </c>
      <c r="E41" s="39" t="s">
        <v>32</v>
      </c>
      <c r="F41" s="38" t="s">
        <v>124</v>
      </c>
      <c r="G41" s="6" t="str">
        <f t="shared" si="1"/>
        <v>2014TWSYUTSWN10</v>
      </c>
      <c r="H41" s="36" t="s">
        <v>466</v>
      </c>
      <c r="I41" s="38" t="s">
        <v>552</v>
      </c>
      <c r="J41" s="38" t="s">
        <v>569</v>
      </c>
      <c r="K41" s="38" t="s">
        <v>570</v>
      </c>
      <c r="L41" s="38" t="s">
        <v>568</v>
      </c>
      <c r="M41" s="39">
        <v>92</v>
      </c>
      <c r="N41" s="39">
        <v>0</v>
      </c>
      <c r="O41" s="39">
        <v>3</v>
      </c>
      <c r="P41" s="39">
        <v>1.8</v>
      </c>
      <c r="Q41" s="39">
        <v>0.2</v>
      </c>
      <c r="R41" s="39">
        <v>1</v>
      </c>
      <c r="S41" s="39">
        <v>2</v>
      </c>
      <c r="T41" s="39">
        <v>17</v>
      </c>
    </row>
    <row r="42" spans="1:20">
      <c r="A42" s="5" t="s">
        <v>529</v>
      </c>
      <c r="B42" s="38" t="s">
        <v>120</v>
      </c>
      <c r="C42" s="38" t="s">
        <v>121</v>
      </c>
      <c r="D42" s="38" t="s">
        <v>131</v>
      </c>
      <c r="E42" s="39" t="s">
        <v>3</v>
      </c>
      <c r="F42" s="38" t="s">
        <v>91</v>
      </c>
      <c r="G42" s="6" t="str">
        <f t="shared" si="1"/>
        <v>2014TWSYUJNJE05</v>
      </c>
      <c r="H42" s="36" t="s">
        <v>460</v>
      </c>
      <c r="I42" s="38" t="s">
        <v>571</v>
      </c>
      <c r="J42" s="38" t="s">
        <v>572</v>
      </c>
      <c r="K42" s="38" t="s">
        <v>573</v>
      </c>
      <c r="L42" s="38" t="s">
        <v>550</v>
      </c>
      <c r="M42" s="39">
        <v>71</v>
      </c>
      <c r="N42" s="39">
        <v>1.5</v>
      </c>
      <c r="O42" s="39">
        <v>20.5</v>
      </c>
      <c r="P42" s="39">
        <v>0.5</v>
      </c>
      <c r="Q42" s="39">
        <v>0.5</v>
      </c>
      <c r="R42" s="39">
        <v>4</v>
      </c>
      <c r="S42" s="39">
        <v>2</v>
      </c>
      <c r="T42" s="39">
        <v>19</v>
      </c>
    </row>
    <row r="43" spans="1:20">
      <c r="A43" s="5" t="s">
        <v>529</v>
      </c>
      <c r="B43" s="38" t="s">
        <v>120</v>
      </c>
      <c r="C43" s="38" t="s">
        <v>121</v>
      </c>
      <c r="D43" s="38" t="s">
        <v>131</v>
      </c>
      <c r="E43" s="39" t="s">
        <v>3</v>
      </c>
      <c r="F43" s="38" t="s">
        <v>123</v>
      </c>
      <c r="G43" s="6" t="str">
        <f t="shared" si="1"/>
        <v>2014TWSYUJNJE10</v>
      </c>
      <c r="H43" s="36" t="s">
        <v>466</v>
      </c>
      <c r="I43" s="38" t="s">
        <v>571</v>
      </c>
      <c r="J43" s="38" t="s">
        <v>574</v>
      </c>
      <c r="K43" s="38" t="s">
        <v>575</v>
      </c>
      <c r="L43" s="38" t="s">
        <v>550</v>
      </c>
      <c r="M43" s="39">
        <v>71.900000000000006</v>
      </c>
      <c r="N43" s="39">
        <v>10</v>
      </c>
      <c r="O43" s="39">
        <v>12</v>
      </c>
      <c r="P43" s="39">
        <v>0.05</v>
      </c>
      <c r="Q43" s="39">
        <v>0.05</v>
      </c>
      <c r="R43" s="39">
        <v>4</v>
      </c>
      <c r="S43" s="39">
        <v>2</v>
      </c>
      <c r="T43" s="39">
        <v>17</v>
      </c>
    </row>
    <row r="44" spans="1:20">
      <c r="A44" s="5" t="s">
        <v>529</v>
      </c>
      <c r="B44" s="38" t="s">
        <v>120</v>
      </c>
      <c r="C44" s="38" t="s">
        <v>121</v>
      </c>
      <c r="D44" s="38" t="s">
        <v>131</v>
      </c>
      <c r="E44" s="39" t="s">
        <v>14</v>
      </c>
      <c r="F44" s="38" t="s">
        <v>103</v>
      </c>
      <c r="G44" s="6" t="str">
        <f t="shared" si="1"/>
        <v>2014TWSYUJNJS05</v>
      </c>
      <c r="H44" s="36" t="s">
        <v>460</v>
      </c>
      <c r="I44" s="38" t="s">
        <v>571</v>
      </c>
      <c r="J44" s="38" t="s">
        <v>576</v>
      </c>
      <c r="K44" s="38" t="s">
        <v>577</v>
      </c>
      <c r="L44" s="38" t="s">
        <v>537</v>
      </c>
      <c r="M44" s="39">
        <v>63</v>
      </c>
      <c r="N44" s="39">
        <v>14</v>
      </c>
      <c r="O44" s="39">
        <v>17</v>
      </c>
      <c r="P44" s="39">
        <v>0</v>
      </c>
      <c r="Q44" s="39">
        <v>0.8</v>
      </c>
      <c r="R44" s="39">
        <v>0.5</v>
      </c>
      <c r="S44" s="39">
        <v>4.7</v>
      </c>
      <c r="T44" s="39">
        <v>21</v>
      </c>
    </row>
    <row r="45" spans="1:20">
      <c r="A45" s="5" t="s">
        <v>529</v>
      </c>
      <c r="B45" s="38" t="s">
        <v>120</v>
      </c>
      <c r="C45" s="38" t="s">
        <v>121</v>
      </c>
      <c r="D45" s="38" t="s">
        <v>131</v>
      </c>
      <c r="E45" s="39" t="s">
        <v>14</v>
      </c>
      <c r="F45" s="38" t="s">
        <v>125</v>
      </c>
      <c r="G45" s="6" t="str">
        <f t="shared" si="1"/>
        <v>2014TWSYUJNJS10</v>
      </c>
      <c r="H45" s="36" t="s">
        <v>466</v>
      </c>
      <c r="I45" s="38" t="s">
        <v>571</v>
      </c>
      <c r="J45" s="38" t="s">
        <v>578</v>
      </c>
      <c r="K45" s="38" t="s">
        <v>569</v>
      </c>
      <c r="L45" s="38" t="s">
        <v>537</v>
      </c>
      <c r="M45" s="39">
        <v>58.2</v>
      </c>
      <c r="N45" s="39">
        <v>25</v>
      </c>
      <c r="O45" s="39">
        <v>8</v>
      </c>
      <c r="P45" s="39">
        <v>0</v>
      </c>
      <c r="Q45" s="39">
        <v>0.4</v>
      </c>
      <c r="R45" s="39">
        <v>0.9</v>
      </c>
      <c r="S45" s="39">
        <v>7.5</v>
      </c>
      <c r="T45" s="39">
        <v>21</v>
      </c>
    </row>
    <row r="46" spans="1:20">
      <c r="A46" s="5" t="s">
        <v>529</v>
      </c>
      <c r="B46" s="38" t="s">
        <v>120</v>
      </c>
      <c r="C46" s="38" t="s">
        <v>121</v>
      </c>
      <c r="D46" s="38" t="s">
        <v>131</v>
      </c>
      <c r="E46" s="39" t="s">
        <v>33</v>
      </c>
      <c r="F46" s="38" t="s">
        <v>106</v>
      </c>
      <c r="G46" s="6" t="str">
        <f t="shared" si="1"/>
        <v>2014TWSYUJNJW05</v>
      </c>
      <c r="H46" s="36" t="s">
        <v>460</v>
      </c>
      <c r="I46" s="38" t="s">
        <v>571</v>
      </c>
      <c r="J46" s="38" t="s">
        <v>579</v>
      </c>
      <c r="K46" s="38" t="s">
        <v>580</v>
      </c>
      <c r="L46" s="38" t="s">
        <v>533</v>
      </c>
      <c r="M46" s="39">
        <v>85</v>
      </c>
      <c r="N46" s="39">
        <v>4</v>
      </c>
      <c r="O46" s="39">
        <v>5.0999999999999996</v>
      </c>
      <c r="P46" s="39">
        <v>0.5</v>
      </c>
      <c r="Q46" s="39">
        <v>0.4</v>
      </c>
      <c r="R46" s="39">
        <v>2</v>
      </c>
      <c r="S46" s="39">
        <v>3</v>
      </c>
      <c r="T46" s="39">
        <v>18</v>
      </c>
    </row>
    <row r="47" spans="1:20">
      <c r="A47" s="5" t="s">
        <v>529</v>
      </c>
      <c r="B47" s="38" t="s">
        <v>120</v>
      </c>
      <c r="C47" s="38" t="s">
        <v>121</v>
      </c>
      <c r="D47" s="38" t="s">
        <v>131</v>
      </c>
      <c r="E47" s="39" t="s">
        <v>33</v>
      </c>
      <c r="F47" s="38" t="s">
        <v>127</v>
      </c>
      <c r="G47" s="6" t="str">
        <f t="shared" si="1"/>
        <v>2014TWSYUJNJW10</v>
      </c>
      <c r="H47" s="36" t="s">
        <v>466</v>
      </c>
      <c r="I47" s="38" t="s">
        <v>571</v>
      </c>
      <c r="J47" s="38" t="s">
        <v>581</v>
      </c>
      <c r="K47" s="38" t="s">
        <v>582</v>
      </c>
      <c r="L47" s="38" t="s">
        <v>533</v>
      </c>
      <c r="M47" s="39">
        <v>85</v>
      </c>
      <c r="N47" s="39">
        <v>7</v>
      </c>
      <c r="O47" s="39">
        <v>2</v>
      </c>
      <c r="P47" s="39">
        <v>1</v>
      </c>
      <c r="Q47" s="39">
        <v>0.5</v>
      </c>
      <c r="R47" s="39">
        <v>0.5</v>
      </c>
      <c r="S47" s="39">
        <v>4</v>
      </c>
      <c r="T47" s="39">
        <v>21</v>
      </c>
    </row>
    <row r="48" spans="1:20">
      <c r="A48" s="5" t="s">
        <v>529</v>
      </c>
      <c r="B48" s="38" t="s">
        <v>120</v>
      </c>
      <c r="C48" s="38" t="s">
        <v>121</v>
      </c>
      <c r="D48" s="38" t="s">
        <v>131</v>
      </c>
      <c r="E48" s="39" t="s">
        <v>32</v>
      </c>
      <c r="F48" s="38" t="s">
        <v>100</v>
      </c>
      <c r="G48" s="6" t="str">
        <f t="shared" si="1"/>
        <v>2014TWSYUJNJN05</v>
      </c>
      <c r="H48" s="36" t="s">
        <v>460</v>
      </c>
      <c r="I48" s="38" t="s">
        <v>571</v>
      </c>
      <c r="J48" s="38" t="s">
        <v>583</v>
      </c>
      <c r="K48" s="38" t="s">
        <v>575</v>
      </c>
      <c r="L48" s="38" t="s">
        <v>537</v>
      </c>
      <c r="M48" s="39">
        <v>94.7</v>
      </c>
      <c r="N48" s="39">
        <v>0.2</v>
      </c>
      <c r="O48" s="39">
        <v>1.5</v>
      </c>
      <c r="P48" s="39">
        <v>0.8</v>
      </c>
      <c r="Q48" s="39">
        <v>0.2</v>
      </c>
      <c r="R48" s="39">
        <v>0.1</v>
      </c>
      <c r="S48" s="39">
        <v>2.5</v>
      </c>
      <c r="T48" s="39">
        <v>16</v>
      </c>
    </row>
    <row r="49" spans="1:20">
      <c r="A49" s="5" t="s">
        <v>529</v>
      </c>
      <c r="B49" s="38" t="s">
        <v>120</v>
      </c>
      <c r="C49" s="38" t="s">
        <v>121</v>
      </c>
      <c r="D49" s="38" t="s">
        <v>131</v>
      </c>
      <c r="E49" s="39" t="s">
        <v>32</v>
      </c>
      <c r="F49" s="38" t="s">
        <v>124</v>
      </c>
      <c r="G49" s="6" t="str">
        <f t="shared" si="1"/>
        <v>2014TWSYUJNJN10</v>
      </c>
      <c r="H49" s="36" t="s">
        <v>466</v>
      </c>
      <c r="I49" s="38" t="s">
        <v>571</v>
      </c>
      <c r="J49" s="38" t="s">
        <v>584</v>
      </c>
      <c r="K49" s="38" t="s">
        <v>585</v>
      </c>
      <c r="L49" s="38" t="s">
        <v>586</v>
      </c>
      <c r="M49" s="39">
        <v>92</v>
      </c>
      <c r="N49" s="39">
        <v>0.1</v>
      </c>
      <c r="O49" s="39">
        <v>0.2</v>
      </c>
      <c r="P49" s="39">
        <v>2.5</v>
      </c>
      <c r="Q49" s="39">
        <v>0.1</v>
      </c>
      <c r="R49" s="39">
        <v>0.1</v>
      </c>
      <c r="S49" s="39">
        <v>5</v>
      </c>
      <c r="T49" s="39">
        <v>14</v>
      </c>
    </row>
    <row r="50" spans="1:20">
      <c r="A50" s="9" t="s">
        <v>587</v>
      </c>
      <c r="B50" s="9" t="s">
        <v>120</v>
      </c>
      <c r="C50" s="9" t="s">
        <v>121</v>
      </c>
      <c r="D50" s="9" t="s">
        <v>131</v>
      </c>
      <c r="E50" s="10" t="str">
        <f t="shared" ref="E50:E73" si="2">LEFT(F50,1)</f>
        <v>E</v>
      </c>
      <c r="F50" s="9" t="s">
        <v>91</v>
      </c>
      <c r="G50" s="6" t="str">
        <f t="shared" si="1"/>
        <v>2020TWSYUJNJE05</v>
      </c>
      <c r="H50" s="36" t="s">
        <v>460</v>
      </c>
      <c r="I50" s="17" t="s">
        <v>588</v>
      </c>
      <c r="J50" s="17" t="s">
        <v>589</v>
      </c>
      <c r="K50" s="17" t="s">
        <v>590</v>
      </c>
      <c r="L50" s="9" t="s">
        <v>591</v>
      </c>
      <c r="M50" s="31">
        <v>65</v>
      </c>
      <c r="N50" s="31">
        <v>1.5</v>
      </c>
      <c r="O50" s="31">
        <v>20</v>
      </c>
      <c r="P50" s="31">
        <v>0.1</v>
      </c>
      <c r="Q50" s="31">
        <v>0.1</v>
      </c>
      <c r="R50" s="31">
        <v>5</v>
      </c>
      <c r="S50" s="31">
        <v>8.3000000000000007</v>
      </c>
      <c r="T50" s="12">
        <v>13</v>
      </c>
    </row>
    <row r="51" spans="1:20">
      <c r="A51" s="9" t="s">
        <v>592</v>
      </c>
      <c r="B51" s="9" t="s">
        <v>120</v>
      </c>
      <c r="C51" s="9" t="s">
        <v>121</v>
      </c>
      <c r="D51" s="9" t="s">
        <v>131</v>
      </c>
      <c r="E51" s="10" t="str">
        <f t="shared" si="2"/>
        <v>E</v>
      </c>
      <c r="F51" s="9" t="s">
        <v>123</v>
      </c>
      <c r="G51" s="6" t="str">
        <f t="shared" si="1"/>
        <v>2020TWSYUJNJE10</v>
      </c>
      <c r="H51" s="36" t="s">
        <v>466</v>
      </c>
      <c r="I51" s="17" t="s">
        <v>588</v>
      </c>
      <c r="J51" s="17" t="s">
        <v>593</v>
      </c>
      <c r="K51" s="17" t="s">
        <v>594</v>
      </c>
      <c r="L51" s="9" t="s">
        <v>591</v>
      </c>
      <c r="M51" s="31">
        <v>70</v>
      </c>
      <c r="N51" s="31">
        <v>10</v>
      </c>
      <c r="O51" s="31">
        <v>12</v>
      </c>
      <c r="P51" s="31">
        <v>0.1</v>
      </c>
      <c r="Q51" s="31">
        <v>0.1</v>
      </c>
      <c r="R51" s="31">
        <v>5</v>
      </c>
      <c r="S51" s="31">
        <v>2.8</v>
      </c>
      <c r="T51" s="12">
        <v>13</v>
      </c>
    </row>
    <row r="52" spans="1:20">
      <c r="A52" s="9" t="s">
        <v>587</v>
      </c>
      <c r="B52" s="9" t="s">
        <v>120</v>
      </c>
      <c r="C52" s="9" t="s">
        <v>121</v>
      </c>
      <c r="D52" s="9" t="s">
        <v>131</v>
      </c>
      <c r="E52" s="10" t="str">
        <f t="shared" si="2"/>
        <v>S</v>
      </c>
      <c r="F52" s="9" t="s">
        <v>103</v>
      </c>
      <c r="G52" s="6" t="str">
        <f t="shared" si="1"/>
        <v>2020TWSYUJNJS05</v>
      </c>
      <c r="H52" s="36" t="s">
        <v>460</v>
      </c>
      <c r="I52" s="17" t="s">
        <v>588</v>
      </c>
      <c r="J52" s="17" t="s">
        <v>595</v>
      </c>
      <c r="K52" s="17" t="s">
        <v>596</v>
      </c>
      <c r="L52" s="9" t="s">
        <v>591</v>
      </c>
      <c r="M52" s="31">
        <v>60</v>
      </c>
      <c r="N52" s="31">
        <v>14</v>
      </c>
      <c r="O52" s="31">
        <v>20</v>
      </c>
      <c r="P52" s="31">
        <v>0.05</v>
      </c>
      <c r="Q52" s="31">
        <v>0.1</v>
      </c>
      <c r="R52" s="31">
        <v>2.35</v>
      </c>
      <c r="S52" s="31">
        <v>3.5</v>
      </c>
      <c r="T52" s="12">
        <v>15</v>
      </c>
    </row>
    <row r="53" spans="1:20">
      <c r="A53" s="9" t="s">
        <v>587</v>
      </c>
      <c r="B53" s="9" t="s">
        <v>120</v>
      </c>
      <c r="C53" s="9" t="s">
        <v>121</v>
      </c>
      <c r="D53" s="9" t="s">
        <v>131</v>
      </c>
      <c r="E53" s="10" t="str">
        <f t="shared" si="2"/>
        <v>S</v>
      </c>
      <c r="F53" s="9" t="s">
        <v>125</v>
      </c>
      <c r="G53" s="6" t="str">
        <f t="shared" si="1"/>
        <v>2020TWSYUJNJS10</v>
      </c>
      <c r="H53" s="36" t="s">
        <v>466</v>
      </c>
      <c r="I53" s="17" t="s">
        <v>588</v>
      </c>
      <c r="J53" s="17" t="s">
        <v>597</v>
      </c>
      <c r="K53" s="17" t="s">
        <v>598</v>
      </c>
      <c r="L53" s="9" t="s">
        <v>591</v>
      </c>
      <c r="M53" s="31">
        <v>60</v>
      </c>
      <c r="N53" s="31">
        <v>25</v>
      </c>
      <c r="O53" s="31">
        <v>8</v>
      </c>
      <c r="P53" s="31">
        <v>0.05</v>
      </c>
      <c r="Q53" s="31">
        <v>0.35</v>
      </c>
      <c r="R53" s="31">
        <v>1</v>
      </c>
      <c r="S53" s="31">
        <v>5.6</v>
      </c>
      <c r="T53" s="12">
        <v>16</v>
      </c>
    </row>
    <row r="54" spans="1:20">
      <c r="A54" s="9" t="s">
        <v>587</v>
      </c>
      <c r="B54" s="9" t="s">
        <v>120</v>
      </c>
      <c r="C54" s="9" t="s">
        <v>121</v>
      </c>
      <c r="D54" s="9" t="s">
        <v>131</v>
      </c>
      <c r="E54" s="10" t="str">
        <f t="shared" si="2"/>
        <v>W</v>
      </c>
      <c r="F54" s="9" t="s">
        <v>106</v>
      </c>
      <c r="G54" s="6" t="str">
        <f t="shared" si="1"/>
        <v>2020TWSYUJNJW05</v>
      </c>
      <c r="H54" s="36" t="s">
        <v>460</v>
      </c>
      <c r="I54" s="17" t="s">
        <v>588</v>
      </c>
      <c r="J54" s="17" t="s">
        <v>599</v>
      </c>
      <c r="K54" s="17" t="s">
        <v>600</v>
      </c>
      <c r="L54" s="9" t="s">
        <v>591</v>
      </c>
      <c r="M54" s="31">
        <v>85</v>
      </c>
      <c r="N54" s="31">
        <v>3</v>
      </c>
      <c r="O54" s="31">
        <v>5</v>
      </c>
      <c r="P54" s="31">
        <v>1</v>
      </c>
      <c r="Q54" s="31">
        <v>0.5</v>
      </c>
      <c r="R54" s="31">
        <v>2</v>
      </c>
      <c r="S54" s="31">
        <v>3.5</v>
      </c>
      <c r="T54" s="12">
        <v>13</v>
      </c>
    </row>
    <row r="55" spans="1:20">
      <c r="A55" s="9" t="s">
        <v>592</v>
      </c>
      <c r="B55" s="9" t="s">
        <v>120</v>
      </c>
      <c r="C55" s="9" t="s">
        <v>121</v>
      </c>
      <c r="D55" s="9" t="s">
        <v>131</v>
      </c>
      <c r="E55" s="10" t="str">
        <f t="shared" si="2"/>
        <v>W</v>
      </c>
      <c r="F55" s="9" t="s">
        <v>127</v>
      </c>
      <c r="G55" s="6" t="str">
        <f t="shared" si="1"/>
        <v>2020TWSYUJNJW10</v>
      </c>
      <c r="H55" s="36" t="s">
        <v>466</v>
      </c>
      <c r="I55" s="17" t="s">
        <v>588</v>
      </c>
      <c r="J55" s="17" t="s">
        <v>601</v>
      </c>
      <c r="K55" s="17" t="s">
        <v>602</v>
      </c>
      <c r="L55" s="9" t="s">
        <v>591</v>
      </c>
      <c r="M55" s="31">
        <v>85</v>
      </c>
      <c r="N55" s="31">
        <v>6</v>
      </c>
      <c r="O55" s="31">
        <v>3</v>
      </c>
      <c r="P55" s="31">
        <v>1</v>
      </c>
      <c r="Q55" s="31">
        <v>0.5</v>
      </c>
      <c r="R55" s="31">
        <v>0.5</v>
      </c>
      <c r="S55" s="31">
        <v>4</v>
      </c>
      <c r="T55" s="12">
        <v>15</v>
      </c>
    </row>
    <row r="56" spans="1:20">
      <c r="A56" s="9" t="s">
        <v>592</v>
      </c>
      <c r="B56" s="9" t="s">
        <v>120</v>
      </c>
      <c r="C56" s="9" t="s">
        <v>121</v>
      </c>
      <c r="D56" s="9" t="s">
        <v>131</v>
      </c>
      <c r="E56" s="10" t="str">
        <f t="shared" si="2"/>
        <v>N</v>
      </c>
      <c r="F56" s="9" t="s">
        <v>100</v>
      </c>
      <c r="G56" s="6" t="str">
        <f t="shared" si="1"/>
        <v>2020TWSYUJNJN05</v>
      </c>
      <c r="H56" s="36" t="s">
        <v>460</v>
      </c>
      <c r="I56" s="17" t="s">
        <v>588</v>
      </c>
      <c r="J56" s="17" t="s">
        <v>603</v>
      </c>
      <c r="K56" s="17" t="s">
        <v>604</v>
      </c>
      <c r="L56" s="9" t="s">
        <v>591</v>
      </c>
      <c r="M56" s="31">
        <v>95</v>
      </c>
      <c r="N56" s="31">
        <v>0.2</v>
      </c>
      <c r="O56" s="31">
        <v>1</v>
      </c>
      <c r="P56" s="31">
        <v>0.8</v>
      </c>
      <c r="Q56" s="31">
        <v>0.1</v>
      </c>
      <c r="R56" s="31">
        <v>0.2</v>
      </c>
      <c r="S56" s="31">
        <v>2.7</v>
      </c>
      <c r="T56" s="12">
        <v>14</v>
      </c>
    </row>
    <row r="57" spans="1:20">
      <c r="A57" s="9" t="s">
        <v>592</v>
      </c>
      <c r="B57" s="9" t="s">
        <v>120</v>
      </c>
      <c r="C57" s="9" t="s">
        <v>121</v>
      </c>
      <c r="D57" s="9" t="s">
        <v>131</v>
      </c>
      <c r="E57" s="10" t="str">
        <f t="shared" si="2"/>
        <v>N</v>
      </c>
      <c r="F57" s="9" t="s">
        <v>124</v>
      </c>
      <c r="G57" s="6" t="str">
        <f t="shared" si="1"/>
        <v>2020TWSYUJNJN10</v>
      </c>
      <c r="H57" s="36" t="s">
        <v>466</v>
      </c>
      <c r="I57" s="17" t="s">
        <v>588</v>
      </c>
      <c r="J57" s="17" t="s">
        <v>605</v>
      </c>
      <c r="K57" s="17" t="s">
        <v>606</v>
      </c>
      <c r="L57" s="9" t="s">
        <v>591</v>
      </c>
      <c r="M57" s="31">
        <v>90</v>
      </c>
      <c r="N57" s="31">
        <v>0.1</v>
      </c>
      <c r="O57" s="31">
        <v>0.1</v>
      </c>
      <c r="P57" s="31">
        <v>5</v>
      </c>
      <c r="Q57" s="31">
        <v>0.1</v>
      </c>
      <c r="R57" s="31">
        <v>1</v>
      </c>
      <c r="S57" s="31">
        <v>3.7</v>
      </c>
      <c r="T57" s="12">
        <v>15</v>
      </c>
    </row>
    <row r="58" spans="1:20">
      <c r="A58" s="9" t="s">
        <v>592</v>
      </c>
      <c r="B58" s="9" t="s">
        <v>120</v>
      </c>
      <c r="C58" s="9" t="s">
        <v>121</v>
      </c>
      <c r="D58" s="9" t="s">
        <v>132</v>
      </c>
      <c r="E58" s="10" t="str">
        <f t="shared" si="2"/>
        <v>E</v>
      </c>
      <c r="F58" s="9" t="s">
        <v>91</v>
      </c>
      <c r="G58" s="6" t="str">
        <f t="shared" si="1"/>
        <v>2020TWSYUTSWE05</v>
      </c>
      <c r="H58" s="36" t="s">
        <v>460</v>
      </c>
      <c r="I58" s="17" t="s">
        <v>607</v>
      </c>
      <c r="J58" s="17" t="s">
        <v>608</v>
      </c>
      <c r="K58" s="17" t="s">
        <v>609</v>
      </c>
      <c r="L58" s="9" t="s">
        <v>591</v>
      </c>
      <c r="M58" s="31">
        <v>77.5</v>
      </c>
      <c r="N58" s="31">
        <v>5</v>
      </c>
      <c r="O58" s="31">
        <v>8</v>
      </c>
      <c r="P58" s="31">
        <v>1.5</v>
      </c>
      <c r="Q58" s="31">
        <v>0.5</v>
      </c>
      <c r="R58" s="31">
        <v>2.5</v>
      </c>
      <c r="S58" s="31">
        <v>5</v>
      </c>
      <c r="T58" s="12">
        <v>16</v>
      </c>
    </row>
    <row r="59" spans="1:20">
      <c r="A59" s="9" t="s">
        <v>592</v>
      </c>
      <c r="B59" s="9" t="s">
        <v>120</v>
      </c>
      <c r="C59" s="9" t="s">
        <v>121</v>
      </c>
      <c r="D59" s="9" t="s">
        <v>132</v>
      </c>
      <c r="E59" s="10" t="str">
        <f t="shared" si="2"/>
        <v>E</v>
      </c>
      <c r="F59" s="9" t="s">
        <v>123</v>
      </c>
      <c r="G59" s="6" t="str">
        <f t="shared" si="1"/>
        <v>2020TWSYUTSWE10</v>
      </c>
      <c r="H59" s="36" t="s">
        <v>466</v>
      </c>
      <c r="I59" s="17" t="s">
        <v>607</v>
      </c>
      <c r="J59" s="17" t="s">
        <v>610</v>
      </c>
      <c r="K59" s="17" t="s">
        <v>611</v>
      </c>
      <c r="L59" s="9" t="s">
        <v>591</v>
      </c>
      <c r="M59" s="31">
        <v>63</v>
      </c>
      <c r="N59" s="31">
        <v>17</v>
      </c>
      <c r="O59" s="31">
        <v>10</v>
      </c>
      <c r="P59" s="31">
        <v>2</v>
      </c>
      <c r="Q59" s="31">
        <v>1</v>
      </c>
      <c r="R59" s="31">
        <v>1</v>
      </c>
      <c r="S59" s="31">
        <v>5</v>
      </c>
      <c r="T59" s="12">
        <v>16</v>
      </c>
    </row>
    <row r="60" spans="1:20">
      <c r="A60" s="9" t="s">
        <v>587</v>
      </c>
      <c r="B60" s="9" t="s">
        <v>120</v>
      </c>
      <c r="C60" s="9" t="s">
        <v>121</v>
      </c>
      <c r="D60" s="9" t="s">
        <v>132</v>
      </c>
      <c r="E60" s="10" t="str">
        <f t="shared" si="2"/>
        <v>S</v>
      </c>
      <c r="F60" s="9" t="s">
        <v>103</v>
      </c>
      <c r="G60" s="6" t="str">
        <f t="shared" si="1"/>
        <v>2020TWSYUTSWS05</v>
      </c>
      <c r="H60" s="36" t="s">
        <v>460</v>
      </c>
      <c r="I60" s="17" t="s">
        <v>612</v>
      </c>
      <c r="J60" s="17" t="s">
        <v>613</v>
      </c>
      <c r="K60" s="17"/>
      <c r="L60" s="9" t="s">
        <v>591</v>
      </c>
      <c r="M60" s="31">
        <v>80</v>
      </c>
      <c r="N60" s="31">
        <v>1</v>
      </c>
      <c r="O60" s="31">
        <v>13</v>
      </c>
      <c r="P60" s="31">
        <v>0.5</v>
      </c>
      <c r="Q60" s="31">
        <v>0.1</v>
      </c>
      <c r="R60" s="31">
        <v>0.4</v>
      </c>
      <c r="S60" s="31">
        <v>5</v>
      </c>
      <c r="T60" s="12">
        <v>7</v>
      </c>
    </row>
    <row r="61" spans="1:20">
      <c r="A61" s="9" t="s">
        <v>587</v>
      </c>
      <c r="B61" s="9" t="s">
        <v>120</v>
      </c>
      <c r="C61" s="9" t="s">
        <v>121</v>
      </c>
      <c r="D61" s="9" t="s">
        <v>132</v>
      </c>
      <c r="E61" s="10" t="str">
        <f t="shared" si="2"/>
        <v>S</v>
      </c>
      <c r="F61" s="9" t="s">
        <v>125</v>
      </c>
      <c r="G61" s="6" t="str">
        <f t="shared" si="1"/>
        <v>2020TWSYUTSWS10</v>
      </c>
      <c r="H61" s="36" t="s">
        <v>466</v>
      </c>
      <c r="I61" s="17" t="s">
        <v>607</v>
      </c>
      <c r="J61" s="17" t="s">
        <v>614</v>
      </c>
      <c r="K61" s="17" t="s">
        <v>615</v>
      </c>
      <c r="L61" s="9" t="s">
        <v>591</v>
      </c>
      <c r="M61" s="31">
        <v>65</v>
      </c>
      <c r="N61" s="31">
        <v>20</v>
      </c>
      <c r="O61" s="31">
        <v>8</v>
      </c>
      <c r="P61" s="31">
        <v>0.1</v>
      </c>
      <c r="Q61" s="31">
        <v>0.5</v>
      </c>
      <c r="R61" s="31">
        <v>0.9</v>
      </c>
      <c r="S61" s="31">
        <v>5.5</v>
      </c>
      <c r="T61" s="12">
        <v>10</v>
      </c>
    </row>
    <row r="62" spans="1:20">
      <c r="A62" s="9" t="s">
        <v>592</v>
      </c>
      <c r="B62" s="9" t="s">
        <v>120</v>
      </c>
      <c r="C62" s="9" t="s">
        <v>121</v>
      </c>
      <c r="D62" s="9" t="s">
        <v>132</v>
      </c>
      <c r="E62" s="10" t="str">
        <f t="shared" si="2"/>
        <v>W</v>
      </c>
      <c r="F62" s="9" t="s">
        <v>106</v>
      </c>
      <c r="G62" s="6" t="str">
        <f t="shared" si="1"/>
        <v>2020TWSYUTSWW05</v>
      </c>
      <c r="H62" s="36" t="s">
        <v>460</v>
      </c>
      <c r="I62" s="17" t="s">
        <v>612</v>
      </c>
      <c r="J62" s="17" t="s">
        <v>616</v>
      </c>
      <c r="K62" s="17" t="s">
        <v>617</v>
      </c>
      <c r="L62" s="9" t="s">
        <v>591</v>
      </c>
      <c r="M62" s="31">
        <v>85</v>
      </c>
      <c r="N62" s="31">
        <v>0</v>
      </c>
      <c r="O62" s="31">
        <v>5</v>
      </c>
      <c r="P62" s="31">
        <v>1</v>
      </c>
      <c r="Q62" s="31">
        <v>4</v>
      </c>
      <c r="R62" s="31">
        <v>4</v>
      </c>
      <c r="S62" s="31">
        <v>1</v>
      </c>
      <c r="T62" s="12">
        <v>8</v>
      </c>
    </row>
    <row r="63" spans="1:20">
      <c r="A63" s="9" t="s">
        <v>587</v>
      </c>
      <c r="B63" s="9" t="s">
        <v>120</v>
      </c>
      <c r="C63" s="9" t="s">
        <v>121</v>
      </c>
      <c r="D63" s="9" t="s">
        <v>132</v>
      </c>
      <c r="E63" s="10" t="str">
        <f t="shared" si="2"/>
        <v>W</v>
      </c>
      <c r="F63" s="9" t="s">
        <v>127</v>
      </c>
      <c r="G63" s="6" t="str">
        <f t="shared" si="1"/>
        <v>2020TWSYUTSWW10</v>
      </c>
      <c r="H63" s="36" t="s">
        <v>466</v>
      </c>
      <c r="I63" s="17" t="s">
        <v>612</v>
      </c>
      <c r="J63" s="17" t="s">
        <v>618</v>
      </c>
      <c r="K63" s="17" t="s">
        <v>619</v>
      </c>
      <c r="L63" s="9" t="s">
        <v>591</v>
      </c>
      <c r="M63" s="31">
        <v>84</v>
      </c>
      <c r="N63" s="31">
        <v>0</v>
      </c>
      <c r="O63" s="31">
        <v>3</v>
      </c>
      <c r="P63" s="31">
        <v>3</v>
      </c>
      <c r="Q63" s="31">
        <v>3</v>
      </c>
      <c r="R63" s="31">
        <v>6</v>
      </c>
      <c r="S63" s="31">
        <v>1</v>
      </c>
      <c r="T63" s="12">
        <v>10</v>
      </c>
    </row>
    <row r="64" spans="1:20">
      <c r="A64" s="9" t="s">
        <v>592</v>
      </c>
      <c r="B64" s="9" t="s">
        <v>120</v>
      </c>
      <c r="C64" s="9" t="s">
        <v>121</v>
      </c>
      <c r="D64" s="9" t="s">
        <v>132</v>
      </c>
      <c r="E64" s="10" t="str">
        <f t="shared" si="2"/>
        <v>N</v>
      </c>
      <c r="F64" s="9" t="s">
        <v>100</v>
      </c>
      <c r="G64" s="6" t="str">
        <f t="shared" si="1"/>
        <v>2020TWSYUTSWN05</v>
      </c>
      <c r="H64" s="36" t="s">
        <v>460</v>
      </c>
      <c r="I64" s="17" t="s">
        <v>612</v>
      </c>
      <c r="J64" s="17" t="s">
        <v>620</v>
      </c>
      <c r="K64" s="17" t="s">
        <v>621</v>
      </c>
      <c r="L64" s="9" t="s">
        <v>591</v>
      </c>
      <c r="M64" s="31">
        <v>87</v>
      </c>
      <c r="N64" s="31">
        <v>0</v>
      </c>
      <c r="O64" s="31">
        <v>4</v>
      </c>
      <c r="P64" s="31">
        <v>3</v>
      </c>
      <c r="Q64" s="31">
        <v>3</v>
      </c>
      <c r="R64" s="31">
        <v>1</v>
      </c>
      <c r="S64" s="31">
        <v>2</v>
      </c>
      <c r="T64" s="12">
        <v>9</v>
      </c>
    </row>
    <row r="65" spans="1:20">
      <c r="A65" s="9" t="s">
        <v>587</v>
      </c>
      <c r="B65" s="9" t="s">
        <v>120</v>
      </c>
      <c r="C65" s="9" t="s">
        <v>121</v>
      </c>
      <c r="D65" s="9" t="s">
        <v>132</v>
      </c>
      <c r="E65" s="10" t="str">
        <f t="shared" si="2"/>
        <v>N</v>
      </c>
      <c r="F65" s="9" t="s">
        <v>124</v>
      </c>
      <c r="G65" s="6" t="str">
        <f t="shared" si="1"/>
        <v>2020TWSYUTSWN10</v>
      </c>
      <c r="H65" s="36" t="s">
        <v>466</v>
      </c>
      <c r="I65" s="17" t="s">
        <v>612</v>
      </c>
      <c r="J65" s="17" t="s">
        <v>622</v>
      </c>
      <c r="K65" s="17" t="s">
        <v>623</v>
      </c>
      <c r="L65" s="9" t="s">
        <v>591</v>
      </c>
      <c r="M65" s="31">
        <v>91</v>
      </c>
      <c r="N65" s="31">
        <v>1</v>
      </c>
      <c r="O65" s="31">
        <v>1</v>
      </c>
      <c r="P65" s="31">
        <v>1</v>
      </c>
      <c r="Q65" s="31">
        <v>2</v>
      </c>
      <c r="R65" s="31">
        <v>2</v>
      </c>
      <c r="S65" s="31">
        <v>2</v>
      </c>
      <c r="T65" s="12">
        <v>10</v>
      </c>
    </row>
    <row r="66" spans="1:20">
      <c r="A66" s="9" t="s">
        <v>587</v>
      </c>
      <c r="B66" s="9" t="s">
        <v>120</v>
      </c>
      <c r="C66" s="17" t="s">
        <v>121</v>
      </c>
      <c r="D66" s="17" t="s">
        <v>122</v>
      </c>
      <c r="E66" s="10" t="str">
        <f t="shared" si="2"/>
        <v>E</v>
      </c>
      <c r="F66" s="9" t="s">
        <v>91</v>
      </c>
      <c r="G66" s="6" t="str">
        <f t="shared" si="1"/>
        <v>2020TWSYUDSHE05</v>
      </c>
      <c r="H66" s="36" t="s">
        <v>460</v>
      </c>
      <c r="I66" s="17" t="s">
        <v>624</v>
      </c>
      <c r="J66" s="17" t="s">
        <v>625</v>
      </c>
      <c r="K66" s="17" t="s">
        <v>626</v>
      </c>
      <c r="L66" s="17" t="s">
        <v>627</v>
      </c>
      <c r="M66" s="31">
        <v>90</v>
      </c>
      <c r="N66" s="31">
        <v>3</v>
      </c>
      <c r="O66" s="31">
        <v>4</v>
      </c>
      <c r="P66" s="31">
        <v>0</v>
      </c>
      <c r="Q66" s="31">
        <v>0</v>
      </c>
      <c r="R66" s="31">
        <v>3</v>
      </c>
      <c r="S66" s="31">
        <v>0</v>
      </c>
      <c r="T66" s="12">
        <v>15</v>
      </c>
    </row>
    <row r="67" spans="1:20">
      <c r="A67" s="9" t="s">
        <v>592</v>
      </c>
      <c r="B67" s="9" t="s">
        <v>120</v>
      </c>
      <c r="C67" s="17" t="s">
        <v>121</v>
      </c>
      <c r="D67" s="17" t="s">
        <v>122</v>
      </c>
      <c r="E67" s="10" t="str">
        <f t="shared" si="2"/>
        <v>E</v>
      </c>
      <c r="F67" s="9" t="s">
        <v>123</v>
      </c>
      <c r="G67" s="6" t="str">
        <f t="shared" ref="G67:G130" si="3">CONCATENATE(A67,B67,C67,D67,F67)</f>
        <v>2020TWSYUDSHE10</v>
      </c>
      <c r="H67" s="36" t="s">
        <v>466</v>
      </c>
      <c r="I67" s="17" t="s">
        <v>624</v>
      </c>
      <c r="J67" s="17" t="s">
        <v>626</v>
      </c>
      <c r="K67" s="17" t="s">
        <v>628</v>
      </c>
      <c r="L67" s="17" t="s">
        <v>629</v>
      </c>
      <c r="M67" s="31">
        <v>82.8</v>
      </c>
      <c r="N67" s="31">
        <v>3.3</v>
      </c>
      <c r="O67" s="31">
        <v>12</v>
      </c>
      <c r="P67" s="31">
        <v>0.7</v>
      </c>
      <c r="Q67" s="31">
        <v>0</v>
      </c>
      <c r="R67" s="31">
        <v>0.2</v>
      </c>
      <c r="S67" s="31">
        <v>1</v>
      </c>
      <c r="T67" s="12">
        <v>20</v>
      </c>
    </row>
    <row r="68" spans="1:20">
      <c r="A68" s="9" t="s">
        <v>587</v>
      </c>
      <c r="B68" s="9" t="s">
        <v>120</v>
      </c>
      <c r="C68" s="17" t="s">
        <v>121</v>
      </c>
      <c r="D68" s="17" t="s">
        <v>122</v>
      </c>
      <c r="E68" s="10" t="str">
        <f t="shared" si="2"/>
        <v>S</v>
      </c>
      <c r="F68" s="9" t="s">
        <v>103</v>
      </c>
      <c r="G68" s="6" t="str">
        <f t="shared" si="3"/>
        <v>2020TWSYUDSHS05</v>
      </c>
      <c r="H68" s="36" t="s">
        <v>460</v>
      </c>
      <c r="I68" s="17" t="s">
        <v>624</v>
      </c>
      <c r="J68" s="17" t="s">
        <v>630</v>
      </c>
      <c r="K68" s="17" t="s">
        <v>631</v>
      </c>
      <c r="L68" s="17" t="s">
        <v>632</v>
      </c>
      <c r="M68" s="31">
        <v>60</v>
      </c>
      <c r="N68" s="31">
        <v>4</v>
      </c>
      <c r="O68" s="31">
        <v>20</v>
      </c>
      <c r="P68" s="31">
        <v>0</v>
      </c>
      <c r="Q68" s="31">
        <v>0.2</v>
      </c>
      <c r="R68" s="31">
        <v>5</v>
      </c>
      <c r="S68" s="31">
        <v>10.8</v>
      </c>
      <c r="T68" s="12">
        <v>20</v>
      </c>
    </row>
    <row r="69" spans="1:20">
      <c r="A69" s="9" t="s">
        <v>592</v>
      </c>
      <c r="B69" s="9" t="s">
        <v>120</v>
      </c>
      <c r="C69" s="17" t="s">
        <v>121</v>
      </c>
      <c r="D69" s="17" t="s">
        <v>122</v>
      </c>
      <c r="E69" s="10" t="str">
        <f t="shared" si="2"/>
        <v>S</v>
      </c>
      <c r="F69" s="9" t="s">
        <v>125</v>
      </c>
      <c r="G69" s="6" t="str">
        <f t="shared" si="3"/>
        <v>2020TWSYUDSHS10</v>
      </c>
      <c r="H69" s="36" t="s">
        <v>466</v>
      </c>
      <c r="I69" s="17" t="s">
        <v>624</v>
      </c>
      <c r="J69" s="17" t="s">
        <v>631</v>
      </c>
      <c r="K69" s="17" t="s">
        <v>633</v>
      </c>
      <c r="L69" s="17" t="s">
        <v>632</v>
      </c>
      <c r="M69" s="31">
        <v>60</v>
      </c>
      <c r="N69" s="31">
        <v>15</v>
      </c>
      <c r="O69" s="31">
        <v>20</v>
      </c>
      <c r="P69" s="31">
        <v>1</v>
      </c>
      <c r="Q69" s="31">
        <v>2</v>
      </c>
      <c r="R69" s="31">
        <v>0</v>
      </c>
      <c r="S69" s="31">
        <v>2</v>
      </c>
      <c r="T69" s="12">
        <v>26</v>
      </c>
    </row>
    <row r="70" spans="1:20">
      <c r="A70" s="9" t="s">
        <v>587</v>
      </c>
      <c r="B70" s="9" t="s">
        <v>120</v>
      </c>
      <c r="C70" s="17" t="s">
        <v>121</v>
      </c>
      <c r="D70" s="17" t="s">
        <v>122</v>
      </c>
      <c r="E70" s="10" t="str">
        <f t="shared" si="2"/>
        <v>W</v>
      </c>
      <c r="F70" s="9" t="s">
        <v>106</v>
      </c>
      <c r="G70" s="6" t="str">
        <f t="shared" si="3"/>
        <v>2020TWSYUDSHW05</v>
      </c>
      <c r="H70" s="36" t="s">
        <v>460</v>
      </c>
      <c r="I70" s="17" t="s">
        <v>624</v>
      </c>
      <c r="J70" s="17" t="s">
        <v>634</v>
      </c>
      <c r="K70" s="17" t="s">
        <v>635</v>
      </c>
      <c r="L70" s="17" t="s">
        <v>636</v>
      </c>
      <c r="M70" s="31">
        <v>67</v>
      </c>
      <c r="N70" s="31">
        <v>17</v>
      </c>
      <c r="O70" s="31">
        <v>15</v>
      </c>
      <c r="P70" s="31">
        <v>0</v>
      </c>
      <c r="Q70" s="31">
        <v>0</v>
      </c>
      <c r="R70" s="31">
        <v>1</v>
      </c>
      <c r="S70" s="31">
        <v>0</v>
      </c>
      <c r="T70" s="12">
        <v>28</v>
      </c>
    </row>
    <row r="71" spans="1:20">
      <c r="A71" s="9" t="s">
        <v>592</v>
      </c>
      <c r="B71" s="9" t="s">
        <v>120</v>
      </c>
      <c r="C71" s="17" t="s">
        <v>121</v>
      </c>
      <c r="D71" s="17" t="s">
        <v>122</v>
      </c>
      <c r="E71" s="10" t="str">
        <f t="shared" si="2"/>
        <v>W</v>
      </c>
      <c r="F71" s="9" t="s">
        <v>127</v>
      </c>
      <c r="G71" s="6" t="str">
        <f t="shared" si="3"/>
        <v>2020TWSYUDSHW10</v>
      </c>
      <c r="H71" s="36" t="s">
        <v>466</v>
      </c>
      <c r="I71" s="17" t="s">
        <v>624</v>
      </c>
      <c r="J71" s="17" t="s">
        <v>637</v>
      </c>
      <c r="K71" s="17" t="s">
        <v>638</v>
      </c>
      <c r="L71" s="17" t="s">
        <v>639</v>
      </c>
      <c r="M71" s="31">
        <v>87</v>
      </c>
      <c r="N71" s="31">
        <v>5</v>
      </c>
      <c r="O71" s="31">
        <v>5</v>
      </c>
      <c r="P71" s="31">
        <v>0.5</v>
      </c>
      <c r="Q71" s="31">
        <v>0.5</v>
      </c>
      <c r="R71" s="31">
        <v>1</v>
      </c>
      <c r="S71" s="31">
        <v>1</v>
      </c>
      <c r="T71" s="12">
        <v>27</v>
      </c>
    </row>
    <row r="72" spans="1:20">
      <c r="A72" s="9" t="s">
        <v>592</v>
      </c>
      <c r="B72" s="9" t="s">
        <v>120</v>
      </c>
      <c r="C72" s="17" t="s">
        <v>121</v>
      </c>
      <c r="D72" s="17" t="s">
        <v>122</v>
      </c>
      <c r="E72" s="10" t="str">
        <f t="shared" si="2"/>
        <v>N</v>
      </c>
      <c r="F72" s="9" t="s">
        <v>100</v>
      </c>
      <c r="G72" s="6" t="str">
        <f t="shared" si="3"/>
        <v>2020TWSYUDSHN05</v>
      </c>
      <c r="H72" s="36" t="s">
        <v>460</v>
      </c>
      <c r="I72" s="17" t="s">
        <v>624</v>
      </c>
      <c r="J72" s="17" t="s">
        <v>640</v>
      </c>
      <c r="K72" s="17" t="s">
        <v>641</v>
      </c>
      <c r="L72" s="17" t="s">
        <v>642</v>
      </c>
      <c r="M72" s="31">
        <v>86</v>
      </c>
      <c r="N72" s="31">
        <v>5</v>
      </c>
      <c r="O72" s="31">
        <v>2</v>
      </c>
      <c r="P72" s="31">
        <v>2</v>
      </c>
      <c r="Q72" s="31">
        <v>0</v>
      </c>
      <c r="R72" s="31">
        <v>2.5</v>
      </c>
      <c r="S72" s="31">
        <v>2.5</v>
      </c>
      <c r="T72" s="12">
        <v>15</v>
      </c>
    </row>
    <row r="73" spans="1:20">
      <c r="A73" s="9" t="s">
        <v>587</v>
      </c>
      <c r="B73" s="9" t="s">
        <v>120</v>
      </c>
      <c r="C73" s="17" t="s">
        <v>121</v>
      </c>
      <c r="D73" s="17" t="s">
        <v>122</v>
      </c>
      <c r="E73" s="10" t="str">
        <f t="shared" si="2"/>
        <v>N</v>
      </c>
      <c r="F73" s="9" t="s">
        <v>124</v>
      </c>
      <c r="G73" s="6" t="str">
        <f t="shared" si="3"/>
        <v>2020TWSYUDSHN10</v>
      </c>
      <c r="H73" s="36" t="s">
        <v>466</v>
      </c>
      <c r="I73" s="17" t="s">
        <v>624</v>
      </c>
      <c r="J73" s="17" t="s">
        <v>641</v>
      </c>
      <c r="K73" s="17" t="s">
        <v>643</v>
      </c>
      <c r="L73" s="17" t="s">
        <v>644</v>
      </c>
      <c r="M73" s="31">
        <v>78</v>
      </c>
      <c r="N73" s="31">
        <v>5</v>
      </c>
      <c r="O73" s="31">
        <v>7</v>
      </c>
      <c r="P73" s="31">
        <v>1</v>
      </c>
      <c r="Q73" s="31">
        <v>0</v>
      </c>
      <c r="R73" s="31">
        <v>4</v>
      </c>
      <c r="S73" s="31">
        <v>6</v>
      </c>
      <c r="T73" s="12">
        <v>15</v>
      </c>
    </row>
    <row r="74" spans="1:20">
      <c r="A74" s="33" t="s">
        <v>782</v>
      </c>
      <c r="B74" s="9" t="s">
        <v>120</v>
      </c>
      <c r="C74" s="40" t="s">
        <v>648</v>
      </c>
      <c r="D74" s="40" t="s">
        <v>2</v>
      </c>
      <c r="E74" s="41" t="str">
        <f>LEFT(F74,1)</f>
        <v>E</v>
      </c>
      <c r="F74" s="33" t="s">
        <v>91</v>
      </c>
      <c r="G74" s="6" t="str">
        <f>CONCATENATE(A74,B74,C74,D74,F74)</f>
        <v>2008TWDASSENE05</v>
      </c>
      <c r="H74" s="34" t="str">
        <f>RIGHT(F74,2)</f>
        <v>05</v>
      </c>
      <c r="I74" s="33">
        <v>20080917</v>
      </c>
      <c r="J74" s="34" t="str">
        <f>LEFT(K74,2)&amp;":"&amp;RIGHT(K74,2)</f>
        <v>13:55</v>
      </c>
      <c r="K74" s="33" t="s">
        <v>649</v>
      </c>
      <c r="L74" s="33" t="s">
        <v>650</v>
      </c>
      <c r="M74" s="40">
        <v>75</v>
      </c>
      <c r="N74" s="40">
        <v>13</v>
      </c>
      <c r="O74" s="40">
        <v>8</v>
      </c>
      <c r="P74" s="40">
        <v>0.3</v>
      </c>
      <c r="Q74" s="40">
        <v>1</v>
      </c>
      <c r="R74" s="40">
        <v>2</v>
      </c>
      <c r="S74" s="40">
        <v>0.7</v>
      </c>
      <c r="T74" s="39" t="e">
        <f>COUNTIFS([1]section_物種資料!D:D,D74,[1]section_物種資料!F:F,F74)</f>
        <v>#VALUE!</v>
      </c>
    </row>
    <row r="75" spans="1:20">
      <c r="A75" s="33" t="s">
        <v>651</v>
      </c>
      <c r="B75" s="9" t="s">
        <v>120</v>
      </c>
      <c r="C75" s="40" t="s">
        <v>648</v>
      </c>
      <c r="D75" s="40" t="s">
        <v>2</v>
      </c>
      <c r="E75" s="41" t="str">
        <f t="shared" ref="E75:E121" si="4">LEFT(F75,1)</f>
        <v>E</v>
      </c>
      <c r="F75" s="33" t="s">
        <v>652</v>
      </c>
      <c r="G75" s="6" t="str">
        <f t="shared" si="3"/>
        <v>2008TWDASSENE10</v>
      </c>
      <c r="H75" s="34" t="str">
        <f t="shared" ref="H75:H138" si="5">RIGHT(F75,2)</f>
        <v>10</v>
      </c>
      <c r="I75" s="33">
        <v>20080917</v>
      </c>
      <c r="J75" s="34" t="str">
        <f t="shared" ref="J75:J97" si="6">LEFT(K75,2)&amp;":"&amp;RIGHT(K75,2)</f>
        <v>14:19</v>
      </c>
      <c r="K75" s="33" t="s">
        <v>653</v>
      </c>
      <c r="L75" s="33" t="s">
        <v>650</v>
      </c>
      <c r="M75" s="40">
        <v>77.5</v>
      </c>
      <c r="N75" s="40">
        <v>10</v>
      </c>
      <c r="O75" s="40">
        <v>6</v>
      </c>
      <c r="P75" s="40">
        <v>1</v>
      </c>
      <c r="Q75" s="40">
        <v>0.5</v>
      </c>
      <c r="R75" s="40">
        <v>3</v>
      </c>
      <c r="S75" s="40">
        <v>2</v>
      </c>
      <c r="T75" s="39" t="e">
        <f>COUNTIFS([1]section_物種資料!D:D,D75,[1]section_物種資料!F:F,F75)</f>
        <v>#VALUE!</v>
      </c>
    </row>
    <row r="76" spans="1:20">
      <c r="A76" s="33" t="s">
        <v>651</v>
      </c>
      <c r="B76" s="9" t="s">
        <v>120</v>
      </c>
      <c r="C76" s="40" t="s">
        <v>648</v>
      </c>
      <c r="D76" s="40" t="s">
        <v>2</v>
      </c>
      <c r="E76" s="41" t="str">
        <f t="shared" si="4"/>
        <v>N</v>
      </c>
      <c r="F76" s="33" t="s">
        <v>100</v>
      </c>
      <c r="G76" s="6" t="str">
        <f t="shared" si="3"/>
        <v>2008TWDASSENN05</v>
      </c>
      <c r="H76" s="34" t="str">
        <f t="shared" si="5"/>
        <v>05</v>
      </c>
      <c r="I76" s="33" t="s">
        <v>654</v>
      </c>
      <c r="J76" s="34" t="str">
        <f t="shared" si="6"/>
        <v>08:37</v>
      </c>
      <c r="K76" s="33" t="s">
        <v>655</v>
      </c>
      <c r="L76" s="33" t="s">
        <v>656</v>
      </c>
      <c r="M76" s="40">
        <v>53</v>
      </c>
      <c r="N76" s="40">
        <v>11</v>
      </c>
      <c r="O76" s="40">
        <v>25</v>
      </c>
      <c r="P76" s="40">
        <v>1</v>
      </c>
      <c r="Q76" s="40">
        <v>6</v>
      </c>
      <c r="R76" s="40">
        <v>2</v>
      </c>
      <c r="S76" s="40">
        <v>2</v>
      </c>
      <c r="T76" s="39" t="e">
        <f>COUNTIFS([1]section_物種資料!D:D,D76,[1]section_物種資料!F:F,F76)</f>
        <v>#VALUE!</v>
      </c>
    </row>
    <row r="77" spans="1:20">
      <c r="A77" s="33" t="s">
        <v>651</v>
      </c>
      <c r="B77" s="9" t="s">
        <v>120</v>
      </c>
      <c r="C77" s="40" t="s">
        <v>648</v>
      </c>
      <c r="D77" s="40" t="s">
        <v>2</v>
      </c>
      <c r="E77" s="41" t="str">
        <f t="shared" si="4"/>
        <v>N</v>
      </c>
      <c r="F77" s="33" t="s">
        <v>657</v>
      </c>
      <c r="G77" s="6" t="str">
        <f t="shared" si="3"/>
        <v>2008TWDASSENN10</v>
      </c>
      <c r="H77" s="34" t="str">
        <f t="shared" si="5"/>
        <v>10</v>
      </c>
      <c r="I77" s="33" t="s">
        <v>654</v>
      </c>
      <c r="J77" s="34" t="str">
        <f t="shared" si="6"/>
        <v>09:06</v>
      </c>
      <c r="K77" s="33" t="s">
        <v>658</v>
      </c>
      <c r="L77" s="33" t="s">
        <v>656</v>
      </c>
      <c r="M77" s="40">
        <v>63.3</v>
      </c>
      <c r="N77" s="40">
        <v>15</v>
      </c>
      <c r="O77" s="40">
        <v>11</v>
      </c>
      <c r="P77" s="40">
        <v>2.5</v>
      </c>
      <c r="Q77" s="40">
        <v>4.5</v>
      </c>
      <c r="R77" s="40">
        <v>3</v>
      </c>
      <c r="S77" s="40">
        <v>0.7</v>
      </c>
      <c r="T77" s="39" t="e">
        <f>COUNTIFS([1]section_物種資料!D:D,D77,[1]section_物種資料!F:F,F77)</f>
        <v>#VALUE!</v>
      </c>
    </row>
    <row r="78" spans="1:20">
      <c r="A78" s="33" t="s">
        <v>659</v>
      </c>
      <c r="B78" s="9" t="s">
        <v>120</v>
      </c>
      <c r="C78" s="40" t="s">
        <v>648</v>
      </c>
      <c r="D78" s="40" t="s">
        <v>2</v>
      </c>
      <c r="E78" s="41" t="str">
        <f t="shared" si="4"/>
        <v>S</v>
      </c>
      <c r="F78" s="33" t="s">
        <v>103</v>
      </c>
      <c r="G78" s="6" t="str">
        <f t="shared" si="3"/>
        <v>2008TWDASSENS05</v>
      </c>
      <c r="H78" s="34" t="str">
        <f t="shared" si="5"/>
        <v>05</v>
      </c>
      <c r="I78" s="33">
        <v>20080917</v>
      </c>
      <c r="J78" s="34" t="str">
        <f t="shared" si="6"/>
        <v>12:51</v>
      </c>
      <c r="K78" s="33" t="s">
        <v>660</v>
      </c>
      <c r="L78" s="33" t="s">
        <v>650</v>
      </c>
      <c r="M78" s="40">
        <v>42.5</v>
      </c>
      <c r="N78" s="40">
        <v>25</v>
      </c>
      <c r="O78" s="40">
        <v>15</v>
      </c>
      <c r="P78" s="40">
        <v>2</v>
      </c>
      <c r="Q78" s="40">
        <v>0.5</v>
      </c>
      <c r="R78" s="40">
        <v>9</v>
      </c>
      <c r="S78" s="40">
        <v>6</v>
      </c>
      <c r="T78" s="39" t="e">
        <f>COUNTIFS([1]section_物種資料!D:D,D78,[1]section_物種資料!F:F,F78)</f>
        <v>#VALUE!</v>
      </c>
    </row>
    <row r="79" spans="1:20">
      <c r="A79" s="33" t="s">
        <v>651</v>
      </c>
      <c r="B79" s="9" t="s">
        <v>120</v>
      </c>
      <c r="C79" s="40" t="s">
        <v>648</v>
      </c>
      <c r="D79" s="40" t="s">
        <v>2</v>
      </c>
      <c r="E79" s="41" t="str">
        <f t="shared" si="4"/>
        <v>S</v>
      </c>
      <c r="F79" s="33" t="s">
        <v>661</v>
      </c>
      <c r="G79" s="6" t="str">
        <f t="shared" si="3"/>
        <v>2008TWDASSENS10</v>
      </c>
      <c r="H79" s="34" t="str">
        <f t="shared" si="5"/>
        <v>10</v>
      </c>
      <c r="I79" s="33">
        <v>20080917</v>
      </c>
      <c r="J79" s="34" t="str">
        <f t="shared" si="6"/>
        <v>13:28</v>
      </c>
      <c r="K79" s="33" t="s">
        <v>662</v>
      </c>
      <c r="L79" s="33" t="s">
        <v>650</v>
      </c>
      <c r="M79" s="40">
        <v>30</v>
      </c>
      <c r="N79" s="40">
        <v>50.7</v>
      </c>
      <c r="O79" s="40">
        <v>15</v>
      </c>
      <c r="P79" s="40">
        <v>1</v>
      </c>
      <c r="Q79" s="40">
        <v>0.3</v>
      </c>
      <c r="R79" s="40">
        <v>2</v>
      </c>
      <c r="S79" s="40">
        <v>1</v>
      </c>
      <c r="T79" s="39" t="e">
        <f>COUNTIFS([1]section_物種資料!D:D,D79,[1]section_物種資料!F:F,F79)</f>
        <v>#VALUE!</v>
      </c>
    </row>
    <row r="80" spans="1:20">
      <c r="A80" s="33" t="s">
        <v>659</v>
      </c>
      <c r="B80" s="9" t="s">
        <v>120</v>
      </c>
      <c r="C80" s="40" t="s">
        <v>648</v>
      </c>
      <c r="D80" s="40" t="s">
        <v>2</v>
      </c>
      <c r="E80" s="41" t="str">
        <f t="shared" si="4"/>
        <v>W</v>
      </c>
      <c r="F80" s="33" t="s">
        <v>106</v>
      </c>
      <c r="G80" s="6" t="str">
        <f t="shared" si="3"/>
        <v>2008TWDASSENW05</v>
      </c>
      <c r="H80" s="34" t="str">
        <f t="shared" si="5"/>
        <v>05</v>
      </c>
      <c r="I80" s="33" t="s">
        <v>663</v>
      </c>
      <c r="J80" s="34" t="str">
        <f t="shared" si="6"/>
        <v>08:30</v>
      </c>
      <c r="K80" s="33" t="s">
        <v>664</v>
      </c>
      <c r="L80" s="33" t="s">
        <v>650</v>
      </c>
      <c r="M80" s="40">
        <v>84</v>
      </c>
      <c r="N80" s="40">
        <v>3.5</v>
      </c>
      <c r="O80" s="40">
        <v>7.5</v>
      </c>
      <c r="P80" s="40">
        <v>1.3</v>
      </c>
      <c r="Q80" s="40">
        <v>0.2</v>
      </c>
      <c r="R80" s="40">
        <v>3</v>
      </c>
      <c r="S80" s="40">
        <v>0.5</v>
      </c>
      <c r="T80" s="39" t="e">
        <f>COUNTIFS([1]section_物種資料!D:D,D80,[1]section_物種資料!F:F,F80)</f>
        <v>#VALUE!</v>
      </c>
    </row>
    <row r="81" spans="1:20">
      <c r="A81" s="33" t="s">
        <v>647</v>
      </c>
      <c r="B81" s="9" t="s">
        <v>120</v>
      </c>
      <c r="C81" s="40" t="s">
        <v>648</v>
      </c>
      <c r="D81" s="40" t="s">
        <v>2</v>
      </c>
      <c r="E81" s="41" t="str">
        <f t="shared" si="4"/>
        <v>W</v>
      </c>
      <c r="F81" s="33" t="s">
        <v>665</v>
      </c>
      <c r="G81" s="6" t="str">
        <f t="shared" si="3"/>
        <v>2008TWDASSENW10</v>
      </c>
      <c r="H81" s="34" t="str">
        <f t="shared" si="5"/>
        <v>10</v>
      </c>
      <c r="I81" s="33" t="s">
        <v>654</v>
      </c>
      <c r="J81" s="34" t="str">
        <f t="shared" si="6"/>
        <v>09:02</v>
      </c>
      <c r="K81" s="33" t="s">
        <v>666</v>
      </c>
      <c r="L81" s="33" t="s">
        <v>650</v>
      </c>
      <c r="M81" s="40">
        <v>70</v>
      </c>
      <c r="N81" s="40">
        <v>15</v>
      </c>
      <c r="O81" s="40">
        <v>7</v>
      </c>
      <c r="P81" s="40">
        <v>1.5</v>
      </c>
      <c r="Q81" s="40">
        <v>0.5</v>
      </c>
      <c r="R81" s="40">
        <v>3.5</v>
      </c>
      <c r="S81" s="40">
        <v>2.5</v>
      </c>
      <c r="T81" s="39" t="e">
        <f>COUNTIFS([1]section_物種資料!D:D,D81,[1]section_物種資料!F:F,F81)</f>
        <v>#VALUE!</v>
      </c>
    </row>
    <row r="82" spans="1:20">
      <c r="A82" s="33" t="s">
        <v>659</v>
      </c>
      <c r="B82" s="9" t="s">
        <v>120</v>
      </c>
      <c r="C82" s="40" t="s">
        <v>648</v>
      </c>
      <c r="D82" s="33" t="s">
        <v>35</v>
      </c>
      <c r="E82" s="41" t="str">
        <f t="shared" si="4"/>
        <v>E</v>
      </c>
      <c r="F82" s="33" t="s">
        <v>91</v>
      </c>
      <c r="G82" s="6" t="str">
        <f t="shared" si="3"/>
        <v>2008TWDASSUNE05</v>
      </c>
      <c r="H82" s="34" t="str">
        <f t="shared" si="5"/>
        <v>05</v>
      </c>
      <c r="I82" s="33" t="s">
        <v>667</v>
      </c>
      <c r="J82" s="34" t="str">
        <f t="shared" si="6"/>
        <v>07:29</v>
      </c>
      <c r="K82" s="33" t="s">
        <v>668</v>
      </c>
      <c r="L82" s="33" t="s">
        <v>656</v>
      </c>
      <c r="M82" s="40">
        <v>72.5</v>
      </c>
      <c r="N82" s="40">
        <v>18</v>
      </c>
      <c r="O82" s="40">
        <v>5</v>
      </c>
      <c r="P82" s="40">
        <v>2</v>
      </c>
      <c r="Q82" s="40">
        <v>1</v>
      </c>
      <c r="R82" s="40">
        <v>0.5</v>
      </c>
      <c r="S82" s="40">
        <v>1</v>
      </c>
      <c r="T82" s="39" t="e">
        <f>COUNTIFS([1]section_物種資料!D:D,D82,[1]section_物種資料!F:F,F82)</f>
        <v>#VALUE!</v>
      </c>
    </row>
    <row r="83" spans="1:20">
      <c r="A83" s="33" t="s">
        <v>669</v>
      </c>
      <c r="B83" s="9" t="s">
        <v>120</v>
      </c>
      <c r="C83" s="40" t="s">
        <v>648</v>
      </c>
      <c r="D83" s="33" t="s">
        <v>35</v>
      </c>
      <c r="E83" s="41" t="str">
        <f t="shared" si="4"/>
        <v>E</v>
      </c>
      <c r="F83" s="33" t="s">
        <v>670</v>
      </c>
      <c r="G83" s="6" t="str">
        <f t="shared" si="3"/>
        <v>2008TWDASSUNE10</v>
      </c>
      <c r="H83" s="34" t="str">
        <f t="shared" si="5"/>
        <v>10</v>
      </c>
      <c r="I83" s="33" t="s">
        <v>667</v>
      </c>
      <c r="J83" s="34" t="str">
        <f t="shared" si="6"/>
        <v>08:16</v>
      </c>
      <c r="K83" s="33" t="s">
        <v>671</v>
      </c>
      <c r="L83" s="33" t="s">
        <v>656</v>
      </c>
      <c r="M83" s="40">
        <v>59</v>
      </c>
      <c r="N83" s="40">
        <v>12</v>
      </c>
      <c r="O83" s="40">
        <v>18</v>
      </c>
      <c r="P83" s="40">
        <v>3</v>
      </c>
      <c r="Q83" s="40">
        <v>1</v>
      </c>
      <c r="R83" s="40">
        <v>1</v>
      </c>
      <c r="S83" s="40">
        <v>6</v>
      </c>
      <c r="T83" s="39" t="e">
        <f>COUNTIFS([1]section_物種資料!D:D,D83,[1]section_物種資料!F:F,F83)</f>
        <v>#VALUE!</v>
      </c>
    </row>
    <row r="84" spans="1:20">
      <c r="A84" s="33" t="s">
        <v>659</v>
      </c>
      <c r="B84" s="9" t="s">
        <v>120</v>
      </c>
      <c r="C84" s="40" t="s">
        <v>648</v>
      </c>
      <c r="D84" s="33" t="s">
        <v>35</v>
      </c>
      <c r="E84" s="41" t="str">
        <f t="shared" si="4"/>
        <v>N</v>
      </c>
      <c r="F84" s="33" t="s">
        <v>100</v>
      </c>
      <c r="G84" s="6" t="str">
        <f t="shared" si="3"/>
        <v>2008TWDASSUNN05</v>
      </c>
      <c r="H84" s="34" t="str">
        <f t="shared" si="5"/>
        <v>05</v>
      </c>
      <c r="I84" s="33" t="s">
        <v>672</v>
      </c>
      <c r="J84" s="34" t="str">
        <f t="shared" si="6"/>
        <v>09:52</v>
      </c>
      <c r="K84" s="33" t="s">
        <v>673</v>
      </c>
      <c r="L84" s="33" t="s">
        <v>650</v>
      </c>
      <c r="M84" s="40">
        <v>74.5</v>
      </c>
      <c r="N84" s="40">
        <v>12</v>
      </c>
      <c r="O84" s="40">
        <v>8</v>
      </c>
      <c r="P84" s="40">
        <v>2</v>
      </c>
      <c r="Q84" s="40">
        <v>2</v>
      </c>
      <c r="R84" s="40">
        <v>1</v>
      </c>
      <c r="S84" s="40">
        <v>0.5</v>
      </c>
      <c r="T84" s="39" t="e">
        <f>COUNTIFS([1]section_物種資料!D:D,D84,[1]section_物種資料!F:F,F84)</f>
        <v>#VALUE!</v>
      </c>
    </row>
    <row r="85" spans="1:20">
      <c r="A85" s="33" t="s">
        <v>651</v>
      </c>
      <c r="B85" s="9" t="s">
        <v>120</v>
      </c>
      <c r="C85" s="40" t="s">
        <v>648</v>
      </c>
      <c r="D85" s="33" t="s">
        <v>35</v>
      </c>
      <c r="E85" s="41" t="str">
        <f t="shared" si="4"/>
        <v>N</v>
      </c>
      <c r="F85" s="33" t="s">
        <v>657</v>
      </c>
      <c r="G85" s="6" t="str">
        <f t="shared" si="3"/>
        <v>2008TWDASSUNN10</v>
      </c>
      <c r="H85" s="34" t="str">
        <f t="shared" si="5"/>
        <v>10</v>
      </c>
      <c r="I85" s="33" t="s">
        <v>672</v>
      </c>
      <c r="J85" s="34" t="str">
        <f t="shared" si="6"/>
        <v>13:54</v>
      </c>
      <c r="K85" s="33" t="s">
        <v>674</v>
      </c>
      <c r="L85" s="33" t="s">
        <v>650</v>
      </c>
      <c r="M85" s="40">
        <v>87.5</v>
      </c>
      <c r="N85" s="40">
        <v>5</v>
      </c>
      <c r="O85" s="40">
        <v>3</v>
      </c>
      <c r="P85" s="40">
        <v>2</v>
      </c>
      <c r="Q85" s="40">
        <v>1</v>
      </c>
      <c r="R85" s="40">
        <v>1</v>
      </c>
      <c r="S85" s="40">
        <v>0.5</v>
      </c>
      <c r="T85" s="39" t="e">
        <f>COUNTIFS([1]section_物種資料!D:D,D85,[1]section_物種資料!F:F,F85)</f>
        <v>#VALUE!</v>
      </c>
    </row>
    <row r="86" spans="1:20">
      <c r="A86" s="33" t="s">
        <v>647</v>
      </c>
      <c r="B86" s="9" t="s">
        <v>120</v>
      </c>
      <c r="C86" s="40" t="s">
        <v>648</v>
      </c>
      <c r="D86" s="33" t="s">
        <v>35</v>
      </c>
      <c r="E86" s="41" t="str">
        <f t="shared" si="4"/>
        <v>S</v>
      </c>
      <c r="F86" s="33" t="s">
        <v>103</v>
      </c>
      <c r="G86" s="6" t="str">
        <f t="shared" si="3"/>
        <v>2008TWDASSUNS05</v>
      </c>
      <c r="H86" s="34" t="str">
        <f t="shared" si="5"/>
        <v>05</v>
      </c>
      <c r="I86" s="33" t="s">
        <v>675</v>
      </c>
      <c r="J86" s="34" t="str">
        <f t="shared" si="6"/>
        <v>12:10</v>
      </c>
      <c r="K86" s="33" t="s">
        <v>676</v>
      </c>
      <c r="L86" s="33" t="s">
        <v>656</v>
      </c>
      <c r="M86" s="40">
        <v>45.7</v>
      </c>
      <c r="N86" s="40">
        <v>24</v>
      </c>
      <c r="O86" s="40">
        <v>10</v>
      </c>
      <c r="P86" s="40">
        <v>1.5</v>
      </c>
      <c r="Q86" s="40">
        <v>0.8</v>
      </c>
      <c r="R86" s="40">
        <v>2</v>
      </c>
      <c r="S86" s="40">
        <v>6</v>
      </c>
      <c r="T86" s="39" t="e">
        <f>COUNTIFS([1]section_物種資料!D:D,D86,[1]section_物種資料!F:F,F86)</f>
        <v>#VALUE!</v>
      </c>
    </row>
    <row r="87" spans="1:20">
      <c r="A87" s="33" t="s">
        <v>659</v>
      </c>
      <c r="B87" s="9" t="s">
        <v>120</v>
      </c>
      <c r="C87" s="40" t="s">
        <v>648</v>
      </c>
      <c r="D87" s="33" t="s">
        <v>35</v>
      </c>
      <c r="E87" s="41" t="str">
        <f t="shared" si="4"/>
        <v>S</v>
      </c>
      <c r="F87" s="33" t="s">
        <v>677</v>
      </c>
      <c r="G87" s="6" t="str">
        <f t="shared" si="3"/>
        <v>2008TWDASSUNS10</v>
      </c>
      <c r="H87" s="34" t="str">
        <f t="shared" si="5"/>
        <v>10</v>
      </c>
      <c r="I87" s="33" t="s">
        <v>667</v>
      </c>
      <c r="J87" s="34" t="str">
        <f t="shared" si="6"/>
        <v>12:39</v>
      </c>
      <c r="K87" s="33" t="s">
        <v>678</v>
      </c>
      <c r="L87" s="33" t="s">
        <v>656</v>
      </c>
      <c r="M87" s="40">
        <v>58.2</v>
      </c>
      <c r="N87" s="40">
        <v>23</v>
      </c>
      <c r="O87" s="40">
        <v>7</v>
      </c>
      <c r="P87" s="40">
        <v>1.2</v>
      </c>
      <c r="Q87" s="40">
        <v>2.4</v>
      </c>
      <c r="R87" s="40">
        <v>2.4</v>
      </c>
      <c r="S87" s="40">
        <v>7</v>
      </c>
      <c r="T87" s="39" t="e">
        <f>COUNTIFS([1]section_物種資料!D:D,D87,[1]section_物種資料!F:F,F87)</f>
        <v>#VALUE!</v>
      </c>
    </row>
    <row r="88" spans="1:20">
      <c r="A88" s="33" t="s">
        <v>659</v>
      </c>
      <c r="B88" s="9" t="s">
        <v>120</v>
      </c>
      <c r="C88" s="40" t="s">
        <v>648</v>
      </c>
      <c r="D88" s="33" t="s">
        <v>35</v>
      </c>
      <c r="E88" s="41" t="str">
        <f t="shared" si="4"/>
        <v>W</v>
      </c>
      <c r="F88" s="33" t="s">
        <v>106</v>
      </c>
      <c r="G88" s="6" t="str">
        <f t="shared" si="3"/>
        <v>2008TWDASSUNW05</v>
      </c>
      <c r="H88" s="34" t="str">
        <f t="shared" si="5"/>
        <v>05</v>
      </c>
      <c r="I88" s="33" t="s">
        <v>679</v>
      </c>
      <c r="J88" s="34" t="str">
        <f t="shared" si="6"/>
        <v>14:15</v>
      </c>
      <c r="K88" s="33" t="s">
        <v>680</v>
      </c>
      <c r="L88" s="33" t="s">
        <v>650</v>
      </c>
      <c r="M88" s="40">
        <v>78</v>
      </c>
      <c r="N88" s="40">
        <v>10</v>
      </c>
      <c r="O88" s="40">
        <v>5</v>
      </c>
      <c r="P88" s="40">
        <v>1</v>
      </c>
      <c r="Q88" s="40">
        <v>2</v>
      </c>
      <c r="R88" s="40">
        <v>3</v>
      </c>
      <c r="S88" s="40">
        <v>1</v>
      </c>
      <c r="T88" s="39" t="e">
        <f>COUNTIFS([1]section_物種資料!D:D,D88,[1]section_物種資料!F:F,F88)</f>
        <v>#VALUE!</v>
      </c>
    </row>
    <row r="89" spans="1:20">
      <c r="A89" s="33" t="s">
        <v>659</v>
      </c>
      <c r="B89" s="9" t="s">
        <v>120</v>
      </c>
      <c r="C89" s="40" t="s">
        <v>648</v>
      </c>
      <c r="D89" s="33" t="s">
        <v>35</v>
      </c>
      <c r="E89" s="41" t="str">
        <f t="shared" si="4"/>
        <v>W</v>
      </c>
      <c r="F89" s="33" t="s">
        <v>665</v>
      </c>
      <c r="G89" s="6" t="str">
        <f t="shared" si="3"/>
        <v>2008TWDASSUNW10</v>
      </c>
      <c r="H89" s="34" t="str">
        <f t="shared" si="5"/>
        <v>10</v>
      </c>
      <c r="I89" s="33" t="s">
        <v>681</v>
      </c>
      <c r="J89" s="34" t="str">
        <f t="shared" si="6"/>
        <v>09:15</v>
      </c>
      <c r="K89" s="33" t="s">
        <v>578</v>
      </c>
      <c r="L89" s="33" t="s">
        <v>650</v>
      </c>
      <c r="M89" s="40">
        <v>85</v>
      </c>
      <c r="N89" s="40">
        <v>5</v>
      </c>
      <c r="O89" s="40">
        <v>3</v>
      </c>
      <c r="P89" s="40">
        <v>2</v>
      </c>
      <c r="Q89" s="40">
        <v>1</v>
      </c>
      <c r="R89" s="40">
        <v>2</v>
      </c>
      <c r="S89" s="40">
        <v>2</v>
      </c>
      <c r="T89" s="39" t="e">
        <f>COUNTIFS([1]section_物種資料!D:D,D89,[1]section_物種資料!F:F,F89)</f>
        <v>#VALUE!</v>
      </c>
    </row>
    <row r="90" spans="1:20">
      <c r="A90" s="33" t="s">
        <v>659</v>
      </c>
      <c r="B90" s="9" t="s">
        <v>120</v>
      </c>
      <c r="C90" s="40" t="s">
        <v>648</v>
      </c>
      <c r="D90" s="33" t="s">
        <v>56</v>
      </c>
      <c r="E90" s="41" t="str">
        <f t="shared" si="4"/>
        <v>E</v>
      </c>
      <c r="F90" s="33" t="s">
        <v>91</v>
      </c>
      <c r="G90" s="6" t="str">
        <f t="shared" si="3"/>
        <v>2008TWDASYATE05</v>
      </c>
      <c r="H90" s="34" t="str">
        <f t="shared" si="5"/>
        <v>05</v>
      </c>
      <c r="I90" s="33" t="s">
        <v>682</v>
      </c>
      <c r="J90" s="34" t="str">
        <f t="shared" si="6"/>
        <v>13:13</v>
      </c>
      <c r="K90" s="33" t="s">
        <v>683</v>
      </c>
      <c r="L90" s="33" t="s">
        <v>656</v>
      </c>
      <c r="M90" s="40">
        <v>88</v>
      </c>
      <c r="N90" s="40">
        <v>0</v>
      </c>
      <c r="O90" s="40">
        <v>2</v>
      </c>
      <c r="P90" s="40">
        <v>3</v>
      </c>
      <c r="Q90" s="40">
        <v>1</v>
      </c>
      <c r="R90" s="40">
        <v>4</v>
      </c>
      <c r="S90" s="40">
        <v>2</v>
      </c>
      <c r="T90" s="39" t="e">
        <f>COUNTIFS([1]section_物種資料!D:D,D90,[1]section_物種資料!F:F,F90)</f>
        <v>#VALUE!</v>
      </c>
    </row>
    <row r="91" spans="1:20">
      <c r="A91" s="33" t="s">
        <v>647</v>
      </c>
      <c r="B91" s="9" t="s">
        <v>120</v>
      </c>
      <c r="C91" s="40" t="s">
        <v>648</v>
      </c>
      <c r="D91" s="33" t="s">
        <v>56</v>
      </c>
      <c r="E91" s="41" t="str">
        <f t="shared" si="4"/>
        <v>E</v>
      </c>
      <c r="F91" s="33" t="s">
        <v>670</v>
      </c>
      <c r="G91" s="6" t="str">
        <f t="shared" si="3"/>
        <v>2008TWDASYATE10</v>
      </c>
      <c r="H91" s="34" t="str">
        <f t="shared" si="5"/>
        <v>10</v>
      </c>
      <c r="I91" s="33" t="s">
        <v>682</v>
      </c>
      <c r="J91" s="34" t="str">
        <f t="shared" si="6"/>
        <v>14:02</v>
      </c>
      <c r="K91" s="33" t="s">
        <v>684</v>
      </c>
      <c r="L91" s="33" t="s">
        <v>656</v>
      </c>
      <c r="M91" s="40">
        <v>91.65</v>
      </c>
      <c r="N91" s="40">
        <v>0.05</v>
      </c>
      <c r="O91" s="40">
        <v>4</v>
      </c>
      <c r="P91" s="40">
        <v>1.2</v>
      </c>
      <c r="Q91" s="40">
        <v>0.4</v>
      </c>
      <c r="R91" s="40">
        <v>3</v>
      </c>
      <c r="S91" s="40">
        <v>0.7</v>
      </c>
      <c r="T91" s="39" t="e">
        <f>COUNTIFS([1]section_物種資料!D:D,D91,[1]section_物種資料!F:F,F91)</f>
        <v>#VALUE!</v>
      </c>
    </row>
    <row r="92" spans="1:20">
      <c r="A92" s="33" t="s">
        <v>647</v>
      </c>
      <c r="B92" s="9" t="s">
        <v>120</v>
      </c>
      <c r="C92" s="40" t="s">
        <v>648</v>
      </c>
      <c r="D92" s="33" t="s">
        <v>56</v>
      </c>
      <c r="E92" s="41" t="str">
        <f t="shared" si="4"/>
        <v>N</v>
      </c>
      <c r="F92" s="33" t="s">
        <v>100</v>
      </c>
      <c r="G92" s="6" t="str">
        <f t="shared" si="3"/>
        <v>2008TWDASYATN05</v>
      </c>
      <c r="H92" s="34" t="str">
        <f t="shared" si="5"/>
        <v>05</v>
      </c>
      <c r="I92" s="33" t="s">
        <v>685</v>
      </c>
      <c r="J92" s="34" t="str">
        <f t="shared" si="6"/>
        <v>10:04</v>
      </c>
      <c r="K92" s="33" t="s">
        <v>686</v>
      </c>
      <c r="L92" s="33" t="s">
        <v>656</v>
      </c>
      <c r="M92" s="40">
        <v>80.2</v>
      </c>
      <c r="N92" s="40">
        <v>6</v>
      </c>
      <c r="O92" s="40">
        <v>10</v>
      </c>
      <c r="P92" s="40">
        <v>2.5</v>
      </c>
      <c r="Q92" s="40">
        <v>0.7</v>
      </c>
      <c r="R92" s="40">
        <v>0.5</v>
      </c>
      <c r="S92" s="40">
        <v>0.1</v>
      </c>
      <c r="T92" s="39" t="e">
        <f>COUNTIFS([1]section_物種資料!D:D,D92,[1]section_物種資料!F:F,F92)</f>
        <v>#VALUE!</v>
      </c>
    </row>
    <row r="93" spans="1:20">
      <c r="A93" s="33" t="s">
        <v>659</v>
      </c>
      <c r="B93" s="9" t="s">
        <v>120</v>
      </c>
      <c r="C93" s="40" t="s">
        <v>648</v>
      </c>
      <c r="D93" s="33" t="s">
        <v>56</v>
      </c>
      <c r="E93" s="41" t="str">
        <f t="shared" si="4"/>
        <v>N</v>
      </c>
      <c r="F93" s="33" t="s">
        <v>657</v>
      </c>
      <c r="G93" s="6" t="str">
        <f t="shared" si="3"/>
        <v>2008TWDASYATN10</v>
      </c>
      <c r="H93" s="34" t="str">
        <f t="shared" si="5"/>
        <v>10</v>
      </c>
      <c r="I93" s="33" t="s">
        <v>685</v>
      </c>
      <c r="J93" s="34" t="str">
        <f t="shared" si="6"/>
        <v>10:38</v>
      </c>
      <c r="K93" s="33" t="s">
        <v>687</v>
      </c>
      <c r="L93" s="33" t="s">
        <v>656</v>
      </c>
      <c r="M93" s="40">
        <v>78.8</v>
      </c>
      <c r="N93" s="40">
        <v>13</v>
      </c>
      <c r="O93" s="40">
        <v>4</v>
      </c>
      <c r="P93" s="40">
        <v>2</v>
      </c>
      <c r="Q93" s="40">
        <v>0.8</v>
      </c>
      <c r="R93" s="40">
        <v>0.8</v>
      </c>
      <c r="S93" s="40">
        <v>0.6</v>
      </c>
      <c r="T93" s="39" t="e">
        <f>COUNTIFS([1]section_物種資料!D:D,D93,[1]section_物種資料!F:F,F93)</f>
        <v>#VALUE!</v>
      </c>
    </row>
    <row r="94" spans="1:20">
      <c r="A94" s="33" t="s">
        <v>659</v>
      </c>
      <c r="B94" s="9" t="s">
        <v>120</v>
      </c>
      <c r="C94" s="40" t="s">
        <v>648</v>
      </c>
      <c r="D94" s="33" t="s">
        <v>56</v>
      </c>
      <c r="E94" s="41" t="str">
        <f t="shared" si="4"/>
        <v>S</v>
      </c>
      <c r="F94" s="33" t="s">
        <v>103</v>
      </c>
      <c r="G94" s="6" t="str">
        <f t="shared" si="3"/>
        <v>2008TWDASYATS05</v>
      </c>
      <c r="H94" s="34" t="str">
        <f t="shared" si="5"/>
        <v>05</v>
      </c>
      <c r="I94" s="33" t="s">
        <v>688</v>
      </c>
      <c r="J94" s="34" t="str">
        <f t="shared" si="6"/>
        <v>13:17</v>
      </c>
      <c r="K94" s="33" t="s">
        <v>689</v>
      </c>
      <c r="L94" s="33" t="s">
        <v>650</v>
      </c>
      <c r="M94" s="40">
        <v>91</v>
      </c>
      <c r="N94" s="40">
        <v>1</v>
      </c>
      <c r="O94" s="40">
        <v>2</v>
      </c>
      <c r="P94" s="40">
        <v>1</v>
      </c>
      <c r="Q94" s="40">
        <v>1</v>
      </c>
      <c r="R94" s="40">
        <v>3</v>
      </c>
      <c r="S94" s="40">
        <v>1</v>
      </c>
      <c r="T94" s="39" t="e">
        <f>COUNTIFS([1]section_物種資料!D:D,D94,[1]section_物種資料!F:F,F94)</f>
        <v>#VALUE!</v>
      </c>
    </row>
    <row r="95" spans="1:20">
      <c r="A95" s="33" t="s">
        <v>659</v>
      </c>
      <c r="B95" s="9" t="s">
        <v>120</v>
      </c>
      <c r="C95" s="40" t="s">
        <v>648</v>
      </c>
      <c r="D95" s="33" t="s">
        <v>56</v>
      </c>
      <c r="E95" s="41" t="str">
        <f t="shared" si="4"/>
        <v>S</v>
      </c>
      <c r="F95" s="33" t="s">
        <v>661</v>
      </c>
      <c r="G95" s="6" t="str">
        <f t="shared" si="3"/>
        <v>2008TWDASYATS10</v>
      </c>
      <c r="H95" s="34" t="str">
        <f t="shared" si="5"/>
        <v>10</v>
      </c>
      <c r="I95" s="33" t="s">
        <v>688</v>
      </c>
      <c r="J95" s="34" t="str">
        <f t="shared" si="6"/>
        <v>13:52</v>
      </c>
      <c r="K95" s="33" t="s">
        <v>690</v>
      </c>
      <c r="L95" s="33" t="s">
        <v>650</v>
      </c>
      <c r="M95" s="40">
        <v>90.5</v>
      </c>
      <c r="N95" s="40">
        <v>1</v>
      </c>
      <c r="O95" s="40">
        <v>3</v>
      </c>
      <c r="P95" s="40">
        <v>1</v>
      </c>
      <c r="Q95" s="40">
        <v>0.5</v>
      </c>
      <c r="R95" s="40">
        <v>3</v>
      </c>
      <c r="S95" s="40">
        <v>1</v>
      </c>
      <c r="T95" s="39" t="e">
        <f>COUNTIFS([1]section_物種資料!D:D,D95,[1]section_物種資料!F:F,F95)</f>
        <v>#VALUE!</v>
      </c>
    </row>
    <row r="96" spans="1:20">
      <c r="A96" s="33" t="s">
        <v>659</v>
      </c>
      <c r="B96" s="9" t="s">
        <v>120</v>
      </c>
      <c r="C96" s="40" t="s">
        <v>648</v>
      </c>
      <c r="D96" s="33" t="s">
        <v>56</v>
      </c>
      <c r="E96" s="41" t="str">
        <f t="shared" si="4"/>
        <v>W</v>
      </c>
      <c r="F96" s="33" t="s">
        <v>106</v>
      </c>
      <c r="G96" s="6" t="str">
        <f t="shared" si="3"/>
        <v>2008TWDASYATW05</v>
      </c>
      <c r="H96" s="34" t="str">
        <f t="shared" si="5"/>
        <v>05</v>
      </c>
      <c r="I96" s="33" t="s">
        <v>691</v>
      </c>
      <c r="J96" s="34" t="str">
        <f t="shared" si="6"/>
        <v>07:47</v>
      </c>
      <c r="K96" s="33" t="s">
        <v>692</v>
      </c>
      <c r="L96" s="33" t="s">
        <v>656</v>
      </c>
      <c r="M96" s="40">
        <v>78</v>
      </c>
      <c r="N96" s="40">
        <v>10</v>
      </c>
      <c r="O96" s="40">
        <v>9</v>
      </c>
      <c r="P96" s="40">
        <v>1</v>
      </c>
      <c r="Q96" s="40">
        <v>1.5</v>
      </c>
      <c r="R96" s="40">
        <v>0</v>
      </c>
      <c r="S96" s="40">
        <v>0.5</v>
      </c>
      <c r="T96" s="39" t="e">
        <f>COUNTIFS([1]section_物種資料!D:D,D96,[1]section_物種資料!F:F,F96)</f>
        <v>#VALUE!</v>
      </c>
    </row>
    <row r="97" spans="1:20">
      <c r="A97" s="33" t="s">
        <v>659</v>
      </c>
      <c r="B97" s="9" t="s">
        <v>120</v>
      </c>
      <c r="C97" s="40" t="s">
        <v>648</v>
      </c>
      <c r="D97" s="33" t="s">
        <v>56</v>
      </c>
      <c r="E97" s="41" t="str">
        <f t="shared" si="4"/>
        <v>W</v>
      </c>
      <c r="F97" s="33" t="s">
        <v>693</v>
      </c>
      <c r="G97" s="6" t="str">
        <f t="shared" si="3"/>
        <v>2008TWDASYATW10</v>
      </c>
      <c r="H97" s="34" t="str">
        <f t="shared" si="5"/>
        <v>10</v>
      </c>
      <c r="I97" s="33" t="s">
        <v>691</v>
      </c>
      <c r="J97" s="34" t="str">
        <f t="shared" si="6"/>
        <v>08:45</v>
      </c>
      <c r="K97" s="33" t="s">
        <v>694</v>
      </c>
      <c r="L97" s="33" t="s">
        <v>656</v>
      </c>
      <c r="M97" s="40">
        <v>47.3</v>
      </c>
      <c r="N97" s="40">
        <v>30</v>
      </c>
      <c r="O97" s="40">
        <v>22</v>
      </c>
      <c r="P97" s="40">
        <v>0.1</v>
      </c>
      <c r="Q97" s="40">
        <v>0.5</v>
      </c>
      <c r="R97" s="40">
        <v>0</v>
      </c>
      <c r="S97" s="40">
        <v>0.1</v>
      </c>
      <c r="T97" s="39" t="e">
        <f>COUNTIFS([1]section_物種資料!D:D,D97,[1]section_物種資料!F:F,F97)</f>
        <v>#VALUE!</v>
      </c>
    </row>
    <row r="98" spans="1:20">
      <c r="A98" s="9" t="s">
        <v>695</v>
      </c>
      <c r="B98" s="9" t="s">
        <v>120</v>
      </c>
      <c r="C98" s="9" t="s">
        <v>648</v>
      </c>
      <c r="D98" s="9" t="s">
        <v>35</v>
      </c>
      <c r="E98" s="10" t="str">
        <f t="shared" si="4"/>
        <v>E</v>
      </c>
      <c r="F98" s="9" t="s">
        <v>91</v>
      </c>
      <c r="G98" s="6" t="str">
        <f>CONCATENATE(A98,B98,C98,D98,F98)</f>
        <v>2019TWDASSUNE05</v>
      </c>
      <c r="H98" s="34" t="str">
        <f t="shared" si="5"/>
        <v>05</v>
      </c>
      <c r="I98" s="17" t="s">
        <v>696</v>
      </c>
      <c r="J98" s="17" t="s">
        <v>614</v>
      </c>
      <c r="K98" s="17" t="s">
        <v>697</v>
      </c>
      <c r="L98" s="9" t="s">
        <v>698</v>
      </c>
      <c r="M98" s="17" t="s">
        <v>699</v>
      </c>
      <c r="N98" s="17" t="s">
        <v>700</v>
      </c>
      <c r="O98" s="17" t="s">
        <v>466</v>
      </c>
      <c r="P98" s="17" t="s">
        <v>701</v>
      </c>
      <c r="Q98" s="17" t="s">
        <v>701</v>
      </c>
      <c r="R98" s="17" t="s">
        <v>702</v>
      </c>
      <c r="S98" s="17" t="s">
        <v>700</v>
      </c>
      <c r="T98" s="12">
        <v>18</v>
      </c>
    </row>
    <row r="99" spans="1:20">
      <c r="A99" s="9" t="s">
        <v>695</v>
      </c>
      <c r="B99" s="9" t="s">
        <v>120</v>
      </c>
      <c r="C99" s="9" t="s">
        <v>648</v>
      </c>
      <c r="D99" s="9" t="s">
        <v>35</v>
      </c>
      <c r="E99" s="10" t="str">
        <f t="shared" si="4"/>
        <v>E</v>
      </c>
      <c r="F99" s="9" t="s">
        <v>123</v>
      </c>
      <c r="G99" s="6" t="str">
        <f t="shared" si="3"/>
        <v>2019TWDASSUNE10</v>
      </c>
      <c r="H99" s="34" t="str">
        <f t="shared" si="5"/>
        <v>10</v>
      </c>
      <c r="I99" s="17" t="s">
        <v>696</v>
      </c>
      <c r="J99" s="17" t="s">
        <v>697</v>
      </c>
      <c r="K99" s="17" t="s">
        <v>703</v>
      </c>
      <c r="L99" s="9" t="s">
        <v>698</v>
      </c>
      <c r="M99" s="17" t="s">
        <v>704</v>
      </c>
      <c r="N99" s="17" t="s">
        <v>466</v>
      </c>
      <c r="O99" s="17" t="s">
        <v>705</v>
      </c>
      <c r="P99" s="17" t="s">
        <v>706</v>
      </c>
      <c r="Q99" s="17" t="s">
        <v>707</v>
      </c>
      <c r="R99" s="17" t="s">
        <v>708</v>
      </c>
      <c r="S99" s="17" t="s">
        <v>706</v>
      </c>
      <c r="T99" s="12">
        <v>24</v>
      </c>
    </row>
    <row r="100" spans="1:20">
      <c r="A100" s="9" t="s">
        <v>709</v>
      </c>
      <c r="B100" s="9" t="s">
        <v>120</v>
      </c>
      <c r="C100" s="9" t="s">
        <v>648</v>
      </c>
      <c r="D100" s="9" t="s">
        <v>35</v>
      </c>
      <c r="E100" s="10" t="str">
        <f t="shared" si="4"/>
        <v>S</v>
      </c>
      <c r="F100" s="9" t="s">
        <v>103</v>
      </c>
      <c r="G100" s="6" t="str">
        <f t="shared" si="3"/>
        <v>2019TWDASSUNS05</v>
      </c>
      <c r="H100" s="34" t="str">
        <f t="shared" si="5"/>
        <v>05</v>
      </c>
      <c r="I100" s="17" t="s">
        <v>696</v>
      </c>
      <c r="J100" s="17" t="s">
        <v>710</v>
      </c>
      <c r="K100" s="17" t="s">
        <v>711</v>
      </c>
      <c r="L100" s="9" t="s">
        <v>698</v>
      </c>
      <c r="M100" s="17" t="s">
        <v>712</v>
      </c>
      <c r="N100" s="17" t="s">
        <v>705</v>
      </c>
      <c r="O100" s="17" t="s">
        <v>705</v>
      </c>
      <c r="P100" s="17" t="s">
        <v>713</v>
      </c>
      <c r="Q100" s="17" t="s">
        <v>707</v>
      </c>
      <c r="R100" s="17" t="s">
        <v>702</v>
      </c>
      <c r="S100" s="17" t="s">
        <v>700</v>
      </c>
      <c r="T100" s="12">
        <v>19</v>
      </c>
    </row>
    <row r="101" spans="1:20">
      <c r="A101" s="9" t="s">
        <v>695</v>
      </c>
      <c r="B101" s="9" t="s">
        <v>120</v>
      </c>
      <c r="C101" s="9" t="s">
        <v>648</v>
      </c>
      <c r="D101" s="9" t="s">
        <v>35</v>
      </c>
      <c r="E101" s="10" t="str">
        <f t="shared" si="4"/>
        <v>S</v>
      </c>
      <c r="F101" s="9" t="s">
        <v>125</v>
      </c>
      <c r="G101" s="6" t="str">
        <f t="shared" si="3"/>
        <v>2019TWDASSUNS10</v>
      </c>
      <c r="H101" s="34" t="str">
        <f t="shared" si="5"/>
        <v>10</v>
      </c>
      <c r="I101" s="17" t="s">
        <v>696</v>
      </c>
      <c r="J101" s="17" t="s">
        <v>714</v>
      </c>
      <c r="K101" s="17" t="s">
        <v>715</v>
      </c>
      <c r="L101" s="9" t="s">
        <v>716</v>
      </c>
      <c r="M101" s="17" t="s">
        <v>717</v>
      </c>
      <c r="N101" s="17" t="s">
        <v>718</v>
      </c>
      <c r="O101" s="17" t="s">
        <v>705</v>
      </c>
      <c r="P101" s="17" t="s">
        <v>707</v>
      </c>
      <c r="Q101" s="17" t="s">
        <v>702</v>
      </c>
      <c r="R101" s="17" t="s">
        <v>700</v>
      </c>
      <c r="S101" s="17" t="s">
        <v>719</v>
      </c>
      <c r="T101" s="12">
        <v>20</v>
      </c>
    </row>
    <row r="102" spans="1:20">
      <c r="A102" s="9" t="s">
        <v>695</v>
      </c>
      <c r="B102" s="9" t="s">
        <v>120</v>
      </c>
      <c r="C102" s="9" t="s">
        <v>648</v>
      </c>
      <c r="D102" s="9" t="s">
        <v>35</v>
      </c>
      <c r="E102" s="10" t="str">
        <f t="shared" si="4"/>
        <v>W</v>
      </c>
      <c r="F102" s="9" t="s">
        <v>106</v>
      </c>
      <c r="G102" s="6" t="str">
        <f t="shared" si="3"/>
        <v>2019TWDASSUNW05</v>
      </c>
      <c r="H102" s="34" t="str">
        <f t="shared" si="5"/>
        <v>05</v>
      </c>
      <c r="I102" s="17" t="s">
        <v>696</v>
      </c>
      <c r="J102" s="17" t="s">
        <v>720</v>
      </c>
      <c r="K102" s="17" t="s">
        <v>721</v>
      </c>
      <c r="L102" s="9" t="s">
        <v>698</v>
      </c>
      <c r="M102" s="17" t="s">
        <v>704</v>
      </c>
      <c r="N102" s="17" t="s">
        <v>705</v>
      </c>
      <c r="O102" s="17" t="s">
        <v>466</v>
      </c>
      <c r="P102" s="17" t="s">
        <v>702</v>
      </c>
      <c r="Q102" s="17" t="s">
        <v>707</v>
      </c>
      <c r="R102" s="17" t="s">
        <v>713</v>
      </c>
      <c r="S102" s="17" t="s">
        <v>707</v>
      </c>
      <c r="T102" s="12">
        <v>22</v>
      </c>
    </row>
    <row r="103" spans="1:20">
      <c r="A103" s="9" t="s">
        <v>722</v>
      </c>
      <c r="B103" s="9" t="s">
        <v>120</v>
      </c>
      <c r="C103" s="9" t="s">
        <v>648</v>
      </c>
      <c r="D103" s="9" t="s">
        <v>35</v>
      </c>
      <c r="E103" s="10" t="str">
        <f t="shared" si="4"/>
        <v>W</v>
      </c>
      <c r="F103" s="9" t="s">
        <v>127</v>
      </c>
      <c r="G103" s="6" t="str">
        <f t="shared" si="3"/>
        <v>2019TWDASSUNW10</v>
      </c>
      <c r="H103" s="34" t="str">
        <f t="shared" si="5"/>
        <v>10</v>
      </c>
      <c r="I103" s="17" t="s">
        <v>696</v>
      </c>
      <c r="J103" s="17" t="s">
        <v>723</v>
      </c>
      <c r="K103" s="17" t="s">
        <v>720</v>
      </c>
      <c r="L103" s="9" t="s">
        <v>698</v>
      </c>
      <c r="M103" s="17" t="s">
        <v>724</v>
      </c>
      <c r="N103" s="17" t="s">
        <v>718</v>
      </c>
      <c r="O103" s="17" t="s">
        <v>466</v>
      </c>
      <c r="P103" s="17" t="s">
        <v>706</v>
      </c>
      <c r="Q103" s="17" t="s">
        <v>707</v>
      </c>
      <c r="R103" s="17" t="s">
        <v>466</v>
      </c>
      <c r="S103" s="17" t="s">
        <v>706</v>
      </c>
      <c r="T103" s="12">
        <v>36</v>
      </c>
    </row>
    <row r="104" spans="1:20">
      <c r="A104" s="9" t="s">
        <v>709</v>
      </c>
      <c r="B104" s="9" t="s">
        <v>120</v>
      </c>
      <c r="C104" s="9" t="s">
        <v>648</v>
      </c>
      <c r="D104" s="9" t="s">
        <v>35</v>
      </c>
      <c r="E104" s="10" t="str">
        <f t="shared" si="4"/>
        <v>N</v>
      </c>
      <c r="F104" s="9" t="s">
        <v>100</v>
      </c>
      <c r="G104" s="6" t="str">
        <f t="shared" si="3"/>
        <v>2019TWDASSUNN05</v>
      </c>
      <c r="H104" s="34" t="str">
        <f t="shared" si="5"/>
        <v>05</v>
      </c>
      <c r="I104" s="17" t="s">
        <v>696</v>
      </c>
      <c r="J104" s="17" t="s">
        <v>725</v>
      </c>
      <c r="K104" s="17" t="s">
        <v>726</v>
      </c>
      <c r="L104" s="9" t="s">
        <v>698</v>
      </c>
      <c r="M104" s="17" t="s">
        <v>717</v>
      </c>
      <c r="N104" s="17" t="s">
        <v>727</v>
      </c>
      <c r="O104" s="17" t="s">
        <v>718</v>
      </c>
      <c r="P104" s="17" t="s">
        <v>713</v>
      </c>
      <c r="Q104" s="17" t="s">
        <v>707</v>
      </c>
      <c r="R104" s="17" t="s">
        <v>702</v>
      </c>
      <c r="S104" s="17" t="s">
        <v>700</v>
      </c>
      <c r="T104" s="12">
        <v>24</v>
      </c>
    </row>
    <row r="105" spans="1:20">
      <c r="A105" s="9" t="s">
        <v>695</v>
      </c>
      <c r="B105" s="9" t="s">
        <v>120</v>
      </c>
      <c r="C105" s="9" t="s">
        <v>648</v>
      </c>
      <c r="D105" s="9" t="s">
        <v>35</v>
      </c>
      <c r="E105" s="10" t="str">
        <f t="shared" si="4"/>
        <v>N</v>
      </c>
      <c r="F105" s="9" t="s">
        <v>124</v>
      </c>
      <c r="G105" s="6" t="str">
        <f t="shared" si="3"/>
        <v>2019TWDASSUNN10</v>
      </c>
      <c r="H105" s="34" t="str">
        <f t="shared" si="5"/>
        <v>10</v>
      </c>
      <c r="I105" s="17" t="s">
        <v>696</v>
      </c>
      <c r="J105" s="17" t="s">
        <v>726</v>
      </c>
      <c r="K105" s="17" t="s">
        <v>551</v>
      </c>
      <c r="L105" s="9" t="s">
        <v>698</v>
      </c>
      <c r="M105" s="17" t="s">
        <v>728</v>
      </c>
      <c r="N105" s="17" t="s">
        <v>466</v>
      </c>
      <c r="O105" s="17" t="s">
        <v>466</v>
      </c>
      <c r="P105" s="17" t="s">
        <v>702</v>
      </c>
      <c r="Q105" s="17" t="s">
        <v>707</v>
      </c>
      <c r="R105" s="17" t="s">
        <v>713</v>
      </c>
      <c r="S105" s="17" t="s">
        <v>700</v>
      </c>
      <c r="T105" s="12">
        <v>26</v>
      </c>
    </row>
    <row r="106" spans="1:20">
      <c r="A106" s="9" t="s">
        <v>709</v>
      </c>
      <c r="B106" s="9" t="s">
        <v>120</v>
      </c>
      <c r="C106" s="9" t="s">
        <v>648</v>
      </c>
      <c r="D106" s="9" t="s">
        <v>56</v>
      </c>
      <c r="E106" s="10" t="str">
        <f t="shared" si="4"/>
        <v>E</v>
      </c>
      <c r="F106" s="9" t="s">
        <v>91</v>
      </c>
      <c r="G106" s="6" t="str">
        <f t="shared" si="3"/>
        <v>2019TWDASYATE05</v>
      </c>
      <c r="H106" s="34" t="str">
        <f t="shared" si="5"/>
        <v>05</v>
      </c>
      <c r="I106" s="17" t="s">
        <v>729</v>
      </c>
      <c r="J106" s="17" t="s">
        <v>730</v>
      </c>
      <c r="K106" s="17" t="s">
        <v>731</v>
      </c>
      <c r="L106" s="9" t="s">
        <v>732</v>
      </c>
      <c r="M106" s="17" t="s">
        <v>733</v>
      </c>
      <c r="N106" s="17" t="s">
        <v>707</v>
      </c>
      <c r="O106" s="17" t="s">
        <v>701</v>
      </c>
      <c r="P106" s="17" t="s">
        <v>701</v>
      </c>
      <c r="Q106" s="17" t="s">
        <v>701</v>
      </c>
      <c r="R106" s="17" t="s">
        <v>719</v>
      </c>
      <c r="S106" s="17" t="s">
        <v>466</v>
      </c>
      <c r="T106" s="12">
        <v>17</v>
      </c>
    </row>
    <row r="107" spans="1:20">
      <c r="A107" s="9" t="s">
        <v>695</v>
      </c>
      <c r="B107" s="9" t="s">
        <v>120</v>
      </c>
      <c r="C107" s="9" t="s">
        <v>648</v>
      </c>
      <c r="D107" s="9" t="s">
        <v>56</v>
      </c>
      <c r="E107" s="10" t="str">
        <f t="shared" si="4"/>
        <v>E</v>
      </c>
      <c r="F107" s="9" t="s">
        <v>123</v>
      </c>
      <c r="G107" s="6" t="str">
        <f t="shared" si="3"/>
        <v>2019TWDASYATE10</v>
      </c>
      <c r="H107" s="34" t="str">
        <f t="shared" si="5"/>
        <v>10</v>
      </c>
      <c r="I107" s="17" t="s">
        <v>729</v>
      </c>
      <c r="J107" s="17" t="s">
        <v>734</v>
      </c>
      <c r="K107" s="17" t="s">
        <v>548</v>
      </c>
      <c r="L107" s="9" t="s">
        <v>732</v>
      </c>
      <c r="M107" s="17" t="s">
        <v>735</v>
      </c>
      <c r="N107" s="17" t="s">
        <v>706</v>
      </c>
      <c r="O107" s="17" t="s">
        <v>736</v>
      </c>
      <c r="P107" s="17" t="s">
        <v>737</v>
      </c>
      <c r="Q107" s="17" t="s">
        <v>707</v>
      </c>
      <c r="R107" s="17" t="s">
        <v>738</v>
      </c>
      <c r="S107" s="17" t="s">
        <v>700</v>
      </c>
      <c r="T107" s="12">
        <v>20</v>
      </c>
    </row>
    <row r="108" spans="1:20">
      <c r="A108" s="9" t="s">
        <v>709</v>
      </c>
      <c r="B108" s="9" t="s">
        <v>120</v>
      </c>
      <c r="C108" s="9" t="s">
        <v>648</v>
      </c>
      <c r="D108" s="9" t="s">
        <v>56</v>
      </c>
      <c r="E108" s="10" t="str">
        <f t="shared" si="4"/>
        <v>S</v>
      </c>
      <c r="F108" s="9" t="s">
        <v>103</v>
      </c>
      <c r="G108" s="6" t="str">
        <f t="shared" si="3"/>
        <v>2019TWDASYATS05</v>
      </c>
      <c r="H108" s="34" t="str">
        <f t="shared" si="5"/>
        <v>05</v>
      </c>
      <c r="I108" s="17" t="s">
        <v>729</v>
      </c>
      <c r="J108" s="17" t="s">
        <v>739</v>
      </c>
      <c r="K108" s="17" t="s">
        <v>740</v>
      </c>
      <c r="L108" s="9" t="s">
        <v>741</v>
      </c>
      <c r="M108" s="17" t="s">
        <v>742</v>
      </c>
      <c r="N108" s="17" t="s">
        <v>707</v>
      </c>
      <c r="O108" s="17" t="s">
        <v>466</v>
      </c>
      <c r="P108" s="17" t="s">
        <v>707</v>
      </c>
      <c r="Q108" s="17" t="s">
        <v>707</v>
      </c>
      <c r="R108" s="17" t="s">
        <v>727</v>
      </c>
      <c r="S108" s="17" t="s">
        <v>707</v>
      </c>
      <c r="T108" s="12">
        <v>16</v>
      </c>
    </row>
    <row r="109" spans="1:20">
      <c r="A109" s="9" t="s">
        <v>695</v>
      </c>
      <c r="B109" s="9" t="s">
        <v>120</v>
      </c>
      <c r="C109" s="9" t="s">
        <v>648</v>
      </c>
      <c r="D109" s="9" t="s">
        <v>56</v>
      </c>
      <c r="E109" s="10" t="str">
        <f t="shared" si="4"/>
        <v>S</v>
      </c>
      <c r="F109" s="9" t="s">
        <v>125</v>
      </c>
      <c r="G109" s="6" t="str">
        <f t="shared" si="3"/>
        <v>2019TWDASYATS10</v>
      </c>
      <c r="H109" s="34" t="str">
        <f t="shared" si="5"/>
        <v>10</v>
      </c>
      <c r="I109" s="17" t="s">
        <v>729</v>
      </c>
      <c r="J109" s="17" t="s">
        <v>743</v>
      </c>
      <c r="K109" s="17" t="s">
        <v>744</v>
      </c>
      <c r="L109" s="9" t="s">
        <v>716</v>
      </c>
      <c r="M109" s="17" t="s">
        <v>699</v>
      </c>
      <c r="N109" s="17" t="s">
        <v>707</v>
      </c>
      <c r="O109" s="17" t="s">
        <v>700</v>
      </c>
      <c r="P109" s="17" t="s">
        <v>702</v>
      </c>
      <c r="Q109" s="17" t="s">
        <v>707</v>
      </c>
      <c r="R109" s="17" t="s">
        <v>745</v>
      </c>
      <c r="S109" s="17" t="s">
        <v>707</v>
      </c>
      <c r="T109" s="12">
        <v>18</v>
      </c>
    </row>
    <row r="110" spans="1:20">
      <c r="A110" s="9" t="s">
        <v>709</v>
      </c>
      <c r="B110" s="9" t="s">
        <v>120</v>
      </c>
      <c r="C110" s="9" t="s">
        <v>648</v>
      </c>
      <c r="D110" s="9" t="s">
        <v>56</v>
      </c>
      <c r="E110" s="10" t="str">
        <f t="shared" si="4"/>
        <v>W</v>
      </c>
      <c r="F110" s="9" t="s">
        <v>106</v>
      </c>
      <c r="G110" s="6" t="str">
        <f t="shared" si="3"/>
        <v>2019TWDASYATW05</v>
      </c>
      <c r="H110" s="34" t="str">
        <f t="shared" si="5"/>
        <v>05</v>
      </c>
      <c r="I110" s="17" t="s">
        <v>729</v>
      </c>
      <c r="J110" s="17" t="s">
        <v>746</v>
      </c>
      <c r="K110" s="17" t="s">
        <v>747</v>
      </c>
      <c r="L110" s="9" t="s">
        <v>748</v>
      </c>
      <c r="M110" s="17" t="s">
        <v>728</v>
      </c>
      <c r="N110" s="17" t="s">
        <v>718</v>
      </c>
      <c r="O110" s="17" t="s">
        <v>466</v>
      </c>
      <c r="P110" s="17" t="s">
        <v>707</v>
      </c>
      <c r="Q110" s="17" t="s">
        <v>701</v>
      </c>
      <c r="R110" s="17" t="s">
        <v>702</v>
      </c>
      <c r="S110" s="17" t="s">
        <v>701</v>
      </c>
      <c r="T110" s="12">
        <v>18</v>
      </c>
    </row>
    <row r="111" spans="1:20">
      <c r="A111" s="9" t="s">
        <v>709</v>
      </c>
      <c r="B111" s="9" t="s">
        <v>120</v>
      </c>
      <c r="C111" s="9" t="s">
        <v>648</v>
      </c>
      <c r="D111" s="9" t="s">
        <v>56</v>
      </c>
      <c r="E111" s="10" t="str">
        <f t="shared" si="4"/>
        <v>W</v>
      </c>
      <c r="F111" s="9" t="s">
        <v>127</v>
      </c>
      <c r="G111" s="6" t="str">
        <f t="shared" si="3"/>
        <v>2019TWDASYATW10</v>
      </c>
      <c r="H111" s="34" t="str">
        <f t="shared" si="5"/>
        <v>10</v>
      </c>
      <c r="I111" s="17" t="s">
        <v>729</v>
      </c>
      <c r="J111" s="17" t="s">
        <v>747</v>
      </c>
      <c r="K111" s="17" t="s">
        <v>749</v>
      </c>
      <c r="L111" s="9" t="s">
        <v>748</v>
      </c>
      <c r="M111" s="17" t="s">
        <v>712</v>
      </c>
      <c r="N111" s="17" t="s">
        <v>712</v>
      </c>
      <c r="O111" s="17" t="s">
        <v>750</v>
      </c>
      <c r="P111" s="17" t="s">
        <v>737</v>
      </c>
      <c r="Q111" s="17" t="s">
        <v>736</v>
      </c>
      <c r="R111" s="17" t="s">
        <v>713</v>
      </c>
      <c r="S111" s="17" t="s">
        <v>702</v>
      </c>
      <c r="T111" s="12">
        <v>20</v>
      </c>
    </row>
    <row r="112" spans="1:20">
      <c r="A112" s="9" t="s">
        <v>695</v>
      </c>
      <c r="B112" s="9" t="s">
        <v>120</v>
      </c>
      <c r="C112" s="9" t="s">
        <v>648</v>
      </c>
      <c r="D112" s="9" t="s">
        <v>56</v>
      </c>
      <c r="E112" s="10" t="str">
        <f t="shared" si="4"/>
        <v>N</v>
      </c>
      <c r="F112" s="9" t="s">
        <v>100</v>
      </c>
      <c r="G112" s="6" t="str">
        <f t="shared" si="3"/>
        <v>2019TWDASYATN05</v>
      </c>
      <c r="H112" s="34" t="str">
        <f t="shared" si="5"/>
        <v>05</v>
      </c>
      <c r="I112" s="17" t="s">
        <v>729</v>
      </c>
      <c r="J112" s="17" t="s">
        <v>751</v>
      </c>
      <c r="K112" s="17" t="s">
        <v>752</v>
      </c>
      <c r="L112" s="9" t="s">
        <v>748</v>
      </c>
      <c r="M112" s="17" t="s">
        <v>733</v>
      </c>
      <c r="N112" s="17" t="s">
        <v>700</v>
      </c>
      <c r="O112" s="17" t="s">
        <v>700</v>
      </c>
      <c r="P112" s="17" t="s">
        <v>737</v>
      </c>
      <c r="Q112" s="17" t="s">
        <v>737</v>
      </c>
      <c r="R112" s="17" t="s">
        <v>702</v>
      </c>
      <c r="S112" s="17" t="s">
        <v>753</v>
      </c>
      <c r="T112" s="12">
        <v>18</v>
      </c>
    </row>
    <row r="113" spans="1:20">
      <c r="A113" s="9" t="s">
        <v>695</v>
      </c>
      <c r="B113" s="9" t="s">
        <v>120</v>
      </c>
      <c r="C113" s="9" t="s">
        <v>648</v>
      </c>
      <c r="D113" s="9" t="s">
        <v>56</v>
      </c>
      <c r="E113" s="10" t="str">
        <f t="shared" si="4"/>
        <v>N</v>
      </c>
      <c r="F113" s="9" t="s">
        <v>124</v>
      </c>
      <c r="G113" s="6" t="str">
        <f t="shared" si="3"/>
        <v>2019TWDASYATN10</v>
      </c>
      <c r="H113" s="34" t="str">
        <f t="shared" si="5"/>
        <v>10</v>
      </c>
      <c r="I113" s="17" t="s">
        <v>729</v>
      </c>
      <c r="J113" s="17" t="s">
        <v>752</v>
      </c>
      <c r="K113" s="17" t="s">
        <v>730</v>
      </c>
      <c r="L113" s="9" t="s">
        <v>748</v>
      </c>
      <c r="M113" s="17" t="s">
        <v>728</v>
      </c>
      <c r="N113" s="17" t="s">
        <v>718</v>
      </c>
      <c r="O113" s="17" t="s">
        <v>700</v>
      </c>
      <c r="P113" s="17" t="s">
        <v>706</v>
      </c>
      <c r="Q113" s="17" t="s">
        <v>706</v>
      </c>
      <c r="R113" s="17" t="s">
        <v>753</v>
      </c>
      <c r="S113" s="17" t="s">
        <v>700</v>
      </c>
      <c r="T113" s="12">
        <v>21</v>
      </c>
    </row>
    <row r="114" spans="1:20">
      <c r="A114" s="9" t="s">
        <v>695</v>
      </c>
      <c r="B114" s="9" t="s">
        <v>120</v>
      </c>
      <c r="C114" s="9" t="s">
        <v>648</v>
      </c>
      <c r="D114" s="9" t="s">
        <v>2</v>
      </c>
      <c r="E114" s="10" t="str">
        <f t="shared" si="4"/>
        <v>E</v>
      </c>
      <c r="F114" s="9" t="s">
        <v>91</v>
      </c>
      <c r="G114" s="6" t="str">
        <f t="shared" si="3"/>
        <v>2019TWDASSENE05</v>
      </c>
      <c r="H114" s="34" t="str">
        <f t="shared" si="5"/>
        <v>05</v>
      </c>
      <c r="I114" s="17" t="s">
        <v>754</v>
      </c>
      <c r="J114" s="17" t="s">
        <v>755</v>
      </c>
      <c r="K114" s="17" t="s">
        <v>756</v>
      </c>
      <c r="L114" s="9" t="s">
        <v>716</v>
      </c>
      <c r="M114" s="17" t="s">
        <v>733</v>
      </c>
      <c r="N114" s="17" t="s">
        <v>757</v>
      </c>
      <c r="O114" s="17" t="s">
        <v>701</v>
      </c>
      <c r="P114" s="17" t="s">
        <v>706</v>
      </c>
      <c r="Q114" s="17" t="s">
        <v>738</v>
      </c>
      <c r="R114" s="17" t="s">
        <v>707</v>
      </c>
      <c r="S114" s="17" t="s">
        <v>702</v>
      </c>
      <c r="T114" s="12">
        <v>17</v>
      </c>
    </row>
    <row r="115" spans="1:20">
      <c r="A115" s="9" t="s">
        <v>695</v>
      </c>
      <c r="B115" s="9" t="s">
        <v>120</v>
      </c>
      <c r="C115" s="9" t="s">
        <v>648</v>
      </c>
      <c r="D115" s="9" t="s">
        <v>2</v>
      </c>
      <c r="E115" s="10" t="str">
        <f t="shared" si="4"/>
        <v>E</v>
      </c>
      <c r="F115" s="9" t="s">
        <v>123</v>
      </c>
      <c r="G115" s="6" t="str">
        <f t="shared" si="3"/>
        <v>2019TWDASSENE10</v>
      </c>
      <c r="H115" s="34" t="str">
        <f t="shared" si="5"/>
        <v>10</v>
      </c>
      <c r="I115" s="17" t="s">
        <v>754</v>
      </c>
      <c r="J115" s="17" t="s">
        <v>756</v>
      </c>
      <c r="K115" s="17" t="s">
        <v>758</v>
      </c>
      <c r="L115" s="9" t="s">
        <v>716</v>
      </c>
      <c r="M115" s="17" t="s">
        <v>704</v>
      </c>
      <c r="N115" s="17" t="s">
        <v>466</v>
      </c>
      <c r="O115" s="17" t="s">
        <v>466</v>
      </c>
      <c r="P115" s="17" t="s">
        <v>713</v>
      </c>
      <c r="Q115" s="17" t="s">
        <v>759</v>
      </c>
      <c r="R115" s="17" t="s">
        <v>702</v>
      </c>
      <c r="S115" s="17" t="s">
        <v>713</v>
      </c>
      <c r="T115" s="12">
        <v>15</v>
      </c>
    </row>
    <row r="116" spans="1:20">
      <c r="A116" s="9" t="s">
        <v>695</v>
      </c>
      <c r="B116" s="9" t="s">
        <v>120</v>
      </c>
      <c r="C116" s="9" t="s">
        <v>648</v>
      </c>
      <c r="D116" s="9" t="s">
        <v>2</v>
      </c>
      <c r="E116" s="10" t="str">
        <f t="shared" si="4"/>
        <v>S</v>
      </c>
      <c r="F116" s="9" t="s">
        <v>103</v>
      </c>
      <c r="G116" s="6" t="str">
        <f t="shared" si="3"/>
        <v>2019TWDASSENS05</v>
      </c>
      <c r="H116" s="34" t="str">
        <f t="shared" si="5"/>
        <v>05</v>
      </c>
      <c r="I116" s="17" t="s">
        <v>754</v>
      </c>
      <c r="J116" s="17" t="s">
        <v>760</v>
      </c>
      <c r="K116" s="17" t="s">
        <v>761</v>
      </c>
      <c r="L116" s="9" t="s">
        <v>716</v>
      </c>
      <c r="M116" s="17" t="s">
        <v>704</v>
      </c>
      <c r="N116" s="17" t="s">
        <v>466</v>
      </c>
      <c r="O116" s="17" t="s">
        <v>705</v>
      </c>
      <c r="P116" s="17" t="s">
        <v>713</v>
      </c>
      <c r="Q116" s="17" t="s">
        <v>707</v>
      </c>
      <c r="R116" s="17" t="s">
        <v>702</v>
      </c>
      <c r="S116" s="17" t="s">
        <v>707</v>
      </c>
      <c r="T116" s="12">
        <v>17</v>
      </c>
    </row>
    <row r="117" spans="1:20">
      <c r="A117" s="9" t="s">
        <v>695</v>
      </c>
      <c r="B117" s="9" t="s">
        <v>120</v>
      </c>
      <c r="C117" s="9" t="s">
        <v>648</v>
      </c>
      <c r="D117" s="9" t="s">
        <v>2</v>
      </c>
      <c r="E117" s="10" t="str">
        <f t="shared" si="4"/>
        <v>S</v>
      </c>
      <c r="F117" s="9" t="s">
        <v>125</v>
      </c>
      <c r="G117" s="6" t="str">
        <f t="shared" si="3"/>
        <v>2019TWDASSENS10</v>
      </c>
      <c r="H117" s="34" t="str">
        <f t="shared" si="5"/>
        <v>10</v>
      </c>
      <c r="I117" s="17" t="s">
        <v>754</v>
      </c>
      <c r="J117" s="17" t="s">
        <v>725</v>
      </c>
      <c r="K117" s="17" t="s">
        <v>762</v>
      </c>
      <c r="L117" s="9" t="s">
        <v>763</v>
      </c>
      <c r="M117" s="17" t="s">
        <v>712</v>
      </c>
      <c r="N117" s="17" t="s">
        <v>705</v>
      </c>
      <c r="O117" s="17" t="s">
        <v>764</v>
      </c>
      <c r="P117" s="17" t="s">
        <v>713</v>
      </c>
      <c r="Q117" s="17" t="s">
        <v>713</v>
      </c>
      <c r="R117" s="17" t="s">
        <v>707</v>
      </c>
      <c r="S117" s="17" t="s">
        <v>466</v>
      </c>
      <c r="T117" s="12">
        <v>18</v>
      </c>
    </row>
    <row r="118" spans="1:20">
      <c r="A118" s="9" t="s">
        <v>695</v>
      </c>
      <c r="B118" s="9" t="s">
        <v>120</v>
      </c>
      <c r="C118" s="9" t="s">
        <v>648</v>
      </c>
      <c r="D118" s="9" t="s">
        <v>2</v>
      </c>
      <c r="E118" s="10" t="str">
        <f t="shared" si="4"/>
        <v>W</v>
      </c>
      <c r="F118" s="9" t="s">
        <v>106</v>
      </c>
      <c r="G118" s="6" t="str">
        <f t="shared" si="3"/>
        <v>2019TWDASSENW05</v>
      </c>
      <c r="H118" s="34" t="str">
        <f t="shared" si="5"/>
        <v>05</v>
      </c>
      <c r="I118" s="17" t="s">
        <v>754</v>
      </c>
      <c r="J118" s="17" t="s">
        <v>765</v>
      </c>
      <c r="K118" s="17" t="s">
        <v>766</v>
      </c>
      <c r="L118" s="9" t="s">
        <v>748</v>
      </c>
      <c r="M118" s="17" t="s">
        <v>717</v>
      </c>
      <c r="N118" s="17" t="s">
        <v>718</v>
      </c>
      <c r="O118" s="17" t="s">
        <v>767</v>
      </c>
      <c r="P118" s="17" t="s">
        <v>701</v>
      </c>
      <c r="Q118" s="17" t="s">
        <v>707</v>
      </c>
      <c r="R118" s="17" t="s">
        <v>759</v>
      </c>
      <c r="S118" s="17" t="s">
        <v>701</v>
      </c>
      <c r="T118" s="12">
        <v>10</v>
      </c>
    </row>
    <row r="119" spans="1:20">
      <c r="A119" s="9" t="s">
        <v>695</v>
      </c>
      <c r="B119" s="9" t="s">
        <v>120</v>
      </c>
      <c r="C119" s="9" t="s">
        <v>648</v>
      </c>
      <c r="D119" s="9" t="s">
        <v>2</v>
      </c>
      <c r="E119" s="10" t="str">
        <f t="shared" si="4"/>
        <v>W</v>
      </c>
      <c r="F119" s="9" t="s">
        <v>127</v>
      </c>
      <c r="G119" s="6" t="str">
        <f t="shared" si="3"/>
        <v>2019TWDASSENW10</v>
      </c>
      <c r="H119" s="34" t="str">
        <f t="shared" si="5"/>
        <v>10</v>
      </c>
      <c r="I119" s="17" t="s">
        <v>754</v>
      </c>
      <c r="J119" s="17" t="s">
        <v>747</v>
      </c>
      <c r="K119" s="17" t="s">
        <v>768</v>
      </c>
      <c r="L119" s="9" t="s">
        <v>748</v>
      </c>
      <c r="M119" s="17" t="s">
        <v>769</v>
      </c>
      <c r="N119" s="17" t="s">
        <v>705</v>
      </c>
      <c r="O119" s="17" t="s">
        <v>718</v>
      </c>
      <c r="P119" s="17" t="s">
        <v>713</v>
      </c>
      <c r="Q119" s="17" t="s">
        <v>702</v>
      </c>
      <c r="R119" s="17" t="s">
        <v>466</v>
      </c>
      <c r="S119" s="17" t="s">
        <v>700</v>
      </c>
      <c r="T119" s="12">
        <v>9</v>
      </c>
    </row>
    <row r="120" spans="1:20">
      <c r="A120" s="9" t="s">
        <v>722</v>
      </c>
      <c r="B120" s="9" t="s">
        <v>120</v>
      </c>
      <c r="C120" s="9" t="s">
        <v>648</v>
      </c>
      <c r="D120" s="9" t="s">
        <v>2</v>
      </c>
      <c r="E120" s="10" t="str">
        <f t="shared" si="4"/>
        <v>N</v>
      </c>
      <c r="F120" s="9" t="s">
        <v>100</v>
      </c>
      <c r="G120" s="6" t="str">
        <f t="shared" si="3"/>
        <v>2019TWDASSENN05</v>
      </c>
      <c r="H120" s="34" t="str">
        <f t="shared" si="5"/>
        <v>05</v>
      </c>
      <c r="I120" s="17" t="s">
        <v>754</v>
      </c>
      <c r="J120" s="17" t="s">
        <v>660</v>
      </c>
      <c r="K120" s="17" t="s">
        <v>770</v>
      </c>
      <c r="L120" s="9" t="s">
        <v>748</v>
      </c>
      <c r="M120" s="17" t="s">
        <v>704</v>
      </c>
      <c r="N120" s="17" t="s">
        <v>700</v>
      </c>
      <c r="O120" s="17" t="s">
        <v>718</v>
      </c>
      <c r="P120" s="17" t="s">
        <v>702</v>
      </c>
      <c r="Q120" s="17" t="s">
        <v>707</v>
      </c>
      <c r="R120" s="17" t="s">
        <v>771</v>
      </c>
      <c r="S120" s="17" t="s">
        <v>771</v>
      </c>
      <c r="T120" s="12">
        <v>11</v>
      </c>
    </row>
    <row r="121" spans="1:20" ht="16.8" thickBot="1">
      <c r="A121" s="9" t="s">
        <v>695</v>
      </c>
      <c r="B121" s="9" t="s">
        <v>120</v>
      </c>
      <c r="C121" s="9" t="s">
        <v>648</v>
      </c>
      <c r="D121" s="9" t="s">
        <v>2</v>
      </c>
      <c r="E121" s="10" t="str">
        <f t="shared" si="4"/>
        <v>N</v>
      </c>
      <c r="F121" s="9" t="s">
        <v>124</v>
      </c>
      <c r="G121" s="6" t="str">
        <f t="shared" si="3"/>
        <v>2019TWDASSENN10</v>
      </c>
      <c r="H121" s="34" t="str">
        <f t="shared" si="5"/>
        <v>10</v>
      </c>
      <c r="I121" s="17" t="s">
        <v>754</v>
      </c>
      <c r="J121" s="17" t="s">
        <v>772</v>
      </c>
      <c r="K121" s="17" t="s">
        <v>773</v>
      </c>
      <c r="L121" s="9" t="s">
        <v>748</v>
      </c>
      <c r="M121" s="17" t="s">
        <v>699</v>
      </c>
      <c r="N121" s="17" t="s">
        <v>700</v>
      </c>
      <c r="O121" s="17" t="s">
        <v>466</v>
      </c>
      <c r="P121" s="17" t="s">
        <v>701</v>
      </c>
      <c r="Q121" s="17" t="s">
        <v>707</v>
      </c>
      <c r="R121" s="17" t="s">
        <v>700</v>
      </c>
      <c r="S121" s="17" t="s">
        <v>753</v>
      </c>
      <c r="T121" s="12">
        <v>11</v>
      </c>
    </row>
    <row r="122" spans="1:20" ht="16.8" thickBot="1">
      <c r="A122" s="42">
        <v>2013</v>
      </c>
      <c r="B122" s="9" t="s">
        <v>120</v>
      </c>
      <c r="C122" s="42" t="s">
        <v>648</v>
      </c>
      <c r="D122" s="42" t="s">
        <v>35</v>
      </c>
      <c r="E122" s="42" t="s">
        <v>3</v>
      </c>
      <c r="F122" s="42" t="s">
        <v>91</v>
      </c>
      <c r="G122" s="6" t="str">
        <f t="shared" si="3"/>
        <v>2013TWDASSUNE05</v>
      </c>
      <c r="H122" s="34" t="str">
        <f t="shared" si="5"/>
        <v>05</v>
      </c>
      <c r="I122" s="42">
        <v>20130730</v>
      </c>
      <c r="J122" s="43">
        <v>0.57638888888888895</v>
      </c>
      <c r="K122" s="43">
        <v>0.60069444444444442</v>
      </c>
      <c r="L122" s="42" t="s">
        <v>547</v>
      </c>
      <c r="M122" s="42">
        <v>85</v>
      </c>
      <c r="N122" s="42">
        <v>5</v>
      </c>
      <c r="O122" s="42">
        <v>5</v>
      </c>
      <c r="P122" s="42">
        <v>1</v>
      </c>
      <c r="Q122" s="42">
        <v>0.5</v>
      </c>
      <c r="R122" s="42">
        <v>3</v>
      </c>
      <c r="S122" s="42">
        <v>0.5</v>
      </c>
      <c r="T122" s="44">
        <v>32</v>
      </c>
    </row>
    <row r="123" spans="1:20" ht="16.8" thickBot="1">
      <c r="A123" s="42">
        <v>2013</v>
      </c>
      <c r="B123" s="9" t="s">
        <v>120</v>
      </c>
      <c r="C123" s="42" t="s">
        <v>648</v>
      </c>
      <c r="D123" s="42" t="s">
        <v>35</v>
      </c>
      <c r="E123" s="42" t="s">
        <v>3</v>
      </c>
      <c r="F123" s="42" t="s">
        <v>123</v>
      </c>
      <c r="G123" s="6" t="str">
        <f t="shared" si="3"/>
        <v>2013TWDASSUNE10</v>
      </c>
      <c r="H123" s="34" t="str">
        <f t="shared" si="5"/>
        <v>10</v>
      </c>
      <c r="I123" s="42">
        <v>20130730</v>
      </c>
      <c r="J123" s="43">
        <v>0.60069444444444442</v>
      </c>
      <c r="K123" s="43">
        <v>0.63194444444444442</v>
      </c>
      <c r="L123" s="42" t="s">
        <v>547</v>
      </c>
      <c r="M123" s="42">
        <v>82</v>
      </c>
      <c r="N123" s="42">
        <v>7</v>
      </c>
      <c r="O123" s="42">
        <v>9</v>
      </c>
      <c r="P123" s="42">
        <v>0.2</v>
      </c>
      <c r="Q123" s="42">
        <v>0.2</v>
      </c>
      <c r="R123" s="42">
        <v>0.2</v>
      </c>
      <c r="S123" s="42">
        <v>1.4</v>
      </c>
      <c r="T123" s="44">
        <v>32</v>
      </c>
    </row>
    <row r="124" spans="1:20" ht="16.8" thickBot="1">
      <c r="A124" s="42">
        <v>2013</v>
      </c>
      <c r="B124" s="9" t="s">
        <v>120</v>
      </c>
      <c r="C124" s="42" t="s">
        <v>648</v>
      </c>
      <c r="D124" s="42" t="s">
        <v>35</v>
      </c>
      <c r="E124" s="42" t="s">
        <v>14</v>
      </c>
      <c r="F124" s="42" t="s">
        <v>103</v>
      </c>
      <c r="G124" s="6" t="str">
        <f t="shared" si="3"/>
        <v>2013TWDASSUNS05</v>
      </c>
      <c r="H124" s="34" t="str">
        <f t="shared" si="5"/>
        <v>05</v>
      </c>
      <c r="I124" s="42">
        <v>20130731</v>
      </c>
      <c r="J124" s="43">
        <v>0.34027777777777773</v>
      </c>
      <c r="K124" s="43">
        <v>0.38194444444444442</v>
      </c>
      <c r="L124" s="42" t="s">
        <v>547</v>
      </c>
      <c r="M124" s="42">
        <v>75</v>
      </c>
      <c r="N124" s="42">
        <v>10</v>
      </c>
      <c r="O124" s="42">
        <v>12</v>
      </c>
      <c r="P124" s="42">
        <v>0.5</v>
      </c>
      <c r="Q124" s="42">
        <v>1.5</v>
      </c>
      <c r="R124" s="42">
        <v>0.5</v>
      </c>
      <c r="S124" s="42">
        <v>0.5</v>
      </c>
      <c r="T124" s="44">
        <v>36</v>
      </c>
    </row>
    <row r="125" spans="1:20" ht="16.8" thickBot="1">
      <c r="A125" s="42">
        <v>2013</v>
      </c>
      <c r="B125" s="9" t="s">
        <v>120</v>
      </c>
      <c r="C125" s="42" t="s">
        <v>648</v>
      </c>
      <c r="D125" s="42" t="s">
        <v>35</v>
      </c>
      <c r="E125" s="42" t="s">
        <v>14</v>
      </c>
      <c r="F125" s="42" t="s">
        <v>125</v>
      </c>
      <c r="G125" s="6" t="str">
        <f t="shared" si="3"/>
        <v>2013TWDASSUNS10</v>
      </c>
      <c r="H125" s="34" t="str">
        <f t="shared" si="5"/>
        <v>10</v>
      </c>
      <c r="I125" s="42">
        <v>20130731</v>
      </c>
      <c r="J125" s="43">
        <v>0.39583333333333331</v>
      </c>
      <c r="K125" s="43">
        <v>0.42569444444444443</v>
      </c>
      <c r="L125" s="42" t="s">
        <v>774</v>
      </c>
      <c r="M125" s="42">
        <v>74</v>
      </c>
      <c r="N125" s="42">
        <v>12</v>
      </c>
      <c r="O125" s="42">
        <v>10</v>
      </c>
      <c r="P125" s="42">
        <v>0.5</v>
      </c>
      <c r="Q125" s="42">
        <v>0.5</v>
      </c>
      <c r="R125" s="42">
        <v>2</v>
      </c>
      <c r="S125" s="42">
        <v>1</v>
      </c>
      <c r="T125" s="44">
        <v>33</v>
      </c>
    </row>
    <row r="126" spans="1:20" ht="16.8" thickBot="1">
      <c r="A126" s="42">
        <v>2013</v>
      </c>
      <c r="B126" s="9" t="s">
        <v>120</v>
      </c>
      <c r="C126" s="42" t="s">
        <v>648</v>
      </c>
      <c r="D126" s="42" t="s">
        <v>35</v>
      </c>
      <c r="E126" s="42" t="s">
        <v>33</v>
      </c>
      <c r="F126" s="42" t="s">
        <v>106</v>
      </c>
      <c r="G126" s="6" t="str">
        <f t="shared" si="3"/>
        <v>2013TWDASSUNW05</v>
      </c>
      <c r="H126" s="34" t="str">
        <f t="shared" si="5"/>
        <v>05</v>
      </c>
      <c r="I126" s="42">
        <v>20130729</v>
      </c>
      <c r="J126" s="43">
        <v>0.61805555555555558</v>
      </c>
      <c r="K126" s="43">
        <v>0.66666666666666663</v>
      </c>
      <c r="L126" s="42" t="s">
        <v>550</v>
      </c>
      <c r="M126" s="42">
        <v>69</v>
      </c>
      <c r="N126" s="42">
        <v>15</v>
      </c>
      <c r="O126" s="42">
        <v>8</v>
      </c>
      <c r="P126" s="42">
        <v>2</v>
      </c>
      <c r="Q126" s="42">
        <v>3</v>
      </c>
      <c r="R126" s="42">
        <v>1</v>
      </c>
      <c r="S126" s="42">
        <v>2</v>
      </c>
      <c r="T126" s="44">
        <v>28</v>
      </c>
    </row>
    <row r="127" spans="1:20" ht="16.8" thickBot="1">
      <c r="A127" s="42">
        <v>2013</v>
      </c>
      <c r="B127" s="9" t="s">
        <v>120</v>
      </c>
      <c r="C127" s="42" t="s">
        <v>648</v>
      </c>
      <c r="D127" s="42" t="s">
        <v>35</v>
      </c>
      <c r="E127" s="42" t="s">
        <v>33</v>
      </c>
      <c r="F127" s="42" t="s">
        <v>127</v>
      </c>
      <c r="G127" s="6" t="str">
        <f t="shared" si="3"/>
        <v>2013TWDASSUNW10</v>
      </c>
      <c r="H127" s="34" t="str">
        <f t="shared" si="5"/>
        <v>10</v>
      </c>
      <c r="I127" s="42">
        <v>20130729</v>
      </c>
      <c r="J127" s="43">
        <v>0.67847222222222225</v>
      </c>
      <c r="K127" s="43">
        <v>0.72569444444444453</v>
      </c>
      <c r="L127" s="42" t="s">
        <v>775</v>
      </c>
      <c r="M127" s="42">
        <v>77</v>
      </c>
      <c r="N127" s="42">
        <v>10</v>
      </c>
      <c r="O127" s="42">
        <v>5</v>
      </c>
      <c r="P127" s="42">
        <v>2</v>
      </c>
      <c r="Q127" s="42">
        <v>1</v>
      </c>
      <c r="R127" s="42">
        <v>2</v>
      </c>
      <c r="S127" s="42">
        <v>3</v>
      </c>
      <c r="T127" s="44">
        <v>31</v>
      </c>
    </row>
    <row r="128" spans="1:20" ht="16.8" thickBot="1">
      <c r="A128" s="42">
        <v>2013</v>
      </c>
      <c r="B128" s="9" t="s">
        <v>120</v>
      </c>
      <c r="C128" s="42" t="s">
        <v>648</v>
      </c>
      <c r="D128" s="42" t="s">
        <v>35</v>
      </c>
      <c r="E128" s="42" t="s">
        <v>32</v>
      </c>
      <c r="F128" s="42" t="s">
        <v>100</v>
      </c>
      <c r="G128" s="6" t="str">
        <f t="shared" si="3"/>
        <v>2013TWDASSUNN05</v>
      </c>
      <c r="H128" s="34" t="str">
        <f t="shared" si="5"/>
        <v>05</v>
      </c>
      <c r="I128" s="42">
        <v>20130730</v>
      </c>
      <c r="J128" s="43">
        <v>0.42708333333333331</v>
      </c>
      <c r="K128" s="43">
        <v>0.44791666666666669</v>
      </c>
      <c r="L128" s="42" t="s">
        <v>547</v>
      </c>
      <c r="M128" s="42">
        <v>70</v>
      </c>
      <c r="N128" s="42">
        <v>15</v>
      </c>
      <c r="O128" s="42">
        <v>8</v>
      </c>
      <c r="P128" s="42">
        <v>1</v>
      </c>
      <c r="Q128" s="42">
        <v>0.5</v>
      </c>
      <c r="R128" s="42">
        <v>2.5</v>
      </c>
      <c r="S128" s="42">
        <v>3</v>
      </c>
      <c r="T128" s="44">
        <v>36</v>
      </c>
    </row>
    <row r="129" spans="1:20" ht="16.8" thickBot="1">
      <c r="A129" s="42">
        <v>2013</v>
      </c>
      <c r="B129" s="9" t="s">
        <v>120</v>
      </c>
      <c r="C129" s="42" t="s">
        <v>648</v>
      </c>
      <c r="D129" s="42" t="s">
        <v>35</v>
      </c>
      <c r="E129" s="42" t="s">
        <v>32</v>
      </c>
      <c r="F129" s="42" t="s">
        <v>124</v>
      </c>
      <c r="G129" s="6" t="str">
        <f t="shared" si="3"/>
        <v>2013TWDASSUNN10</v>
      </c>
      <c r="H129" s="34" t="str">
        <f t="shared" si="5"/>
        <v>10</v>
      </c>
      <c r="I129" s="42">
        <v>20130730</v>
      </c>
      <c r="J129" s="43">
        <v>0.4513888888888889</v>
      </c>
      <c r="K129" s="43">
        <v>0.4826388888888889</v>
      </c>
      <c r="L129" s="42" t="s">
        <v>547</v>
      </c>
      <c r="M129" s="42">
        <v>87</v>
      </c>
      <c r="N129" s="42">
        <v>9</v>
      </c>
      <c r="O129" s="42">
        <v>2</v>
      </c>
      <c r="P129" s="42">
        <v>0.8</v>
      </c>
      <c r="Q129" s="42">
        <v>0.2</v>
      </c>
      <c r="R129" s="42">
        <v>0.2</v>
      </c>
      <c r="S129" s="42">
        <v>0.8</v>
      </c>
      <c r="T129" s="44">
        <v>31</v>
      </c>
    </row>
    <row r="130" spans="1:20" ht="16.8" thickBot="1">
      <c r="A130" s="42">
        <v>2013</v>
      </c>
      <c r="B130" s="9" t="s">
        <v>120</v>
      </c>
      <c r="C130" s="42" t="s">
        <v>648</v>
      </c>
      <c r="D130" s="42" t="s">
        <v>56</v>
      </c>
      <c r="E130" s="42" t="s">
        <v>3</v>
      </c>
      <c r="F130" s="42" t="s">
        <v>91</v>
      </c>
      <c r="G130" s="6" t="str">
        <f t="shared" si="3"/>
        <v>2013TWDASYATE05</v>
      </c>
      <c r="H130" s="34" t="str">
        <f t="shared" si="5"/>
        <v>05</v>
      </c>
      <c r="I130" s="42">
        <v>20130801</v>
      </c>
      <c r="J130" s="43">
        <v>0.39027777777777778</v>
      </c>
      <c r="K130" s="43">
        <v>0.4236111111111111</v>
      </c>
      <c r="L130" s="42" t="s">
        <v>776</v>
      </c>
      <c r="M130" s="42">
        <v>92</v>
      </c>
      <c r="N130" s="42">
        <v>2</v>
      </c>
      <c r="O130" s="42">
        <v>2</v>
      </c>
      <c r="P130" s="42">
        <v>0.5</v>
      </c>
      <c r="Q130" s="42">
        <v>0.5</v>
      </c>
      <c r="R130" s="42">
        <v>2</v>
      </c>
      <c r="S130" s="42">
        <v>1</v>
      </c>
      <c r="T130" s="44">
        <v>24</v>
      </c>
    </row>
    <row r="131" spans="1:20" ht="16.8" thickBot="1">
      <c r="A131" s="42">
        <v>2013</v>
      </c>
      <c r="B131" s="9" t="s">
        <v>120</v>
      </c>
      <c r="C131" s="42" t="s">
        <v>648</v>
      </c>
      <c r="D131" s="42" t="s">
        <v>56</v>
      </c>
      <c r="E131" s="42" t="s">
        <v>3</v>
      </c>
      <c r="F131" s="42" t="s">
        <v>123</v>
      </c>
      <c r="G131" s="6" t="str">
        <f t="shared" ref="G131:G145" si="7">CONCATENATE(A131,B131,C131,D131,F131)</f>
        <v>2013TWDASYATE10</v>
      </c>
      <c r="H131" s="34" t="str">
        <f t="shared" si="5"/>
        <v>10</v>
      </c>
      <c r="I131" s="42">
        <v>20130801</v>
      </c>
      <c r="J131" s="43">
        <v>0.42430555555555555</v>
      </c>
      <c r="K131" s="43">
        <v>0.4548611111111111</v>
      </c>
      <c r="L131" s="42" t="s">
        <v>776</v>
      </c>
      <c r="M131" s="42">
        <v>94.5</v>
      </c>
      <c r="N131" s="42">
        <v>1</v>
      </c>
      <c r="O131" s="42">
        <v>1</v>
      </c>
      <c r="P131" s="42">
        <v>1</v>
      </c>
      <c r="Q131" s="42">
        <v>0.5</v>
      </c>
      <c r="R131" s="42">
        <v>1</v>
      </c>
      <c r="S131" s="42">
        <v>1</v>
      </c>
      <c r="T131" s="44">
        <v>27</v>
      </c>
    </row>
    <row r="132" spans="1:20" ht="16.8" thickBot="1">
      <c r="A132" s="42">
        <v>2013</v>
      </c>
      <c r="B132" s="9" t="s">
        <v>120</v>
      </c>
      <c r="C132" s="42" t="s">
        <v>648</v>
      </c>
      <c r="D132" s="42" t="s">
        <v>56</v>
      </c>
      <c r="E132" s="42" t="s">
        <v>14</v>
      </c>
      <c r="F132" s="42" t="s">
        <v>103</v>
      </c>
      <c r="G132" s="6" t="str">
        <f t="shared" si="7"/>
        <v>2013TWDASYATS05</v>
      </c>
      <c r="H132" s="34" t="str">
        <f t="shared" si="5"/>
        <v>05</v>
      </c>
      <c r="I132" s="42">
        <v>20130801</v>
      </c>
      <c r="J132" s="43">
        <v>0.3923611111111111</v>
      </c>
      <c r="K132" s="43">
        <v>0.42499999999999999</v>
      </c>
      <c r="L132" s="42" t="s">
        <v>777</v>
      </c>
      <c r="M132" s="42">
        <v>85.8</v>
      </c>
      <c r="N132" s="42">
        <v>3</v>
      </c>
      <c r="O132" s="42">
        <v>8</v>
      </c>
      <c r="P132" s="42">
        <v>1</v>
      </c>
      <c r="Q132" s="42">
        <v>0.5</v>
      </c>
      <c r="R132" s="42">
        <v>1.5</v>
      </c>
      <c r="S132" s="42">
        <v>0.2</v>
      </c>
      <c r="T132" s="44">
        <v>25</v>
      </c>
    </row>
    <row r="133" spans="1:20" ht="16.8" thickBot="1">
      <c r="A133" s="42">
        <v>2013</v>
      </c>
      <c r="B133" s="9" t="s">
        <v>120</v>
      </c>
      <c r="C133" s="42" t="s">
        <v>648</v>
      </c>
      <c r="D133" s="42" t="s">
        <v>56</v>
      </c>
      <c r="E133" s="42" t="s">
        <v>14</v>
      </c>
      <c r="F133" s="42" t="s">
        <v>125</v>
      </c>
      <c r="G133" s="6" t="str">
        <f t="shared" si="7"/>
        <v>2013TWDASYATS10</v>
      </c>
      <c r="H133" s="34" t="str">
        <f t="shared" si="5"/>
        <v>10</v>
      </c>
      <c r="I133" s="42">
        <v>20130801</v>
      </c>
      <c r="J133" s="43">
        <v>0.42569444444444443</v>
      </c>
      <c r="K133" s="43">
        <v>0.45277777777777778</v>
      </c>
      <c r="L133" s="42" t="s">
        <v>777</v>
      </c>
      <c r="M133" s="42">
        <v>92</v>
      </c>
      <c r="N133" s="42">
        <v>0.5</v>
      </c>
      <c r="O133" s="42">
        <v>3</v>
      </c>
      <c r="P133" s="42">
        <v>1</v>
      </c>
      <c r="Q133" s="42">
        <v>0.5</v>
      </c>
      <c r="R133" s="42">
        <v>1</v>
      </c>
      <c r="S133" s="42">
        <v>2</v>
      </c>
      <c r="T133" s="44">
        <v>25</v>
      </c>
    </row>
    <row r="134" spans="1:20" ht="16.8" thickBot="1">
      <c r="A134" s="42">
        <v>2013</v>
      </c>
      <c r="B134" s="9" t="s">
        <v>120</v>
      </c>
      <c r="C134" s="42" t="s">
        <v>648</v>
      </c>
      <c r="D134" s="42" t="s">
        <v>56</v>
      </c>
      <c r="E134" s="42" t="s">
        <v>33</v>
      </c>
      <c r="F134" s="42" t="s">
        <v>106</v>
      </c>
      <c r="G134" s="6" t="str">
        <f t="shared" si="7"/>
        <v>2013TWDASYATW05</v>
      </c>
      <c r="H134" s="34" t="str">
        <f t="shared" si="5"/>
        <v>05</v>
      </c>
      <c r="I134" s="42">
        <v>20130801</v>
      </c>
      <c r="J134" s="43">
        <v>0.3888888888888889</v>
      </c>
      <c r="K134" s="43">
        <v>0.42222222222222222</v>
      </c>
      <c r="L134" s="42" t="s">
        <v>550</v>
      </c>
      <c r="M134" s="42">
        <v>69</v>
      </c>
      <c r="N134" s="42">
        <v>17</v>
      </c>
      <c r="O134" s="42">
        <v>12</v>
      </c>
      <c r="P134" s="42">
        <v>0.6</v>
      </c>
      <c r="Q134" s="42">
        <v>1</v>
      </c>
      <c r="R134" s="42">
        <v>0.2</v>
      </c>
      <c r="S134" s="42">
        <v>0.2</v>
      </c>
      <c r="T134" s="44">
        <v>26</v>
      </c>
    </row>
    <row r="135" spans="1:20" ht="16.8" thickBot="1">
      <c r="A135" s="42">
        <v>2013</v>
      </c>
      <c r="B135" s="9" t="s">
        <v>120</v>
      </c>
      <c r="C135" s="42" t="s">
        <v>648</v>
      </c>
      <c r="D135" s="42" t="s">
        <v>56</v>
      </c>
      <c r="E135" s="42" t="s">
        <v>33</v>
      </c>
      <c r="F135" s="42" t="s">
        <v>127</v>
      </c>
      <c r="G135" s="6" t="str">
        <f t="shared" si="7"/>
        <v>2013TWDASYATW10</v>
      </c>
      <c r="H135" s="34" t="str">
        <f t="shared" si="5"/>
        <v>10</v>
      </c>
      <c r="I135" s="42">
        <v>20130801</v>
      </c>
      <c r="J135" s="43">
        <v>0.4236111111111111</v>
      </c>
      <c r="K135" s="43">
        <v>0.44930555555555557</v>
      </c>
      <c r="L135" s="42" t="s">
        <v>550</v>
      </c>
      <c r="M135" s="42">
        <v>18</v>
      </c>
      <c r="N135" s="42">
        <v>70</v>
      </c>
      <c r="O135" s="42">
        <v>11</v>
      </c>
      <c r="P135" s="42">
        <v>0.1</v>
      </c>
      <c r="Q135" s="42">
        <v>0.8</v>
      </c>
      <c r="R135" s="42">
        <v>0</v>
      </c>
      <c r="S135" s="42">
        <v>0.1</v>
      </c>
      <c r="T135" s="44">
        <v>33</v>
      </c>
    </row>
    <row r="136" spans="1:20" ht="16.8" thickBot="1">
      <c r="A136" s="42">
        <v>2013</v>
      </c>
      <c r="B136" s="9" t="s">
        <v>120</v>
      </c>
      <c r="C136" s="42" t="s">
        <v>648</v>
      </c>
      <c r="D136" s="42" t="s">
        <v>56</v>
      </c>
      <c r="E136" s="42" t="s">
        <v>32</v>
      </c>
      <c r="F136" s="42" t="s">
        <v>100</v>
      </c>
      <c r="G136" s="6" t="str">
        <f t="shared" si="7"/>
        <v>2013TWDASYATN05</v>
      </c>
      <c r="H136" s="34" t="str">
        <f t="shared" si="5"/>
        <v>05</v>
      </c>
      <c r="I136" s="42">
        <v>20130801</v>
      </c>
      <c r="J136" s="43">
        <v>0.3888888888888889</v>
      </c>
      <c r="K136" s="43">
        <v>0.41875000000000001</v>
      </c>
      <c r="L136" s="42" t="s">
        <v>778</v>
      </c>
      <c r="M136" s="42">
        <v>85</v>
      </c>
      <c r="N136" s="42">
        <v>7</v>
      </c>
      <c r="O136" s="42">
        <v>4</v>
      </c>
      <c r="P136" s="42">
        <v>0.5</v>
      </c>
      <c r="Q136" s="42">
        <v>2</v>
      </c>
      <c r="R136" s="42">
        <v>0.5</v>
      </c>
      <c r="S136" s="42">
        <v>1</v>
      </c>
      <c r="T136" s="44">
        <v>26</v>
      </c>
    </row>
    <row r="137" spans="1:20" ht="16.8" thickBot="1">
      <c r="A137" s="42">
        <v>2013</v>
      </c>
      <c r="B137" s="9" t="s">
        <v>120</v>
      </c>
      <c r="C137" s="42" t="s">
        <v>648</v>
      </c>
      <c r="D137" s="42" t="s">
        <v>56</v>
      </c>
      <c r="E137" s="42" t="s">
        <v>32</v>
      </c>
      <c r="F137" s="42" t="s">
        <v>124</v>
      </c>
      <c r="G137" s="6" t="str">
        <f t="shared" si="7"/>
        <v>2013TWDASYATN10</v>
      </c>
      <c r="H137" s="34" t="str">
        <f t="shared" si="5"/>
        <v>10</v>
      </c>
      <c r="I137" s="42">
        <v>20130801</v>
      </c>
      <c r="J137" s="43">
        <v>0.4201388888888889</v>
      </c>
      <c r="K137" s="43">
        <v>0.44305555555555554</v>
      </c>
      <c r="L137" s="42" t="s">
        <v>778</v>
      </c>
      <c r="M137" s="42">
        <v>73</v>
      </c>
      <c r="N137" s="42">
        <v>15</v>
      </c>
      <c r="O137" s="42">
        <v>10</v>
      </c>
      <c r="P137" s="42">
        <v>0.1</v>
      </c>
      <c r="Q137" s="42">
        <v>1</v>
      </c>
      <c r="R137" s="42">
        <v>0.1</v>
      </c>
      <c r="S137" s="42">
        <v>0.8</v>
      </c>
      <c r="T137" s="44">
        <v>29</v>
      </c>
    </row>
    <row r="138" spans="1:20" ht="16.8" thickBot="1">
      <c r="A138" s="42">
        <v>2013</v>
      </c>
      <c r="B138" s="9" t="s">
        <v>120</v>
      </c>
      <c r="C138" s="42" t="s">
        <v>648</v>
      </c>
      <c r="D138" s="42" t="s">
        <v>2</v>
      </c>
      <c r="E138" s="42" t="s">
        <v>3</v>
      </c>
      <c r="F138" s="42" t="s">
        <v>91</v>
      </c>
      <c r="G138" s="6" t="str">
        <f t="shared" si="7"/>
        <v>2013TWDASSENE05</v>
      </c>
      <c r="H138" s="34" t="str">
        <f t="shared" si="5"/>
        <v>05</v>
      </c>
      <c r="I138" s="42">
        <v>20130803</v>
      </c>
      <c r="J138" s="43">
        <v>0.4548611111111111</v>
      </c>
      <c r="K138" s="43">
        <v>0.47916666666666669</v>
      </c>
      <c r="L138" s="42" t="s">
        <v>550</v>
      </c>
      <c r="M138" s="42">
        <v>76</v>
      </c>
      <c r="N138" s="42">
        <v>15</v>
      </c>
      <c r="O138" s="42">
        <v>5</v>
      </c>
      <c r="P138" s="42">
        <v>0.2</v>
      </c>
      <c r="Q138" s="42">
        <v>1</v>
      </c>
      <c r="R138" s="42">
        <v>0.5</v>
      </c>
      <c r="S138" s="42">
        <v>2.2999999999999998</v>
      </c>
      <c r="T138" s="44">
        <v>27</v>
      </c>
    </row>
    <row r="139" spans="1:20" ht="16.8" thickBot="1">
      <c r="A139" s="42">
        <v>2013</v>
      </c>
      <c r="B139" s="9" t="s">
        <v>120</v>
      </c>
      <c r="C139" s="42" t="s">
        <v>648</v>
      </c>
      <c r="D139" s="42" t="s">
        <v>2</v>
      </c>
      <c r="E139" s="42" t="s">
        <v>3</v>
      </c>
      <c r="F139" s="42" t="s">
        <v>123</v>
      </c>
      <c r="G139" s="6" t="str">
        <f t="shared" si="7"/>
        <v>2013TWDASSENE10</v>
      </c>
      <c r="H139" s="34" t="str">
        <f t="shared" ref="H139:H145" si="8">RIGHT(F139,2)</f>
        <v>10</v>
      </c>
      <c r="I139" s="42">
        <v>20130803</v>
      </c>
      <c r="J139" s="43">
        <v>0.47916666666666669</v>
      </c>
      <c r="K139" s="43">
        <v>0.50555555555555554</v>
      </c>
      <c r="L139" s="42" t="s">
        <v>550</v>
      </c>
      <c r="M139" s="42">
        <v>78</v>
      </c>
      <c r="N139" s="42">
        <v>12</v>
      </c>
      <c r="O139" s="42">
        <v>8</v>
      </c>
      <c r="P139" s="42">
        <v>0.2</v>
      </c>
      <c r="Q139" s="42">
        <v>0.5</v>
      </c>
      <c r="R139" s="42">
        <v>0.3</v>
      </c>
      <c r="S139" s="42">
        <v>1</v>
      </c>
      <c r="T139" s="44">
        <v>27</v>
      </c>
    </row>
    <row r="140" spans="1:20" ht="16.8" thickBot="1">
      <c r="A140" s="42">
        <v>2013</v>
      </c>
      <c r="B140" s="9" t="s">
        <v>120</v>
      </c>
      <c r="C140" s="42" t="s">
        <v>648</v>
      </c>
      <c r="D140" s="42" t="s">
        <v>2</v>
      </c>
      <c r="E140" s="42" t="s">
        <v>14</v>
      </c>
      <c r="F140" s="42" t="s">
        <v>103</v>
      </c>
      <c r="G140" s="6" t="str">
        <f t="shared" si="7"/>
        <v>2013TWDASSENS05</v>
      </c>
      <c r="H140" s="34" t="str">
        <f t="shared" si="8"/>
        <v>05</v>
      </c>
      <c r="I140" s="42">
        <v>20130803</v>
      </c>
      <c r="J140" s="43">
        <v>0.44444444444444442</v>
      </c>
      <c r="K140" s="43">
        <v>0.46875</v>
      </c>
      <c r="L140" s="42" t="s">
        <v>778</v>
      </c>
      <c r="M140" s="42">
        <v>69</v>
      </c>
      <c r="N140" s="42">
        <v>10</v>
      </c>
      <c r="O140" s="42">
        <v>17</v>
      </c>
      <c r="P140" s="42">
        <v>2</v>
      </c>
      <c r="Q140" s="42">
        <v>0.5</v>
      </c>
      <c r="R140" s="42">
        <v>1.5</v>
      </c>
      <c r="S140" s="42">
        <v>1.5</v>
      </c>
      <c r="T140" s="44">
        <v>25</v>
      </c>
    </row>
    <row r="141" spans="1:20" ht="16.8" thickBot="1">
      <c r="A141" s="42">
        <v>2013</v>
      </c>
      <c r="B141" s="9" t="s">
        <v>120</v>
      </c>
      <c r="C141" s="42" t="s">
        <v>648</v>
      </c>
      <c r="D141" s="42" t="s">
        <v>2</v>
      </c>
      <c r="E141" s="42" t="s">
        <v>14</v>
      </c>
      <c r="F141" s="42" t="s">
        <v>125</v>
      </c>
      <c r="G141" s="6" t="str">
        <f t="shared" si="7"/>
        <v>2013TWDASSENS10</v>
      </c>
      <c r="H141" s="34" t="str">
        <f t="shared" si="8"/>
        <v>10</v>
      </c>
      <c r="I141" s="42">
        <v>20130803</v>
      </c>
      <c r="J141" s="43">
        <v>0.47222222222222227</v>
      </c>
      <c r="K141" s="43">
        <v>0.49444444444444446</v>
      </c>
      <c r="L141" s="42" t="s">
        <v>778</v>
      </c>
      <c r="M141" s="42">
        <v>18</v>
      </c>
      <c r="N141" s="42">
        <v>60</v>
      </c>
      <c r="O141" s="42">
        <v>20</v>
      </c>
      <c r="P141" s="42">
        <v>0.5</v>
      </c>
      <c r="Q141" s="42">
        <v>0.2</v>
      </c>
      <c r="R141" s="42">
        <v>0.3</v>
      </c>
      <c r="S141" s="42">
        <v>1</v>
      </c>
      <c r="T141" s="44">
        <v>23</v>
      </c>
    </row>
    <row r="142" spans="1:20" ht="16.8" thickBot="1">
      <c r="A142" s="42">
        <v>2013</v>
      </c>
      <c r="B142" s="9" t="s">
        <v>120</v>
      </c>
      <c r="C142" s="42" t="s">
        <v>648</v>
      </c>
      <c r="D142" s="42" t="s">
        <v>2</v>
      </c>
      <c r="E142" s="42" t="s">
        <v>33</v>
      </c>
      <c r="F142" s="42" t="s">
        <v>106</v>
      </c>
      <c r="G142" s="6" t="str">
        <f t="shared" si="7"/>
        <v>2013TWDASSENW05</v>
      </c>
      <c r="H142" s="34" t="str">
        <f t="shared" si="8"/>
        <v>05</v>
      </c>
      <c r="I142" s="42">
        <v>20130803</v>
      </c>
      <c r="J142" s="43">
        <v>0.45833333333333331</v>
      </c>
      <c r="K142" s="43">
        <v>0.47569444444444442</v>
      </c>
      <c r="L142" s="42" t="s">
        <v>776</v>
      </c>
      <c r="M142" s="42">
        <v>75</v>
      </c>
      <c r="N142" s="42">
        <v>11</v>
      </c>
      <c r="O142" s="42">
        <v>8</v>
      </c>
      <c r="P142" s="42">
        <v>2</v>
      </c>
      <c r="Q142" s="42">
        <v>1</v>
      </c>
      <c r="R142" s="42">
        <v>2</v>
      </c>
      <c r="S142" s="42">
        <v>1</v>
      </c>
      <c r="T142" s="44">
        <v>20</v>
      </c>
    </row>
    <row r="143" spans="1:20" ht="16.8" thickBot="1">
      <c r="A143" s="42">
        <v>2013</v>
      </c>
      <c r="B143" s="9" t="s">
        <v>120</v>
      </c>
      <c r="C143" s="42" t="s">
        <v>648</v>
      </c>
      <c r="D143" s="42" t="s">
        <v>2</v>
      </c>
      <c r="E143" s="42" t="s">
        <v>33</v>
      </c>
      <c r="F143" s="42" t="s">
        <v>127</v>
      </c>
      <c r="G143" s="6" t="str">
        <f t="shared" si="7"/>
        <v>2013TWDASSENW10</v>
      </c>
      <c r="H143" s="34" t="str">
        <f t="shared" si="8"/>
        <v>10</v>
      </c>
      <c r="I143" s="42">
        <v>20130803</v>
      </c>
      <c r="J143" s="43">
        <v>0.4770833333333333</v>
      </c>
      <c r="K143" s="43">
        <v>0.49652777777777773</v>
      </c>
      <c r="L143" s="42" t="s">
        <v>776</v>
      </c>
      <c r="M143" s="42">
        <v>65</v>
      </c>
      <c r="N143" s="42">
        <v>16</v>
      </c>
      <c r="O143" s="42">
        <v>10</v>
      </c>
      <c r="P143" s="42">
        <v>3</v>
      </c>
      <c r="Q143" s="42">
        <v>3</v>
      </c>
      <c r="R143" s="42">
        <v>1</v>
      </c>
      <c r="S143" s="42">
        <v>2</v>
      </c>
      <c r="T143" s="44">
        <v>20</v>
      </c>
    </row>
    <row r="144" spans="1:20" ht="16.8" thickBot="1">
      <c r="A144" s="42">
        <v>2013</v>
      </c>
      <c r="B144" s="9" t="s">
        <v>120</v>
      </c>
      <c r="C144" s="42" t="s">
        <v>648</v>
      </c>
      <c r="D144" s="42" t="s">
        <v>2</v>
      </c>
      <c r="E144" s="42" t="s">
        <v>32</v>
      </c>
      <c r="F144" s="42" t="s">
        <v>100</v>
      </c>
      <c r="G144" s="6" t="str">
        <f t="shared" si="7"/>
        <v>2013TWDASSENN05</v>
      </c>
      <c r="H144" s="34" t="str">
        <f t="shared" si="8"/>
        <v>05</v>
      </c>
      <c r="I144" s="42">
        <v>20130803</v>
      </c>
      <c r="J144" s="43">
        <v>0.45833333333333331</v>
      </c>
      <c r="K144" s="43">
        <v>0.47847222222222219</v>
      </c>
      <c r="L144" s="42" t="s">
        <v>777</v>
      </c>
      <c r="M144" s="42">
        <v>63</v>
      </c>
      <c r="N144" s="42">
        <v>5</v>
      </c>
      <c r="O144" s="42">
        <v>20</v>
      </c>
      <c r="P144" s="42">
        <v>1</v>
      </c>
      <c r="Q144" s="42">
        <v>1</v>
      </c>
      <c r="R144" s="42">
        <v>5</v>
      </c>
      <c r="S144" s="42">
        <v>5</v>
      </c>
      <c r="T144" s="44">
        <v>19</v>
      </c>
    </row>
    <row r="145" spans="1:20" ht="16.8" thickBot="1">
      <c r="A145" s="42">
        <v>2013</v>
      </c>
      <c r="B145" s="9" t="s">
        <v>120</v>
      </c>
      <c r="C145" s="42" t="s">
        <v>648</v>
      </c>
      <c r="D145" s="42" t="s">
        <v>2</v>
      </c>
      <c r="E145" s="42" t="s">
        <v>32</v>
      </c>
      <c r="F145" s="42" t="s">
        <v>124</v>
      </c>
      <c r="G145" s="6" t="str">
        <f t="shared" si="7"/>
        <v>2013TWDASSENN10</v>
      </c>
      <c r="H145" s="34" t="str">
        <f t="shared" si="8"/>
        <v>10</v>
      </c>
      <c r="I145" s="42">
        <v>20130803</v>
      </c>
      <c r="J145" s="43">
        <v>0.48472222222222222</v>
      </c>
      <c r="K145" s="43">
        <v>0.4993055555555555</v>
      </c>
      <c r="L145" s="42" t="s">
        <v>777</v>
      </c>
      <c r="M145" s="42">
        <v>64</v>
      </c>
      <c r="N145" s="42">
        <v>6</v>
      </c>
      <c r="O145" s="42">
        <v>23</v>
      </c>
      <c r="P145" s="42">
        <v>1</v>
      </c>
      <c r="Q145" s="42">
        <v>1</v>
      </c>
      <c r="R145" s="42">
        <v>3</v>
      </c>
      <c r="S145" s="42">
        <v>2</v>
      </c>
      <c r="T145" s="44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1"/>
  <sheetViews>
    <sheetView workbookViewId="0">
      <selection activeCell="J4" sqref="J4"/>
    </sheetView>
  </sheetViews>
  <sheetFormatPr defaultRowHeight="16.2"/>
  <sheetData>
    <row r="1" spans="1:1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940</v>
      </c>
      <c r="G1" t="s">
        <v>184</v>
      </c>
      <c r="H1" t="s">
        <v>185</v>
      </c>
      <c r="I1" t="s">
        <v>186</v>
      </c>
      <c r="J1" t="s">
        <v>941</v>
      </c>
      <c r="K1" t="s">
        <v>942</v>
      </c>
    </row>
    <row r="2" spans="1:11">
      <c r="A2">
        <v>7002</v>
      </c>
      <c r="B2" t="s">
        <v>188</v>
      </c>
      <c r="C2" t="s">
        <v>189</v>
      </c>
      <c r="D2" t="s">
        <v>815</v>
      </c>
      <c r="E2" t="s">
        <v>928</v>
      </c>
      <c r="F2" t="s">
        <v>943</v>
      </c>
      <c r="G2">
        <v>0</v>
      </c>
      <c r="H2" t="s">
        <v>200</v>
      </c>
      <c r="I2" t="s">
        <v>192</v>
      </c>
      <c r="J2" t="s">
        <v>944</v>
      </c>
      <c r="K2">
        <v>49</v>
      </c>
    </row>
    <row r="3" spans="1:11">
      <c r="A3">
        <v>7494</v>
      </c>
      <c r="B3" t="s">
        <v>188</v>
      </c>
      <c r="C3" t="s">
        <v>189</v>
      </c>
      <c r="D3" t="s">
        <v>202</v>
      </c>
      <c r="E3" t="s">
        <v>15</v>
      </c>
      <c r="F3" t="s">
        <v>194</v>
      </c>
      <c r="G3">
        <v>0</v>
      </c>
      <c r="H3" t="s">
        <v>191</v>
      </c>
      <c r="I3" t="s">
        <v>192</v>
      </c>
      <c r="J3" t="s">
        <v>945</v>
      </c>
      <c r="K3">
        <v>57</v>
      </c>
    </row>
    <row r="4" spans="1:11">
      <c r="A4">
        <v>6999</v>
      </c>
      <c r="B4" t="s">
        <v>188</v>
      </c>
      <c r="C4" t="s">
        <v>189</v>
      </c>
      <c r="D4" t="s">
        <v>929</v>
      </c>
      <c r="E4" t="s">
        <v>46</v>
      </c>
      <c r="F4" t="s">
        <v>196</v>
      </c>
      <c r="G4">
        <v>0</v>
      </c>
      <c r="H4" t="s">
        <v>191</v>
      </c>
      <c r="I4" t="s">
        <v>192</v>
      </c>
      <c r="J4" t="s">
        <v>946</v>
      </c>
      <c r="K4">
        <v>29</v>
      </c>
    </row>
    <row r="5" spans="1:11">
      <c r="A5">
        <v>6998</v>
      </c>
      <c r="B5" t="s">
        <v>188</v>
      </c>
      <c r="C5" t="s">
        <v>189</v>
      </c>
      <c r="D5" t="s">
        <v>930</v>
      </c>
      <c r="E5" t="s">
        <v>63</v>
      </c>
      <c r="F5" t="s">
        <v>198</v>
      </c>
      <c r="G5">
        <v>0</v>
      </c>
      <c r="H5" t="s">
        <v>191</v>
      </c>
      <c r="I5" t="s">
        <v>192</v>
      </c>
      <c r="J5" t="s">
        <v>947</v>
      </c>
      <c r="K5">
        <v>26</v>
      </c>
    </row>
    <row r="6" spans="1:11">
      <c r="A6">
        <v>7000</v>
      </c>
      <c r="B6" t="s">
        <v>188</v>
      </c>
      <c r="C6" t="s">
        <v>189</v>
      </c>
      <c r="D6" t="s">
        <v>931</v>
      </c>
      <c r="E6" t="s">
        <v>59</v>
      </c>
      <c r="F6" t="s">
        <v>201</v>
      </c>
      <c r="G6">
        <v>0</v>
      </c>
      <c r="H6" t="s">
        <v>191</v>
      </c>
      <c r="I6" t="s">
        <v>192</v>
      </c>
      <c r="J6" t="s">
        <v>948</v>
      </c>
      <c r="K6">
        <v>30</v>
      </c>
    </row>
    <row r="7" spans="1:11">
      <c r="A7">
        <v>7453</v>
      </c>
      <c r="B7" t="s">
        <v>204</v>
      </c>
      <c r="C7" t="s">
        <v>205</v>
      </c>
      <c r="D7" t="s">
        <v>932</v>
      </c>
      <c r="E7" t="s">
        <v>137</v>
      </c>
      <c r="F7" t="s">
        <v>203</v>
      </c>
      <c r="G7">
        <v>0</v>
      </c>
      <c r="H7" t="s">
        <v>191</v>
      </c>
      <c r="I7" t="s">
        <v>192</v>
      </c>
      <c r="J7" t="s">
        <v>949</v>
      </c>
      <c r="K7">
        <v>10</v>
      </c>
    </row>
    <row r="8" spans="1:11">
      <c r="A8">
        <v>6811</v>
      </c>
      <c r="B8" t="s">
        <v>208</v>
      </c>
      <c r="C8" t="s">
        <v>209</v>
      </c>
      <c r="D8" t="s">
        <v>210</v>
      </c>
      <c r="E8" t="s">
        <v>68</v>
      </c>
      <c r="F8" t="s">
        <v>207</v>
      </c>
      <c r="G8">
        <v>0</v>
      </c>
      <c r="H8" t="s">
        <v>191</v>
      </c>
      <c r="I8" t="s">
        <v>192</v>
      </c>
      <c r="J8" t="s">
        <v>950</v>
      </c>
      <c r="K8">
        <v>32</v>
      </c>
    </row>
    <row r="9" spans="1:11">
      <c r="A9">
        <v>6824</v>
      </c>
      <c r="B9" t="s">
        <v>208</v>
      </c>
      <c r="C9" t="s">
        <v>209</v>
      </c>
      <c r="D9" t="s">
        <v>933</v>
      </c>
      <c r="E9" t="s">
        <v>934</v>
      </c>
      <c r="F9" t="s">
        <v>211</v>
      </c>
      <c r="G9">
        <v>0</v>
      </c>
      <c r="H9" t="s">
        <v>191</v>
      </c>
      <c r="I9" t="s">
        <v>192</v>
      </c>
      <c r="J9" t="s">
        <v>951</v>
      </c>
      <c r="K9">
        <v>33</v>
      </c>
    </row>
    <row r="10" spans="1:11">
      <c r="A10">
        <v>7138</v>
      </c>
      <c r="B10" t="s">
        <v>214</v>
      </c>
      <c r="C10" t="s">
        <v>215</v>
      </c>
      <c r="D10" t="s">
        <v>935</v>
      </c>
      <c r="E10" t="s">
        <v>75</v>
      </c>
      <c r="F10" t="s">
        <v>213</v>
      </c>
      <c r="G10">
        <v>0</v>
      </c>
      <c r="H10" t="s">
        <v>191</v>
      </c>
      <c r="I10" t="s">
        <v>192</v>
      </c>
      <c r="J10" t="s">
        <v>952</v>
      </c>
      <c r="K10">
        <v>79</v>
      </c>
    </row>
    <row r="11" spans="1:11">
      <c r="A11">
        <v>738</v>
      </c>
      <c r="B11" t="s">
        <v>218</v>
      </c>
      <c r="C11" t="s">
        <v>219</v>
      </c>
      <c r="D11" t="s">
        <v>220</v>
      </c>
      <c r="E11" t="s">
        <v>38</v>
      </c>
      <c r="F11" t="s">
        <v>217</v>
      </c>
      <c r="G11">
        <v>0</v>
      </c>
      <c r="H11" t="s">
        <v>191</v>
      </c>
      <c r="I11" t="s">
        <v>192</v>
      </c>
      <c r="J11" t="s">
        <v>953</v>
      </c>
      <c r="K11">
        <v>52</v>
      </c>
    </row>
    <row r="12" spans="1:11">
      <c r="A12">
        <v>739</v>
      </c>
      <c r="B12" t="s">
        <v>218</v>
      </c>
      <c r="C12" t="s">
        <v>219</v>
      </c>
      <c r="D12" t="s">
        <v>222</v>
      </c>
      <c r="E12" t="s">
        <v>4</v>
      </c>
      <c r="F12" t="s">
        <v>221</v>
      </c>
      <c r="G12">
        <v>0</v>
      </c>
      <c r="H12" t="s">
        <v>191</v>
      </c>
      <c r="I12" t="s">
        <v>192</v>
      </c>
      <c r="J12" t="s">
        <v>954</v>
      </c>
      <c r="K12">
        <v>53</v>
      </c>
    </row>
    <row r="13" spans="1:11">
      <c r="A13">
        <v>717</v>
      </c>
      <c r="B13" t="s">
        <v>224</v>
      </c>
      <c r="C13" t="s">
        <v>225</v>
      </c>
      <c r="D13" t="s">
        <v>955</v>
      </c>
      <c r="E13" t="s">
        <v>105</v>
      </c>
      <c r="F13" t="s">
        <v>223</v>
      </c>
      <c r="G13">
        <v>1</v>
      </c>
      <c r="H13" t="s">
        <v>191</v>
      </c>
      <c r="I13" t="s">
        <v>192</v>
      </c>
      <c r="J13" t="s">
        <v>956</v>
      </c>
      <c r="K13">
        <v>1</v>
      </c>
    </row>
    <row r="14" spans="1:11">
      <c r="A14">
        <v>720</v>
      </c>
      <c r="B14" t="s">
        <v>224</v>
      </c>
      <c r="C14" t="s">
        <v>225</v>
      </c>
      <c r="D14" t="s">
        <v>227</v>
      </c>
      <c r="E14" t="s">
        <v>70</v>
      </c>
      <c r="F14" t="s">
        <v>226</v>
      </c>
      <c r="G14">
        <v>1</v>
      </c>
      <c r="H14" t="s">
        <v>191</v>
      </c>
      <c r="I14" t="s">
        <v>192</v>
      </c>
      <c r="J14" t="s">
        <v>957</v>
      </c>
      <c r="K14">
        <v>65</v>
      </c>
    </row>
    <row r="15" spans="1:11">
      <c r="A15">
        <v>724</v>
      </c>
      <c r="B15" t="s">
        <v>224</v>
      </c>
      <c r="C15" t="s">
        <v>225</v>
      </c>
      <c r="D15" t="s">
        <v>229</v>
      </c>
      <c r="E15" t="s">
        <v>30</v>
      </c>
      <c r="F15" t="s">
        <v>228</v>
      </c>
      <c r="G15">
        <v>1</v>
      </c>
      <c r="H15" t="s">
        <v>191</v>
      </c>
      <c r="I15" t="s">
        <v>192</v>
      </c>
      <c r="J15" t="s">
        <v>958</v>
      </c>
      <c r="K15">
        <v>66</v>
      </c>
    </row>
    <row r="16" spans="1:11">
      <c r="A16">
        <v>5115</v>
      </c>
      <c r="B16" t="s">
        <v>231</v>
      </c>
      <c r="C16" t="s">
        <v>232</v>
      </c>
      <c r="D16" t="s">
        <v>233</v>
      </c>
      <c r="E16" t="s">
        <v>114</v>
      </c>
      <c r="F16" t="s">
        <v>230</v>
      </c>
      <c r="G16">
        <v>0</v>
      </c>
      <c r="H16" t="s">
        <v>191</v>
      </c>
      <c r="I16" t="s">
        <v>192</v>
      </c>
      <c r="J16" t="s">
        <v>959</v>
      </c>
      <c r="K16">
        <v>58</v>
      </c>
    </row>
    <row r="17" spans="1:11">
      <c r="A17">
        <v>3992</v>
      </c>
      <c r="B17" t="s">
        <v>235</v>
      </c>
      <c r="C17" t="s">
        <v>236</v>
      </c>
      <c r="D17" t="s">
        <v>237</v>
      </c>
      <c r="E17" t="s">
        <v>117</v>
      </c>
      <c r="F17" t="s">
        <v>234</v>
      </c>
      <c r="G17">
        <v>1</v>
      </c>
      <c r="H17" t="s">
        <v>191</v>
      </c>
      <c r="I17" t="s">
        <v>192</v>
      </c>
      <c r="J17" t="s">
        <v>960</v>
      </c>
      <c r="K17">
        <v>16</v>
      </c>
    </row>
    <row r="18" spans="1:11">
      <c r="A18">
        <v>3993</v>
      </c>
      <c r="B18" t="s">
        <v>235</v>
      </c>
      <c r="C18" t="s">
        <v>236</v>
      </c>
      <c r="D18" t="s">
        <v>239</v>
      </c>
      <c r="E18" t="s">
        <v>13</v>
      </c>
      <c r="F18" t="s">
        <v>238</v>
      </c>
      <c r="G18">
        <v>0</v>
      </c>
      <c r="H18" t="s">
        <v>191</v>
      </c>
      <c r="I18" t="s">
        <v>192</v>
      </c>
      <c r="J18" t="s">
        <v>961</v>
      </c>
      <c r="K18">
        <v>17</v>
      </c>
    </row>
    <row r="19" spans="1:11">
      <c r="A19">
        <v>4000</v>
      </c>
      <c r="B19" t="s">
        <v>235</v>
      </c>
      <c r="C19" t="s">
        <v>236</v>
      </c>
      <c r="D19" t="s">
        <v>241</v>
      </c>
      <c r="E19" t="s">
        <v>79</v>
      </c>
      <c r="F19" t="s">
        <v>240</v>
      </c>
      <c r="G19">
        <v>0</v>
      </c>
      <c r="H19" t="s">
        <v>191</v>
      </c>
      <c r="I19" t="s">
        <v>192</v>
      </c>
      <c r="J19" t="s">
        <v>962</v>
      </c>
      <c r="K19">
        <v>18</v>
      </c>
    </row>
    <row r="20" spans="1:11">
      <c r="A20">
        <v>4005</v>
      </c>
      <c r="B20" t="s">
        <v>235</v>
      </c>
      <c r="C20" t="s">
        <v>236</v>
      </c>
      <c r="D20" t="s">
        <v>243</v>
      </c>
      <c r="E20" t="s">
        <v>136</v>
      </c>
      <c r="F20" t="s">
        <v>242</v>
      </c>
      <c r="G20">
        <v>0</v>
      </c>
      <c r="H20" t="s">
        <v>191</v>
      </c>
      <c r="I20" t="s">
        <v>192</v>
      </c>
      <c r="J20" t="s">
        <v>963</v>
      </c>
      <c r="K20">
        <v>19</v>
      </c>
    </row>
    <row r="21" spans="1:11">
      <c r="A21">
        <v>4026</v>
      </c>
      <c r="B21" t="s">
        <v>235</v>
      </c>
      <c r="C21" t="s">
        <v>236</v>
      </c>
      <c r="D21" t="s">
        <v>245</v>
      </c>
      <c r="E21" t="s">
        <v>66</v>
      </c>
      <c r="F21" t="s">
        <v>244</v>
      </c>
      <c r="G21">
        <v>1</v>
      </c>
      <c r="H21" t="s">
        <v>191</v>
      </c>
      <c r="I21" t="s">
        <v>192</v>
      </c>
      <c r="J21" t="s">
        <v>964</v>
      </c>
      <c r="K21">
        <v>20</v>
      </c>
    </row>
    <row r="22" spans="1:11">
      <c r="A22">
        <v>4027</v>
      </c>
      <c r="B22" t="s">
        <v>235</v>
      </c>
      <c r="C22" t="s">
        <v>236</v>
      </c>
      <c r="D22" t="s">
        <v>247</v>
      </c>
      <c r="E22" t="s">
        <v>76</v>
      </c>
      <c r="F22" t="s">
        <v>246</v>
      </c>
      <c r="G22">
        <v>0</v>
      </c>
      <c r="H22" t="s">
        <v>191</v>
      </c>
      <c r="I22" t="s">
        <v>192</v>
      </c>
      <c r="J22" t="s">
        <v>965</v>
      </c>
      <c r="K22">
        <v>21</v>
      </c>
    </row>
    <row r="23" spans="1:11">
      <c r="A23">
        <v>4044</v>
      </c>
      <c r="B23" t="s">
        <v>235</v>
      </c>
      <c r="C23" t="s">
        <v>236</v>
      </c>
      <c r="D23" t="s">
        <v>966</v>
      </c>
      <c r="E23" t="s">
        <v>29</v>
      </c>
      <c r="F23" t="s">
        <v>248</v>
      </c>
      <c r="G23">
        <v>0</v>
      </c>
      <c r="H23" t="s">
        <v>191</v>
      </c>
      <c r="I23" t="s">
        <v>192</v>
      </c>
      <c r="J23" t="s">
        <v>967</v>
      </c>
      <c r="K23">
        <v>22</v>
      </c>
    </row>
    <row r="24" spans="1:11">
      <c r="A24">
        <v>4166</v>
      </c>
      <c r="B24" t="s">
        <v>235</v>
      </c>
      <c r="C24" t="s">
        <v>236</v>
      </c>
      <c r="D24" t="s">
        <v>936</v>
      </c>
      <c r="E24" t="s">
        <v>17</v>
      </c>
      <c r="F24" t="s">
        <v>250</v>
      </c>
      <c r="G24">
        <v>0</v>
      </c>
      <c r="H24" t="s">
        <v>191</v>
      </c>
      <c r="I24" t="s">
        <v>192</v>
      </c>
      <c r="J24" t="s">
        <v>968</v>
      </c>
      <c r="K24">
        <v>86</v>
      </c>
    </row>
    <row r="25" spans="1:11">
      <c r="A25">
        <v>3941</v>
      </c>
      <c r="B25" t="s">
        <v>253</v>
      </c>
      <c r="C25" t="s">
        <v>254</v>
      </c>
      <c r="D25" t="s">
        <v>255</v>
      </c>
      <c r="E25" t="s">
        <v>118</v>
      </c>
      <c r="F25" t="s">
        <v>252</v>
      </c>
      <c r="G25">
        <v>0</v>
      </c>
      <c r="H25" t="s">
        <v>191</v>
      </c>
      <c r="I25" t="s">
        <v>192</v>
      </c>
      <c r="J25" t="s">
        <v>969</v>
      </c>
      <c r="K25">
        <v>55</v>
      </c>
    </row>
    <row r="26" spans="1:11">
      <c r="A26">
        <v>3944</v>
      </c>
      <c r="B26" t="s">
        <v>253</v>
      </c>
      <c r="C26" t="s">
        <v>254</v>
      </c>
      <c r="D26" t="s">
        <v>257</v>
      </c>
      <c r="E26" t="s">
        <v>20</v>
      </c>
      <c r="F26" t="s">
        <v>256</v>
      </c>
      <c r="G26">
        <v>1</v>
      </c>
      <c r="H26" t="s">
        <v>191</v>
      </c>
      <c r="I26" t="s">
        <v>192</v>
      </c>
      <c r="J26" t="s">
        <v>970</v>
      </c>
      <c r="K26">
        <v>56</v>
      </c>
    </row>
    <row r="27" spans="1:11">
      <c r="A27">
        <v>3859</v>
      </c>
      <c r="B27" t="s">
        <v>259</v>
      </c>
      <c r="C27" t="s">
        <v>260</v>
      </c>
      <c r="D27" t="s">
        <v>261</v>
      </c>
      <c r="E27" t="s">
        <v>95</v>
      </c>
      <c r="F27" t="s">
        <v>258</v>
      </c>
      <c r="G27">
        <v>1</v>
      </c>
      <c r="H27" t="s">
        <v>191</v>
      </c>
      <c r="I27" t="s">
        <v>192</v>
      </c>
      <c r="J27" t="s">
        <v>971</v>
      </c>
      <c r="K27">
        <v>88</v>
      </c>
    </row>
    <row r="28" spans="1:11">
      <c r="A28">
        <v>4662</v>
      </c>
      <c r="B28" t="s">
        <v>263</v>
      </c>
      <c r="C28" t="s">
        <v>264</v>
      </c>
      <c r="D28" t="s">
        <v>265</v>
      </c>
      <c r="E28" t="s">
        <v>73</v>
      </c>
      <c r="F28" t="s">
        <v>262</v>
      </c>
      <c r="G28">
        <v>1</v>
      </c>
      <c r="H28" t="s">
        <v>191</v>
      </c>
      <c r="I28" t="s">
        <v>192</v>
      </c>
      <c r="J28" t="s">
        <v>972</v>
      </c>
      <c r="K28">
        <v>4</v>
      </c>
    </row>
    <row r="29" spans="1:11">
      <c r="A29">
        <v>4990</v>
      </c>
      <c r="B29" t="s">
        <v>263</v>
      </c>
      <c r="C29" t="s">
        <v>264</v>
      </c>
      <c r="D29" t="s">
        <v>267</v>
      </c>
      <c r="E29" t="s">
        <v>50</v>
      </c>
      <c r="F29" t="s">
        <v>266</v>
      </c>
      <c r="G29">
        <v>1</v>
      </c>
      <c r="H29" t="s">
        <v>191</v>
      </c>
      <c r="I29" t="s">
        <v>192</v>
      </c>
      <c r="J29" t="s">
        <v>973</v>
      </c>
      <c r="K29">
        <v>67</v>
      </c>
    </row>
    <row r="30" spans="1:11">
      <c r="A30">
        <v>4172</v>
      </c>
      <c r="B30" t="s">
        <v>269</v>
      </c>
      <c r="C30" t="s">
        <v>270</v>
      </c>
      <c r="D30" t="s">
        <v>271</v>
      </c>
      <c r="E30" t="s">
        <v>60</v>
      </c>
      <c r="F30" t="s">
        <v>268</v>
      </c>
      <c r="G30">
        <v>0</v>
      </c>
      <c r="H30" t="s">
        <v>191</v>
      </c>
      <c r="I30" t="s">
        <v>192</v>
      </c>
      <c r="J30" t="s">
        <v>974</v>
      </c>
      <c r="K30">
        <v>2</v>
      </c>
    </row>
    <row r="31" spans="1:11">
      <c r="A31">
        <v>4232</v>
      </c>
      <c r="B31" t="s">
        <v>269</v>
      </c>
      <c r="C31" t="s">
        <v>270</v>
      </c>
      <c r="D31" t="s">
        <v>273</v>
      </c>
      <c r="E31" t="s">
        <v>18</v>
      </c>
      <c r="F31" t="s">
        <v>272</v>
      </c>
      <c r="G31">
        <v>1</v>
      </c>
      <c r="H31" t="s">
        <v>191</v>
      </c>
      <c r="I31" t="s">
        <v>192</v>
      </c>
      <c r="J31" t="s">
        <v>975</v>
      </c>
      <c r="K31">
        <v>14</v>
      </c>
    </row>
    <row r="32" spans="1:11">
      <c r="A32">
        <v>4281</v>
      </c>
      <c r="B32" t="s">
        <v>269</v>
      </c>
      <c r="C32" t="s">
        <v>270</v>
      </c>
      <c r="D32" t="s">
        <v>275</v>
      </c>
      <c r="E32" t="s">
        <v>7</v>
      </c>
      <c r="F32" t="s">
        <v>274</v>
      </c>
      <c r="G32">
        <v>0</v>
      </c>
      <c r="H32" t="s">
        <v>191</v>
      </c>
      <c r="I32" t="s">
        <v>192</v>
      </c>
      <c r="J32" t="s">
        <v>976</v>
      </c>
      <c r="K32">
        <v>27</v>
      </c>
    </row>
    <row r="33" spans="1:11">
      <c r="A33">
        <v>4285</v>
      </c>
      <c r="B33" t="s">
        <v>269</v>
      </c>
      <c r="C33" t="s">
        <v>270</v>
      </c>
      <c r="D33" t="s">
        <v>277</v>
      </c>
      <c r="E33" t="s">
        <v>49</v>
      </c>
      <c r="F33" t="s">
        <v>276</v>
      </c>
      <c r="G33">
        <v>1</v>
      </c>
      <c r="H33" t="s">
        <v>278</v>
      </c>
      <c r="I33" t="s">
        <v>192</v>
      </c>
      <c r="J33" t="s">
        <v>977</v>
      </c>
      <c r="K33">
        <v>15</v>
      </c>
    </row>
    <row r="34" spans="1:11">
      <c r="A34">
        <v>4167</v>
      </c>
      <c r="B34" t="s">
        <v>269</v>
      </c>
      <c r="C34" t="s">
        <v>270</v>
      </c>
      <c r="D34" t="s">
        <v>978</v>
      </c>
      <c r="E34" t="s">
        <v>55</v>
      </c>
      <c r="F34" t="s">
        <v>279</v>
      </c>
      <c r="G34">
        <v>1</v>
      </c>
      <c r="H34" t="s">
        <v>191</v>
      </c>
      <c r="I34" t="s">
        <v>192</v>
      </c>
      <c r="J34" t="s">
        <v>979</v>
      </c>
      <c r="K34">
        <v>34</v>
      </c>
    </row>
    <row r="35" spans="1:11">
      <c r="A35">
        <v>3554</v>
      </c>
      <c r="B35" t="s">
        <v>269</v>
      </c>
      <c r="C35" t="s">
        <v>270</v>
      </c>
      <c r="D35" t="s">
        <v>282</v>
      </c>
      <c r="E35" t="s">
        <v>129</v>
      </c>
      <c r="F35" t="s">
        <v>281</v>
      </c>
      <c r="G35">
        <v>0</v>
      </c>
      <c r="H35" t="s">
        <v>283</v>
      </c>
      <c r="I35" t="s">
        <v>192</v>
      </c>
      <c r="J35" t="s">
        <v>980</v>
      </c>
      <c r="K35">
        <v>36</v>
      </c>
    </row>
    <row r="36" spans="1:11">
      <c r="A36">
        <v>4352</v>
      </c>
      <c r="B36" t="s">
        <v>269</v>
      </c>
      <c r="C36" t="s">
        <v>270</v>
      </c>
      <c r="D36" t="s">
        <v>285</v>
      </c>
      <c r="E36" t="s">
        <v>5</v>
      </c>
      <c r="F36" t="s">
        <v>284</v>
      </c>
      <c r="G36">
        <v>0</v>
      </c>
      <c r="H36" t="s">
        <v>191</v>
      </c>
      <c r="I36" t="s">
        <v>192</v>
      </c>
      <c r="J36" t="s">
        <v>981</v>
      </c>
      <c r="K36">
        <v>37</v>
      </c>
    </row>
    <row r="37" spans="1:11">
      <c r="A37">
        <v>4355</v>
      </c>
      <c r="B37" t="s">
        <v>269</v>
      </c>
      <c r="C37" t="s">
        <v>270</v>
      </c>
      <c r="D37" t="s">
        <v>287</v>
      </c>
      <c r="E37" t="s">
        <v>57</v>
      </c>
      <c r="F37" t="s">
        <v>286</v>
      </c>
      <c r="G37">
        <v>0</v>
      </c>
      <c r="H37" t="s">
        <v>191</v>
      </c>
      <c r="I37" t="s">
        <v>192</v>
      </c>
      <c r="J37" t="s">
        <v>982</v>
      </c>
      <c r="K37">
        <v>38</v>
      </c>
    </row>
    <row r="38" spans="1:11">
      <c r="A38">
        <v>4360</v>
      </c>
      <c r="B38" t="s">
        <v>269</v>
      </c>
      <c r="C38" t="s">
        <v>270</v>
      </c>
      <c r="D38" t="s">
        <v>289</v>
      </c>
      <c r="E38" t="s">
        <v>61</v>
      </c>
      <c r="F38" t="s">
        <v>288</v>
      </c>
      <c r="G38">
        <v>1</v>
      </c>
      <c r="H38" t="s">
        <v>191</v>
      </c>
      <c r="I38" t="s">
        <v>192</v>
      </c>
      <c r="J38" t="s">
        <v>983</v>
      </c>
      <c r="K38">
        <v>47</v>
      </c>
    </row>
    <row r="39" spans="1:11">
      <c r="A39">
        <v>4416</v>
      </c>
      <c r="B39" t="s">
        <v>269</v>
      </c>
      <c r="C39" t="s">
        <v>270</v>
      </c>
      <c r="D39" t="s">
        <v>291</v>
      </c>
      <c r="E39" t="s">
        <v>16</v>
      </c>
      <c r="F39" t="s">
        <v>290</v>
      </c>
      <c r="G39">
        <v>0</v>
      </c>
      <c r="H39" t="s">
        <v>191</v>
      </c>
      <c r="I39" t="s">
        <v>192</v>
      </c>
      <c r="J39" t="s">
        <v>984</v>
      </c>
      <c r="K39">
        <v>59</v>
      </c>
    </row>
    <row r="40" spans="1:11">
      <c r="A40">
        <v>4468</v>
      </c>
      <c r="B40" t="s">
        <v>269</v>
      </c>
      <c r="C40" t="s">
        <v>270</v>
      </c>
      <c r="D40" t="s">
        <v>293</v>
      </c>
      <c r="E40" t="s">
        <v>54</v>
      </c>
      <c r="F40" t="s">
        <v>292</v>
      </c>
      <c r="G40">
        <v>0</v>
      </c>
      <c r="H40" t="s">
        <v>191</v>
      </c>
      <c r="I40" t="s">
        <v>192</v>
      </c>
      <c r="J40" t="s">
        <v>985</v>
      </c>
      <c r="K40">
        <v>62</v>
      </c>
    </row>
    <row r="41" spans="1:11">
      <c r="A41">
        <v>4541</v>
      </c>
      <c r="B41" t="s">
        <v>269</v>
      </c>
      <c r="C41" t="s">
        <v>270</v>
      </c>
      <c r="D41" t="s">
        <v>295</v>
      </c>
      <c r="E41" t="s">
        <v>42</v>
      </c>
      <c r="F41" t="s">
        <v>294</v>
      </c>
      <c r="G41">
        <v>1</v>
      </c>
      <c r="H41" t="s">
        <v>191</v>
      </c>
      <c r="I41" t="s">
        <v>192</v>
      </c>
      <c r="J41" t="s">
        <v>986</v>
      </c>
      <c r="K41">
        <v>87</v>
      </c>
    </row>
    <row r="42" spans="1:11">
      <c r="A42">
        <v>4545</v>
      </c>
      <c r="B42" t="s">
        <v>269</v>
      </c>
      <c r="C42" t="s">
        <v>270</v>
      </c>
      <c r="D42" t="s">
        <v>297</v>
      </c>
      <c r="E42" t="s">
        <v>0</v>
      </c>
      <c r="F42" t="s">
        <v>296</v>
      </c>
      <c r="G42">
        <v>0</v>
      </c>
      <c r="H42" t="s">
        <v>191</v>
      </c>
      <c r="I42" t="s">
        <v>192</v>
      </c>
      <c r="J42" t="s">
        <v>987</v>
      </c>
      <c r="K42">
        <v>91</v>
      </c>
    </row>
    <row r="43" spans="1:11">
      <c r="A43">
        <v>2573</v>
      </c>
      <c r="B43" t="s">
        <v>299</v>
      </c>
      <c r="C43" t="s">
        <v>300</v>
      </c>
      <c r="D43" t="s">
        <v>301</v>
      </c>
      <c r="E43" t="s">
        <v>78</v>
      </c>
      <c r="F43" t="s">
        <v>298</v>
      </c>
      <c r="G43">
        <v>1</v>
      </c>
      <c r="H43" t="s">
        <v>191</v>
      </c>
      <c r="I43" t="s">
        <v>192</v>
      </c>
      <c r="J43" t="s">
        <v>988</v>
      </c>
      <c r="K43">
        <v>50</v>
      </c>
    </row>
    <row r="44" spans="1:11">
      <c r="A44">
        <v>3484</v>
      </c>
      <c r="B44" t="s">
        <v>303</v>
      </c>
      <c r="C44" t="s">
        <v>304</v>
      </c>
      <c r="D44" t="s">
        <v>305</v>
      </c>
      <c r="E44" t="s">
        <v>102</v>
      </c>
      <c r="F44" t="s">
        <v>302</v>
      </c>
      <c r="G44">
        <v>0</v>
      </c>
      <c r="H44" t="s">
        <v>191</v>
      </c>
      <c r="I44" t="s">
        <v>192</v>
      </c>
      <c r="J44" t="s">
        <v>989</v>
      </c>
      <c r="K44">
        <v>3</v>
      </c>
    </row>
    <row r="45" spans="1:11">
      <c r="A45">
        <v>3492</v>
      </c>
      <c r="B45" t="s">
        <v>303</v>
      </c>
      <c r="C45" t="s">
        <v>304</v>
      </c>
      <c r="D45" t="s">
        <v>307</v>
      </c>
      <c r="E45" t="s">
        <v>40</v>
      </c>
      <c r="F45" t="s">
        <v>306</v>
      </c>
      <c r="G45">
        <v>0</v>
      </c>
      <c r="H45" t="s">
        <v>191</v>
      </c>
      <c r="I45" t="s">
        <v>192</v>
      </c>
      <c r="J45" t="s">
        <v>990</v>
      </c>
      <c r="K45">
        <v>5</v>
      </c>
    </row>
    <row r="46" spans="1:11">
      <c r="A46">
        <v>3493</v>
      </c>
      <c r="B46" t="s">
        <v>303</v>
      </c>
      <c r="C46" t="s">
        <v>304</v>
      </c>
      <c r="D46" t="s">
        <v>309</v>
      </c>
      <c r="E46" t="s">
        <v>28</v>
      </c>
      <c r="F46" t="s">
        <v>308</v>
      </c>
      <c r="G46">
        <v>0</v>
      </c>
      <c r="H46" t="s">
        <v>191</v>
      </c>
      <c r="I46" t="s">
        <v>192</v>
      </c>
      <c r="J46" t="s">
        <v>991</v>
      </c>
      <c r="K46">
        <v>6</v>
      </c>
    </row>
    <row r="47" spans="1:11">
      <c r="A47">
        <v>3502</v>
      </c>
      <c r="B47" t="s">
        <v>303</v>
      </c>
      <c r="C47" t="s">
        <v>304</v>
      </c>
      <c r="D47" t="s">
        <v>311</v>
      </c>
      <c r="E47" t="s">
        <v>80</v>
      </c>
      <c r="F47" t="s">
        <v>310</v>
      </c>
      <c r="G47">
        <v>1</v>
      </c>
      <c r="H47" t="s">
        <v>191</v>
      </c>
      <c r="I47" t="s">
        <v>192</v>
      </c>
      <c r="J47" t="s">
        <v>992</v>
      </c>
      <c r="K47">
        <v>9</v>
      </c>
    </row>
    <row r="48" spans="1:11">
      <c r="A48">
        <v>3561</v>
      </c>
      <c r="B48" t="s">
        <v>303</v>
      </c>
      <c r="C48" t="s">
        <v>304</v>
      </c>
      <c r="D48" t="s">
        <v>313</v>
      </c>
      <c r="E48" t="s">
        <v>69</v>
      </c>
      <c r="F48" t="s">
        <v>312</v>
      </c>
      <c r="G48">
        <v>1</v>
      </c>
      <c r="H48" t="s">
        <v>191</v>
      </c>
      <c r="I48" t="s">
        <v>192</v>
      </c>
      <c r="J48" t="s">
        <v>993</v>
      </c>
      <c r="K48">
        <v>23</v>
      </c>
    </row>
    <row r="49" spans="1:11">
      <c r="A49">
        <v>3567</v>
      </c>
      <c r="B49" t="s">
        <v>303</v>
      </c>
      <c r="C49" t="s">
        <v>304</v>
      </c>
      <c r="D49" t="s">
        <v>315</v>
      </c>
      <c r="E49" t="s">
        <v>43</v>
      </c>
      <c r="F49" t="s">
        <v>314</v>
      </c>
      <c r="G49">
        <v>1</v>
      </c>
      <c r="H49" t="s">
        <v>191</v>
      </c>
      <c r="I49" t="s">
        <v>192</v>
      </c>
      <c r="J49" t="s">
        <v>994</v>
      </c>
      <c r="K49">
        <v>24</v>
      </c>
    </row>
    <row r="50" spans="1:11">
      <c r="A50">
        <v>3632</v>
      </c>
      <c r="B50" t="s">
        <v>303</v>
      </c>
      <c r="C50" t="s">
        <v>304</v>
      </c>
      <c r="D50" t="s">
        <v>317</v>
      </c>
      <c r="E50" t="s">
        <v>41</v>
      </c>
      <c r="F50" t="s">
        <v>316</v>
      </c>
      <c r="G50">
        <v>0</v>
      </c>
      <c r="H50" t="s">
        <v>191</v>
      </c>
      <c r="I50" t="s">
        <v>192</v>
      </c>
      <c r="J50" t="s">
        <v>995</v>
      </c>
      <c r="K50">
        <v>46</v>
      </c>
    </row>
    <row r="51" spans="1:11">
      <c r="A51">
        <v>3650</v>
      </c>
      <c r="B51" t="s">
        <v>303</v>
      </c>
      <c r="C51" t="s">
        <v>304</v>
      </c>
      <c r="D51" t="s">
        <v>319</v>
      </c>
      <c r="E51" t="s">
        <v>47</v>
      </c>
      <c r="F51" t="s">
        <v>318</v>
      </c>
      <c r="G51">
        <v>1</v>
      </c>
      <c r="H51" t="s">
        <v>191</v>
      </c>
      <c r="I51" t="s">
        <v>192</v>
      </c>
      <c r="J51" t="s">
        <v>996</v>
      </c>
      <c r="K51">
        <v>48</v>
      </c>
    </row>
    <row r="52" spans="1:11">
      <c r="A52">
        <v>3671</v>
      </c>
      <c r="B52" t="s">
        <v>303</v>
      </c>
      <c r="C52" t="s">
        <v>304</v>
      </c>
      <c r="D52" t="s">
        <v>321</v>
      </c>
      <c r="E52" t="s">
        <v>107</v>
      </c>
      <c r="F52" t="s">
        <v>320</v>
      </c>
      <c r="G52">
        <v>1</v>
      </c>
      <c r="H52" t="s">
        <v>191</v>
      </c>
      <c r="I52" t="s">
        <v>192</v>
      </c>
      <c r="J52" t="s">
        <v>997</v>
      </c>
      <c r="K52">
        <v>54</v>
      </c>
    </row>
    <row r="53" spans="1:11">
      <c r="A53">
        <v>3680</v>
      </c>
      <c r="B53" t="s">
        <v>303</v>
      </c>
      <c r="C53" t="s">
        <v>304</v>
      </c>
      <c r="D53" t="s">
        <v>323</v>
      </c>
      <c r="E53" t="s">
        <v>112</v>
      </c>
      <c r="F53" t="s">
        <v>322</v>
      </c>
      <c r="G53">
        <v>0</v>
      </c>
      <c r="H53" t="s">
        <v>191</v>
      </c>
      <c r="I53" t="s">
        <v>192</v>
      </c>
      <c r="J53" t="s">
        <v>998</v>
      </c>
      <c r="K53">
        <v>60</v>
      </c>
    </row>
    <row r="54" spans="1:11">
      <c r="A54">
        <v>3691</v>
      </c>
      <c r="B54" t="s">
        <v>303</v>
      </c>
      <c r="C54" t="s">
        <v>304</v>
      </c>
      <c r="D54" t="s">
        <v>325</v>
      </c>
      <c r="E54" t="s">
        <v>48</v>
      </c>
      <c r="F54" t="s">
        <v>324</v>
      </c>
      <c r="G54">
        <v>1</v>
      </c>
      <c r="H54" t="s">
        <v>191</v>
      </c>
      <c r="I54" t="s">
        <v>192</v>
      </c>
      <c r="J54" t="s">
        <v>999</v>
      </c>
      <c r="K54">
        <v>63</v>
      </c>
    </row>
    <row r="55" spans="1:11">
      <c r="A55">
        <v>3711</v>
      </c>
      <c r="B55" t="s">
        <v>303</v>
      </c>
      <c r="C55" t="s">
        <v>304</v>
      </c>
      <c r="D55" t="s">
        <v>327</v>
      </c>
      <c r="E55" t="s">
        <v>126</v>
      </c>
      <c r="F55" t="s">
        <v>326</v>
      </c>
      <c r="G55">
        <v>1</v>
      </c>
      <c r="H55" t="s">
        <v>191</v>
      </c>
      <c r="I55" t="s">
        <v>192</v>
      </c>
      <c r="J55" t="s">
        <v>1000</v>
      </c>
      <c r="K55">
        <v>80</v>
      </c>
    </row>
    <row r="56" spans="1:11">
      <c r="A56">
        <v>3720</v>
      </c>
      <c r="B56" t="s">
        <v>303</v>
      </c>
      <c r="C56" t="s">
        <v>304</v>
      </c>
      <c r="D56" t="s">
        <v>329</v>
      </c>
      <c r="E56" t="s">
        <v>21</v>
      </c>
      <c r="F56" t="s">
        <v>328</v>
      </c>
      <c r="G56">
        <v>0</v>
      </c>
      <c r="H56" t="s">
        <v>191</v>
      </c>
      <c r="I56" t="s">
        <v>192</v>
      </c>
      <c r="J56" t="s">
        <v>1001</v>
      </c>
      <c r="K56">
        <v>81</v>
      </c>
    </row>
    <row r="57" spans="1:11">
      <c r="A57">
        <v>1217</v>
      </c>
      <c r="B57" t="s">
        <v>331</v>
      </c>
      <c r="C57" t="s">
        <v>332</v>
      </c>
      <c r="D57" t="s">
        <v>333</v>
      </c>
      <c r="E57" t="s">
        <v>72</v>
      </c>
      <c r="F57" t="s">
        <v>330</v>
      </c>
      <c r="G57">
        <v>1</v>
      </c>
      <c r="H57" t="s">
        <v>278</v>
      </c>
      <c r="I57" t="s">
        <v>192</v>
      </c>
      <c r="J57" t="s">
        <v>1002</v>
      </c>
      <c r="K57">
        <v>11</v>
      </c>
    </row>
    <row r="58" spans="1:11">
      <c r="A58">
        <v>1219</v>
      </c>
      <c r="B58" t="s">
        <v>331</v>
      </c>
      <c r="C58" t="s">
        <v>332</v>
      </c>
      <c r="D58" t="s">
        <v>335</v>
      </c>
      <c r="E58" t="s">
        <v>44</v>
      </c>
      <c r="F58" t="s">
        <v>334</v>
      </c>
      <c r="G58">
        <v>1</v>
      </c>
      <c r="H58" t="s">
        <v>191</v>
      </c>
      <c r="I58" t="s">
        <v>192</v>
      </c>
      <c r="J58" t="s">
        <v>1003</v>
      </c>
      <c r="K58">
        <v>12</v>
      </c>
    </row>
    <row r="59" spans="1:11">
      <c r="A59">
        <v>1408</v>
      </c>
      <c r="B59" t="s">
        <v>337</v>
      </c>
      <c r="C59" t="s">
        <v>338</v>
      </c>
      <c r="D59" t="s">
        <v>1004</v>
      </c>
      <c r="E59" t="s">
        <v>135</v>
      </c>
      <c r="F59" t="s">
        <v>336</v>
      </c>
      <c r="G59">
        <v>0</v>
      </c>
      <c r="H59" t="s">
        <v>191</v>
      </c>
      <c r="I59" t="s">
        <v>192</v>
      </c>
      <c r="J59" t="s">
        <v>1005</v>
      </c>
      <c r="K59">
        <v>7</v>
      </c>
    </row>
    <row r="60" spans="1:11">
      <c r="A60">
        <v>3451</v>
      </c>
      <c r="B60" t="s">
        <v>341</v>
      </c>
      <c r="C60" t="s">
        <v>342</v>
      </c>
      <c r="D60" t="s">
        <v>343</v>
      </c>
      <c r="E60" t="s">
        <v>45</v>
      </c>
      <c r="F60" t="s">
        <v>340</v>
      </c>
      <c r="G60">
        <v>1</v>
      </c>
      <c r="H60" t="s">
        <v>191</v>
      </c>
      <c r="I60" t="s">
        <v>192</v>
      </c>
      <c r="J60" t="s">
        <v>1006</v>
      </c>
      <c r="K60">
        <v>77</v>
      </c>
    </row>
    <row r="61" spans="1:11">
      <c r="A61">
        <v>1065</v>
      </c>
      <c r="B61" t="s">
        <v>345</v>
      </c>
      <c r="C61" t="s">
        <v>346</v>
      </c>
      <c r="D61" t="s">
        <v>864</v>
      </c>
      <c r="E61" t="s">
        <v>128</v>
      </c>
      <c r="F61" t="s">
        <v>344</v>
      </c>
      <c r="G61">
        <v>1</v>
      </c>
      <c r="H61" t="s">
        <v>191</v>
      </c>
      <c r="I61" t="s">
        <v>192</v>
      </c>
      <c r="J61" t="s">
        <v>1007</v>
      </c>
      <c r="K61">
        <v>8</v>
      </c>
    </row>
    <row r="62" spans="1:11">
      <c r="A62">
        <v>1075</v>
      </c>
      <c r="B62" t="s">
        <v>345</v>
      </c>
      <c r="C62" t="s">
        <v>346</v>
      </c>
      <c r="D62" t="s">
        <v>349</v>
      </c>
      <c r="E62" t="s">
        <v>23</v>
      </c>
      <c r="F62" t="s">
        <v>348</v>
      </c>
      <c r="G62">
        <v>1</v>
      </c>
      <c r="H62" t="s">
        <v>200</v>
      </c>
      <c r="I62" t="s">
        <v>192</v>
      </c>
      <c r="J62" t="s">
        <v>1008</v>
      </c>
      <c r="K62">
        <v>28</v>
      </c>
    </row>
    <row r="63" spans="1:11">
      <c r="A63">
        <v>1470</v>
      </c>
      <c r="B63" t="s">
        <v>351</v>
      </c>
      <c r="C63" t="s">
        <v>352</v>
      </c>
      <c r="D63" t="s">
        <v>353</v>
      </c>
      <c r="E63" t="s">
        <v>110</v>
      </c>
      <c r="F63" t="s">
        <v>350</v>
      </c>
      <c r="G63">
        <v>1</v>
      </c>
      <c r="H63" t="s">
        <v>191</v>
      </c>
      <c r="I63" t="s">
        <v>192</v>
      </c>
      <c r="J63" t="s">
        <v>1009</v>
      </c>
      <c r="K63">
        <v>78</v>
      </c>
    </row>
    <row r="64" spans="1:11">
      <c r="A64">
        <v>2610</v>
      </c>
      <c r="B64" t="s">
        <v>355</v>
      </c>
      <c r="C64" t="s">
        <v>356</v>
      </c>
      <c r="D64" t="s">
        <v>357</v>
      </c>
      <c r="E64" t="s">
        <v>8</v>
      </c>
      <c r="F64" t="s">
        <v>354</v>
      </c>
      <c r="G64">
        <v>0</v>
      </c>
      <c r="H64" t="s">
        <v>191</v>
      </c>
      <c r="I64" t="s">
        <v>192</v>
      </c>
      <c r="J64" t="s">
        <v>1010</v>
      </c>
      <c r="K64">
        <v>39</v>
      </c>
    </row>
    <row r="65" spans="1:11">
      <c r="A65">
        <v>2613</v>
      </c>
      <c r="B65" t="s">
        <v>355</v>
      </c>
      <c r="C65" t="s">
        <v>356</v>
      </c>
      <c r="D65" t="s">
        <v>359</v>
      </c>
      <c r="E65" t="s">
        <v>36</v>
      </c>
      <c r="F65" t="s">
        <v>358</v>
      </c>
      <c r="G65">
        <v>0</v>
      </c>
      <c r="H65" t="s">
        <v>191</v>
      </c>
      <c r="I65" t="s">
        <v>192</v>
      </c>
      <c r="J65" t="s">
        <v>1011</v>
      </c>
      <c r="K65">
        <v>64</v>
      </c>
    </row>
    <row r="66" spans="1:11">
      <c r="A66">
        <v>2629</v>
      </c>
      <c r="B66" t="s">
        <v>355</v>
      </c>
      <c r="C66" t="s">
        <v>356</v>
      </c>
      <c r="D66" t="s">
        <v>361</v>
      </c>
      <c r="E66" t="s">
        <v>24</v>
      </c>
      <c r="F66" t="s">
        <v>360</v>
      </c>
      <c r="G66">
        <v>1</v>
      </c>
      <c r="H66" t="s">
        <v>191</v>
      </c>
      <c r="I66" t="s">
        <v>192</v>
      </c>
      <c r="J66" t="s">
        <v>1012</v>
      </c>
      <c r="K66">
        <v>71</v>
      </c>
    </row>
    <row r="67" spans="1:11">
      <c r="A67">
        <v>2630</v>
      </c>
      <c r="B67" t="s">
        <v>355</v>
      </c>
      <c r="C67" t="s">
        <v>356</v>
      </c>
      <c r="D67" t="s">
        <v>363</v>
      </c>
      <c r="E67" t="s">
        <v>31</v>
      </c>
      <c r="F67" t="s">
        <v>362</v>
      </c>
      <c r="G67">
        <v>1</v>
      </c>
      <c r="H67" t="s">
        <v>191</v>
      </c>
      <c r="I67" t="s">
        <v>192</v>
      </c>
      <c r="J67" t="s">
        <v>1013</v>
      </c>
      <c r="K67">
        <v>72</v>
      </c>
    </row>
    <row r="68" spans="1:11">
      <c r="A68">
        <v>2784</v>
      </c>
      <c r="B68" t="s">
        <v>365</v>
      </c>
      <c r="C68" t="s">
        <v>366</v>
      </c>
      <c r="D68" t="s">
        <v>367</v>
      </c>
      <c r="E68" t="s">
        <v>27</v>
      </c>
      <c r="F68" t="s">
        <v>364</v>
      </c>
      <c r="G68">
        <v>1</v>
      </c>
      <c r="H68" t="s">
        <v>191</v>
      </c>
      <c r="I68" t="s">
        <v>192</v>
      </c>
      <c r="J68" t="s">
        <v>1014</v>
      </c>
      <c r="K68">
        <v>40</v>
      </c>
    </row>
    <row r="69" spans="1:11">
      <c r="A69">
        <v>2786</v>
      </c>
      <c r="B69" t="s">
        <v>365</v>
      </c>
      <c r="C69" t="s">
        <v>366</v>
      </c>
      <c r="D69" t="s">
        <v>369</v>
      </c>
      <c r="E69" t="s">
        <v>22</v>
      </c>
      <c r="F69" t="s">
        <v>368</v>
      </c>
      <c r="G69">
        <v>0</v>
      </c>
      <c r="H69" t="s">
        <v>191</v>
      </c>
      <c r="I69" t="s">
        <v>192</v>
      </c>
      <c r="J69" t="s">
        <v>1015</v>
      </c>
      <c r="K69">
        <v>41</v>
      </c>
    </row>
    <row r="70" spans="1:11">
      <c r="A70">
        <v>2787</v>
      </c>
      <c r="B70" t="s">
        <v>365</v>
      </c>
      <c r="C70" t="s">
        <v>366</v>
      </c>
      <c r="D70" t="s">
        <v>371</v>
      </c>
      <c r="E70" t="s">
        <v>115</v>
      </c>
      <c r="F70" t="s">
        <v>370</v>
      </c>
      <c r="G70">
        <v>1</v>
      </c>
      <c r="H70" t="s">
        <v>191</v>
      </c>
      <c r="I70" t="s">
        <v>192</v>
      </c>
      <c r="J70" t="s">
        <v>1016</v>
      </c>
      <c r="K70">
        <v>42</v>
      </c>
    </row>
    <row r="71" spans="1:11">
      <c r="A71">
        <v>2794</v>
      </c>
      <c r="B71" t="s">
        <v>365</v>
      </c>
      <c r="C71" t="s">
        <v>366</v>
      </c>
      <c r="D71" t="s">
        <v>373</v>
      </c>
      <c r="E71" t="s">
        <v>12</v>
      </c>
      <c r="F71" t="s">
        <v>372</v>
      </c>
      <c r="G71">
        <v>1</v>
      </c>
      <c r="H71" t="s">
        <v>191</v>
      </c>
      <c r="I71" t="s">
        <v>192</v>
      </c>
      <c r="J71" t="s">
        <v>1017</v>
      </c>
      <c r="K71">
        <v>43</v>
      </c>
    </row>
    <row r="72" spans="1:11">
      <c r="A72">
        <v>2795</v>
      </c>
      <c r="B72" t="s">
        <v>365</v>
      </c>
      <c r="C72" t="s">
        <v>366</v>
      </c>
      <c r="D72" t="s">
        <v>937</v>
      </c>
      <c r="E72" t="s">
        <v>376</v>
      </c>
      <c r="F72" t="s">
        <v>374</v>
      </c>
      <c r="G72">
        <v>1</v>
      </c>
      <c r="H72" t="s">
        <v>191</v>
      </c>
      <c r="I72" t="s">
        <v>192</v>
      </c>
      <c r="J72" t="s">
        <v>1018</v>
      </c>
      <c r="K72">
        <v>44</v>
      </c>
    </row>
    <row r="73" spans="1:11">
      <c r="A73">
        <v>2805</v>
      </c>
      <c r="B73" t="s">
        <v>365</v>
      </c>
      <c r="C73" t="s">
        <v>366</v>
      </c>
      <c r="D73" t="s">
        <v>378</v>
      </c>
      <c r="E73" t="s">
        <v>39</v>
      </c>
      <c r="F73" t="s">
        <v>377</v>
      </c>
      <c r="G73">
        <v>0</v>
      </c>
      <c r="H73" t="s">
        <v>191</v>
      </c>
      <c r="I73" t="s">
        <v>192</v>
      </c>
      <c r="J73" t="s">
        <v>1019</v>
      </c>
      <c r="K73">
        <v>85</v>
      </c>
    </row>
    <row r="74" spans="1:11">
      <c r="A74">
        <v>1901</v>
      </c>
      <c r="B74" t="s">
        <v>380</v>
      </c>
      <c r="C74" t="s">
        <v>381</v>
      </c>
      <c r="D74" t="s">
        <v>382</v>
      </c>
      <c r="E74" t="s">
        <v>138</v>
      </c>
      <c r="F74" t="s">
        <v>379</v>
      </c>
      <c r="G74">
        <v>1</v>
      </c>
      <c r="H74" t="s">
        <v>191</v>
      </c>
      <c r="I74" t="s">
        <v>192</v>
      </c>
      <c r="J74" t="s">
        <v>1020</v>
      </c>
      <c r="K74">
        <v>45</v>
      </c>
    </row>
    <row r="75" spans="1:11">
      <c r="A75">
        <v>1498</v>
      </c>
      <c r="B75" t="s">
        <v>384</v>
      </c>
      <c r="C75" t="s">
        <v>385</v>
      </c>
      <c r="D75" t="s">
        <v>386</v>
      </c>
      <c r="E75" t="s">
        <v>111</v>
      </c>
      <c r="F75" t="s">
        <v>383</v>
      </c>
      <c r="G75">
        <v>1</v>
      </c>
      <c r="H75" t="s">
        <v>191</v>
      </c>
      <c r="I75" t="s">
        <v>192</v>
      </c>
      <c r="J75" t="s">
        <v>1021</v>
      </c>
      <c r="K75">
        <v>73</v>
      </c>
    </row>
    <row r="76" spans="1:11">
      <c r="A76">
        <v>1369</v>
      </c>
      <c r="B76" t="s">
        <v>388</v>
      </c>
      <c r="C76" t="s">
        <v>389</v>
      </c>
      <c r="D76" t="s">
        <v>390</v>
      </c>
      <c r="E76" t="s">
        <v>19</v>
      </c>
      <c r="F76" t="s">
        <v>387</v>
      </c>
      <c r="G76">
        <v>1</v>
      </c>
      <c r="H76" t="s">
        <v>191</v>
      </c>
      <c r="I76" t="s">
        <v>192</v>
      </c>
      <c r="J76" t="s">
        <v>1022</v>
      </c>
      <c r="K76">
        <v>51</v>
      </c>
    </row>
    <row r="77" spans="1:11">
      <c r="A77">
        <v>3157</v>
      </c>
      <c r="B77" t="s">
        <v>392</v>
      </c>
      <c r="C77" t="s">
        <v>393</v>
      </c>
      <c r="D77" t="s">
        <v>394</v>
      </c>
      <c r="E77" t="s">
        <v>25</v>
      </c>
      <c r="F77" t="s">
        <v>391</v>
      </c>
      <c r="G77">
        <v>0</v>
      </c>
      <c r="H77" t="s">
        <v>191</v>
      </c>
      <c r="I77" t="s">
        <v>192</v>
      </c>
      <c r="J77" t="s">
        <v>1023</v>
      </c>
      <c r="K77">
        <v>61</v>
      </c>
    </row>
    <row r="78" spans="1:11">
      <c r="A78">
        <v>3400</v>
      </c>
      <c r="B78" t="s">
        <v>396</v>
      </c>
      <c r="C78" t="s">
        <v>397</v>
      </c>
      <c r="D78" t="s">
        <v>398</v>
      </c>
      <c r="E78" t="s">
        <v>65</v>
      </c>
      <c r="F78" t="s">
        <v>395</v>
      </c>
      <c r="G78">
        <v>0</v>
      </c>
      <c r="H78" t="s">
        <v>191</v>
      </c>
      <c r="I78" t="s">
        <v>192</v>
      </c>
      <c r="J78" t="s">
        <v>1024</v>
      </c>
      <c r="K78">
        <v>13</v>
      </c>
    </row>
    <row r="79" spans="1:11">
      <c r="A79">
        <v>3255</v>
      </c>
      <c r="B79" t="s">
        <v>396</v>
      </c>
      <c r="C79" t="s">
        <v>397</v>
      </c>
      <c r="D79" t="s">
        <v>400</v>
      </c>
      <c r="E79" t="s">
        <v>26</v>
      </c>
      <c r="F79" t="s">
        <v>399</v>
      </c>
      <c r="G79">
        <v>1</v>
      </c>
      <c r="H79" t="s">
        <v>191</v>
      </c>
      <c r="I79" t="s">
        <v>192</v>
      </c>
      <c r="J79" t="s">
        <v>1025</v>
      </c>
      <c r="K79">
        <v>35</v>
      </c>
    </row>
    <row r="80" spans="1:11">
      <c r="A80">
        <v>3314</v>
      </c>
      <c r="B80" t="s">
        <v>402</v>
      </c>
      <c r="C80" t="s">
        <v>403</v>
      </c>
      <c r="D80" t="s">
        <v>404</v>
      </c>
      <c r="E80" t="s">
        <v>10</v>
      </c>
      <c r="F80" t="s">
        <v>401</v>
      </c>
      <c r="G80">
        <v>1</v>
      </c>
      <c r="H80" t="s">
        <v>191</v>
      </c>
      <c r="I80" t="s">
        <v>192</v>
      </c>
      <c r="J80" t="s">
        <v>1026</v>
      </c>
      <c r="K80">
        <v>89</v>
      </c>
    </row>
    <row r="81" spans="1:11">
      <c r="A81">
        <v>2079</v>
      </c>
      <c r="B81" t="s">
        <v>406</v>
      </c>
      <c r="C81" t="s">
        <v>407</v>
      </c>
      <c r="D81" t="s">
        <v>408</v>
      </c>
      <c r="E81" t="s">
        <v>52</v>
      </c>
      <c r="F81" t="s">
        <v>405</v>
      </c>
      <c r="G81">
        <v>0</v>
      </c>
      <c r="H81" t="s">
        <v>191</v>
      </c>
      <c r="I81" t="s">
        <v>192</v>
      </c>
      <c r="J81" t="s">
        <v>1027</v>
      </c>
      <c r="K81">
        <v>68</v>
      </c>
    </row>
    <row r="82" spans="1:11">
      <c r="A82">
        <v>1177</v>
      </c>
      <c r="B82" t="s">
        <v>410</v>
      </c>
      <c r="C82" t="s">
        <v>411</v>
      </c>
      <c r="D82" t="s">
        <v>412</v>
      </c>
      <c r="E82" t="s">
        <v>109</v>
      </c>
      <c r="F82" t="s">
        <v>409</v>
      </c>
      <c r="G82">
        <v>0</v>
      </c>
      <c r="H82" t="s">
        <v>191</v>
      </c>
      <c r="I82" t="s">
        <v>192</v>
      </c>
      <c r="J82" t="s">
        <v>1028</v>
      </c>
      <c r="K82">
        <v>25</v>
      </c>
    </row>
    <row r="83" spans="1:11">
      <c r="A83">
        <v>1536</v>
      </c>
      <c r="B83" t="s">
        <v>414</v>
      </c>
      <c r="C83" t="s">
        <v>415</v>
      </c>
      <c r="D83" t="s">
        <v>938</v>
      </c>
      <c r="E83" t="s">
        <v>67</v>
      </c>
      <c r="F83" t="s">
        <v>413</v>
      </c>
      <c r="G83">
        <v>0</v>
      </c>
      <c r="H83" t="s">
        <v>191</v>
      </c>
      <c r="I83" t="s">
        <v>192</v>
      </c>
      <c r="J83" t="s">
        <v>1029</v>
      </c>
      <c r="K83">
        <v>69</v>
      </c>
    </row>
    <row r="84" spans="1:11">
      <c r="A84">
        <v>1539</v>
      </c>
      <c r="B84" t="s">
        <v>414</v>
      </c>
      <c r="C84" t="s">
        <v>415</v>
      </c>
      <c r="D84" t="s">
        <v>418</v>
      </c>
      <c r="E84" t="s">
        <v>34</v>
      </c>
      <c r="F84" t="s">
        <v>417</v>
      </c>
      <c r="G84">
        <v>1</v>
      </c>
      <c r="H84" t="s">
        <v>283</v>
      </c>
      <c r="I84" t="s">
        <v>192</v>
      </c>
      <c r="J84" t="s">
        <v>1030</v>
      </c>
      <c r="K84">
        <v>70</v>
      </c>
    </row>
    <row r="85" spans="1:11">
      <c r="A85">
        <v>1578</v>
      </c>
      <c r="B85" t="s">
        <v>414</v>
      </c>
      <c r="C85" t="s">
        <v>415</v>
      </c>
      <c r="D85" t="s">
        <v>420</v>
      </c>
      <c r="E85" t="s">
        <v>53</v>
      </c>
      <c r="F85" t="s">
        <v>419</v>
      </c>
      <c r="G85">
        <v>0</v>
      </c>
      <c r="H85" t="s">
        <v>191</v>
      </c>
      <c r="I85" t="s">
        <v>192</v>
      </c>
      <c r="J85" t="s">
        <v>1031</v>
      </c>
      <c r="K85">
        <v>74</v>
      </c>
    </row>
    <row r="86" spans="1:11">
      <c r="A86">
        <v>1610</v>
      </c>
      <c r="B86" t="s">
        <v>414</v>
      </c>
      <c r="C86" t="s">
        <v>415</v>
      </c>
      <c r="D86" t="s">
        <v>422</v>
      </c>
      <c r="E86" t="s">
        <v>37</v>
      </c>
      <c r="F86" t="s">
        <v>421</v>
      </c>
      <c r="G86">
        <v>0</v>
      </c>
      <c r="H86" t="s">
        <v>278</v>
      </c>
      <c r="I86" t="s">
        <v>192</v>
      </c>
      <c r="J86" t="s">
        <v>1032</v>
      </c>
      <c r="K86">
        <v>75</v>
      </c>
    </row>
    <row r="87" spans="1:11">
      <c r="A87">
        <v>1624</v>
      </c>
      <c r="B87" t="s">
        <v>414</v>
      </c>
      <c r="C87" t="s">
        <v>415</v>
      </c>
      <c r="D87" t="s">
        <v>424</v>
      </c>
      <c r="E87" t="s">
        <v>64</v>
      </c>
      <c r="F87" t="s">
        <v>423</v>
      </c>
      <c r="G87">
        <v>1</v>
      </c>
      <c r="H87" t="s">
        <v>191</v>
      </c>
      <c r="I87" t="s">
        <v>192</v>
      </c>
      <c r="J87" t="s">
        <v>1033</v>
      </c>
      <c r="K87">
        <v>82</v>
      </c>
    </row>
    <row r="88" spans="1:11">
      <c r="A88">
        <v>1625</v>
      </c>
      <c r="B88" t="s">
        <v>414</v>
      </c>
      <c r="C88" t="s">
        <v>415</v>
      </c>
      <c r="D88" t="s">
        <v>426</v>
      </c>
      <c r="E88" t="s">
        <v>58</v>
      </c>
      <c r="F88" t="s">
        <v>425</v>
      </c>
      <c r="G88">
        <v>1</v>
      </c>
      <c r="H88" t="s">
        <v>191</v>
      </c>
      <c r="I88" t="s">
        <v>192</v>
      </c>
      <c r="J88" t="s">
        <v>1034</v>
      </c>
      <c r="K88">
        <v>83</v>
      </c>
    </row>
    <row r="89" spans="1:11">
      <c r="A89">
        <v>1626</v>
      </c>
      <c r="B89" t="s">
        <v>414</v>
      </c>
      <c r="C89" t="s">
        <v>415</v>
      </c>
      <c r="D89" t="s">
        <v>428</v>
      </c>
      <c r="E89" t="s">
        <v>62</v>
      </c>
      <c r="F89" t="s">
        <v>427</v>
      </c>
      <c r="G89">
        <v>1</v>
      </c>
      <c r="H89" t="s">
        <v>191</v>
      </c>
      <c r="I89" t="s">
        <v>192</v>
      </c>
      <c r="J89" t="s">
        <v>1035</v>
      </c>
      <c r="K89">
        <v>84</v>
      </c>
    </row>
    <row r="90" spans="1:11">
      <c r="A90">
        <v>754</v>
      </c>
      <c r="B90" t="s">
        <v>430</v>
      </c>
      <c r="C90" t="s">
        <v>431</v>
      </c>
      <c r="D90" t="s">
        <v>939</v>
      </c>
      <c r="E90" t="s">
        <v>71</v>
      </c>
      <c r="F90" t="s">
        <v>429</v>
      </c>
      <c r="G90">
        <v>1</v>
      </c>
      <c r="H90" t="s">
        <v>191</v>
      </c>
      <c r="I90" t="s">
        <v>192</v>
      </c>
      <c r="J90" t="s">
        <v>1036</v>
      </c>
      <c r="K90">
        <v>76</v>
      </c>
    </row>
    <row r="91" spans="1:11">
      <c r="A91">
        <v>2335</v>
      </c>
      <c r="B91" t="s">
        <v>434</v>
      </c>
      <c r="C91" t="s">
        <v>435</v>
      </c>
      <c r="D91" t="s">
        <v>436</v>
      </c>
      <c r="E91" t="s">
        <v>51</v>
      </c>
      <c r="F91" t="s">
        <v>433</v>
      </c>
      <c r="G91">
        <v>0</v>
      </c>
      <c r="H91" t="s">
        <v>191</v>
      </c>
      <c r="I91" t="s">
        <v>192</v>
      </c>
      <c r="J91" t="s">
        <v>1037</v>
      </c>
      <c r="K91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workbookViewId="0">
      <selection activeCell="B1" sqref="B1:B1048576"/>
    </sheetView>
  </sheetViews>
  <sheetFormatPr defaultRowHeight="16.2"/>
  <sheetData>
    <row r="1" spans="1:2">
      <c r="A1" s="26" t="s">
        <v>199</v>
      </c>
      <c r="B1" s="26">
        <v>5</v>
      </c>
    </row>
    <row r="2" spans="1:2">
      <c r="A2" s="26" t="s">
        <v>311</v>
      </c>
      <c r="B2" s="26">
        <v>47</v>
      </c>
    </row>
    <row r="3" spans="1:2">
      <c r="A3" s="26" t="s">
        <v>282</v>
      </c>
      <c r="B3" s="26">
        <v>35</v>
      </c>
    </row>
    <row r="4" spans="1:2">
      <c r="A4" s="26" t="s">
        <v>216</v>
      </c>
      <c r="B4" s="26">
        <v>10</v>
      </c>
    </row>
    <row r="5" spans="1:2">
      <c r="A5" s="26" t="s">
        <v>327</v>
      </c>
      <c r="B5" s="26">
        <v>55</v>
      </c>
    </row>
    <row r="6" spans="1:2">
      <c r="A6" s="26" t="s">
        <v>301</v>
      </c>
      <c r="B6" s="26">
        <v>43</v>
      </c>
    </row>
    <row r="7" spans="1:2">
      <c r="A7" s="26" t="s">
        <v>247</v>
      </c>
      <c r="B7" s="26">
        <v>22</v>
      </c>
    </row>
    <row r="8" spans="1:2">
      <c r="A8" s="26" t="s">
        <v>265</v>
      </c>
      <c r="B8" s="26">
        <v>28</v>
      </c>
    </row>
    <row r="9" spans="1:2">
      <c r="A9" s="26" t="s">
        <v>206</v>
      </c>
      <c r="B9" s="26">
        <v>7</v>
      </c>
    </row>
    <row r="10" spans="1:2">
      <c r="A10" s="26" t="s">
        <v>432</v>
      </c>
      <c r="B10" s="26">
        <v>90</v>
      </c>
    </row>
    <row r="11" spans="1:2">
      <c r="A11" s="26" t="s">
        <v>347</v>
      </c>
      <c r="B11" s="26">
        <v>61</v>
      </c>
    </row>
    <row r="12" spans="1:2">
      <c r="A12" s="26" t="s">
        <v>212</v>
      </c>
      <c r="B12" s="26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</vt:i4>
      </vt:variant>
    </vt:vector>
  </HeadingPairs>
  <TitlesOfParts>
    <vt:vector size="11" baseType="lpstr">
      <vt:lpstr>工作表1</vt:lpstr>
      <vt:lpstr>工作表5</vt:lpstr>
      <vt:lpstr>工作表7</vt:lpstr>
      <vt:lpstr>山頭_各時期物種比較</vt:lpstr>
      <vt:lpstr>工作表4</vt:lpstr>
      <vt:lpstr>物種性狀</vt:lpstr>
      <vt:lpstr>P5mP10m_total</vt:lpstr>
      <vt:lpstr>工作表3</vt:lpstr>
      <vt:lpstr>name_list</vt:lpstr>
      <vt:lpstr>工作表8</vt:lpstr>
      <vt:lpstr>name_list!name_list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Joker Mr.</cp:lastModifiedBy>
  <dcterms:created xsi:type="dcterms:W3CDTF">2020-10-17T14:50:02Z</dcterms:created>
  <dcterms:modified xsi:type="dcterms:W3CDTF">2021-09-08T05:18:37Z</dcterms:modified>
</cp:coreProperties>
</file>