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415CF9A-FC78-49B9-AEB9-8A49F525E0AC}" xr6:coauthVersionLast="41" xr6:coauthVersionMax="41" xr10:uidLastSave="{00000000-0000-0000-0000-000000000000}"/>
  <bookViews>
    <workbookView xWindow="-108" yWindow="-108" windowWidth="23256" windowHeight="12576" xr2:uid="{BDB72850-23AA-4A58-8B5C-99917D8BB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<sst xmlns="http://schemas.openxmlformats.org/spreadsheetml/2006/main" count="25" uniqueCount="23">
  <si>
    <t>测量距离</t>
    <phoneticPr fontId="1" type="noConversion"/>
  </si>
  <si>
    <t>实际距离</t>
    <phoneticPr fontId="1" type="noConversion"/>
  </si>
  <si>
    <t>d_arm</t>
    <phoneticPr fontId="1" type="noConversion"/>
  </si>
  <si>
    <t>底盘到地面的距离</t>
    <phoneticPr fontId="1" type="noConversion"/>
  </si>
  <si>
    <t>大臂的长度</t>
    <phoneticPr fontId="1" type="noConversion"/>
  </si>
  <si>
    <t>d_elbow</t>
    <phoneticPr fontId="1" type="noConversion"/>
  </si>
  <si>
    <t>小臂长度</t>
    <phoneticPr fontId="1" type="noConversion"/>
  </si>
  <si>
    <t>x轴偏差角度</t>
    <phoneticPr fontId="1" type="noConversion"/>
  </si>
  <si>
    <t>L</t>
    <phoneticPr fontId="1" type="noConversion"/>
  </si>
  <si>
    <t>物体距摄像头的距离</t>
    <phoneticPr fontId="1" type="noConversion"/>
  </si>
  <si>
    <t>d</t>
    <phoneticPr fontId="1" type="noConversion"/>
  </si>
  <si>
    <t>底盘舵机到底盘边缘的y方向距离</t>
    <phoneticPr fontId="1" type="noConversion"/>
  </si>
  <si>
    <t>θ_1</t>
    <phoneticPr fontId="1" type="noConversion"/>
  </si>
  <si>
    <t>θ_2</t>
    <phoneticPr fontId="1" type="noConversion"/>
  </si>
  <si>
    <t>θ_3</t>
    <phoneticPr fontId="1" type="noConversion"/>
  </si>
  <si>
    <t>h_ch</t>
    <phoneticPr fontId="1" type="noConversion"/>
  </si>
  <si>
    <t>j_1</t>
    <phoneticPr fontId="1" type="noConversion"/>
  </si>
  <si>
    <t>θ_1测量</t>
    <phoneticPr fontId="1" type="noConversion"/>
  </si>
  <si>
    <t>θ_1实际</t>
    <phoneticPr fontId="1" type="noConversion"/>
  </si>
  <si>
    <t>θ_2测量</t>
    <phoneticPr fontId="1" type="noConversion"/>
  </si>
  <si>
    <t>θ_2实际</t>
    <phoneticPr fontId="1" type="noConversion"/>
  </si>
  <si>
    <t>θ_3测量</t>
    <phoneticPr fontId="1" type="noConversion"/>
  </si>
  <si>
    <t>θ_3实际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</si>
</sst>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ED8F-ADBA-4CCD-9CD5-09767D25A7EC}">
  <dimension ref="A1:T24"/>
  <sheetViews>
    <sheetView tabSelected="1" topLeftCell="J1" workbookViewId="0">
      <selection activeCell="T25" sqref="T25"/>
    </sheetView>
  </sheetViews>
  <sheetFormatPr defaultRowHeight="13.8" x14ac:dyDescent="0.25"/>
  <cols>
    <col min="6" max="6" width="56" customWidth="1"/>
  </cols>
  <sheetData>
    <row r="1" spans="1:20" x14ac:dyDescent="0.25">
      <c r="A1" t="s">
        <v>0</v>
      </c>
      <c r="B1" t="s">
        <v>1</v>
      </c>
      <c r="J1" t="s">
        <v>16</v>
      </c>
      <c r="K1" t="s">
        <v>8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20" x14ac:dyDescent="0.25">
      <c r="A2">
        <v>212.7</v>
      </c>
      <c r="B2">
        <v>205.4</v>
      </c>
      <c r="C2">
        <f>3000/A2</f>
        <v>14.104372355430185</v>
      </c>
      <c r="F2" t="s">
        <v>3</v>
      </c>
      <c r="G2" t="s">
        <v>15</v>
      </c>
      <c r="H2">
        <v>16</v>
      </c>
      <c r="J2">
        <v>0</v>
      </c>
      <c r="K2">
        <v>12.5</v>
      </c>
      <c r="L2">
        <v>0</v>
      </c>
      <c r="M2">
        <v>0</v>
      </c>
      <c r="N2">
        <v>23.47</v>
      </c>
      <c r="O2">
        <v>23</v>
      </c>
      <c r="P2">
        <v>75.540000000000006</v>
      </c>
      <c r="Q2">
        <v>85.2</v>
      </c>
      <c r="R2">
        <f>P2+8</f>
        <v>83.54</v>
      </c>
      <c r="S2">
        <f>(Q2-R2)/Q2</f>
        <v>1.9483568075117329E-2</v>
      </c>
      <c r="T2">
        <f>ABS(S2)</f>
        <v>1.9483568075117329E-2</v>
      </c>
    </row>
    <row r="3" spans="1:20" x14ac:dyDescent="0.25">
      <c r="A3">
        <v>218.8</v>
      </c>
      <c r="B3">
        <v>219</v>
      </c>
      <c r="C3">
        <f t="shared" ref="C3:C12" si="0">3000/A3</f>
        <v>13.711151736745887</v>
      </c>
      <c r="D3">
        <v>5000</v>
      </c>
      <c r="F3" t="s">
        <v>4</v>
      </c>
      <c r="G3" t="s">
        <v>2</v>
      </c>
      <c r="H3">
        <v>13</v>
      </c>
      <c r="J3">
        <v>23.5</v>
      </c>
      <c r="K3">
        <v>12</v>
      </c>
      <c r="L3">
        <v>14.132099999999999</v>
      </c>
      <c r="M3">
        <v>14</v>
      </c>
      <c r="N3">
        <v>27.556100000000001</v>
      </c>
      <c r="O3">
        <v>25</v>
      </c>
      <c r="P3">
        <v>72.353499999999997</v>
      </c>
      <c r="Q3">
        <v>81</v>
      </c>
      <c r="R3">
        <f t="shared" ref="R3:R22" si="1">P3+8</f>
        <v>80.353499999999997</v>
      </c>
      <c r="S3">
        <f t="shared" ref="S3:S22" si="2">(Q3-R3)/Q3</f>
        <v>7.9814814814815199E-3</v>
      </c>
      <c r="T3">
        <f t="shared" ref="T3:T22" si="3">ABS(S3)</f>
        <v>7.9814814814815199E-3</v>
      </c>
    </row>
    <row r="4" spans="1:20" x14ac:dyDescent="0.25">
      <c r="A4">
        <v>232.5</v>
      </c>
      <c r="B4">
        <v>223.4</v>
      </c>
      <c r="C4">
        <f t="shared" si="0"/>
        <v>12.903225806451612</v>
      </c>
      <c r="F4" t="s">
        <v>6</v>
      </c>
      <c r="G4" t="s">
        <v>5</v>
      </c>
      <c r="H4">
        <v>26</v>
      </c>
      <c r="J4">
        <v>36.5</v>
      </c>
      <c r="K4">
        <v>12.5</v>
      </c>
      <c r="L4">
        <v>22.4</v>
      </c>
      <c r="M4">
        <v>24</v>
      </c>
      <c r="N4">
        <v>27.9</v>
      </c>
      <c r="O4">
        <v>27.2</v>
      </c>
      <c r="P4">
        <v>72.099999999999994</v>
      </c>
      <c r="Q4">
        <v>81</v>
      </c>
      <c r="R4">
        <f t="shared" si="1"/>
        <v>80.099999999999994</v>
      </c>
      <c r="S4">
        <f t="shared" si="2"/>
        <v>1.1111111111111181E-2</v>
      </c>
      <c r="T4">
        <f t="shared" si="3"/>
        <v>1.1111111111111181E-2</v>
      </c>
    </row>
    <row r="5" spans="1:20" x14ac:dyDescent="0.25">
      <c r="A5">
        <v>243.9</v>
      </c>
      <c r="B5">
        <v>242.6</v>
      </c>
      <c r="C5">
        <f t="shared" si="0"/>
        <v>12.300123001230013</v>
      </c>
      <c r="F5" t="s">
        <v>7</v>
      </c>
      <c r="G5" t="s">
        <v>16</v>
      </c>
      <c r="J5">
        <v>22.5</v>
      </c>
      <c r="K5">
        <v>7.3</v>
      </c>
      <c r="L5">
        <v>10.7</v>
      </c>
      <c r="M5">
        <v>11.8</v>
      </c>
      <c r="N5">
        <v>49.4</v>
      </c>
      <c r="O5">
        <v>48.1</v>
      </c>
      <c r="P5">
        <v>57.4</v>
      </c>
      <c r="Q5">
        <v>66.099999999999994</v>
      </c>
      <c r="R5">
        <f t="shared" si="1"/>
        <v>65.400000000000006</v>
      </c>
      <c r="S5">
        <f t="shared" si="2"/>
        <v>1.059001512859287E-2</v>
      </c>
      <c r="T5">
        <f t="shared" si="3"/>
        <v>1.059001512859287E-2</v>
      </c>
    </row>
    <row r="6" spans="1:20" x14ac:dyDescent="0.25">
      <c r="A6">
        <v>243.9</v>
      </c>
      <c r="B6">
        <v>243.3</v>
      </c>
      <c r="C6">
        <f t="shared" si="0"/>
        <v>12.300123001230013</v>
      </c>
      <c r="F6" t="s">
        <v>9</v>
      </c>
      <c r="G6" t="s">
        <v>8</v>
      </c>
      <c r="J6">
        <v>15</v>
      </c>
      <c r="K6">
        <v>16.399999999999999</v>
      </c>
      <c r="L6">
        <v>10.1</v>
      </c>
      <c r="M6">
        <v>10.6</v>
      </c>
      <c r="N6">
        <v>7.1</v>
      </c>
      <c r="O6">
        <v>6.7</v>
      </c>
      <c r="P6">
        <v>89.8</v>
      </c>
      <c r="Q6">
        <v>96.6</v>
      </c>
      <c r="R6">
        <f t="shared" si="1"/>
        <v>97.8</v>
      </c>
      <c r="S6">
        <f t="shared" si="2"/>
        <v>-1.2422360248447235E-2</v>
      </c>
      <c r="T6">
        <f t="shared" si="3"/>
        <v>1.2422360248447235E-2</v>
      </c>
    </row>
    <row r="7" spans="1:20" x14ac:dyDescent="0.25">
      <c r="A7">
        <v>258.39999999999998</v>
      </c>
      <c r="B7">
        <v>253.4</v>
      </c>
      <c r="C7">
        <f t="shared" si="0"/>
        <v>11.609907120743035</v>
      </c>
      <c r="F7" t="s">
        <v>11</v>
      </c>
      <c r="G7" t="s">
        <v>10</v>
      </c>
      <c r="H7">
        <v>8</v>
      </c>
      <c r="J7">
        <v>42.5</v>
      </c>
      <c r="K7">
        <v>14.1</v>
      </c>
      <c r="L7">
        <v>27.4</v>
      </c>
      <c r="M7">
        <v>27.8</v>
      </c>
      <c r="N7">
        <v>22.5</v>
      </c>
      <c r="O7">
        <v>23.2</v>
      </c>
      <c r="P7">
        <v>76.3</v>
      </c>
      <c r="Q7">
        <v>82.5</v>
      </c>
      <c r="R7">
        <f t="shared" si="1"/>
        <v>84.3</v>
      </c>
      <c r="S7">
        <f t="shared" si="2"/>
        <v>-2.1818181818181785E-2</v>
      </c>
      <c r="T7">
        <f t="shared" si="3"/>
        <v>2.1818181818181785E-2</v>
      </c>
    </row>
    <row r="8" spans="1:20" x14ac:dyDescent="0.25">
      <c r="A8">
        <v>263.10000000000002</v>
      </c>
      <c r="B8">
        <v>266.3</v>
      </c>
      <c r="C8">
        <f t="shared" si="0"/>
        <v>11.402508551881413</v>
      </c>
      <c r="J8">
        <v>63</v>
      </c>
      <c r="K8">
        <v>11.2</v>
      </c>
      <c r="L8">
        <v>37.299999999999997</v>
      </c>
      <c r="M8">
        <v>36.799999999999997</v>
      </c>
      <c r="N8">
        <v>42.3</v>
      </c>
      <c r="O8">
        <v>43.5</v>
      </c>
      <c r="P8">
        <v>61.9</v>
      </c>
      <c r="Q8">
        <v>68.599999999999994</v>
      </c>
      <c r="R8">
        <f t="shared" si="1"/>
        <v>69.900000000000006</v>
      </c>
      <c r="S8">
        <f t="shared" si="2"/>
        <v>-1.8950437317784424E-2</v>
      </c>
      <c r="T8">
        <f t="shared" si="3"/>
        <v>1.8950437317784424E-2</v>
      </c>
    </row>
    <row r="9" spans="1:20" x14ac:dyDescent="0.25">
      <c r="A9">
        <v>271.10000000000002</v>
      </c>
      <c r="B9">
        <v>271.5</v>
      </c>
      <c r="C9">
        <f t="shared" si="0"/>
        <v>11.066027296200662</v>
      </c>
      <c r="G9" t="s">
        <v>12</v>
      </c>
      <c r="J9">
        <v>56</v>
      </c>
      <c r="K9">
        <v>15.3</v>
      </c>
      <c r="L9">
        <v>37.5</v>
      </c>
      <c r="M9">
        <v>37</v>
      </c>
      <c r="N9">
        <v>21.9</v>
      </c>
      <c r="O9">
        <v>23</v>
      </c>
      <c r="P9">
        <v>76.8</v>
      </c>
      <c r="Q9">
        <v>81.5</v>
      </c>
      <c r="R9">
        <f t="shared" si="1"/>
        <v>84.8</v>
      </c>
      <c r="S9">
        <f t="shared" si="2"/>
        <v>-4.0490797546012237E-2</v>
      </c>
      <c r="T9">
        <f t="shared" si="3"/>
        <v>4.0490797546012237E-2</v>
      </c>
    </row>
    <row r="10" spans="1:20" x14ac:dyDescent="0.25">
      <c r="A10">
        <v>289.10000000000002</v>
      </c>
      <c r="B10">
        <v>283.8</v>
      </c>
      <c r="C10">
        <f t="shared" si="0"/>
        <v>10.377032168799722</v>
      </c>
      <c r="G10" t="s">
        <v>13</v>
      </c>
      <c r="J10">
        <v>8.6</v>
      </c>
      <c r="K10">
        <v>13.3</v>
      </c>
      <c r="L10">
        <v>5.4</v>
      </c>
      <c r="M10">
        <v>5.9</v>
      </c>
      <c r="N10">
        <v>20.100000000000001</v>
      </c>
      <c r="O10">
        <v>19.600000000000001</v>
      </c>
      <c r="P10">
        <v>78.2</v>
      </c>
      <c r="Q10">
        <v>82.8</v>
      </c>
      <c r="R10">
        <f t="shared" si="1"/>
        <v>86.2</v>
      </c>
      <c r="S10">
        <f t="shared" si="2"/>
        <v>-4.1062801932367221E-2</v>
      </c>
      <c r="T10">
        <f t="shared" si="3"/>
        <v>4.1062801932367221E-2</v>
      </c>
    </row>
    <row r="11" spans="1:20" x14ac:dyDescent="0.25">
      <c r="A11">
        <v>293.3</v>
      </c>
      <c r="B11">
        <v>294.60000000000002</v>
      </c>
      <c r="C11">
        <f t="shared" si="0"/>
        <v>10.228435049437437</v>
      </c>
      <c r="G11" t="s">
        <v>14</v>
      </c>
      <c r="J11">
        <v>29.6</v>
      </c>
      <c r="K11">
        <v>14.8</v>
      </c>
      <c r="L11">
        <v>19.3</v>
      </c>
      <c r="M11">
        <v>19</v>
      </c>
      <c r="N11">
        <v>16.3</v>
      </c>
      <c r="O11">
        <v>16.8</v>
      </c>
      <c r="P11">
        <v>81.5</v>
      </c>
      <c r="Q11">
        <v>85.3</v>
      </c>
      <c r="R11">
        <f t="shared" si="1"/>
        <v>89.5</v>
      </c>
      <c r="S11">
        <f t="shared" si="2"/>
        <v>-4.9237983587338836E-2</v>
      </c>
      <c r="T11">
        <f t="shared" si="3"/>
        <v>4.9237983587338836E-2</v>
      </c>
    </row>
    <row r="12" spans="1:20" x14ac:dyDescent="0.25">
      <c r="A12">
        <v>302.39999999999998</v>
      </c>
      <c r="B12">
        <v>311.2</v>
      </c>
      <c r="C12">
        <f t="shared" si="0"/>
        <v>9.9206349206349209</v>
      </c>
      <c r="J12">
        <v>37.5</v>
      </c>
      <c r="K12">
        <v>10.8</v>
      </c>
      <c r="L12">
        <v>21.6</v>
      </c>
      <c r="M12" s="1">
        <v>21</v>
      </c>
      <c r="N12">
        <v>35.799999999999997</v>
      </c>
      <c r="O12" s="1">
        <v>36.700000000000003</v>
      </c>
      <c r="P12">
        <v>66.3</v>
      </c>
      <c r="Q12" s="1">
        <v>71.2</v>
      </c>
      <c r="R12">
        <f t="shared" si="1"/>
        <v>74.3</v>
      </c>
      <c r="S12">
        <f t="shared" si="2"/>
        <v>-4.3539325842696548E-2</v>
      </c>
      <c r="T12">
        <f t="shared" si="3"/>
        <v>4.3539325842696548E-2</v>
      </c>
    </row>
    <row r="13" spans="1:20" x14ac:dyDescent="0.25">
      <c r="J13">
        <v>46.6</v>
      </c>
      <c r="K13">
        <v>15.7</v>
      </c>
      <c r="L13">
        <v>31.3</v>
      </c>
      <c r="M13">
        <v>30.9</v>
      </c>
      <c r="N13">
        <v>16.899999999999999</v>
      </c>
      <c r="O13">
        <v>17.899999999999999</v>
      </c>
      <c r="P13">
        <v>81</v>
      </c>
      <c r="Q13">
        <v>88.6</v>
      </c>
      <c r="R13">
        <f t="shared" si="1"/>
        <v>89</v>
      </c>
      <c r="S13">
        <f t="shared" si="2"/>
        <v>-4.514672686230313E-3</v>
      </c>
      <c r="T13">
        <f t="shared" si="3"/>
        <v>4.514672686230313E-3</v>
      </c>
    </row>
    <row r="14" spans="1:20" x14ac:dyDescent="0.25">
      <c r="J14">
        <v>30.7</v>
      </c>
      <c r="K14">
        <v>15.5</v>
      </c>
      <c r="L14">
        <v>20.399999999999999</v>
      </c>
      <c r="M14">
        <v>20.9</v>
      </c>
      <c r="N14">
        <v>13.5</v>
      </c>
      <c r="O14">
        <v>12.9</v>
      </c>
      <c r="P14">
        <v>83.9</v>
      </c>
      <c r="Q14">
        <v>89.3</v>
      </c>
      <c r="R14">
        <f t="shared" si="1"/>
        <v>91.9</v>
      </c>
      <c r="S14">
        <f t="shared" si="2"/>
        <v>-2.9115341545352839E-2</v>
      </c>
      <c r="T14">
        <f t="shared" si="3"/>
        <v>2.9115341545352839E-2</v>
      </c>
    </row>
    <row r="15" spans="1:20" x14ac:dyDescent="0.25">
      <c r="J15">
        <v>18</v>
      </c>
      <c r="K15">
        <v>17.600000000000001</v>
      </c>
      <c r="L15">
        <v>12.4</v>
      </c>
      <c r="M15">
        <v>12.3</v>
      </c>
      <c r="N15">
        <v>2.1800000000000002</v>
      </c>
      <c r="O15">
        <v>3.3</v>
      </c>
      <c r="P15">
        <v>94.5</v>
      </c>
      <c r="Q15">
        <v>96.1</v>
      </c>
      <c r="R15">
        <f t="shared" si="1"/>
        <v>102.5</v>
      </c>
      <c r="S15">
        <f t="shared" si="2"/>
        <v>-6.6597294484911612E-2</v>
      </c>
      <c r="T15">
        <f t="shared" si="3"/>
        <v>6.6597294484911612E-2</v>
      </c>
    </row>
    <row r="16" spans="1:20" x14ac:dyDescent="0.25">
      <c r="J16">
        <v>39.6</v>
      </c>
      <c r="K16">
        <v>18</v>
      </c>
      <c r="L16">
        <v>27.7</v>
      </c>
      <c r="M16">
        <v>27.2</v>
      </c>
      <c r="N16">
        <v>5</v>
      </c>
      <c r="O16">
        <v>5.5</v>
      </c>
      <c r="P16">
        <v>91.8</v>
      </c>
      <c r="Q16">
        <v>93.2</v>
      </c>
      <c r="R16">
        <f t="shared" si="1"/>
        <v>99.8</v>
      </c>
      <c r="S16">
        <f t="shared" si="2"/>
        <v>-7.0815450643776756E-2</v>
      </c>
      <c r="T16">
        <f t="shared" si="3"/>
        <v>7.0815450643776756E-2</v>
      </c>
    </row>
    <row r="17" spans="10:20" x14ac:dyDescent="0.25">
      <c r="J17">
        <v>44.5</v>
      </c>
      <c r="K17">
        <v>16.8</v>
      </c>
      <c r="L17">
        <v>30.5</v>
      </c>
      <c r="M17">
        <v>31.1</v>
      </c>
      <c r="N17">
        <v>11.5</v>
      </c>
      <c r="O17">
        <v>11.9</v>
      </c>
      <c r="P17">
        <v>85.7</v>
      </c>
      <c r="Q17">
        <v>88.2</v>
      </c>
      <c r="R17">
        <f t="shared" si="1"/>
        <v>93.7</v>
      </c>
      <c r="S17">
        <f t="shared" si="2"/>
        <v>-6.2358276643990927E-2</v>
      </c>
      <c r="T17">
        <f t="shared" si="3"/>
        <v>6.2358276643990927E-2</v>
      </c>
    </row>
    <row r="18" spans="10:20" x14ac:dyDescent="0.25">
      <c r="J18">
        <v>50.9</v>
      </c>
      <c r="K18">
        <v>10.3</v>
      </c>
      <c r="L18">
        <v>28.9</v>
      </c>
      <c r="M18">
        <v>28.3</v>
      </c>
      <c r="N18">
        <v>41.8</v>
      </c>
      <c r="O18">
        <v>43.2</v>
      </c>
      <c r="P18">
        <v>62.2</v>
      </c>
      <c r="Q18">
        <v>65.3</v>
      </c>
      <c r="R18">
        <f t="shared" si="1"/>
        <v>70.2</v>
      </c>
      <c r="S18">
        <f t="shared" si="2"/>
        <v>-7.5038284839203759E-2</v>
      </c>
      <c r="T18">
        <f t="shared" si="3"/>
        <v>7.5038284839203759E-2</v>
      </c>
    </row>
    <row r="19" spans="10:20" x14ac:dyDescent="0.25">
      <c r="J19">
        <v>-20</v>
      </c>
      <c r="K19">
        <v>11.8</v>
      </c>
      <c r="L19">
        <v>-11.9</v>
      </c>
      <c r="M19">
        <v>-12.4</v>
      </c>
      <c r="N19">
        <v>27.9</v>
      </c>
      <c r="O19">
        <v>27.1</v>
      </c>
      <c r="P19">
        <v>72.099999999999994</v>
      </c>
      <c r="Q19">
        <v>75.3</v>
      </c>
      <c r="R19">
        <f t="shared" si="1"/>
        <v>80.099999999999994</v>
      </c>
      <c r="S19">
        <f t="shared" si="2"/>
        <v>-6.3745019920318696E-2</v>
      </c>
      <c r="T19">
        <f t="shared" si="3"/>
        <v>6.3745019920318696E-2</v>
      </c>
    </row>
    <row r="20" spans="10:20" x14ac:dyDescent="0.25">
      <c r="J20">
        <v>-15</v>
      </c>
      <c r="K20">
        <v>13.8</v>
      </c>
      <c r="L20">
        <v>-9.6</v>
      </c>
      <c r="M20">
        <v>-9</v>
      </c>
      <c r="N20">
        <v>18.399999999999999</v>
      </c>
      <c r="O20">
        <v>18.100000000000001</v>
      </c>
      <c r="P20">
        <v>79.599999999999994</v>
      </c>
      <c r="Q20">
        <v>84.5</v>
      </c>
      <c r="R20">
        <f t="shared" si="1"/>
        <v>87.6</v>
      </c>
      <c r="S20">
        <f t="shared" si="2"/>
        <v>-3.6686390532544313E-2</v>
      </c>
      <c r="T20">
        <f t="shared" si="3"/>
        <v>3.6686390532544313E-2</v>
      </c>
    </row>
    <row r="21" spans="10:20" x14ac:dyDescent="0.25">
      <c r="J21">
        <v>-34.6</v>
      </c>
      <c r="K21">
        <v>15.3</v>
      </c>
      <c r="L21">
        <v>-22.9</v>
      </c>
      <c r="M21">
        <v>-23.3</v>
      </c>
      <c r="N21">
        <v>15.2</v>
      </c>
      <c r="O21">
        <v>16.100000000000001</v>
      </c>
      <c r="P21">
        <v>82.4</v>
      </c>
      <c r="Q21">
        <v>86.3</v>
      </c>
      <c r="R21">
        <f t="shared" si="1"/>
        <v>90.4</v>
      </c>
      <c r="S21">
        <f t="shared" si="2"/>
        <v>-4.7508690614136831E-2</v>
      </c>
      <c r="T21">
        <f t="shared" si="3"/>
        <v>4.7508690614136831E-2</v>
      </c>
    </row>
    <row r="22" spans="10:20" x14ac:dyDescent="0.25">
      <c r="J22">
        <v>-46</v>
      </c>
      <c r="K22">
        <v>12.2</v>
      </c>
      <c r="L22">
        <v>-28.1</v>
      </c>
      <c r="M22">
        <v>-27.7</v>
      </c>
      <c r="N22">
        <v>31.9</v>
      </c>
      <c r="O22">
        <v>32.299999999999997</v>
      </c>
      <c r="P22">
        <v>69.2</v>
      </c>
      <c r="Q22">
        <v>74.8</v>
      </c>
      <c r="R22">
        <f t="shared" si="1"/>
        <v>77.2</v>
      </c>
      <c r="S22">
        <f t="shared" si="2"/>
        <v>-3.2085561497326283E-2</v>
      </c>
      <c r="T22">
        <f t="shared" si="3"/>
        <v>3.2085561497326283E-2</v>
      </c>
    </row>
    <row r="24" spans="10:20" x14ac:dyDescent="0.25">
      <c r="T24">
        <f>AVERAGE(T2:T22)</f>
        <v>3.6435859404615405E-2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小荣子</dc:creator>
  <cp:lastModifiedBy>小荣子</cp:lastModifiedBy>
  <dcterms:created xsi:type="dcterms:W3CDTF">2019-03-24T01:48:12Z</dcterms:created>
  <dcterms:modified xsi:type="dcterms:W3CDTF">2019-03-29T18:34:08Z</dcterms:modified>
</cp:coreProperties>
</file>