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10305"/>
  </bookViews>
  <sheets>
    <sheet name="tblReadings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tblReadings!$A$1:$F$90</definedName>
  </definedNames>
  <calcPr calcId="144525"/>
</workbook>
</file>

<file path=xl/calcChain.xml><?xml version="1.0" encoding="utf-8"?>
<calcChain xmlns="http://schemas.openxmlformats.org/spreadsheetml/2006/main">
  <c r="G7" i="4" l="1"/>
  <c r="G4" i="4"/>
  <c r="G47" i="4"/>
  <c r="G2" i="4"/>
  <c r="E88" i="4"/>
  <c r="E87" i="4"/>
  <c r="E86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5" i="4"/>
  <c r="E64" i="4"/>
  <c r="E63" i="4"/>
  <c r="E62" i="4"/>
  <c r="E60" i="4"/>
  <c r="E59" i="4"/>
  <c r="E56" i="4"/>
  <c r="E51" i="4"/>
  <c r="E50" i="4"/>
  <c r="E49" i="4"/>
  <c r="E48" i="4"/>
  <c r="E39" i="4"/>
  <c r="E38" i="4"/>
  <c r="E3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0" i="4"/>
  <c r="E41" i="4"/>
  <c r="E42" i="4"/>
  <c r="E43" i="4"/>
  <c r="E44" i="4"/>
  <c r="E45" i="4"/>
  <c r="E46" i="4"/>
  <c r="E47" i="4"/>
  <c r="E52" i="4"/>
  <c r="E53" i="4"/>
  <c r="E54" i="4"/>
  <c r="E55" i="4"/>
  <c r="E57" i="4"/>
  <c r="E58" i="4"/>
  <c r="E61" i="4"/>
  <c r="E66" i="4"/>
  <c r="E67" i="4"/>
  <c r="E85" i="4"/>
  <c r="E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1" i="1"/>
</calcChain>
</file>

<file path=xl/sharedStrings.xml><?xml version="1.0" encoding="utf-8"?>
<sst xmlns="http://schemas.openxmlformats.org/spreadsheetml/2006/main" count="503" uniqueCount="215">
  <si>
    <t>ReadID</t>
  </si>
  <si>
    <t>BillNo</t>
  </si>
  <si>
    <t>BillYear</t>
  </si>
  <si>
    <t>BillMonth</t>
  </si>
  <si>
    <t>BranchID</t>
  </si>
  <si>
    <t>BookID</t>
  </si>
  <si>
    <t>BookNo</t>
  </si>
  <si>
    <t>AcctID</t>
  </si>
  <si>
    <t>AcctNo</t>
  </si>
  <si>
    <t>OldAcctNo</t>
  </si>
  <si>
    <t>AcctName</t>
  </si>
  <si>
    <t>AcctAddress</t>
  </si>
  <si>
    <t>AcctClass</t>
  </si>
  <si>
    <t>AcctSubClass</t>
  </si>
  <si>
    <t>AcctStatus</t>
  </si>
  <si>
    <t>MeterID</t>
  </si>
  <si>
    <t>MeterNo</t>
  </si>
  <si>
    <t>MaxReading</t>
  </si>
  <si>
    <t>SeqNo</t>
  </si>
  <si>
    <t>IsSenior</t>
  </si>
  <si>
    <t>SeniorOnBefore</t>
  </si>
  <si>
    <t>SeniorAfter</t>
  </si>
  <si>
    <t>SeniorMaxCum</t>
  </si>
  <si>
    <t>GDeposit</t>
  </si>
  <si>
    <t>PrevRdgDate</t>
  </si>
  <si>
    <t>PrevRdg</t>
  </si>
  <si>
    <t>PrevCum</t>
  </si>
  <si>
    <t>BillPeriod1st</t>
  </si>
  <si>
    <t>PrevCum1st</t>
  </si>
  <si>
    <t>BillPeriod2nd</t>
  </si>
  <si>
    <t>PrevCum2nd</t>
  </si>
  <si>
    <t>BillPeriod3rd</t>
  </si>
  <si>
    <t>PrevCum3rd</t>
  </si>
  <si>
    <t>FinalRdg</t>
  </si>
  <si>
    <t>DisconDate</t>
  </si>
  <si>
    <t>PresRdgDate</t>
  </si>
  <si>
    <t>OrigRdg</t>
  </si>
  <si>
    <t>PresRdg</t>
  </si>
  <si>
    <t>PresCum</t>
  </si>
  <si>
    <t>DateFrom</t>
  </si>
  <si>
    <t>DateTo</t>
  </si>
  <si>
    <t>WithDueDate</t>
  </si>
  <si>
    <t>DueDate</t>
  </si>
  <si>
    <t>DisconnectionDate</t>
  </si>
  <si>
    <t>AveCum</t>
  </si>
  <si>
    <t>BillType</t>
  </si>
  <si>
    <t>AddCons</t>
  </si>
  <si>
    <t>TotalCum</t>
  </si>
  <si>
    <t>BasicAmt</t>
  </si>
  <si>
    <t>PCA</t>
  </si>
  <si>
    <t>PCAAmt</t>
  </si>
  <si>
    <t>AddToBillAmt</t>
  </si>
  <si>
    <t>AtbRef</t>
  </si>
  <si>
    <t>MeterCharges</t>
  </si>
  <si>
    <t>FranchiseTaxPct</t>
  </si>
  <si>
    <t>FranchiseTaxAmt</t>
  </si>
  <si>
    <t>HasSeptageFee</t>
  </si>
  <si>
    <t>MaxSeptageCum</t>
  </si>
  <si>
    <t>SeptageAmt</t>
  </si>
  <si>
    <t>CurrentAmt</t>
  </si>
  <si>
    <t>ArrearsAmt</t>
  </si>
  <si>
    <t>TotalDueAmt</t>
  </si>
  <si>
    <t>SeniorOnBeforeAmt</t>
  </si>
  <si>
    <t>SeniorAfterAmt</t>
  </si>
  <si>
    <t>TotalDueAmtBeforeSC</t>
  </si>
  <si>
    <t>AdvPayment</t>
  </si>
  <si>
    <t>PenaltyPct</t>
  </si>
  <si>
    <t>PenaltyAmt</t>
  </si>
  <si>
    <t>TotalDueAmtAfterSC</t>
  </si>
  <si>
    <t>ReadRemarks</t>
  </si>
  <si>
    <t>PaidStatus</t>
  </si>
  <si>
    <t>PrintStatus</t>
  </si>
  <si>
    <t>NoPrinted</t>
  </si>
  <si>
    <t>WasMissCoded</t>
  </si>
  <si>
    <t>MissCoded</t>
  </si>
  <si>
    <t>MissCodeID</t>
  </si>
  <si>
    <t>MissCode</t>
  </si>
  <si>
    <t>WasImplosive</t>
  </si>
  <si>
    <t>ImplosiveType</t>
  </si>
  <si>
    <t>ImpID</t>
  </si>
  <si>
    <t>IncDecRate</t>
  </si>
  <si>
    <t>WasRead</t>
  </si>
  <si>
    <t>FFindings</t>
  </si>
  <si>
    <t>FWarnings</t>
  </si>
  <si>
    <t>NewSeqNo</t>
  </si>
  <si>
    <t>NoInput</t>
  </si>
  <si>
    <t>TimeRead</t>
  </si>
  <si>
    <t>DateRead</t>
  </si>
  <si>
    <t>ReadBy</t>
  </si>
  <si>
    <t>WasUploaded</t>
  </si>
  <si>
    <t>?</t>
  </si>
  <si>
    <t xml:space="preserve">?, </t>
  </si>
  <si>
    <t>+"BookID":</t>
  </si>
  <si>
    <t>+"BookCode":</t>
  </si>
  <si>
    <t>+"AcctID":</t>
  </si>
  <si>
    <t>+"AcctNo":</t>
  </si>
  <si>
    <t>+"OldAcctNo":</t>
  </si>
  <si>
    <t>+"AcctName":</t>
  </si>
  <si>
    <t>+"AcctAddress":</t>
  </si>
  <si>
    <t>+"AcctClass":</t>
  </si>
  <si>
    <t>+"AcctSubClass":</t>
  </si>
  <si>
    <t>+"AcctStatus":</t>
  </si>
  <si>
    <t>+"MeterID":</t>
  </si>
  <si>
    <t>+"MeterNo":</t>
  </si>
  <si>
    <t>+"MaxReading":</t>
  </si>
  <si>
    <t>+"SeqNo":</t>
  </si>
  <si>
    <t>+"IsSenior":</t>
  </si>
  <si>
    <t>+"PrevRdgDate":</t>
  </si>
  <si>
    <t>+"PrevRdg":</t>
  </si>
  <si>
    <t>+"FinalRdg":</t>
  </si>
  <si>
    <t>+"DisconDate":</t>
  </si>
  <si>
    <t>+"PrevCum":</t>
  </si>
  <si>
    <t>+"AveCum":</t>
  </si>
  <si>
    <t>+"AddCum":</t>
  </si>
  <si>
    <t>+"AdvPayment":</t>
  </si>
  <si>
    <t>+"GDeposit":</t>
  </si>
  <si>
    <t>+"RdgSequence":</t>
  </si>
  <si>
    <t>+"WithDueDate":</t>
  </si>
  <si>
    <t>+"PromoId":</t>
  </si>
  <si>
    <t>+"MeterCharges":</t>
  </si>
  <si>
    <t>+"FranchiseTaxPct":</t>
  </si>
  <si>
    <t>+"HasSeptageFee":</t>
  </si>
  <si>
    <t>+"BillNo":</t>
  </si>
  <si>
    <t>+"BillYear":</t>
  </si>
  <si>
    <t>+"BillMonth":</t>
  </si>
  <si>
    <t>+"BranchID":</t>
  </si>
  <si>
    <t>+"SeniorOnBefore":</t>
  </si>
  <si>
    <t>+"SeniorAfter":</t>
  </si>
  <si>
    <t>+"SeniorMaxCum":</t>
  </si>
  <si>
    <t>+"PresRdgDate":</t>
  </si>
  <si>
    <t>+"DateFrom":</t>
  </si>
  <si>
    <t>+"DateTo":</t>
  </si>
  <si>
    <t>+"DueDate":</t>
  </si>
  <si>
    <t>+"DisconnectionDate":</t>
  </si>
  <si>
    <t>+"BillType":</t>
  </si>
  <si>
    <t>+"AddToBill":</t>
  </si>
  <si>
    <t>+"AtbRef":</t>
  </si>
  <si>
    <t>+"Arrears":</t>
  </si>
  <si>
    <t>+"PenaltyPct":</t>
  </si>
  <si>
    <t>+"MaxSeptageCum":</t>
  </si>
  <si>
    <t>+"PrevCum1st":</t>
  </si>
  <si>
    <t>+"PrevCum2nd":</t>
  </si>
  <si>
    <t>+"PrevCum3rd":</t>
  </si>
  <si>
    <t>+"BillPeriod1st":</t>
  </si>
  <si>
    <t>+"BillPeriod2nd":</t>
  </si>
  <si>
    <t>+"BillPeriod3rd":</t>
  </si>
  <si>
    <t>BookCode</t>
  </si>
  <si>
    <t>AddCum</t>
  </si>
  <si>
    <t>RdgSequence</t>
  </si>
  <si>
    <t>AddToBill</t>
  </si>
  <si>
    <t>Arrears</t>
  </si>
  <si>
    <t>$""$</t>
  </si>
  <si>
    <t>0</t>
  </si>
  <si>
    <t xml:space="preserve">$""$, </t>
  </si>
  <si>
    <t>"</t>
  </si>
  <si>
    <t xml:space="preserve">MP.Get("BillNo"), </t>
  </si>
  <si>
    <t xml:space="preserve">MP.Get("BillYear"), </t>
  </si>
  <si>
    <t xml:space="preserve">MP.Get("BillMonth"), </t>
  </si>
  <si>
    <t xml:space="preserve">MP.Get("BranchID"), </t>
  </si>
  <si>
    <t xml:space="preserve">MP.Get("BookID"), </t>
  </si>
  <si>
    <t xml:space="preserve">MP.Get("BookCode"), </t>
  </si>
  <si>
    <t xml:space="preserve">MP.Get("AcctID"), </t>
  </si>
  <si>
    <t xml:space="preserve">MP.Get("AcctNo"), </t>
  </si>
  <si>
    <t xml:space="preserve">MP.Get("OldAcctNo"), </t>
  </si>
  <si>
    <t xml:space="preserve">MP.Get("AcctName"), </t>
  </si>
  <si>
    <t xml:space="preserve">MP.Get("AcctAddress"), </t>
  </si>
  <si>
    <t xml:space="preserve">MP.Get("AcctClass"), </t>
  </si>
  <si>
    <t xml:space="preserve">MP.Get("AcctSubClass"), </t>
  </si>
  <si>
    <t xml:space="preserve">MP.Get("AcctStatus"), </t>
  </si>
  <si>
    <t xml:space="preserve">MP.Get("MeterID"), </t>
  </si>
  <si>
    <t xml:space="preserve">MP.Get("MeterNo"), </t>
  </si>
  <si>
    <t xml:space="preserve">MP.Get("MaxReading"), </t>
  </si>
  <si>
    <t xml:space="preserve">MP.Get("SeqNo"), </t>
  </si>
  <si>
    <t xml:space="preserve">MP.Get("IsSenior"), </t>
  </si>
  <si>
    <t xml:space="preserve">MP.Get("SeniorOnBefore"), </t>
  </si>
  <si>
    <t xml:space="preserve">MP.Get("SeniorAfter"), </t>
  </si>
  <si>
    <t xml:space="preserve">MP.Get("SeniorMaxCum"), </t>
  </si>
  <si>
    <t xml:space="preserve">MP.Get("GDeposit"), </t>
  </si>
  <si>
    <t xml:space="preserve">MP.Get("PrevRdgDate"), </t>
  </si>
  <si>
    <t xml:space="preserve">MP.Get("PrevRdg"), </t>
  </si>
  <si>
    <t xml:space="preserve">MP.Get("PrevCum"), </t>
  </si>
  <si>
    <t xml:space="preserve">MP.Get("BillPeriod1st"), </t>
  </si>
  <si>
    <t xml:space="preserve">MP.Get("PrevCum1st"), </t>
  </si>
  <si>
    <t xml:space="preserve">MP.Get("BillPeriod2nd"), </t>
  </si>
  <si>
    <t xml:space="preserve">MP.Get("PrevCum2nd"), </t>
  </si>
  <si>
    <t xml:space="preserve">MP.Get("BillPeriod3rd"), </t>
  </si>
  <si>
    <t xml:space="preserve">MP.Get("PrevCum3rd"), </t>
  </si>
  <si>
    <t xml:space="preserve">MP.Get("FinalRdg"), </t>
  </si>
  <si>
    <t xml:space="preserve">MP.Get("DisconDate"), </t>
  </si>
  <si>
    <t xml:space="preserve">MP.Get("PresRdgDate"), </t>
  </si>
  <si>
    <t xml:space="preserve">MP.Get("DateFrom"), </t>
  </si>
  <si>
    <t xml:space="preserve">MP.Get("DateTo"), </t>
  </si>
  <si>
    <t xml:space="preserve">MP.Get("WithDueDate"), </t>
  </si>
  <si>
    <t xml:space="preserve">MP.Get("DueDate"), </t>
  </si>
  <si>
    <t xml:space="preserve">MP.Get("DisconnectionDate"), </t>
  </si>
  <si>
    <t xml:space="preserve">MP.Get("AveCum"), </t>
  </si>
  <si>
    <t xml:space="preserve">MP.Get("BillType"), </t>
  </si>
  <si>
    <t xml:space="preserve">MP.Get("AddCum"), </t>
  </si>
  <si>
    <t xml:space="preserve">MP.Get("AddToBill"), </t>
  </si>
  <si>
    <t xml:space="preserve">MP.Get("AtbRef"), </t>
  </si>
  <si>
    <t xml:space="preserve">MP.Get("MeterCharges"), </t>
  </si>
  <si>
    <t xml:space="preserve">MP.Get("FranchiseTaxPct"), </t>
  </si>
  <si>
    <t xml:space="preserve">MP.Get("HasSeptageFee"), </t>
  </si>
  <si>
    <t xml:space="preserve">MP.Get("MaxSeptageCum"), </t>
  </si>
  <si>
    <t xml:space="preserve">MP.Get("Arrears"), </t>
  </si>
  <si>
    <t xml:space="preserve">MP.Get("AdvPayment"), </t>
  </si>
  <si>
    <t xml:space="preserve">MP.Get("PenaltyPct"), </t>
  </si>
  <si>
    <t xml:space="preserve">MP.Get("RdgSequence"), </t>
  </si>
  <si>
    <t xml:space="preserve">ReaderID, </t>
  </si>
  <si>
    <t>$"0"$</t>
  </si>
  <si>
    <t>$"0.00"$</t>
  </si>
  <si>
    <t xml:space="preserve">$"0"$, </t>
  </si>
  <si>
    <t xml:space="preserve">$"0.00"$, </t>
  </si>
  <si>
    <t xml:space="preserve">MP.Get("BillNo"), MP.Get("BillYear"), MP.Get("BillMonth"), MP.Get("BranchID"), MP.Get("BookID"), MP.Get("BookCode"), MP.Get("AcctID"), MP.Get("AcctNo"), MP.Get("OldAcctNo"), MP.Get("AcctName"), MP.Get("AcctAddress"), MP.Get("AcctClass"), MP.Get("AcctSubClass"), MP.Get("AcctStatus"), MP.Get("MeterID"), MP.Get("MeterNo"), MP.Get("MaxReading"), MP.Get("SeqNo"), MP.Get("IsSenior"), MP.Get("SeniorOnBefore"), MP.Get("SeniorAfter"), MP.Get("SeniorMaxCum"), MP.Get("GDeposit"), MP.Get("PrevRdgDate"), MP.Get("PrevRdg"), MP.Get("PrevCum"), MP.Get("BillPeriod1st"), MP.Get("PrevCum1st"), MP.Get("BillPeriod2nd"), MP.Get("PrevCum2nd"), MP.Get("BillPeriod3rd"), MP.Get("PrevCum3rd"), MP.Get("FinalRdg"), MP.Get("DisconDate"), MP.Get("PresRdgDate"), $""$, $""$, $""$, MP.Get("DateFrom"), MP.Get("DateTo"), MP.Get("WithDueDate"), MP.Get("DueDate"), MP.Get("DisconnectionDate"), MP.Get("AveCum"), MP.Get("BillType"), MP.Get("AddCum"), $"0"$, $"0.00"$, $"0.00"$, $"0.00"$, MP.Get("AddToBill"), MP.Get("AtbRef"), MP.Get("MeterCharges"), MP.Get("FranchiseTaxPct"), $"0.00"$, MP.Get("HasSeptageFee"), MP.Get("MaxSeptageCum"), $"0.00"$, $"0.00"$, MP.Get("Arrears"), $"0.00"$, $"0.00"$, $"0.00"$, $"0.00"$, MP.Get("AdvPayment"), MP.Get("PenaltyPct"), $"0.00"$, $"0.00"$, $""$, $"0"$, $"0"$, $"0"$, $"0"$, $"0"$, $"0"$, $""$, $"0"$, $""$, $"0"$, $"0"$, $"0"$, $""$, $""$, MP.Get("RdgSequence"), $"0"$, $""$, $""$, ReaderID, $""$, </t>
  </si>
  <si>
    <t>?, ?, ?, ?, ?, ?, ?, ?, ?, ?, ?, ?, ?, ?, ?, ?, ?, ?, ?, ?, ?, ?, ?, ?, ?, ?, ?, ?, ?, ?, ?, ?, ?, ?, ?, ?, ?, ?, ?, ?, ?, ?, ?, ?, ?, ?, ?, ?, ?, ?, ?, ?, ?, ?, ?, ?, ?, ?, ?, ?, ?, ?, ?, ?, ?, ?, ?, ?, ?, ?, ?, ?, ?, ?, ?, ?, ?, ?, ?, ?, ?, ?, ?, ?, ?, ?, ?, ?,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</si>
</sst>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54" workbookViewId="0">
      <selection activeCell="A2" sqref="A2:A90"/>
    </sheetView>
  </sheetViews>
  <sheetFormatPr defaultColWidth="15.7109375" defaultRowHeight="16.5" customHeight="1" x14ac:dyDescent="0.25"/>
  <cols>
    <col min="1" max="1" width="21.140625" bestFit="1" customWidth="1"/>
    <col min="2" max="2" width="2" bestFit="1" customWidth="1"/>
    <col min="3" max="3" width="3" bestFit="1" customWidth="1"/>
    <col min="4" max="4" width="18" bestFit="1" customWidth="1"/>
    <col min="5" max="6" width="29" bestFit="1" customWidth="1"/>
    <col min="7" max="7" width="23.5703125" customWidth="1"/>
  </cols>
  <sheetData>
    <row r="1" spans="1:7" ht="16.5" customHeight="1" x14ac:dyDescent="0.25">
      <c r="A1" t="s">
        <v>0</v>
      </c>
      <c r="B1" t="s">
        <v>90</v>
      </c>
      <c r="F1" s="1" t="s">
        <v>154</v>
      </c>
    </row>
    <row r="2" spans="1:7" ht="16.5" customHeight="1" x14ac:dyDescent="0.25">
      <c r="A2" t="s">
        <v>1</v>
      </c>
      <c r="B2" t="s">
        <v>90</v>
      </c>
      <c r="C2" t="s">
        <v>91</v>
      </c>
      <c r="D2" t="s">
        <v>1</v>
      </c>
      <c r="E2" t="str">
        <f>CONCATENATE("MP.Get(",$F$1,D2,$F$1,"), ")</f>
        <v xml:space="preserve">MP.Get("BillNo"), </v>
      </c>
      <c r="F2" t="s">
        <v>155</v>
      </c>
      <c r="G2" t="str">
        <f>CONCATENATE(F2,F3,F4,F5,F6,F7,F8,F9,F10,F11,F12,F13,F14,F15,F16,F17,F18,F19,F20,F21,F22,F23,F24,F25,F26,F27,F28,F29,F30,F31,F32,F33,F34,F35,F36,F37,F38,F39,F40,F41,F42,F43,F44,F45,F46)</f>
        <v xml:space="preserve">MP.Get("BillNo"), MP.Get("BillYear"), MP.Get("BillMonth"), MP.Get("BranchID"), MP.Get("BookID"), MP.Get("BookCode"), MP.Get("AcctID"), MP.Get("AcctNo"), MP.Get("OldAcctNo"), MP.Get("AcctName"), MP.Get("AcctAddress"), MP.Get("AcctClass"), MP.Get("AcctSubClass"), MP.Get("AcctStatus"), MP.Get("MeterID"), MP.Get("MeterNo"), MP.Get("MaxReading"), MP.Get("SeqNo"), MP.Get("IsSenior"), MP.Get("SeniorOnBefore"), MP.Get("SeniorAfter"), MP.Get("SeniorMaxCum"), MP.Get("GDeposit"), MP.Get("PrevRdgDate"), MP.Get("PrevRdg"), MP.Get("PrevCum"), MP.Get("BillPeriod1st"), MP.Get("PrevCum1st"), MP.Get("BillPeriod2nd"), MP.Get("PrevCum2nd"), MP.Get("BillPeriod3rd"), MP.Get("PrevCum3rd"), MP.Get("FinalRdg"), MP.Get("DisconDate"), MP.Get("PresRdgDate"), $""$, $""$, $""$, MP.Get("DateFrom"), MP.Get("DateTo"), MP.Get("WithDueDate"), MP.Get("DueDate"), MP.Get("DisconnectionDate"), MP.Get("AveCum"), MP.Get("BillType"), </v>
      </c>
    </row>
    <row r="3" spans="1:7" ht="16.5" customHeight="1" x14ac:dyDescent="0.25">
      <c r="A3" t="s">
        <v>2</v>
      </c>
      <c r="B3" t="s">
        <v>90</v>
      </c>
      <c r="C3" t="s">
        <v>91</v>
      </c>
      <c r="D3" t="s">
        <v>2</v>
      </c>
      <c r="E3" t="str">
        <f t="shared" ref="E3:E66" si="0">CONCATENATE("MP.Get(",$F$1,D3,$F$1,"), ")</f>
        <v xml:space="preserve">MP.Get("BillYear"), </v>
      </c>
      <c r="F3" t="s">
        <v>156</v>
      </c>
    </row>
    <row r="4" spans="1:7" ht="16.5" customHeight="1" x14ac:dyDescent="0.25">
      <c r="A4" t="s">
        <v>3</v>
      </c>
      <c r="B4" t="s">
        <v>90</v>
      </c>
      <c r="C4" t="s">
        <v>91</v>
      </c>
      <c r="D4" t="s">
        <v>3</v>
      </c>
      <c r="E4" t="str">
        <f t="shared" si="0"/>
        <v xml:space="preserve">MP.Get("BillMonth"), </v>
      </c>
      <c r="F4" t="s">
        <v>157</v>
      </c>
      <c r="G4" t="str">
        <f>CONCATENATE(G2,G47)</f>
        <v xml:space="preserve">MP.Get("BillNo"), MP.Get("BillYear"), MP.Get("BillMonth"), MP.Get("BranchID"), MP.Get("BookID"), MP.Get("BookCode"), MP.Get("AcctID"), MP.Get("AcctNo"), MP.Get("OldAcctNo"), MP.Get("AcctName"), MP.Get("AcctAddress"), MP.Get("AcctClass"), MP.Get("AcctSubClass"), MP.Get("AcctStatus"), MP.Get("MeterID"), MP.Get("MeterNo"), MP.Get("MaxReading"), MP.Get("SeqNo"), MP.Get("IsSenior"), MP.Get("SeniorOnBefore"), MP.Get("SeniorAfter"), MP.Get("SeniorMaxCum"), MP.Get("GDeposit"), MP.Get("PrevRdgDate"), MP.Get("PrevRdg"), MP.Get("PrevCum"), MP.Get("BillPeriod1st"), MP.Get("PrevCum1st"), MP.Get("BillPeriod2nd"), MP.Get("PrevCum2nd"), MP.Get("BillPeriod3rd"), MP.Get("PrevCum3rd"), MP.Get("FinalRdg"), MP.Get("DisconDate"), MP.Get("PresRdgDate"), $""$, $""$, $""$, MP.Get("DateFrom"), MP.Get("DateTo"), MP.Get("WithDueDate"), MP.Get("DueDate"), MP.Get("DisconnectionDate"), MP.Get("AveCum"), MP.Get("BillType"), MP.Get("AddCum"), $"0"$, $"0.00"$, $"0.00"$, $"0.00"$, MP.Get("AddToBill"), MP.Get("AtbRef"), MP.Get("MeterCharges"), MP.Get("FranchiseTaxPct"), $"0.00"$, MP.Get("HasSeptageFee"), MP.Get("MaxSeptageCum"), $"0.00"$, $"0.00"$, MP.Get("Arrears"), $"0.00"$, $"0.00"$, $"0.00"$, $"0.00"$, MP.Get("AdvPayment"), MP.Get("PenaltyPct"), $"0.00"$, $"0.00"$, $""$, $"0"$, $"0"$, $"0"$, $"0"$, $"0"$, $"0"$, $""$, $"0"$, $""$, $"0"$, $"0"$, $"0"$, $""$, $""$, MP.Get("RdgSequence"), $"0"$, $""$, $""$, ReaderID, $""$, </v>
      </c>
    </row>
    <row r="5" spans="1:7" ht="16.5" customHeight="1" x14ac:dyDescent="0.25">
      <c r="A5" t="s">
        <v>4</v>
      </c>
      <c r="B5" t="s">
        <v>90</v>
      </c>
      <c r="C5" t="s">
        <v>91</v>
      </c>
      <c r="D5" t="s">
        <v>4</v>
      </c>
      <c r="E5" t="str">
        <f t="shared" si="0"/>
        <v xml:space="preserve">MP.Get("BranchID"), </v>
      </c>
      <c r="F5" t="s">
        <v>158</v>
      </c>
      <c r="G5" t="s">
        <v>213</v>
      </c>
    </row>
    <row r="6" spans="1:7" ht="16.5" customHeight="1" x14ac:dyDescent="0.25">
      <c r="A6" t="s">
        <v>5</v>
      </c>
      <c r="B6" t="s">
        <v>90</v>
      </c>
      <c r="C6" t="s">
        <v>91</v>
      </c>
      <c r="D6" t="s">
        <v>5</v>
      </c>
      <c r="E6" t="str">
        <f t="shared" si="0"/>
        <v xml:space="preserve">MP.Get("BookID"), </v>
      </c>
      <c r="F6" t="s">
        <v>159</v>
      </c>
    </row>
    <row r="7" spans="1:7" ht="16.5" customHeight="1" x14ac:dyDescent="0.25">
      <c r="A7" t="s">
        <v>6</v>
      </c>
      <c r="B7" t="s">
        <v>90</v>
      </c>
      <c r="C7" t="s">
        <v>91</v>
      </c>
      <c r="D7" t="s">
        <v>146</v>
      </c>
      <c r="E7" t="str">
        <f t="shared" si="0"/>
        <v xml:space="preserve">MP.Get("BookCode"), </v>
      </c>
      <c r="F7" t="s">
        <v>160</v>
      </c>
      <c r="G7" t="str">
        <f>REPT("?, ",89)</f>
        <v xml:space="preserve">?, ?, ?, ?, ?, ?, ?, ?, ?, ?, ?, ?, ?, ?, ?, ?, ?, ?, ?, ?, ?, ?, ?, ?, ?, ?, ?, ?, ?, ?, ?, ?, ?, ?, ?, ?, ?, ?, ?, ?, ?, ?, ?, ?, ?, ?, ?, ?, ?, ?, ?, ?, ?, ?, ?, ?, ?, ?, ?, ?, ?, ?, ?, ?, ?, ?, ?, ?, ?, ?, ?, ?, ?, ?, ?, ?, ?, ?, ?, ?, ?, ?, ?, ?, ?, ?, ?, ?, ?, </v>
      </c>
    </row>
    <row r="8" spans="1:7" ht="16.5" customHeight="1" x14ac:dyDescent="0.25">
      <c r="A8" t="s">
        <v>7</v>
      </c>
      <c r="B8" t="s">
        <v>90</v>
      </c>
      <c r="C8" t="s">
        <v>91</v>
      </c>
      <c r="D8" t="s">
        <v>7</v>
      </c>
      <c r="E8" t="str">
        <f t="shared" si="0"/>
        <v xml:space="preserve">MP.Get("AcctID"), </v>
      </c>
      <c r="F8" t="s">
        <v>161</v>
      </c>
      <c r="G8" t="s">
        <v>214</v>
      </c>
    </row>
    <row r="9" spans="1:7" ht="16.5" customHeight="1" x14ac:dyDescent="0.25">
      <c r="A9" t="s">
        <v>8</v>
      </c>
      <c r="B9" t="s">
        <v>90</v>
      </c>
      <c r="C9" t="s">
        <v>91</v>
      </c>
      <c r="D9" t="s">
        <v>8</v>
      </c>
      <c r="E9" t="str">
        <f t="shared" si="0"/>
        <v xml:space="preserve">MP.Get("AcctNo"), </v>
      </c>
      <c r="F9" t="s">
        <v>162</v>
      </c>
    </row>
    <row r="10" spans="1:7" ht="16.5" customHeight="1" x14ac:dyDescent="0.25">
      <c r="A10" t="s">
        <v>9</v>
      </c>
      <c r="B10" t="s">
        <v>90</v>
      </c>
      <c r="C10" t="s">
        <v>91</v>
      </c>
      <c r="D10" t="s">
        <v>9</v>
      </c>
      <c r="E10" t="str">
        <f t="shared" si="0"/>
        <v xml:space="preserve">MP.Get("OldAcctNo"), </v>
      </c>
      <c r="F10" t="s">
        <v>163</v>
      </c>
    </row>
    <row r="11" spans="1:7" ht="16.5" customHeight="1" x14ac:dyDescent="0.25">
      <c r="A11" t="s">
        <v>10</v>
      </c>
      <c r="B11" t="s">
        <v>90</v>
      </c>
      <c r="C11" t="s">
        <v>91</v>
      </c>
      <c r="D11" t="s">
        <v>10</v>
      </c>
      <c r="E11" t="str">
        <f t="shared" si="0"/>
        <v xml:space="preserve">MP.Get("AcctName"), </v>
      </c>
      <c r="F11" t="s">
        <v>164</v>
      </c>
    </row>
    <row r="12" spans="1:7" ht="16.5" customHeight="1" x14ac:dyDescent="0.25">
      <c r="A12" t="s">
        <v>11</v>
      </c>
      <c r="B12" t="s">
        <v>90</v>
      </c>
      <c r="C12" t="s">
        <v>91</v>
      </c>
      <c r="D12" t="s">
        <v>11</v>
      </c>
      <c r="E12" t="str">
        <f t="shared" si="0"/>
        <v xml:space="preserve">MP.Get("AcctAddress"), </v>
      </c>
      <c r="F12" t="s">
        <v>165</v>
      </c>
    </row>
    <row r="13" spans="1:7" ht="16.5" customHeight="1" x14ac:dyDescent="0.25">
      <c r="A13" t="s">
        <v>12</v>
      </c>
      <c r="B13" t="s">
        <v>90</v>
      </c>
      <c r="C13" t="s">
        <v>91</v>
      </c>
      <c r="D13" t="s">
        <v>12</v>
      </c>
      <c r="E13" t="str">
        <f t="shared" si="0"/>
        <v xml:space="preserve">MP.Get("AcctClass"), </v>
      </c>
      <c r="F13" t="s">
        <v>166</v>
      </c>
    </row>
    <row r="14" spans="1:7" ht="16.5" customHeight="1" x14ac:dyDescent="0.25">
      <c r="A14" t="s">
        <v>13</v>
      </c>
      <c r="B14" t="s">
        <v>90</v>
      </c>
      <c r="C14" t="s">
        <v>91</v>
      </c>
      <c r="D14" t="s">
        <v>13</v>
      </c>
      <c r="E14" t="str">
        <f t="shared" si="0"/>
        <v xml:space="preserve">MP.Get("AcctSubClass"), </v>
      </c>
      <c r="F14" t="s">
        <v>167</v>
      </c>
    </row>
    <row r="15" spans="1:7" ht="16.5" customHeight="1" x14ac:dyDescent="0.25">
      <c r="A15" t="s">
        <v>14</v>
      </c>
      <c r="B15" t="s">
        <v>90</v>
      </c>
      <c r="C15" t="s">
        <v>91</v>
      </c>
      <c r="D15" t="s">
        <v>14</v>
      </c>
      <c r="E15" t="str">
        <f t="shared" si="0"/>
        <v xml:space="preserve">MP.Get("AcctStatus"), </v>
      </c>
      <c r="F15" t="s">
        <v>168</v>
      </c>
    </row>
    <row r="16" spans="1:7" ht="16.5" customHeight="1" x14ac:dyDescent="0.25">
      <c r="A16" t="s">
        <v>15</v>
      </c>
      <c r="B16" t="s">
        <v>90</v>
      </c>
      <c r="C16" t="s">
        <v>91</v>
      </c>
      <c r="D16" t="s">
        <v>15</v>
      </c>
      <c r="E16" t="str">
        <f t="shared" si="0"/>
        <v xml:space="preserve">MP.Get("MeterID"), </v>
      </c>
      <c r="F16" t="s">
        <v>169</v>
      </c>
    </row>
    <row r="17" spans="1:6" ht="16.5" customHeight="1" x14ac:dyDescent="0.25">
      <c r="A17" t="s">
        <v>16</v>
      </c>
      <c r="B17" t="s">
        <v>90</v>
      </c>
      <c r="C17" t="s">
        <v>91</v>
      </c>
      <c r="D17" t="s">
        <v>16</v>
      </c>
      <c r="E17" t="str">
        <f t="shared" si="0"/>
        <v xml:space="preserve">MP.Get("MeterNo"), </v>
      </c>
      <c r="F17" t="s">
        <v>170</v>
      </c>
    </row>
    <row r="18" spans="1:6" ht="16.5" customHeight="1" x14ac:dyDescent="0.25">
      <c r="A18" t="s">
        <v>17</v>
      </c>
      <c r="B18" t="s">
        <v>90</v>
      </c>
      <c r="C18" t="s">
        <v>91</v>
      </c>
      <c r="D18" t="s">
        <v>17</v>
      </c>
      <c r="E18" t="str">
        <f t="shared" si="0"/>
        <v xml:space="preserve">MP.Get("MaxReading"), </v>
      </c>
      <c r="F18" t="s">
        <v>171</v>
      </c>
    </row>
    <row r="19" spans="1:6" ht="16.5" customHeight="1" x14ac:dyDescent="0.25">
      <c r="A19" t="s">
        <v>18</v>
      </c>
      <c r="B19" t="s">
        <v>90</v>
      </c>
      <c r="C19" t="s">
        <v>91</v>
      </c>
      <c r="D19" t="s">
        <v>18</v>
      </c>
      <c r="E19" t="str">
        <f t="shared" si="0"/>
        <v xml:space="preserve">MP.Get("SeqNo"), </v>
      </c>
      <c r="F19" t="s">
        <v>172</v>
      </c>
    </row>
    <row r="20" spans="1:6" ht="16.5" customHeight="1" x14ac:dyDescent="0.25">
      <c r="A20" t="s">
        <v>19</v>
      </c>
      <c r="B20" t="s">
        <v>90</v>
      </c>
      <c r="C20" t="s">
        <v>91</v>
      </c>
      <c r="D20" t="s">
        <v>19</v>
      </c>
      <c r="E20" t="str">
        <f t="shared" si="0"/>
        <v xml:space="preserve">MP.Get("IsSenior"), </v>
      </c>
      <c r="F20" t="s">
        <v>173</v>
      </c>
    </row>
    <row r="21" spans="1:6" ht="16.5" customHeight="1" x14ac:dyDescent="0.25">
      <c r="A21" t="s">
        <v>20</v>
      </c>
      <c r="B21" t="s">
        <v>90</v>
      </c>
      <c r="C21" t="s">
        <v>91</v>
      </c>
      <c r="D21" t="s">
        <v>20</v>
      </c>
      <c r="E21" t="str">
        <f t="shared" si="0"/>
        <v xml:space="preserve">MP.Get("SeniorOnBefore"), </v>
      </c>
      <c r="F21" t="s">
        <v>174</v>
      </c>
    </row>
    <row r="22" spans="1:6" ht="16.5" customHeight="1" x14ac:dyDescent="0.25">
      <c r="A22" t="s">
        <v>21</v>
      </c>
      <c r="B22" t="s">
        <v>90</v>
      </c>
      <c r="C22" t="s">
        <v>91</v>
      </c>
      <c r="D22" t="s">
        <v>21</v>
      </c>
      <c r="E22" t="str">
        <f t="shared" si="0"/>
        <v xml:space="preserve">MP.Get("SeniorAfter"), </v>
      </c>
      <c r="F22" t="s">
        <v>175</v>
      </c>
    </row>
    <row r="23" spans="1:6" ht="16.5" customHeight="1" x14ac:dyDescent="0.25">
      <c r="A23" t="s">
        <v>22</v>
      </c>
      <c r="B23" t="s">
        <v>90</v>
      </c>
      <c r="C23" t="s">
        <v>91</v>
      </c>
      <c r="D23" t="s">
        <v>22</v>
      </c>
      <c r="E23" t="str">
        <f t="shared" si="0"/>
        <v xml:space="preserve">MP.Get("SeniorMaxCum"), </v>
      </c>
      <c r="F23" t="s">
        <v>176</v>
      </c>
    </row>
    <row r="24" spans="1:6" ht="16.5" customHeight="1" x14ac:dyDescent="0.25">
      <c r="A24" t="s">
        <v>23</v>
      </c>
      <c r="B24" t="s">
        <v>90</v>
      </c>
      <c r="C24" t="s">
        <v>91</v>
      </c>
      <c r="D24" t="s">
        <v>23</v>
      </c>
      <c r="E24" t="str">
        <f t="shared" si="0"/>
        <v xml:space="preserve">MP.Get("GDeposit"), </v>
      </c>
      <c r="F24" t="s">
        <v>177</v>
      </c>
    </row>
    <row r="25" spans="1:6" ht="16.5" customHeight="1" x14ac:dyDescent="0.25">
      <c r="A25" t="s">
        <v>24</v>
      </c>
      <c r="B25" t="s">
        <v>90</v>
      </c>
      <c r="C25" t="s">
        <v>91</v>
      </c>
      <c r="D25" t="s">
        <v>24</v>
      </c>
      <c r="E25" t="str">
        <f t="shared" si="0"/>
        <v xml:space="preserve">MP.Get("PrevRdgDate"), </v>
      </c>
      <c r="F25" t="s">
        <v>178</v>
      </c>
    </row>
    <row r="26" spans="1:6" ht="16.5" customHeight="1" x14ac:dyDescent="0.25">
      <c r="A26" t="s">
        <v>25</v>
      </c>
      <c r="B26" t="s">
        <v>90</v>
      </c>
      <c r="C26" t="s">
        <v>91</v>
      </c>
      <c r="D26" t="s">
        <v>25</v>
      </c>
      <c r="E26" t="str">
        <f t="shared" si="0"/>
        <v xml:space="preserve">MP.Get("PrevRdg"), </v>
      </c>
      <c r="F26" t="s">
        <v>179</v>
      </c>
    </row>
    <row r="27" spans="1:6" ht="16.5" customHeight="1" x14ac:dyDescent="0.25">
      <c r="A27" t="s">
        <v>26</v>
      </c>
      <c r="B27" t="s">
        <v>90</v>
      </c>
      <c r="C27" t="s">
        <v>91</v>
      </c>
      <c r="D27" t="s">
        <v>26</v>
      </c>
      <c r="E27" t="str">
        <f t="shared" si="0"/>
        <v xml:space="preserve">MP.Get("PrevCum"), </v>
      </c>
      <c r="F27" t="s">
        <v>180</v>
      </c>
    </row>
    <row r="28" spans="1:6" ht="16.5" customHeight="1" x14ac:dyDescent="0.25">
      <c r="A28" t="s">
        <v>27</v>
      </c>
      <c r="B28" t="s">
        <v>90</v>
      </c>
      <c r="C28" t="s">
        <v>91</v>
      </c>
      <c r="D28" t="s">
        <v>27</v>
      </c>
      <c r="E28" t="str">
        <f t="shared" si="0"/>
        <v xml:space="preserve">MP.Get("BillPeriod1st"), </v>
      </c>
      <c r="F28" t="s">
        <v>181</v>
      </c>
    </row>
    <row r="29" spans="1:6" ht="16.5" customHeight="1" x14ac:dyDescent="0.25">
      <c r="A29" t="s">
        <v>28</v>
      </c>
      <c r="B29" t="s">
        <v>90</v>
      </c>
      <c r="C29" t="s">
        <v>91</v>
      </c>
      <c r="D29" t="s">
        <v>28</v>
      </c>
      <c r="E29" t="str">
        <f t="shared" si="0"/>
        <v xml:space="preserve">MP.Get("PrevCum1st"), </v>
      </c>
      <c r="F29" t="s">
        <v>182</v>
      </c>
    </row>
    <row r="30" spans="1:6" ht="16.5" customHeight="1" x14ac:dyDescent="0.25">
      <c r="A30" t="s">
        <v>29</v>
      </c>
      <c r="B30" t="s">
        <v>90</v>
      </c>
      <c r="C30" t="s">
        <v>91</v>
      </c>
      <c r="D30" t="s">
        <v>29</v>
      </c>
      <c r="E30" t="str">
        <f t="shared" si="0"/>
        <v xml:space="preserve">MP.Get("BillPeriod2nd"), </v>
      </c>
      <c r="F30" t="s">
        <v>183</v>
      </c>
    </row>
    <row r="31" spans="1:6" ht="16.5" customHeight="1" x14ac:dyDescent="0.25">
      <c r="A31" t="s">
        <v>30</v>
      </c>
      <c r="B31" t="s">
        <v>90</v>
      </c>
      <c r="C31" t="s">
        <v>91</v>
      </c>
      <c r="D31" t="s">
        <v>30</v>
      </c>
      <c r="E31" t="str">
        <f t="shared" si="0"/>
        <v xml:space="preserve">MP.Get("PrevCum2nd"), </v>
      </c>
      <c r="F31" t="s">
        <v>184</v>
      </c>
    </row>
    <row r="32" spans="1:6" ht="16.5" customHeight="1" x14ac:dyDescent="0.25">
      <c r="A32" t="s">
        <v>31</v>
      </c>
      <c r="B32" t="s">
        <v>90</v>
      </c>
      <c r="C32" t="s">
        <v>91</v>
      </c>
      <c r="D32" t="s">
        <v>31</v>
      </c>
      <c r="E32" t="str">
        <f t="shared" si="0"/>
        <v xml:space="preserve">MP.Get("BillPeriod3rd"), </v>
      </c>
      <c r="F32" t="s">
        <v>185</v>
      </c>
    </row>
    <row r="33" spans="1:7" ht="16.5" customHeight="1" x14ac:dyDescent="0.25">
      <c r="A33" t="s">
        <v>32</v>
      </c>
      <c r="B33" t="s">
        <v>90</v>
      </c>
      <c r="C33" t="s">
        <v>91</v>
      </c>
      <c r="D33" t="s">
        <v>32</v>
      </c>
      <c r="E33" t="str">
        <f t="shared" si="0"/>
        <v xml:space="preserve">MP.Get("PrevCum3rd"), </v>
      </c>
      <c r="F33" t="s">
        <v>186</v>
      </c>
    </row>
    <row r="34" spans="1:7" ht="16.5" customHeight="1" x14ac:dyDescent="0.25">
      <c r="A34" t="s">
        <v>33</v>
      </c>
      <c r="B34" t="s">
        <v>90</v>
      </c>
      <c r="C34" t="s">
        <v>91</v>
      </c>
      <c r="D34" t="s">
        <v>33</v>
      </c>
      <c r="E34" t="str">
        <f t="shared" si="0"/>
        <v xml:space="preserve">MP.Get("FinalRdg"), </v>
      </c>
      <c r="F34" t="s">
        <v>187</v>
      </c>
    </row>
    <row r="35" spans="1:7" ht="16.5" customHeight="1" x14ac:dyDescent="0.25">
      <c r="A35" t="s">
        <v>34</v>
      </c>
      <c r="B35" t="s">
        <v>90</v>
      </c>
      <c r="C35" t="s">
        <v>91</v>
      </c>
      <c r="D35" t="s">
        <v>34</v>
      </c>
      <c r="E35" t="str">
        <f t="shared" si="0"/>
        <v xml:space="preserve">MP.Get("DisconDate"), </v>
      </c>
      <c r="F35" t="s">
        <v>188</v>
      </c>
    </row>
    <row r="36" spans="1:7" ht="16.5" customHeight="1" x14ac:dyDescent="0.25">
      <c r="A36" t="s">
        <v>35</v>
      </c>
      <c r="B36" t="s">
        <v>90</v>
      </c>
      <c r="C36" t="s">
        <v>91</v>
      </c>
      <c r="D36" t="s">
        <v>35</v>
      </c>
      <c r="E36" t="str">
        <f t="shared" si="0"/>
        <v xml:space="preserve">MP.Get("PresRdgDate"), </v>
      </c>
      <c r="F36" t="s">
        <v>189</v>
      </c>
    </row>
    <row r="37" spans="1:7" ht="16.5" customHeight="1" x14ac:dyDescent="0.25">
      <c r="A37" t="s">
        <v>36</v>
      </c>
      <c r="B37" t="s">
        <v>90</v>
      </c>
      <c r="C37" t="s">
        <v>91</v>
      </c>
      <c r="D37" t="s">
        <v>151</v>
      </c>
      <c r="E37" t="str">
        <f>CONCATENATE(D37,", ")</f>
        <v xml:space="preserve">$""$, </v>
      </c>
      <c r="F37" t="s">
        <v>153</v>
      </c>
    </row>
    <row r="38" spans="1:7" ht="16.5" customHeight="1" x14ac:dyDescent="0.25">
      <c r="A38" t="s">
        <v>37</v>
      </c>
      <c r="B38" t="s">
        <v>90</v>
      </c>
      <c r="C38" t="s">
        <v>91</v>
      </c>
      <c r="D38" t="s">
        <v>151</v>
      </c>
      <c r="E38" t="str">
        <f t="shared" ref="E38:E39" si="1">CONCATENATE(D38,", ")</f>
        <v xml:space="preserve">$""$, </v>
      </c>
      <c r="F38" t="s">
        <v>153</v>
      </c>
    </row>
    <row r="39" spans="1:7" ht="16.5" customHeight="1" x14ac:dyDescent="0.25">
      <c r="A39" t="s">
        <v>38</v>
      </c>
      <c r="B39" t="s">
        <v>90</v>
      </c>
      <c r="C39" t="s">
        <v>91</v>
      </c>
      <c r="D39" t="s">
        <v>151</v>
      </c>
      <c r="E39" t="str">
        <f t="shared" si="1"/>
        <v xml:space="preserve">$""$, </v>
      </c>
      <c r="F39" t="s">
        <v>153</v>
      </c>
    </row>
    <row r="40" spans="1:7" ht="16.5" customHeight="1" x14ac:dyDescent="0.25">
      <c r="A40" t="s">
        <v>39</v>
      </c>
      <c r="B40" t="s">
        <v>90</v>
      </c>
      <c r="C40" t="s">
        <v>91</v>
      </c>
      <c r="D40" t="s">
        <v>39</v>
      </c>
      <c r="E40" t="str">
        <f t="shared" si="0"/>
        <v xml:space="preserve">MP.Get("DateFrom"), </v>
      </c>
      <c r="F40" t="s">
        <v>190</v>
      </c>
    </row>
    <row r="41" spans="1:7" ht="16.5" customHeight="1" x14ac:dyDescent="0.25">
      <c r="A41" t="s">
        <v>40</v>
      </c>
      <c r="B41" t="s">
        <v>90</v>
      </c>
      <c r="C41" t="s">
        <v>91</v>
      </c>
      <c r="D41" t="s">
        <v>40</v>
      </c>
      <c r="E41" t="str">
        <f t="shared" si="0"/>
        <v xml:space="preserve">MP.Get("DateTo"), </v>
      </c>
      <c r="F41" t="s">
        <v>191</v>
      </c>
    </row>
    <row r="42" spans="1:7" ht="16.5" customHeight="1" x14ac:dyDescent="0.25">
      <c r="A42" t="s">
        <v>41</v>
      </c>
      <c r="B42" t="s">
        <v>90</v>
      </c>
      <c r="C42" t="s">
        <v>91</v>
      </c>
      <c r="D42" t="s">
        <v>41</v>
      </c>
      <c r="E42" t="str">
        <f t="shared" si="0"/>
        <v xml:space="preserve">MP.Get("WithDueDate"), </v>
      </c>
      <c r="F42" t="s">
        <v>192</v>
      </c>
    </row>
    <row r="43" spans="1:7" ht="16.5" customHeight="1" x14ac:dyDescent="0.25">
      <c r="A43" t="s">
        <v>42</v>
      </c>
      <c r="B43" t="s">
        <v>90</v>
      </c>
      <c r="C43" t="s">
        <v>91</v>
      </c>
      <c r="D43" t="s">
        <v>42</v>
      </c>
      <c r="E43" t="str">
        <f t="shared" si="0"/>
        <v xml:space="preserve">MP.Get("DueDate"), </v>
      </c>
      <c r="F43" t="s">
        <v>193</v>
      </c>
    </row>
    <row r="44" spans="1:7" ht="16.5" customHeight="1" x14ac:dyDescent="0.25">
      <c r="A44" t="s">
        <v>43</v>
      </c>
      <c r="B44" t="s">
        <v>90</v>
      </c>
      <c r="C44" t="s">
        <v>91</v>
      </c>
      <c r="D44" t="s">
        <v>43</v>
      </c>
      <c r="E44" t="str">
        <f t="shared" si="0"/>
        <v xml:space="preserve">MP.Get("DisconnectionDate"), </v>
      </c>
      <c r="F44" t="s">
        <v>194</v>
      </c>
    </row>
    <row r="45" spans="1:7" ht="16.5" customHeight="1" x14ac:dyDescent="0.25">
      <c r="A45" t="s">
        <v>44</v>
      </c>
      <c r="B45" t="s">
        <v>90</v>
      </c>
      <c r="C45" t="s">
        <v>91</v>
      </c>
      <c r="D45" t="s">
        <v>44</v>
      </c>
      <c r="E45" t="str">
        <f t="shared" si="0"/>
        <v xml:space="preserve">MP.Get("AveCum"), </v>
      </c>
      <c r="F45" t="s">
        <v>195</v>
      </c>
    </row>
    <row r="46" spans="1:7" ht="16.5" customHeight="1" x14ac:dyDescent="0.25">
      <c r="A46" t="s">
        <v>45</v>
      </c>
      <c r="B46" t="s">
        <v>90</v>
      </c>
      <c r="C46" t="s">
        <v>91</v>
      </c>
      <c r="D46" t="s">
        <v>45</v>
      </c>
      <c r="E46" t="str">
        <f t="shared" si="0"/>
        <v xml:space="preserve">MP.Get("BillType"), </v>
      </c>
      <c r="F46" t="s">
        <v>196</v>
      </c>
    </row>
    <row r="47" spans="1:7" ht="16.5" customHeight="1" x14ac:dyDescent="0.25">
      <c r="A47" t="s">
        <v>46</v>
      </c>
      <c r="B47" t="s">
        <v>90</v>
      </c>
      <c r="C47" t="s">
        <v>91</v>
      </c>
      <c r="D47" t="s">
        <v>147</v>
      </c>
      <c r="E47" t="str">
        <f t="shared" si="0"/>
        <v xml:space="preserve">MP.Get("AddCum"), </v>
      </c>
      <c r="F47" t="s">
        <v>197</v>
      </c>
      <c r="G47" t="str">
        <f>CONCATENATE(F47,F48,F49,F50,F51,F52,F53,F54,F55,F56,F57,F58,F59,F60,F61,F62,F63,F64,F65,F66,F67,F68,F69,F70,F71,F72,F73,F74,F75,F76,F77,F78,F79,F80,F81,F82,F83,F84,F85,F86,F87,F88,F89,F90)</f>
        <v xml:space="preserve">MP.Get("AddCum"), $"0"$, $"0.00"$, $"0.00"$, $"0.00"$, MP.Get("AddToBill"), MP.Get("AtbRef"), MP.Get("MeterCharges"), MP.Get("FranchiseTaxPct"), $"0.00"$, MP.Get("HasSeptageFee"), MP.Get("MaxSeptageCum"), $"0.00"$, $"0.00"$, MP.Get("Arrears"), $"0.00"$, $"0.00"$, $"0.00"$, $"0.00"$, MP.Get("AdvPayment"), MP.Get("PenaltyPct"), $"0.00"$, $"0.00"$, $""$, $"0"$, $"0"$, $"0"$, $"0"$, $"0"$, $"0"$, $""$, $"0"$, $""$, $"0"$, $"0"$, $"0"$, $""$, $""$, MP.Get("RdgSequence"), $"0"$, $""$, $""$, ReaderID, $""$, </v>
      </c>
    </row>
    <row r="48" spans="1:7" ht="16.5" customHeight="1" x14ac:dyDescent="0.25">
      <c r="A48" t="s">
        <v>47</v>
      </c>
      <c r="B48" t="s">
        <v>90</v>
      </c>
      <c r="C48" t="s">
        <v>91</v>
      </c>
      <c r="D48" s="1" t="s">
        <v>209</v>
      </c>
      <c r="E48" t="str">
        <f t="shared" ref="E48:E51" si="2">CONCATENATE(D48,", ")</f>
        <v xml:space="preserve">$"0"$, </v>
      </c>
      <c r="F48" t="s">
        <v>211</v>
      </c>
    </row>
    <row r="49" spans="1:6" ht="16.5" customHeight="1" x14ac:dyDescent="0.25">
      <c r="A49" t="s">
        <v>48</v>
      </c>
      <c r="B49" t="s">
        <v>90</v>
      </c>
      <c r="C49" t="s">
        <v>91</v>
      </c>
      <c r="D49" s="1" t="s">
        <v>210</v>
      </c>
      <c r="E49" t="str">
        <f t="shared" si="2"/>
        <v xml:space="preserve">$"0.00"$, </v>
      </c>
      <c r="F49" t="s">
        <v>212</v>
      </c>
    </row>
    <row r="50" spans="1:6" ht="16.5" customHeight="1" x14ac:dyDescent="0.25">
      <c r="A50" t="s">
        <v>49</v>
      </c>
      <c r="B50" t="s">
        <v>90</v>
      </c>
      <c r="C50" t="s">
        <v>91</v>
      </c>
      <c r="D50" s="1" t="s">
        <v>210</v>
      </c>
      <c r="E50" t="str">
        <f t="shared" si="2"/>
        <v xml:space="preserve">$"0.00"$, </v>
      </c>
      <c r="F50" t="s">
        <v>212</v>
      </c>
    </row>
    <row r="51" spans="1:6" ht="16.5" customHeight="1" x14ac:dyDescent="0.25">
      <c r="A51" t="s">
        <v>50</v>
      </c>
      <c r="B51" t="s">
        <v>90</v>
      </c>
      <c r="C51" t="s">
        <v>91</v>
      </c>
      <c r="D51" s="1" t="s">
        <v>210</v>
      </c>
      <c r="E51" t="str">
        <f t="shared" si="2"/>
        <v xml:space="preserve">$"0.00"$, </v>
      </c>
      <c r="F51" t="s">
        <v>212</v>
      </c>
    </row>
    <row r="52" spans="1:6" ht="16.5" customHeight="1" x14ac:dyDescent="0.25">
      <c r="A52" t="s">
        <v>51</v>
      </c>
      <c r="B52" t="s">
        <v>90</v>
      </c>
      <c r="C52" t="s">
        <v>91</v>
      </c>
      <c r="D52" t="s">
        <v>149</v>
      </c>
      <c r="E52" t="str">
        <f t="shared" si="0"/>
        <v xml:space="preserve">MP.Get("AddToBill"), </v>
      </c>
      <c r="F52" t="s">
        <v>198</v>
      </c>
    </row>
    <row r="53" spans="1:6" ht="16.5" customHeight="1" x14ac:dyDescent="0.25">
      <c r="A53" t="s">
        <v>52</v>
      </c>
      <c r="B53" t="s">
        <v>90</v>
      </c>
      <c r="C53" t="s">
        <v>91</v>
      </c>
      <c r="D53" t="s">
        <v>52</v>
      </c>
      <c r="E53" t="str">
        <f t="shared" si="0"/>
        <v xml:space="preserve">MP.Get("AtbRef"), </v>
      </c>
      <c r="F53" t="s">
        <v>199</v>
      </c>
    </row>
    <row r="54" spans="1:6" ht="16.5" customHeight="1" x14ac:dyDescent="0.25">
      <c r="A54" t="s">
        <v>53</v>
      </c>
      <c r="B54" t="s">
        <v>90</v>
      </c>
      <c r="C54" t="s">
        <v>91</v>
      </c>
      <c r="D54" t="s">
        <v>53</v>
      </c>
      <c r="E54" t="str">
        <f t="shared" si="0"/>
        <v xml:space="preserve">MP.Get("MeterCharges"), </v>
      </c>
      <c r="F54" t="s">
        <v>200</v>
      </c>
    </row>
    <row r="55" spans="1:6" ht="16.5" customHeight="1" x14ac:dyDescent="0.25">
      <c r="A55" t="s">
        <v>54</v>
      </c>
      <c r="B55" t="s">
        <v>90</v>
      </c>
      <c r="C55" t="s">
        <v>91</v>
      </c>
      <c r="D55" t="s">
        <v>54</v>
      </c>
      <c r="E55" t="str">
        <f t="shared" si="0"/>
        <v xml:space="preserve">MP.Get("FranchiseTaxPct"), </v>
      </c>
      <c r="F55" t="s">
        <v>201</v>
      </c>
    </row>
    <row r="56" spans="1:6" ht="16.5" customHeight="1" x14ac:dyDescent="0.25">
      <c r="A56" t="s">
        <v>55</v>
      </c>
      <c r="B56" t="s">
        <v>90</v>
      </c>
      <c r="C56" t="s">
        <v>91</v>
      </c>
      <c r="D56" s="1" t="s">
        <v>210</v>
      </c>
      <c r="E56" t="str">
        <f>CONCATENATE(D56,", ")</f>
        <v xml:space="preserve">$"0.00"$, </v>
      </c>
      <c r="F56" t="s">
        <v>212</v>
      </c>
    </row>
    <row r="57" spans="1:6" ht="16.5" customHeight="1" x14ac:dyDescent="0.25">
      <c r="A57" t="s">
        <v>56</v>
      </c>
      <c r="B57" t="s">
        <v>90</v>
      </c>
      <c r="C57" t="s">
        <v>91</v>
      </c>
      <c r="D57" t="s">
        <v>56</v>
      </c>
      <c r="E57" t="str">
        <f t="shared" si="0"/>
        <v xml:space="preserve">MP.Get("HasSeptageFee"), </v>
      </c>
      <c r="F57" t="s">
        <v>202</v>
      </c>
    </row>
    <row r="58" spans="1:6" ht="16.5" customHeight="1" x14ac:dyDescent="0.25">
      <c r="A58" t="s">
        <v>57</v>
      </c>
      <c r="B58" t="s">
        <v>90</v>
      </c>
      <c r="C58" t="s">
        <v>91</v>
      </c>
      <c r="D58" t="s">
        <v>57</v>
      </c>
      <c r="E58" t="str">
        <f t="shared" si="0"/>
        <v xml:space="preserve">MP.Get("MaxSeptageCum"), </v>
      </c>
      <c r="F58" t="s">
        <v>203</v>
      </c>
    </row>
    <row r="59" spans="1:6" ht="16.5" customHeight="1" x14ac:dyDescent="0.25">
      <c r="A59" t="s">
        <v>58</v>
      </c>
      <c r="B59" t="s">
        <v>90</v>
      </c>
      <c r="C59" t="s">
        <v>91</v>
      </c>
      <c r="D59" s="1" t="s">
        <v>210</v>
      </c>
      <c r="E59" t="str">
        <f t="shared" ref="E59:E60" si="3">CONCATENATE(D59,", ")</f>
        <v xml:space="preserve">$"0.00"$, </v>
      </c>
      <c r="F59" t="s">
        <v>212</v>
      </c>
    </row>
    <row r="60" spans="1:6" ht="16.5" customHeight="1" x14ac:dyDescent="0.25">
      <c r="A60" t="s">
        <v>59</v>
      </c>
      <c r="B60" t="s">
        <v>90</v>
      </c>
      <c r="C60" t="s">
        <v>91</v>
      </c>
      <c r="D60" s="1" t="s">
        <v>210</v>
      </c>
      <c r="E60" t="str">
        <f t="shared" si="3"/>
        <v xml:space="preserve">$"0.00"$, </v>
      </c>
      <c r="F60" t="s">
        <v>212</v>
      </c>
    </row>
    <row r="61" spans="1:6" ht="16.5" customHeight="1" x14ac:dyDescent="0.25">
      <c r="A61" t="s">
        <v>60</v>
      </c>
      <c r="B61" t="s">
        <v>90</v>
      </c>
      <c r="C61" t="s">
        <v>91</v>
      </c>
      <c r="D61" t="s">
        <v>150</v>
      </c>
      <c r="E61" t="str">
        <f t="shared" si="0"/>
        <v xml:space="preserve">MP.Get("Arrears"), </v>
      </c>
      <c r="F61" t="s">
        <v>204</v>
      </c>
    </row>
    <row r="62" spans="1:6" ht="16.5" customHeight="1" x14ac:dyDescent="0.25">
      <c r="A62" t="s">
        <v>61</v>
      </c>
      <c r="B62" t="s">
        <v>90</v>
      </c>
      <c r="C62" t="s">
        <v>91</v>
      </c>
      <c r="D62" s="1" t="s">
        <v>210</v>
      </c>
      <c r="E62" t="str">
        <f t="shared" ref="E62:E65" si="4">CONCATENATE(D62,", ")</f>
        <v xml:space="preserve">$"0.00"$, </v>
      </c>
      <c r="F62" t="s">
        <v>212</v>
      </c>
    </row>
    <row r="63" spans="1:6" ht="16.5" customHeight="1" x14ac:dyDescent="0.25">
      <c r="A63" t="s">
        <v>62</v>
      </c>
      <c r="B63" t="s">
        <v>90</v>
      </c>
      <c r="C63" t="s">
        <v>91</v>
      </c>
      <c r="D63" s="1" t="s">
        <v>210</v>
      </c>
      <c r="E63" t="str">
        <f t="shared" si="4"/>
        <v xml:space="preserve">$"0.00"$, </v>
      </c>
      <c r="F63" t="s">
        <v>212</v>
      </c>
    </row>
    <row r="64" spans="1:6" ht="16.5" customHeight="1" x14ac:dyDescent="0.25">
      <c r="A64" t="s">
        <v>63</v>
      </c>
      <c r="B64" t="s">
        <v>90</v>
      </c>
      <c r="C64" t="s">
        <v>91</v>
      </c>
      <c r="D64" s="1" t="s">
        <v>210</v>
      </c>
      <c r="E64" t="str">
        <f t="shared" si="4"/>
        <v xml:space="preserve">$"0.00"$, </v>
      </c>
      <c r="F64" t="s">
        <v>212</v>
      </c>
    </row>
    <row r="65" spans="1:6" ht="16.5" customHeight="1" x14ac:dyDescent="0.25">
      <c r="A65" t="s">
        <v>64</v>
      </c>
      <c r="B65" t="s">
        <v>90</v>
      </c>
      <c r="C65" t="s">
        <v>91</v>
      </c>
      <c r="D65" s="1" t="s">
        <v>210</v>
      </c>
      <c r="E65" t="str">
        <f t="shared" si="4"/>
        <v xml:space="preserve">$"0.00"$, </v>
      </c>
      <c r="F65" t="s">
        <v>212</v>
      </c>
    </row>
    <row r="66" spans="1:6" ht="16.5" customHeight="1" x14ac:dyDescent="0.25">
      <c r="A66" t="s">
        <v>65</v>
      </c>
      <c r="B66" t="s">
        <v>90</v>
      </c>
      <c r="C66" t="s">
        <v>91</v>
      </c>
      <c r="D66" t="s">
        <v>65</v>
      </c>
      <c r="E66" t="str">
        <f t="shared" si="0"/>
        <v xml:space="preserve">MP.Get("AdvPayment"), </v>
      </c>
      <c r="F66" t="s">
        <v>205</v>
      </c>
    </row>
    <row r="67" spans="1:6" ht="16.5" customHeight="1" x14ac:dyDescent="0.25">
      <c r="A67" t="s">
        <v>66</v>
      </c>
      <c r="B67" t="s">
        <v>90</v>
      </c>
      <c r="C67" t="s">
        <v>91</v>
      </c>
      <c r="D67" t="s">
        <v>66</v>
      </c>
      <c r="E67" t="str">
        <f t="shared" ref="E67:E90" si="5">CONCATENATE("MP.Get(",$F$1,D67,$F$1,"), ")</f>
        <v xml:space="preserve">MP.Get("PenaltyPct"), </v>
      </c>
      <c r="F67" t="s">
        <v>206</v>
      </c>
    </row>
    <row r="68" spans="1:6" ht="16.5" customHeight="1" x14ac:dyDescent="0.25">
      <c r="A68" t="s">
        <v>67</v>
      </c>
      <c r="B68" t="s">
        <v>90</v>
      </c>
      <c r="C68" t="s">
        <v>91</v>
      </c>
      <c r="D68" s="1" t="s">
        <v>210</v>
      </c>
      <c r="E68" t="str">
        <f t="shared" ref="E68:E84" si="6">CONCATENATE(D68,", ")</f>
        <v xml:space="preserve">$"0.00"$, </v>
      </c>
      <c r="F68" t="s">
        <v>212</v>
      </c>
    </row>
    <row r="69" spans="1:6" ht="16.5" customHeight="1" x14ac:dyDescent="0.25">
      <c r="A69" t="s">
        <v>68</v>
      </c>
      <c r="B69" t="s">
        <v>90</v>
      </c>
      <c r="C69" t="s">
        <v>91</v>
      </c>
      <c r="D69" s="1" t="s">
        <v>210</v>
      </c>
      <c r="E69" t="str">
        <f t="shared" si="6"/>
        <v xml:space="preserve">$"0.00"$, </v>
      </c>
      <c r="F69" t="s">
        <v>212</v>
      </c>
    </row>
    <row r="70" spans="1:6" ht="16.5" customHeight="1" x14ac:dyDescent="0.25">
      <c r="A70" t="s">
        <v>69</v>
      </c>
      <c r="B70" t="s">
        <v>90</v>
      </c>
      <c r="C70" t="s">
        <v>91</v>
      </c>
      <c r="D70" t="s">
        <v>151</v>
      </c>
      <c r="E70" t="str">
        <f t="shared" si="6"/>
        <v xml:space="preserve">$""$, </v>
      </c>
      <c r="F70" t="s">
        <v>153</v>
      </c>
    </row>
    <row r="71" spans="1:6" ht="16.5" customHeight="1" x14ac:dyDescent="0.25">
      <c r="A71" t="s">
        <v>70</v>
      </c>
      <c r="B71" t="s">
        <v>90</v>
      </c>
      <c r="C71" t="s">
        <v>91</v>
      </c>
      <c r="D71" s="1" t="s">
        <v>209</v>
      </c>
      <c r="E71" t="str">
        <f t="shared" si="6"/>
        <v xml:space="preserve">$"0"$, </v>
      </c>
      <c r="F71" t="s">
        <v>211</v>
      </c>
    </row>
    <row r="72" spans="1:6" ht="16.5" customHeight="1" x14ac:dyDescent="0.25">
      <c r="A72" t="s">
        <v>71</v>
      </c>
      <c r="B72" t="s">
        <v>90</v>
      </c>
      <c r="C72" t="s">
        <v>91</v>
      </c>
      <c r="D72" s="1" t="s">
        <v>209</v>
      </c>
      <c r="E72" t="str">
        <f t="shared" si="6"/>
        <v xml:space="preserve">$"0"$, </v>
      </c>
      <c r="F72" t="s">
        <v>211</v>
      </c>
    </row>
    <row r="73" spans="1:6" ht="16.5" customHeight="1" x14ac:dyDescent="0.25">
      <c r="A73" t="s">
        <v>72</v>
      </c>
      <c r="B73" t="s">
        <v>90</v>
      </c>
      <c r="C73" t="s">
        <v>91</v>
      </c>
      <c r="D73" s="1" t="s">
        <v>209</v>
      </c>
      <c r="E73" t="str">
        <f t="shared" si="6"/>
        <v xml:space="preserve">$"0"$, </v>
      </c>
      <c r="F73" t="s">
        <v>211</v>
      </c>
    </row>
    <row r="74" spans="1:6" ht="16.5" customHeight="1" x14ac:dyDescent="0.25">
      <c r="A74" t="s">
        <v>73</v>
      </c>
      <c r="B74" t="s">
        <v>90</v>
      </c>
      <c r="C74" t="s">
        <v>91</v>
      </c>
      <c r="D74" s="1" t="s">
        <v>209</v>
      </c>
      <c r="E74" t="str">
        <f t="shared" si="6"/>
        <v xml:space="preserve">$"0"$, </v>
      </c>
      <c r="F74" t="s">
        <v>211</v>
      </c>
    </row>
    <row r="75" spans="1:6" ht="16.5" customHeight="1" x14ac:dyDescent="0.25">
      <c r="A75" t="s">
        <v>74</v>
      </c>
      <c r="B75" t="s">
        <v>90</v>
      </c>
      <c r="C75" t="s">
        <v>91</v>
      </c>
      <c r="D75" s="1" t="s">
        <v>209</v>
      </c>
      <c r="E75" t="str">
        <f t="shared" si="6"/>
        <v xml:space="preserve">$"0"$, </v>
      </c>
      <c r="F75" t="s">
        <v>211</v>
      </c>
    </row>
    <row r="76" spans="1:6" ht="16.5" customHeight="1" x14ac:dyDescent="0.25">
      <c r="A76" t="s">
        <v>75</v>
      </c>
      <c r="B76" t="s">
        <v>90</v>
      </c>
      <c r="C76" t="s">
        <v>91</v>
      </c>
      <c r="D76" s="1" t="s">
        <v>209</v>
      </c>
      <c r="E76" t="str">
        <f t="shared" si="6"/>
        <v xml:space="preserve">$"0"$, </v>
      </c>
      <c r="F76" t="s">
        <v>211</v>
      </c>
    </row>
    <row r="77" spans="1:6" ht="16.5" customHeight="1" x14ac:dyDescent="0.25">
      <c r="A77" t="s">
        <v>76</v>
      </c>
      <c r="B77" t="s">
        <v>90</v>
      </c>
      <c r="C77" t="s">
        <v>91</v>
      </c>
      <c r="D77" t="s">
        <v>151</v>
      </c>
      <c r="E77" t="str">
        <f t="shared" si="6"/>
        <v xml:space="preserve">$""$, </v>
      </c>
      <c r="F77" t="s">
        <v>153</v>
      </c>
    </row>
    <row r="78" spans="1:6" ht="16.5" customHeight="1" x14ac:dyDescent="0.25">
      <c r="A78" t="s">
        <v>77</v>
      </c>
      <c r="B78" t="s">
        <v>90</v>
      </c>
      <c r="C78" t="s">
        <v>91</v>
      </c>
      <c r="D78" s="1" t="s">
        <v>209</v>
      </c>
      <c r="E78" t="str">
        <f t="shared" si="6"/>
        <v xml:space="preserve">$"0"$, </v>
      </c>
      <c r="F78" t="s">
        <v>211</v>
      </c>
    </row>
    <row r="79" spans="1:6" ht="16.5" customHeight="1" x14ac:dyDescent="0.25">
      <c r="A79" t="s">
        <v>78</v>
      </c>
      <c r="B79" t="s">
        <v>90</v>
      </c>
      <c r="C79" t="s">
        <v>91</v>
      </c>
      <c r="D79" t="s">
        <v>151</v>
      </c>
      <c r="E79" t="str">
        <f t="shared" si="6"/>
        <v xml:space="preserve">$""$, </v>
      </c>
      <c r="F79" t="s">
        <v>153</v>
      </c>
    </row>
    <row r="80" spans="1:6" ht="16.5" customHeight="1" x14ac:dyDescent="0.25">
      <c r="A80" t="s">
        <v>79</v>
      </c>
      <c r="B80" t="s">
        <v>90</v>
      </c>
      <c r="C80" t="s">
        <v>91</v>
      </c>
      <c r="D80" s="1" t="s">
        <v>209</v>
      </c>
      <c r="E80" t="str">
        <f t="shared" si="6"/>
        <v xml:space="preserve">$"0"$, </v>
      </c>
      <c r="F80" t="s">
        <v>211</v>
      </c>
    </row>
    <row r="81" spans="1:6" ht="16.5" customHeight="1" x14ac:dyDescent="0.25">
      <c r="A81" t="s">
        <v>80</v>
      </c>
      <c r="B81" t="s">
        <v>90</v>
      </c>
      <c r="C81" t="s">
        <v>91</v>
      </c>
      <c r="D81" s="1" t="s">
        <v>209</v>
      </c>
      <c r="E81" t="str">
        <f t="shared" si="6"/>
        <v xml:space="preserve">$"0"$, </v>
      </c>
      <c r="F81" t="s">
        <v>211</v>
      </c>
    </row>
    <row r="82" spans="1:6" ht="16.5" customHeight="1" x14ac:dyDescent="0.25">
      <c r="A82" t="s">
        <v>81</v>
      </c>
      <c r="B82" t="s">
        <v>90</v>
      </c>
      <c r="C82" t="s">
        <v>91</v>
      </c>
      <c r="D82" s="1" t="s">
        <v>209</v>
      </c>
      <c r="E82" t="str">
        <f t="shared" si="6"/>
        <v xml:space="preserve">$"0"$, </v>
      </c>
      <c r="F82" t="s">
        <v>211</v>
      </c>
    </row>
    <row r="83" spans="1:6" ht="16.5" customHeight="1" x14ac:dyDescent="0.25">
      <c r="A83" t="s">
        <v>82</v>
      </c>
      <c r="B83" t="s">
        <v>90</v>
      </c>
      <c r="C83" t="s">
        <v>91</v>
      </c>
      <c r="D83" t="s">
        <v>151</v>
      </c>
      <c r="E83" t="str">
        <f t="shared" si="6"/>
        <v xml:space="preserve">$""$, </v>
      </c>
      <c r="F83" t="s">
        <v>153</v>
      </c>
    </row>
    <row r="84" spans="1:6" ht="16.5" customHeight="1" x14ac:dyDescent="0.25">
      <c r="A84" t="s">
        <v>83</v>
      </c>
      <c r="B84" t="s">
        <v>90</v>
      </c>
      <c r="C84" t="s">
        <v>91</v>
      </c>
      <c r="D84" t="s">
        <v>151</v>
      </c>
      <c r="E84" t="str">
        <f t="shared" si="6"/>
        <v xml:space="preserve">$""$, </v>
      </c>
      <c r="F84" t="s">
        <v>153</v>
      </c>
    </row>
    <row r="85" spans="1:6" ht="16.5" customHeight="1" x14ac:dyDescent="0.25">
      <c r="A85" t="s">
        <v>84</v>
      </c>
      <c r="B85" t="s">
        <v>90</v>
      </c>
      <c r="C85" t="s">
        <v>91</v>
      </c>
      <c r="D85" t="s">
        <v>148</v>
      </c>
      <c r="E85" t="str">
        <f t="shared" si="5"/>
        <v xml:space="preserve">MP.Get("RdgSequence"), </v>
      </c>
      <c r="F85" t="s">
        <v>207</v>
      </c>
    </row>
    <row r="86" spans="1:6" ht="16.5" customHeight="1" x14ac:dyDescent="0.25">
      <c r="A86" t="s">
        <v>85</v>
      </c>
      <c r="B86" t="s">
        <v>90</v>
      </c>
      <c r="C86" t="s">
        <v>91</v>
      </c>
      <c r="D86" s="1" t="s">
        <v>209</v>
      </c>
      <c r="E86" t="str">
        <f t="shared" ref="E86:E88" si="7">CONCATENATE(D86,", ")</f>
        <v xml:space="preserve">$"0"$, </v>
      </c>
      <c r="F86" t="s">
        <v>211</v>
      </c>
    </row>
    <row r="87" spans="1:6" ht="16.5" customHeight="1" x14ac:dyDescent="0.25">
      <c r="A87" t="s">
        <v>86</v>
      </c>
      <c r="B87" t="s">
        <v>90</v>
      </c>
      <c r="C87" t="s">
        <v>91</v>
      </c>
      <c r="D87" t="s">
        <v>151</v>
      </c>
      <c r="E87" t="str">
        <f t="shared" si="7"/>
        <v xml:space="preserve">$""$, </v>
      </c>
      <c r="F87" t="s">
        <v>153</v>
      </c>
    </row>
    <row r="88" spans="1:6" ht="16.5" customHeight="1" x14ac:dyDescent="0.25">
      <c r="A88" t="s">
        <v>87</v>
      </c>
      <c r="B88" t="s">
        <v>90</v>
      </c>
      <c r="C88" t="s">
        <v>91</v>
      </c>
      <c r="D88" t="s">
        <v>151</v>
      </c>
      <c r="E88" t="str">
        <f t="shared" si="7"/>
        <v xml:space="preserve">$""$, </v>
      </c>
      <c r="F88" t="s">
        <v>153</v>
      </c>
    </row>
    <row r="89" spans="1:6" ht="16.5" customHeight="1" x14ac:dyDescent="0.25">
      <c r="A89" t="s">
        <v>88</v>
      </c>
      <c r="B89" t="s">
        <v>90</v>
      </c>
      <c r="C89" t="s">
        <v>91</v>
      </c>
      <c r="F89" t="s">
        <v>208</v>
      </c>
    </row>
    <row r="90" spans="1:6" ht="16.5" customHeight="1" x14ac:dyDescent="0.25">
      <c r="A90" t="s">
        <v>89</v>
      </c>
      <c r="B90" t="s">
        <v>90</v>
      </c>
      <c r="C90" t="s">
        <v>90</v>
      </c>
      <c r="D90" s="1" t="s">
        <v>152</v>
      </c>
      <c r="F90" s="1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5" workbookViewId="0">
      <selection activeCell="D1" sqref="D1:D54"/>
    </sheetView>
  </sheetViews>
  <sheetFormatPr defaultRowHeight="15" x14ac:dyDescent="0.25"/>
  <cols>
    <col min="1" max="1" width="21.42578125" bestFit="1" customWidth="1"/>
    <col min="2" max="2" width="19.85546875" bestFit="1" customWidth="1"/>
  </cols>
  <sheetData>
    <row r="1" spans="1:4" x14ac:dyDescent="0.25">
      <c r="A1" t="s">
        <v>92</v>
      </c>
      <c r="B1" t="str">
        <f>LEFT(A1,LEN(A1)-2)</f>
        <v>+"BookID</v>
      </c>
      <c r="C1" t="str">
        <f>RIGHT(B1,LEN(B1)-2)</f>
        <v>BookID</v>
      </c>
      <c r="D1" t="str">
        <f>TRIM(C1)</f>
        <v>BookID</v>
      </c>
    </row>
    <row r="2" spans="1:4" x14ac:dyDescent="0.25">
      <c r="A2" t="s">
        <v>93</v>
      </c>
      <c r="B2" t="str">
        <f t="shared" ref="B2:B54" si="0">LEFT(A2,LEN(A2)-2)</f>
        <v>+"BookCode</v>
      </c>
      <c r="C2" t="str">
        <f t="shared" ref="C2:C54" si="1">RIGHT(B2,LEN(B2)-2)</f>
        <v>BookCode</v>
      </c>
      <c r="D2" t="str">
        <f t="shared" ref="D2:D54" si="2">TRIM(C2)</f>
        <v>BookCode</v>
      </c>
    </row>
    <row r="3" spans="1:4" x14ac:dyDescent="0.25">
      <c r="A3" t="s">
        <v>94</v>
      </c>
      <c r="B3" t="str">
        <f t="shared" si="0"/>
        <v>+"AcctID</v>
      </c>
      <c r="C3" t="str">
        <f t="shared" si="1"/>
        <v>AcctID</v>
      </c>
      <c r="D3" t="str">
        <f t="shared" si="2"/>
        <v>AcctID</v>
      </c>
    </row>
    <row r="4" spans="1:4" x14ac:dyDescent="0.25">
      <c r="A4" t="s">
        <v>95</v>
      </c>
      <c r="B4" t="str">
        <f t="shared" si="0"/>
        <v>+"AcctNo</v>
      </c>
      <c r="C4" t="str">
        <f t="shared" si="1"/>
        <v>AcctNo</v>
      </c>
      <c r="D4" t="str">
        <f t="shared" si="2"/>
        <v>AcctNo</v>
      </c>
    </row>
    <row r="5" spans="1:4" x14ac:dyDescent="0.25">
      <c r="A5" t="s">
        <v>96</v>
      </c>
      <c r="B5" t="str">
        <f t="shared" si="0"/>
        <v>+"OldAcctNo</v>
      </c>
      <c r="C5" t="str">
        <f t="shared" si="1"/>
        <v>OldAcctNo</v>
      </c>
      <c r="D5" t="str">
        <f t="shared" si="2"/>
        <v>OldAcctNo</v>
      </c>
    </row>
    <row r="6" spans="1:4" x14ac:dyDescent="0.25">
      <c r="A6" t="s">
        <v>97</v>
      </c>
      <c r="B6" t="str">
        <f t="shared" si="0"/>
        <v>+"AcctName</v>
      </c>
      <c r="C6" t="str">
        <f t="shared" si="1"/>
        <v>AcctName</v>
      </c>
      <c r="D6" t="str">
        <f t="shared" si="2"/>
        <v>AcctName</v>
      </c>
    </row>
    <row r="7" spans="1:4" x14ac:dyDescent="0.25">
      <c r="A7" t="s">
        <v>98</v>
      </c>
      <c r="B7" t="str">
        <f t="shared" si="0"/>
        <v>+"AcctAddress</v>
      </c>
      <c r="C7" t="str">
        <f t="shared" si="1"/>
        <v>AcctAddress</v>
      </c>
      <c r="D7" t="str">
        <f t="shared" si="2"/>
        <v>AcctAddress</v>
      </c>
    </row>
    <row r="8" spans="1:4" x14ac:dyDescent="0.25">
      <c r="A8" t="s">
        <v>99</v>
      </c>
      <c r="B8" t="str">
        <f t="shared" si="0"/>
        <v>+"AcctClass</v>
      </c>
      <c r="C8" t="str">
        <f t="shared" si="1"/>
        <v>AcctClass</v>
      </c>
      <c r="D8" t="str">
        <f t="shared" si="2"/>
        <v>AcctClass</v>
      </c>
    </row>
    <row r="9" spans="1:4" x14ac:dyDescent="0.25">
      <c r="A9" t="s">
        <v>100</v>
      </c>
      <c r="B9" t="str">
        <f t="shared" si="0"/>
        <v>+"AcctSubClass</v>
      </c>
      <c r="C9" t="str">
        <f t="shared" si="1"/>
        <v>AcctSubClass</v>
      </c>
      <c r="D9" t="str">
        <f t="shared" si="2"/>
        <v>AcctSubClass</v>
      </c>
    </row>
    <row r="10" spans="1:4" x14ac:dyDescent="0.25">
      <c r="A10" t="s">
        <v>101</v>
      </c>
      <c r="B10" t="str">
        <f t="shared" si="0"/>
        <v>+"AcctStatus</v>
      </c>
      <c r="C10" t="str">
        <f t="shared" si="1"/>
        <v>AcctStatus</v>
      </c>
      <c r="D10" t="str">
        <f t="shared" si="2"/>
        <v>AcctStatus</v>
      </c>
    </row>
    <row r="11" spans="1:4" x14ac:dyDescent="0.25">
      <c r="A11" t="s">
        <v>102</v>
      </c>
      <c r="B11" t="str">
        <f t="shared" si="0"/>
        <v>+"MeterID</v>
      </c>
      <c r="C11" t="str">
        <f t="shared" si="1"/>
        <v>MeterID</v>
      </c>
      <c r="D11" t="str">
        <f t="shared" si="2"/>
        <v>MeterID</v>
      </c>
    </row>
    <row r="12" spans="1:4" x14ac:dyDescent="0.25">
      <c r="A12" t="s">
        <v>103</v>
      </c>
      <c r="B12" t="str">
        <f t="shared" si="0"/>
        <v>+"MeterNo</v>
      </c>
      <c r="C12" t="str">
        <f t="shared" si="1"/>
        <v>MeterNo</v>
      </c>
      <c r="D12" t="str">
        <f t="shared" si="2"/>
        <v>MeterNo</v>
      </c>
    </row>
    <row r="13" spans="1:4" x14ac:dyDescent="0.25">
      <c r="A13" t="s">
        <v>104</v>
      </c>
      <c r="B13" t="str">
        <f t="shared" si="0"/>
        <v>+"MaxReading</v>
      </c>
      <c r="C13" t="str">
        <f t="shared" si="1"/>
        <v>MaxReading</v>
      </c>
      <c r="D13" t="str">
        <f t="shared" si="2"/>
        <v>MaxReading</v>
      </c>
    </row>
    <row r="14" spans="1:4" x14ac:dyDescent="0.25">
      <c r="A14" t="s">
        <v>105</v>
      </c>
      <c r="B14" t="str">
        <f t="shared" si="0"/>
        <v>+"SeqNo</v>
      </c>
      <c r="C14" t="str">
        <f t="shared" si="1"/>
        <v>SeqNo</v>
      </c>
      <c r="D14" t="str">
        <f t="shared" si="2"/>
        <v>SeqNo</v>
      </c>
    </row>
    <row r="15" spans="1:4" x14ac:dyDescent="0.25">
      <c r="A15" t="s">
        <v>106</v>
      </c>
      <c r="B15" t="str">
        <f t="shared" si="0"/>
        <v>+"IsSenior</v>
      </c>
      <c r="C15" t="str">
        <f t="shared" si="1"/>
        <v>IsSenior</v>
      </c>
      <c r="D15" t="str">
        <f t="shared" si="2"/>
        <v>IsSenior</v>
      </c>
    </row>
    <row r="16" spans="1:4" x14ac:dyDescent="0.25">
      <c r="A16" t="s">
        <v>107</v>
      </c>
      <c r="B16" t="str">
        <f t="shared" si="0"/>
        <v>+"PrevRdgDate</v>
      </c>
      <c r="C16" t="str">
        <f t="shared" si="1"/>
        <v>PrevRdgDate</v>
      </c>
      <c r="D16" t="str">
        <f t="shared" si="2"/>
        <v>PrevRdgDate</v>
      </c>
    </row>
    <row r="17" spans="1:4" x14ac:dyDescent="0.25">
      <c r="A17" t="s">
        <v>108</v>
      </c>
      <c r="B17" t="str">
        <f t="shared" si="0"/>
        <v>+"PrevRdg</v>
      </c>
      <c r="C17" t="str">
        <f t="shared" si="1"/>
        <v>PrevRdg</v>
      </c>
      <c r="D17" t="str">
        <f t="shared" si="2"/>
        <v>PrevRdg</v>
      </c>
    </row>
    <row r="18" spans="1:4" x14ac:dyDescent="0.25">
      <c r="A18" t="s">
        <v>109</v>
      </c>
      <c r="B18" t="str">
        <f t="shared" si="0"/>
        <v>+"FinalRdg</v>
      </c>
      <c r="C18" t="str">
        <f t="shared" si="1"/>
        <v>FinalRdg</v>
      </c>
      <c r="D18" t="str">
        <f t="shared" si="2"/>
        <v>FinalRdg</v>
      </c>
    </row>
    <row r="19" spans="1:4" x14ac:dyDescent="0.25">
      <c r="A19" t="s">
        <v>110</v>
      </c>
      <c r="B19" t="str">
        <f t="shared" si="0"/>
        <v>+"DisconDate</v>
      </c>
      <c r="C19" t="str">
        <f t="shared" si="1"/>
        <v>DisconDate</v>
      </c>
      <c r="D19" t="str">
        <f t="shared" si="2"/>
        <v>DisconDate</v>
      </c>
    </row>
    <row r="20" spans="1:4" x14ac:dyDescent="0.25">
      <c r="A20" t="s">
        <v>111</v>
      </c>
      <c r="B20" t="str">
        <f t="shared" si="0"/>
        <v>+"PrevCum</v>
      </c>
      <c r="C20" t="str">
        <f t="shared" si="1"/>
        <v>PrevCum</v>
      </c>
      <c r="D20" t="str">
        <f t="shared" si="2"/>
        <v>PrevCum</v>
      </c>
    </row>
    <row r="21" spans="1:4" x14ac:dyDescent="0.25">
      <c r="A21" t="s">
        <v>112</v>
      </c>
      <c r="B21" t="str">
        <f t="shared" si="0"/>
        <v>+"AveCum</v>
      </c>
      <c r="C21" t="str">
        <f t="shared" si="1"/>
        <v>AveCum</v>
      </c>
      <c r="D21" t="str">
        <f t="shared" si="2"/>
        <v>AveCum</v>
      </c>
    </row>
    <row r="22" spans="1:4" x14ac:dyDescent="0.25">
      <c r="A22" t="s">
        <v>113</v>
      </c>
      <c r="B22" t="str">
        <f t="shared" si="0"/>
        <v>+"AddCum</v>
      </c>
      <c r="C22" t="str">
        <f t="shared" si="1"/>
        <v>AddCum</v>
      </c>
      <c r="D22" t="str">
        <f t="shared" si="2"/>
        <v>AddCum</v>
      </c>
    </row>
    <row r="23" spans="1:4" x14ac:dyDescent="0.25">
      <c r="A23" t="s">
        <v>114</v>
      </c>
      <c r="B23" t="str">
        <f t="shared" si="0"/>
        <v>+"AdvPayment</v>
      </c>
      <c r="C23" t="str">
        <f t="shared" si="1"/>
        <v>AdvPayment</v>
      </c>
      <c r="D23" t="str">
        <f t="shared" si="2"/>
        <v>AdvPayment</v>
      </c>
    </row>
    <row r="24" spans="1:4" x14ac:dyDescent="0.25">
      <c r="A24" t="s">
        <v>115</v>
      </c>
      <c r="B24" t="str">
        <f t="shared" si="0"/>
        <v>+"GDeposit</v>
      </c>
      <c r="C24" t="str">
        <f t="shared" si="1"/>
        <v>GDeposit</v>
      </c>
      <c r="D24" t="str">
        <f t="shared" si="2"/>
        <v>GDeposit</v>
      </c>
    </row>
    <row r="25" spans="1:4" x14ac:dyDescent="0.25">
      <c r="A25" t="s">
        <v>116</v>
      </c>
      <c r="B25" t="str">
        <f t="shared" si="0"/>
        <v>+"RdgSequence</v>
      </c>
      <c r="C25" t="str">
        <f t="shared" si="1"/>
        <v>RdgSequence</v>
      </c>
      <c r="D25" t="str">
        <f t="shared" si="2"/>
        <v>RdgSequence</v>
      </c>
    </row>
    <row r="26" spans="1:4" x14ac:dyDescent="0.25">
      <c r="A26" t="s">
        <v>117</v>
      </c>
      <c r="B26" t="str">
        <f t="shared" si="0"/>
        <v>+"WithDueDate</v>
      </c>
      <c r="C26" t="str">
        <f t="shared" si="1"/>
        <v>WithDueDate</v>
      </c>
      <c r="D26" t="str">
        <f t="shared" si="2"/>
        <v>WithDueDate</v>
      </c>
    </row>
    <row r="27" spans="1:4" x14ac:dyDescent="0.25">
      <c r="A27" t="s">
        <v>118</v>
      </c>
      <c r="B27" t="str">
        <f t="shared" si="0"/>
        <v>+"PromoId</v>
      </c>
      <c r="C27" t="str">
        <f t="shared" si="1"/>
        <v>PromoId</v>
      </c>
      <c r="D27" t="str">
        <f t="shared" si="2"/>
        <v>PromoId</v>
      </c>
    </row>
    <row r="28" spans="1:4" x14ac:dyDescent="0.25">
      <c r="A28" t="s">
        <v>119</v>
      </c>
      <c r="B28" t="str">
        <f t="shared" si="0"/>
        <v>+"MeterCharges</v>
      </c>
      <c r="C28" t="str">
        <f t="shared" si="1"/>
        <v>MeterCharges</v>
      </c>
      <c r="D28" t="str">
        <f t="shared" si="2"/>
        <v>MeterCharges</v>
      </c>
    </row>
    <row r="29" spans="1:4" x14ac:dyDescent="0.25">
      <c r="A29" t="s">
        <v>120</v>
      </c>
      <c r="B29" t="str">
        <f t="shared" si="0"/>
        <v>+"FranchiseTaxPct</v>
      </c>
      <c r="C29" t="str">
        <f t="shared" si="1"/>
        <v>FranchiseTaxPct</v>
      </c>
      <c r="D29" t="str">
        <f t="shared" si="2"/>
        <v>FranchiseTaxPct</v>
      </c>
    </row>
    <row r="30" spans="1:4" x14ac:dyDescent="0.25">
      <c r="A30" t="s">
        <v>121</v>
      </c>
      <c r="B30" t="str">
        <f t="shared" si="0"/>
        <v>+"HasSeptageFee</v>
      </c>
      <c r="C30" t="str">
        <f t="shared" si="1"/>
        <v>HasSeptageFee</v>
      </c>
      <c r="D30" t="str">
        <f t="shared" si="2"/>
        <v>HasSeptageFee</v>
      </c>
    </row>
    <row r="31" spans="1:4" x14ac:dyDescent="0.25">
      <c r="A31" t="s">
        <v>122</v>
      </c>
      <c r="B31" t="str">
        <f t="shared" si="0"/>
        <v>+"BillNo</v>
      </c>
      <c r="C31" t="str">
        <f t="shared" si="1"/>
        <v>BillNo</v>
      </c>
      <c r="D31" t="str">
        <f t="shared" si="2"/>
        <v>BillNo</v>
      </c>
    </row>
    <row r="32" spans="1:4" x14ac:dyDescent="0.25">
      <c r="A32" t="s">
        <v>123</v>
      </c>
      <c r="B32" t="str">
        <f t="shared" si="0"/>
        <v>+"BillYear</v>
      </c>
      <c r="C32" t="str">
        <f t="shared" si="1"/>
        <v>BillYear</v>
      </c>
      <c r="D32" t="str">
        <f t="shared" si="2"/>
        <v>BillYear</v>
      </c>
    </row>
    <row r="33" spans="1:4" x14ac:dyDescent="0.25">
      <c r="A33" t="s">
        <v>124</v>
      </c>
      <c r="B33" t="str">
        <f t="shared" si="0"/>
        <v>+"BillMonth</v>
      </c>
      <c r="C33" t="str">
        <f t="shared" si="1"/>
        <v>BillMonth</v>
      </c>
      <c r="D33" t="str">
        <f t="shared" si="2"/>
        <v>BillMonth</v>
      </c>
    </row>
    <row r="34" spans="1:4" x14ac:dyDescent="0.25">
      <c r="A34" t="s">
        <v>125</v>
      </c>
      <c r="B34" t="str">
        <f t="shared" si="0"/>
        <v>+"BranchID</v>
      </c>
      <c r="C34" t="str">
        <f t="shared" si="1"/>
        <v>BranchID</v>
      </c>
      <c r="D34" t="str">
        <f t="shared" si="2"/>
        <v>BranchID</v>
      </c>
    </row>
    <row r="35" spans="1:4" x14ac:dyDescent="0.25">
      <c r="A35" t="s">
        <v>126</v>
      </c>
      <c r="B35" t="str">
        <f t="shared" si="0"/>
        <v>+"SeniorOnBefore</v>
      </c>
      <c r="C35" t="str">
        <f t="shared" si="1"/>
        <v>SeniorOnBefore</v>
      </c>
      <c r="D35" t="str">
        <f t="shared" si="2"/>
        <v>SeniorOnBefore</v>
      </c>
    </row>
    <row r="36" spans="1:4" x14ac:dyDescent="0.25">
      <c r="A36" t="s">
        <v>127</v>
      </c>
      <c r="B36" t="str">
        <f t="shared" si="0"/>
        <v>+"SeniorAfter</v>
      </c>
      <c r="C36" t="str">
        <f t="shared" si="1"/>
        <v>SeniorAfter</v>
      </c>
      <c r="D36" t="str">
        <f t="shared" si="2"/>
        <v>SeniorAfter</v>
      </c>
    </row>
    <row r="37" spans="1:4" x14ac:dyDescent="0.25">
      <c r="A37" t="s">
        <v>128</v>
      </c>
      <c r="B37" t="str">
        <f t="shared" si="0"/>
        <v>+"SeniorMaxCum</v>
      </c>
      <c r="C37" t="str">
        <f t="shared" si="1"/>
        <v>SeniorMaxCum</v>
      </c>
      <c r="D37" t="str">
        <f t="shared" si="2"/>
        <v>SeniorMaxCum</v>
      </c>
    </row>
    <row r="38" spans="1:4" x14ac:dyDescent="0.25">
      <c r="A38" t="s">
        <v>129</v>
      </c>
      <c r="B38" t="str">
        <f t="shared" si="0"/>
        <v>+"PresRdgDate</v>
      </c>
      <c r="C38" t="str">
        <f t="shared" si="1"/>
        <v>PresRdgDate</v>
      </c>
      <c r="D38" t="str">
        <f t="shared" si="2"/>
        <v>PresRdgDate</v>
      </c>
    </row>
    <row r="39" spans="1:4" x14ac:dyDescent="0.25">
      <c r="A39" t="s">
        <v>130</v>
      </c>
      <c r="B39" t="str">
        <f t="shared" si="0"/>
        <v>+"DateFrom</v>
      </c>
      <c r="C39" t="str">
        <f t="shared" si="1"/>
        <v>DateFrom</v>
      </c>
      <c r="D39" t="str">
        <f t="shared" si="2"/>
        <v>DateFrom</v>
      </c>
    </row>
    <row r="40" spans="1:4" x14ac:dyDescent="0.25">
      <c r="A40" t="s">
        <v>131</v>
      </c>
      <c r="B40" t="str">
        <f t="shared" si="0"/>
        <v>+"DateTo</v>
      </c>
      <c r="C40" t="str">
        <f t="shared" si="1"/>
        <v>DateTo</v>
      </c>
      <c r="D40" t="str">
        <f t="shared" si="2"/>
        <v>DateTo</v>
      </c>
    </row>
    <row r="41" spans="1:4" x14ac:dyDescent="0.25">
      <c r="A41" t="s">
        <v>132</v>
      </c>
      <c r="B41" t="str">
        <f t="shared" si="0"/>
        <v>+"DueDate</v>
      </c>
      <c r="C41" t="str">
        <f t="shared" si="1"/>
        <v>DueDate</v>
      </c>
      <c r="D41" t="str">
        <f t="shared" si="2"/>
        <v>DueDate</v>
      </c>
    </row>
    <row r="42" spans="1:4" x14ac:dyDescent="0.25">
      <c r="A42" t="s">
        <v>133</v>
      </c>
      <c r="B42" t="str">
        <f t="shared" si="0"/>
        <v>+"DisconnectionDate</v>
      </c>
      <c r="C42" t="str">
        <f t="shared" si="1"/>
        <v>DisconnectionDate</v>
      </c>
      <c r="D42" t="str">
        <f t="shared" si="2"/>
        <v>DisconnectionDate</v>
      </c>
    </row>
    <row r="43" spans="1:4" x14ac:dyDescent="0.25">
      <c r="A43" t="s">
        <v>134</v>
      </c>
      <c r="B43" t="str">
        <f t="shared" si="0"/>
        <v>+"BillType</v>
      </c>
      <c r="C43" t="str">
        <f t="shared" si="1"/>
        <v>BillType</v>
      </c>
      <c r="D43" t="str">
        <f t="shared" si="2"/>
        <v>BillType</v>
      </c>
    </row>
    <row r="44" spans="1:4" x14ac:dyDescent="0.25">
      <c r="A44" t="s">
        <v>135</v>
      </c>
      <c r="B44" t="str">
        <f t="shared" si="0"/>
        <v>+"AddToBill</v>
      </c>
      <c r="C44" t="str">
        <f t="shared" si="1"/>
        <v>AddToBill</v>
      </c>
      <c r="D44" t="str">
        <f t="shared" si="2"/>
        <v>AddToBill</v>
      </c>
    </row>
    <row r="45" spans="1:4" x14ac:dyDescent="0.25">
      <c r="A45" t="s">
        <v>136</v>
      </c>
      <c r="B45" t="str">
        <f t="shared" si="0"/>
        <v>+"AtbRef</v>
      </c>
      <c r="C45" t="str">
        <f t="shared" si="1"/>
        <v>AtbRef</v>
      </c>
      <c r="D45" t="str">
        <f t="shared" si="2"/>
        <v>AtbRef</v>
      </c>
    </row>
    <row r="46" spans="1:4" x14ac:dyDescent="0.25">
      <c r="A46" t="s">
        <v>137</v>
      </c>
      <c r="B46" t="str">
        <f t="shared" si="0"/>
        <v>+"Arrears</v>
      </c>
      <c r="C46" t="str">
        <f t="shared" si="1"/>
        <v>Arrears</v>
      </c>
      <c r="D46" t="str">
        <f t="shared" si="2"/>
        <v>Arrears</v>
      </c>
    </row>
    <row r="47" spans="1:4" x14ac:dyDescent="0.25">
      <c r="A47" t="s">
        <v>138</v>
      </c>
      <c r="B47" t="str">
        <f t="shared" si="0"/>
        <v>+"PenaltyPct</v>
      </c>
      <c r="C47" t="str">
        <f t="shared" si="1"/>
        <v>PenaltyPct</v>
      </c>
      <c r="D47" t="str">
        <f t="shared" si="2"/>
        <v>PenaltyPct</v>
      </c>
    </row>
    <row r="48" spans="1:4" x14ac:dyDescent="0.25">
      <c r="A48" t="s">
        <v>139</v>
      </c>
      <c r="B48" t="str">
        <f t="shared" si="0"/>
        <v>+"MaxSeptageCum</v>
      </c>
      <c r="C48" t="str">
        <f t="shared" si="1"/>
        <v>MaxSeptageCum</v>
      </c>
      <c r="D48" t="str">
        <f t="shared" si="2"/>
        <v>MaxSeptageCum</v>
      </c>
    </row>
    <row r="49" spans="1:4" x14ac:dyDescent="0.25">
      <c r="A49" t="s">
        <v>140</v>
      </c>
      <c r="B49" t="str">
        <f t="shared" si="0"/>
        <v>+"PrevCum1st</v>
      </c>
      <c r="C49" t="str">
        <f t="shared" si="1"/>
        <v>PrevCum1st</v>
      </c>
      <c r="D49" t="str">
        <f t="shared" si="2"/>
        <v>PrevCum1st</v>
      </c>
    </row>
    <row r="50" spans="1:4" x14ac:dyDescent="0.25">
      <c r="A50" t="s">
        <v>141</v>
      </c>
      <c r="B50" t="str">
        <f t="shared" si="0"/>
        <v>+"PrevCum2nd</v>
      </c>
      <c r="C50" t="str">
        <f t="shared" si="1"/>
        <v>PrevCum2nd</v>
      </c>
      <c r="D50" t="str">
        <f t="shared" si="2"/>
        <v>PrevCum2nd</v>
      </c>
    </row>
    <row r="51" spans="1:4" x14ac:dyDescent="0.25">
      <c r="A51" t="s">
        <v>142</v>
      </c>
      <c r="B51" t="str">
        <f t="shared" si="0"/>
        <v>+"PrevCum3rd</v>
      </c>
      <c r="C51" t="str">
        <f t="shared" si="1"/>
        <v>PrevCum3rd</v>
      </c>
      <c r="D51" t="str">
        <f t="shared" si="2"/>
        <v>PrevCum3rd</v>
      </c>
    </row>
    <row r="52" spans="1:4" x14ac:dyDescent="0.25">
      <c r="A52" t="s">
        <v>143</v>
      </c>
      <c r="B52" t="str">
        <f t="shared" si="0"/>
        <v>+"BillPeriod1st</v>
      </c>
      <c r="C52" t="str">
        <f t="shared" si="1"/>
        <v>BillPeriod1st</v>
      </c>
      <c r="D52" t="str">
        <f t="shared" si="2"/>
        <v>BillPeriod1st</v>
      </c>
    </row>
    <row r="53" spans="1:4" x14ac:dyDescent="0.25">
      <c r="A53" t="s">
        <v>144</v>
      </c>
      <c r="B53" t="str">
        <f t="shared" si="0"/>
        <v>+"BillPeriod2nd</v>
      </c>
      <c r="C53" t="str">
        <f t="shared" si="1"/>
        <v>BillPeriod2nd</v>
      </c>
      <c r="D53" t="str">
        <f t="shared" si="2"/>
        <v>BillPeriod2nd</v>
      </c>
    </row>
    <row r="54" spans="1:4" x14ac:dyDescent="0.25">
      <c r="A54" t="s">
        <v>145</v>
      </c>
      <c r="B54" t="str">
        <f t="shared" si="0"/>
        <v>+"BillPeriod3rd</v>
      </c>
      <c r="C54" t="str">
        <f t="shared" si="1"/>
        <v>BillPeriod3rd</v>
      </c>
      <c r="D54" t="str">
        <f t="shared" si="2"/>
        <v>BillPeriod3rd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tblReadings</vt:lpstr>
      <vt:lpstr>Sheet1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Fernandez</dc:creator>
  <cp:lastModifiedBy>Joko Fernandez</cp:lastModifiedBy>
  <dcterms:created xsi:type="dcterms:W3CDTF">2019-09-19T03:20:29Z</dcterms:created>
  <dcterms:modified xsi:type="dcterms:W3CDTF">2019-09-19T09:11:31Z</dcterms:modified>
</cp:coreProperties>
</file>