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w-Pump-Operations\References\"/>
    </mc:Choice>
  </mc:AlternateContent>
  <xr:revisionPtr revIDLastSave="0" documentId="13_ncr:1_{2AA4FE82-09B3-41C4-9939-6EE5794FB4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ithout Date Planned" sheetId="1" r:id="rId1"/>
    <sheet name="With Date Planned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5" i="4"/>
  <c r="I14" i="4"/>
  <c r="E14" i="4"/>
  <c r="G14" i="4" s="1"/>
  <c r="I13" i="4"/>
  <c r="E13" i="4"/>
  <c r="G13" i="4" s="1"/>
  <c r="I12" i="4"/>
  <c r="E12" i="4"/>
  <c r="G12" i="4" s="1"/>
  <c r="I11" i="4"/>
  <c r="E11" i="4"/>
  <c r="G11" i="4" s="1"/>
  <c r="I10" i="4"/>
  <c r="E10" i="4"/>
  <c r="G10" i="4" s="1"/>
  <c r="I9" i="4"/>
  <c r="E9" i="4"/>
  <c r="G9" i="4" s="1"/>
  <c r="I8" i="4"/>
  <c r="E8" i="4"/>
  <c r="G8" i="4" s="1"/>
  <c r="I7" i="4"/>
  <c r="E7" i="4"/>
  <c r="G7" i="4" s="1"/>
  <c r="I6" i="4"/>
  <c r="E6" i="4"/>
  <c r="G6" i="4" s="1"/>
  <c r="E5" i="4"/>
  <c r="G5" i="4" s="1"/>
  <c r="E14" i="1"/>
  <c r="E13" i="1"/>
  <c r="E12" i="1"/>
  <c r="E11" i="1"/>
  <c r="E10" i="1"/>
  <c r="E9" i="1"/>
  <c r="E8" i="1"/>
  <c r="E7" i="1"/>
  <c r="E6" i="1"/>
  <c r="E5" i="1"/>
  <c r="G14" i="1" l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<sst xmlns="http://schemas.openxmlformats.org/spreadsheetml/2006/main" count="58" uniqueCount="34">
  <si>
    <t>MODULE</t>
  </si>
  <si>
    <t>Pump Operating Hours</t>
  </si>
  <si>
    <t>Flow Meter Reading</t>
  </si>
  <si>
    <t>Pressure Reading</t>
  </si>
  <si>
    <t>Chlorination</t>
  </si>
  <si>
    <t>Problems Encountered</t>
  </si>
  <si>
    <t>PSI Reading (Distribution)</t>
  </si>
  <si>
    <t>GPM Calculator</t>
  </si>
  <si>
    <t>Non-operational</t>
  </si>
  <si>
    <t>ACTUAL</t>
  </si>
  <si>
    <t>Start Date</t>
  </si>
  <si>
    <t>End Date</t>
  </si>
  <si>
    <t>Duration</t>
  </si>
  <si>
    <t>Progress</t>
  </si>
  <si>
    <t>Days Completed</t>
  </si>
  <si>
    <t>Axis</t>
  </si>
  <si>
    <t>PLANNED</t>
  </si>
  <si>
    <t>DAILY PUMP REPORTS</t>
  </si>
  <si>
    <t>PRESSURE READING
(Critical Point Monitoring)</t>
  </si>
  <si>
    <t>GPM MONITORING</t>
  </si>
  <si>
    <t>PUMP NON-OPERATIONAL</t>
  </si>
  <si>
    <t>CUSTOMER-RELATED JO</t>
  </si>
  <si>
    <t>PUMPHOUSE REPAIR JO</t>
  </si>
  <si>
    <t>Elite JO</t>
  </si>
  <si>
    <t>Repairs and Maintenance</t>
  </si>
  <si>
    <t>FUNCTION</t>
  </si>
  <si>
    <t>START DATE</t>
  </si>
  <si>
    <t>END DATE</t>
  </si>
  <si>
    <t>DURATION</t>
  </si>
  <si>
    <t>PROGRESS</t>
  </si>
  <si>
    <t>DAYS COMPLETED</t>
  </si>
  <si>
    <t>AXIS</t>
  </si>
  <si>
    <t>BWSI OPERATIONS APP</t>
  </si>
  <si>
    <t>Gannt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</si>
</sst>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yyyy\-mm\-dd;@"/>
    <numFmt numFmtId="165" formatCode="[$-409]d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'Without Date Planned'!$C$4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Ref>
                <c:f>'Without Date Planned'!$G$5:$G$14</c:f>
                <c:numCache>
                  <c:formatCode>General</c:formatCode>
                  <c:ptCount val="10"/>
                  <c:pt idx="0">
                    <c:v>4</c:v>
                  </c:pt>
                  <c:pt idx="1">
                    <c:v>2.4000000000000004</c:v>
                  </c:pt>
                  <c:pt idx="2">
                    <c:v>2.4000000000000004</c:v>
                  </c:pt>
                  <c:pt idx="3">
                    <c:v>3.2</c:v>
                  </c:pt>
                  <c:pt idx="4">
                    <c:v>2.0999999999999996</c:v>
                  </c:pt>
                  <c:pt idx="5">
                    <c:v>2.7</c:v>
                  </c:pt>
                  <c:pt idx="6">
                    <c:v>6.3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0825" cap="flat" cmpd="sng" algn="ctr">
                <a:gradFill flip="none" rotWithShape="1">
                  <a:gsLst>
                    <a:gs pos="0">
                      <a:schemeClr val="accent6">
                        <a:lumMod val="50000"/>
                      </a:schemeClr>
                    </a:gs>
                    <a:gs pos="48000">
                      <a:schemeClr val="accent6">
                        <a:lumMod val="97000"/>
                        <a:lumOff val="3000"/>
                      </a:schemeClr>
                    </a:gs>
                    <a:gs pos="100000">
                      <a:schemeClr val="accent6">
                        <a:lumMod val="60000"/>
                        <a:lumOff val="40000"/>
                      </a:schemeClr>
                    </a:gs>
                  </a:gsLst>
                  <a:lin ang="16200000" scaled="1"/>
                  <a:tileRect/>
                </a:gradFill>
                <a:round/>
              </a:ln>
              <a:effectLst/>
            </c:spPr>
          </c:errBars>
          <c:cat>
            <c:strRef>
              <c:f>'Without Date Planned'!$B$5:$B$14</c:f>
              <c:strCache>
                <c:ptCount val="10"/>
                <c:pt idx="0">
                  <c:v>Pump Operating Hours</c:v>
                </c:pt>
                <c:pt idx="1">
                  <c:v>Flow Meter Reading</c:v>
                </c:pt>
                <c:pt idx="2">
                  <c:v>Pressure Reading</c:v>
                </c:pt>
                <c:pt idx="3">
                  <c:v>Chlorination</c:v>
                </c:pt>
                <c:pt idx="4">
                  <c:v>Problems Encountered</c:v>
                </c:pt>
                <c:pt idx="5">
                  <c:v>PSI Reading (Distribution)</c:v>
                </c:pt>
                <c:pt idx="6">
                  <c:v>GPM Calculator</c:v>
                </c:pt>
                <c:pt idx="7">
                  <c:v>Non-operational</c:v>
                </c:pt>
                <c:pt idx="8">
                  <c:v>Elite JO</c:v>
                </c:pt>
                <c:pt idx="9">
                  <c:v>Repairs and Maintenance</c:v>
                </c:pt>
              </c:strCache>
            </c:strRef>
          </c:cat>
          <c:val>
            <c:numRef>
              <c:f>'Without Date Planned'!$C$5:$C$14</c:f>
              <c:numCache>
                <c:formatCode>[$-409]dd\-mmm\-yyyy;@</c:formatCode>
                <c:ptCount val="10"/>
                <c:pt idx="0">
                  <c:v>45215</c:v>
                </c:pt>
                <c:pt idx="1">
                  <c:v>45222</c:v>
                </c:pt>
                <c:pt idx="2">
                  <c:v>45225</c:v>
                </c:pt>
                <c:pt idx="3">
                  <c:v>45233</c:v>
                </c:pt>
                <c:pt idx="4">
                  <c:v>45237</c:v>
                </c:pt>
                <c:pt idx="5">
                  <c:v>45225</c:v>
                </c:pt>
                <c:pt idx="6">
                  <c:v>45230</c:v>
                </c:pt>
                <c:pt idx="7">
                  <c:v>45243</c:v>
                </c:pt>
                <c:pt idx="8">
                  <c:v>45250</c:v>
                </c:pt>
                <c:pt idx="9">
                  <c:v>45271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D-42AD-8DBC-6E40CBC72D37}"/>
            </c:ext>
          </c:extLst>
        </c:ser>
        <c:ser>
          <c:idx val="1"/>
          <c:order val="1"/>
          <c:tx>
            <c:strRef>
              <c:f>'Without Date Planned'!$E$4</c:f>
              <c:strCache>
                <c:ptCount val="1"/>
                <c:pt idx="0">
                  <c:v>DURATION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21C7670-E978-4DD4-9359-8959765D3E55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2FD-42AD-8DBC-6E40CBC72D3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C191CA8-D621-41D2-9B25-4B51FFBA80A7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2FD-42AD-8DBC-6E40CBC72D3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2050AA9-CFC0-4276-B35E-82601029927F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2FD-42AD-8DBC-6E40CBC72D3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7C3A393-8212-47CD-8330-F0B6D1A3927F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FD-42AD-8DBC-6E40CBC72D3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7F29E4C-A164-4727-B79F-D66D6BA0CC50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FD-42AD-8DBC-6E40CBC72D3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F8EAF93-E2D6-4D7E-BB85-235121BFFC94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FD-42AD-8DBC-6E40CBC72D3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FD4AC69-E29D-4F68-811F-444E22D82865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FD-42AD-8DBC-6E40CBC72D3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4D474BC-0171-4813-A637-1EB8466B4B59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FD-42AD-8DBC-6E40CBC72D3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3EB804A-6507-4C5D-9344-AA5547CE941E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FD-42AD-8DBC-6E40CBC72D3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6351047-539E-4CF6-99F6-268A06CF3566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2FD-42AD-8DBC-6E40CBC72D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'Without Date Planned'!$B$5:$B$14</c:f>
              <c:strCache>
                <c:ptCount val="10"/>
                <c:pt idx="0">
                  <c:v>Pump Operating Hours</c:v>
                </c:pt>
                <c:pt idx="1">
                  <c:v>Flow Meter Reading</c:v>
                </c:pt>
                <c:pt idx="2">
                  <c:v>Pressure Reading</c:v>
                </c:pt>
                <c:pt idx="3">
                  <c:v>Chlorination</c:v>
                </c:pt>
                <c:pt idx="4">
                  <c:v>Problems Encountered</c:v>
                </c:pt>
                <c:pt idx="5">
                  <c:v>PSI Reading (Distribution)</c:v>
                </c:pt>
                <c:pt idx="6">
                  <c:v>GPM Calculator</c:v>
                </c:pt>
                <c:pt idx="7">
                  <c:v>Non-operational</c:v>
                </c:pt>
                <c:pt idx="8">
                  <c:v>Elite JO</c:v>
                </c:pt>
                <c:pt idx="9">
                  <c:v>Repairs and Maintenance</c:v>
                </c:pt>
              </c:strCache>
            </c:strRef>
          </c:cat>
          <c:val>
            <c:numRef>
              <c:f>'Without Date Planned'!$E$5:$E$14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6</c:v>
                </c:pt>
                <c:pt idx="8">
                  <c:v>20</c:v>
                </c:pt>
                <c:pt idx="9">
                  <c:v>19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'Without Date Planned'!$F$5:$F$14</c15:f>
                <c15:dlblRangeCache>
                  <c:ptCount val="10"/>
                  <c:pt idx="0">
                    <c:v>80%</c:v>
                  </c:pt>
                  <c:pt idx="1">
                    <c:v>80%</c:v>
                  </c:pt>
                  <c:pt idx="2">
                    <c:v>80%</c:v>
                  </c:pt>
                  <c:pt idx="3">
                    <c:v>80%</c:v>
                  </c:pt>
                  <c:pt idx="4">
                    <c:v>70%</c:v>
                  </c:pt>
                  <c:pt idx="5">
                    <c:v>90%</c:v>
                  </c:pt>
                  <c:pt idx="6">
                    <c:v>90%</c:v>
                  </c:pt>
                  <c:pt idx="7">
                    <c:v>0%</c:v>
                  </c:pt>
                  <c:pt idx="8">
                    <c:v>0%</c:v>
                  </c:pt>
                  <c:pt idx="9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2FD-42AD-8DBC-6E40CBC72D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64033232"/>
        <c:axId val="961065184"/>
      </c:barChart>
      <c:catAx>
        <c:axId val="4640332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200" b="1"/>
                  <a:t>FUNCTIONS</a:t>
                </a:r>
              </a:p>
            </c:rich>
          </c:tx>
          <c:layout>
            <c:manualLayout>
              <c:xMode val="edge"/>
              <c:yMode val="edge"/>
              <c:x val="9.7590738254724127E-3"/>
              <c:y val="0.42112859018980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65184"/>
        <c:crosses val="autoZero"/>
        <c:auto val="1"/>
        <c:lblAlgn val="ctr"/>
        <c:lblOffset val="100"/>
        <c:noMultiLvlLbl val="0"/>
      </c:catAx>
      <c:valAx>
        <c:axId val="961065184"/>
        <c:scaling>
          <c:orientation val="minMax"/>
          <c:max val="45292"/>
          <c:min val="452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d\-mmm\-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3323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'With Date Planned'!$C$4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Err"/>
            <c:noEndCap val="1"/>
            <c:spPr>
              <a:noFill/>
              <a:ln w="13017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'With Date Planned'!$B$5:$B$15</c:f>
              <c:strCache>
                <c:ptCount val="10"/>
                <c:pt idx="0">
                  <c:v>Pump Operating Hours</c:v>
                </c:pt>
                <c:pt idx="1">
                  <c:v>Flow Meter Reading</c:v>
                </c:pt>
                <c:pt idx="2">
                  <c:v>Pressure Reading</c:v>
                </c:pt>
                <c:pt idx="3">
                  <c:v>Chlorination</c:v>
                </c:pt>
                <c:pt idx="4">
                  <c:v>Problems Encountered</c:v>
                </c:pt>
                <c:pt idx="5">
                  <c:v>PSI Reading (Distribution)</c:v>
                </c:pt>
                <c:pt idx="6">
                  <c:v>GPM Calculator</c:v>
                </c:pt>
                <c:pt idx="7">
                  <c:v>Non-operational</c:v>
                </c:pt>
                <c:pt idx="8">
                  <c:v>Elite JO</c:v>
                </c:pt>
                <c:pt idx="9">
                  <c:v>Repairs and Maintenance</c:v>
                </c:pt>
              </c:strCache>
            </c:strRef>
          </c:cat>
          <c:val>
            <c:numRef>
              <c:f>'With Date Planned'!$C$5:$C$15</c:f>
              <c:numCache>
                <c:formatCode>[$-409]dd\-mmm\-yyyy;@</c:formatCode>
                <c:ptCount val="11"/>
                <c:pt idx="0">
                  <c:v>45215</c:v>
                </c:pt>
                <c:pt idx="1">
                  <c:v>45222</c:v>
                </c:pt>
                <c:pt idx="2">
                  <c:v>45225</c:v>
                </c:pt>
                <c:pt idx="3">
                  <c:v>45233</c:v>
                </c:pt>
                <c:pt idx="4">
                  <c:v>45237</c:v>
                </c:pt>
                <c:pt idx="5">
                  <c:v>45225</c:v>
                </c:pt>
                <c:pt idx="6">
                  <c:v>45230</c:v>
                </c:pt>
                <c:pt idx="7">
                  <c:v>45243</c:v>
                </c:pt>
                <c:pt idx="8">
                  <c:v>45250</c:v>
                </c:pt>
                <c:pt idx="9">
                  <c:v>45271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0-46EF-A423-5D19720DC567}"/>
            </c:ext>
          </c:extLst>
        </c:ser>
        <c:ser>
          <c:idx val="1"/>
          <c:order val="1"/>
          <c:tx>
            <c:strRef>
              <c:f>'With Date Planned'!$E$4</c:f>
              <c:strCache>
                <c:ptCount val="1"/>
                <c:pt idx="0">
                  <c:v>Duration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46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531534A-39D6-48F0-AB40-2F47E13C6B82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BD0-46EF-A423-5D19720DC56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337DA5-7ACA-4369-B785-94CCE8BF3C4D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BD0-46EF-A423-5D19720DC56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1D002A-6CD6-41CC-8363-6BBAB8591BCB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BD0-46EF-A423-5D19720DC56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2B4932D-5536-4107-AF7F-44D2F6085AD5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BD0-46EF-A423-5D19720DC56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6ED63C-13C5-47A3-91B6-3953DB6E6F1E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BD0-46EF-A423-5D19720DC56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D18B54F-4696-480B-925F-17C7F56A3946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BD0-46EF-A423-5D19720DC56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1AA9448-0FBA-4DA0-A4B0-9CF5957F42A7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BD0-46EF-A423-5D19720DC56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125914E-34BC-44F2-AAA6-48191219E77F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BD0-46EF-A423-5D19720DC56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A444EA5-C813-4BFE-9BE8-F316CE210D8E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BD0-46EF-A423-5D19720DC56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A026F74-89B4-438A-935C-2389CE0C9BA8}" type="CELLRANGE">
                      <a:rPr lang="en-US"/>
                      <a:pPr/>
                      <a:t>[CELLRANGE]</a:t>
                    </a:fld>
                    <a:endParaRPr lang="en-P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BD0-46EF-A423-5D19720DC56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BD0-46EF-A423-5D19720DC5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stdErr"/>
            <c:noEndCap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f>'With Date Planned'!$B$5:$B$15</c:f>
              <c:strCache>
                <c:ptCount val="10"/>
                <c:pt idx="0">
                  <c:v>Pump Operating Hours</c:v>
                </c:pt>
                <c:pt idx="1">
                  <c:v>Flow Meter Reading</c:v>
                </c:pt>
                <c:pt idx="2">
                  <c:v>Pressure Reading</c:v>
                </c:pt>
                <c:pt idx="3">
                  <c:v>Chlorination</c:v>
                </c:pt>
                <c:pt idx="4">
                  <c:v>Problems Encountered</c:v>
                </c:pt>
                <c:pt idx="5">
                  <c:v>PSI Reading (Distribution)</c:v>
                </c:pt>
                <c:pt idx="6">
                  <c:v>GPM Calculator</c:v>
                </c:pt>
                <c:pt idx="7">
                  <c:v>Non-operational</c:v>
                </c:pt>
                <c:pt idx="8">
                  <c:v>Elite JO</c:v>
                </c:pt>
                <c:pt idx="9">
                  <c:v>Repairs and Maintenance</c:v>
                </c:pt>
              </c:strCache>
            </c:strRef>
          </c:cat>
          <c:val>
            <c:numRef>
              <c:f>'With Date Planned'!$E$5:$E$15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6</c:v>
                </c:pt>
                <c:pt idx="8">
                  <c:v>20</c:v>
                </c:pt>
                <c:pt idx="9">
                  <c:v>19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'With Date Planned'!$F$5:$F$15</c15:f>
                <c15:dlblRangeCache>
                  <c:ptCount val="11"/>
                  <c:pt idx="0">
                    <c:v>80%</c:v>
                  </c:pt>
                  <c:pt idx="1">
                    <c:v>80%</c:v>
                  </c:pt>
                  <c:pt idx="2">
                    <c:v>80%</c:v>
                  </c:pt>
                  <c:pt idx="3">
                    <c:v>80%</c:v>
                  </c:pt>
                  <c:pt idx="4">
                    <c:v>70%</c:v>
                  </c:pt>
                  <c:pt idx="5">
                    <c:v>90%</c:v>
                  </c:pt>
                  <c:pt idx="6">
                    <c:v>90%</c:v>
                  </c:pt>
                  <c:pt idx="7">
                    <c:v>0%</c:v>
                  </c:pt>
                  <c:pt idx="8">
                    <c:v>0%</c:v>
                  </c:pt>
                  <c:pt idx="9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BD0-46EF-A423-5D19720DC5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63"/>
        <c:overlap val="100"/>
        <c:axId val="546043280"/>
        <c:axId val="954419840"/>
      </c:barChart>
      <c:scatterChart>
        <c:scatterStyle val="lineMarker"/>
        <c:varyColors val="0"/>
        <c:ser>
          <c:idx val="2"/>
          <c:order val="2"/>
          <c:tx>
            <c:v>Start_Date_Planned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'With Date Planned'!$I$5:$I$15</c:f>
                <c:numCache>
                  <c:formatCode>General</c:formatCode>
                  <c:ptCount val="11"/>
                  <c:pt idx="0">
                    <c:v>4</c:v>
                  </c:pt>
                  <c:pt idx="1">
                    <c:v>2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-6</c:v>
                  </c:pt>
                  <c:pt idx="6">
                    <c:v>3</c:v>
                  </c:pt>
                  <c:pt idx="7">
                    <c:v>5</c:v>
                  </c:pt>
                  <c:pt idx="8">
                    <c:v>19</c:v>
                  </c:pt>
                  <c:pt idx="9">
                    <c:v>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0477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numRef>
              <c:f>'With Date Planned'!$H$5:$H$15</c:f>
              <c:numCache>
                <c:formatCode>[$-409]dd\-mmm\-yyyy;@</c:formatCode>
                <c:ptCount val="11"/>
                <c:pt idx="0">
                  <c:v>45215</c:v>
                </c:pt>
                <c:pt idx="1">
                  <c:v>45222</c:v>
                </c:pt>
                <c:pt idx="2">
                  <c:v>45225</c:v>
                </c:pt>
                <c:pt idx="3">
                  <c:v>45233</c:v>
                </c:pt>
                <c:pt idx="4">
                  <c:v>45235</c:v>
                </c:pt>
                <c:pt idx="5">
                  <c:v>45233</c:v>
                </c:pt>
                <c:pt idx="6">
                  <c:v>45233</c:v>
                </c:pt>
                <c:pt idx="7">
                  <c:v>45243</c:v>
                </c:pt>
                <c:pt idx="8">
                  <c:v>45250</c:v>
                </c:pt>
                <c:pt idx="9">
                  <c:v>45271</c:v>
                </c:pt>
              </c:numCache>
            </c:numRef>
          </c:xVal>
          <c:yVal>
            <c:numRef>
              <c:f>'With Date Planned'!$J$5:$J$15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BD0-46EF-A423-5D19720D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38176"/>
        <c:axId val="258429344"/>
      </c:scatterChart>
      <c:catAx>
        <c:axId val="5460432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19840"/>
        <c:crosses val="autoZero"/>
        <c:auto val="1"/>
        <c:lblAlgn val="ctr"/>
        <c:lblOffset val="100"/>
        <c:noMultiLvlLbl val="0"/>
      </c:catAx>
      <c:valAx>
        <c:axId val="954419840"/>
        <c:scaling>
          <c:orientation val="minMax"/>
          <c:max val="45295"/>
          <c:min val="452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d\-mmm\-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43280"/>
        <c:crosses val="autoZero"/>
        <c:crossBetween val="between"/>
        <c:majorUnit val="7"/>
      </c:valAx>
      <c:valAx>
        <c:axId val="258429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38176"/>
        <c:crosses val="max"/>
        <c:crossBetween val="midCat"/>
      </c:valAx>
      <c:valAx>
        <c:axId val="1160838176"/>
        <c:scaling>
          <c:orientation val="minMax"/>
        </c:scaling>
        <c:delete val="1"/>
        <c:axPos val="b"/>
        <c:numFmt formatCode="[$-409]dd\-mmm\-yyyy;@" sourceLinked="1"/>
        <c:majorTickMark val="out"/>
        <c:minorTickMark val="none"/>
        <c:tickLblPos val="nextTo"/>
        <c:crossAx val="25842934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38102</xdr:colOff>
      <xdr:row>15</xdr:row>
      <xdr:rowOff>9526</xdr:rowOff>
    </xdr:from>
    <xdr:to>
      <xdr:col>11</xdr:col>
      <xdr:colOff>1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F0664-8D46-7BD6-D519-1F930EBC8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58271</xdr:colOff>
      <xdr:row>16</xdr:row>
      <xdr:rowOff>7202</xdr:rowOff>
    </xdr:from>
    <xdr:to>
      <xdr:col>11</xdr:col>
      <xdr:colOff>552291</xdr:colOff>
      <xdr:row>38</xdr:row>
      <xdr:rowOff>82042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702B33-35E3-234B-1249-035FF6A65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Normal="100" workbookViewId="0"/>
  </sheetViews>
  <sheetFormatPr defaultRowHeight="15" x14ac:dyDescent="0.25"/>
  <cols>
    <col min="1" max="1" width="24.7109375" bestFit="1" customWidth="1"/>
    <col min="2" max="2" width="24.140625" bestFit="1" customWidth="1"/>
    <col min="3" max="3" width="14.5703125" customWidth="1"/>
    <col min="4" max="4" width="16.28515625" customWidth="1"/>
    <col min="5" max="5" width="12.28515625" customWidth="1"/>
    <col min="6" max="6" width="10.7109375" customWidth="1"/>
    <col min="7" max="7" width="15" customWidth="1"/>
    <col min="8" max="8" width="12.42578125" customWidth="1"/>
    <col min="9" max="9" width="10.7109375" customWidth="1"/>
    <col min="10" max="10" width="6.7109375" customWidth="1"/>
  </cols>
  <sheetData>
    <row r="1" spans="1:10" x14ac:dyDescent="0.25">
      <c r="A1" s="7" t="s">
        <v>32</v>
      </c>
    </row>
    <row r="2" spans="1:10" x14ac:dyDescent="0.25">
      <c r="A2" t="s">
        <v>33</v>
      </c>
    </row>
    <row r="3" spans="1:10" ht="27.75" customHeight="1" x14ac:dyDescent="0.25">
      <c r="B3" s="12" t="s">
        <v>9</v>
      </c>
      <c r="C3" s="12"/>
      <c r="D3" s="12"/>
      <c r="E3" s="12"/>
      <c r="F3" s="12"/>
      <c r="G3" s="12"/>
      <c r="H3" s="12" t="s">
        <v>16</v>
      </c>
      <c r="I3" s="12"/>
      <c r="J3" s="12"/>
    </row>
    <row r="4" spans="1:10" ht="38.25" customHeight="1" x14ac:dyDescent="0.25">
      <c r="A4" s="13" t="s">
        <v>0</v>
      </c>
      <c r="B4" s="13" t="s">
        <v>25</v>
      </c>
      <c r="C4" s="13" t="s">
        <v>26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26</v>
      </c>
      <c r="I4" s="13" t="s">
        <v>28</v>
      </c>
      <c r="J4" s="13" t="s">
        <v>31</v>
      </c>
    </row>
    <row r="5" spans="1:10" ht="18" customHeight="1" x14ac:dyDescent="0.25">
      <c r="A5" s="8" t="s">
        <v>17</v>
      </c>
      <c r="B5" s="11" t="s">
        <v>1</v>
      </c>
      <c r="C5" s="5">
        <v>45215</v>
      </c>
      <c r="D5" s="5">
        <v>45219</v>
      </c>
      <c r="E5" s="3">
        <f>(D5-C5)+1</f>
        <v>5</v>
      </c>
      <c r="F5" s="4">
        <v>0.8</v>
      </c>
      <c r="G5" s="3">
        <f>E5*F5</f>
        <v>4</v>
      </c>
      <c r="H5" s="5">
        <v>45215</v>
      </c>
      <c r="I5" s="3">
        <f>D5-H5</f>
        <v>4</v>
      </c>
      <c r="J5" s="3">
        <v>10</v>
      </c>
    </row>
    <row r="6" spans="1:10" ht="18" customHeight="1" x14ac:dyDescent="0.25">
      <c r="A6" s="8"/>
      <c r="B6" s="11" t="s">
        <v>2</v>
      </c>
      <c r="C6" s="5">
        <v>45222</v>
      </c>
      <c r="D6" s="5">
        <v>45224</v>
      </c>
      <c r="E6" s="3">
        <f t="shared" ref="E6:E14" si="0">(D6-C6)+1</f>
        <v>3</v>
      </c>
      <c r="F6" s="4">
        <v>0.8</v>
      </c>
      <c r="G6" s="3">
        <f t="shared" ref="G6:G14" si="1">E6*F6</f>
        <v>2.4000000000000004</v>
      </c>
      <c r="H6" s="5">
        <v>45222</v>
      </c>
      <c r="I6" s="3">
        <f t="shared" ref="I6:I14" si="2">D6-H6</f>
        <v>2</v>
      </c>
      <c r="J6" s="3">
        <v>9</v>
      </c>
    </row>
    <row r="7" spans="1:10" ht="18" customHeight="1" x14ac:dyDescent="0.25">
      <c r="A7" s="8"/>
      <c r="B7" s="11" t="s">
        <v>3</v>
      </c>
      <c r="C7" s="5">
        <v>45225</v>
      </c>
      <c r="D7" s="5">
        <v>45227</v>
      </c>
      <c r="E7" s="3">
        <f t="shared" si="0"/>
        <v>3</v>
      </c>
      <c r="F7" s="4">
        <v>0.8</v>
      </c>
      <c r="G7" s="3">
        <f t="shared" si="1"/>
        <v>2.4000000000000004</v>
      </c>
      <c r="H7" s="5">
        <v>45225</v>
      </c>
      <c r="I7" s="3">
        <f t="shared" si="2"/>
        <v>2</v>
      </c>
      <c r="J7" s="3">
        <v>8</v>
      </c>
    </row>
    <row r="8" spans="1:10" ht="18" customHeight="1" x14ac:dyDescent="0.25">
      <c r="A8" s="8"/>
      <c r="B8" s="11" t="s">
        <v>4</v>
      </c>
      <c r="C8" s="5">
        <v>45233</v>
      </c>
      <c r="D8" s="5">
        <v>45236</v>
      </c>
      <c r="E8" s="3">
        <f t="shared" si="0"/>
        <v>4</v>
      </c>
      <c r="F8" s="4">
        <v>0.8</v>
      </c>
      <c r="G8" s="3">
        <f t="shared" si="1"/>
        <v>3.2</v>
      </c>
      <c r="H8" s="5">
        <v>45233</v>
      </c>
      <c r="I8" s="3">
        <f t="shared" si="2"/>
        <v>3</v>
      </c>
      <c r="J8" s="3">
        <v>7</v>
      </c>
    </row>
    <row r="9" spans="1:10" ht="18" customHeight="1" x14ac:dyDescent="0.25">
      <c r="A9" s="8"/>
      <c r="B9" s="11" t="s">
        <v>5</v>
      </c>
      <c r="C9" s="5">
        <v>45237</v>
      </c>
      <c r="D9" s="5">
        <v>45239</v>
      </c>
      <c r="E9" s="3">
        <f t="shared" si="0"/>
        <v>3</v>
      </c>
      <c r="F9" s="4">
        <v>0.7</v>
      </c>
      <c r="G9" s="3">
        <f t="shared" si="1"/>
        <v>2.0999999999999996</v>
      </c>
      <c r="H9" s="5">
        <v>45235</v>
      </c>
      <c r="I9" s="3">
        <f t="shared" si="2"/>
        <v>4</v>
      </c>
      <c r="J9" s="3">
        <v>6</v>
      </c>
    </row>
    <row r="10" spans="1:10" ht="30" customHeight="1" x14ac:dyDescent="0.25">
      <c r="A10" s="9" t="s">
        <v>18</v>
      </c>
      <c r="B10" s="11" t="s">
        <v>6</v>
      </c>
      <c r="C10" s="5">
        <v>45225</v>
      </c>
      <c r="D10" s="5">
        <v>45227</v>
      </c>
      <c r="E10" s="3">
        <f t="shared" si="0"/>
        <v>3</v>
      </c>
      <c r="F10" s="4">
        <v>0.9</v>
      </c>
      <c r="G10" s="3">
        <f t="shared" si="1"/>
        <v>2.7</v>
      </c>
      <c r="H10" s="5">
        <v>45233</v>
      </c>
      <c r="I10" s="3">
        <f t="shared" si="2"/>
        <v>-6</v>
      </c>
      <c r="J10" s="3">
        <v>5</v>
      </c>
    </row>
    <row r="11" spans="1:10" ht="18" customHeight="1" x14ac:dyDescent="0.25">
      <c r="A11" s="10" t="s">
        <v>19</v>
      </c>
      <c r="B11" s="11" t="s">
        <v>7</v>
      </c>
      <c r="C11" s="5">
        <v>45230</v>
      </c>
      <c r="D11" s="5">
        <v>45236</v>
      </c>
      <c r="E11" s="3">
        <f t="shared" si="0"/>
        <v>7</v>
      </c>
      <c r="F11" s="4">
        <v>0.9</v>
      </c>
      <c r="G11" s="3">
        <f t="shared" si="1"/>
        <v>6.3</v>
      </c>
      <c r="H11" s="5">
        <v>45233</v>
      </c>
      <c r="I11" s="3">
        <f t="shared" si="2"/>
        <v>3</v>
      </c>
      <c r="J11" s="3">
        <v>4</v>
      </c>
    </row>
    <row r="12" spans="1:10" ht="18" customHeight="1" x14ac:dyDescent="0.25">
      <c r="A12" s="10" t="s">
        <v>20</v>
      </c>
      <c r="B12" s="11" t="s">
        <v>8</v>
      </c>
      <c r="C12" s="5">
        <v>45243</v>
      </c>
      <c r="D12" s="5">
        <v>45248</v>
      </c>
      <c r="E12" s="3">
        <f t="shared" si="0"/>
        <v>6</v>
      </c>
      <c r="F12" s="4">
        <v>0</v>
      </c>
      <c r="G12" s="3">
        <f t="shared" si="1"/>
        <v>0</v>
      </c>
      <c r="H12" s="5">
        <v>45243</v>
      </c>
      <c r="I12" s="3">
        <f t="shared" si="2"/>
        <v>5</v>
      </c>
      <c r="J12" s="3">
        <v>3</v>
      </c>
    </row>
    <row r="13" spans="1:10" ht="18" customHeight="1" x14ac:dyDescent="0.25">
      <c r="A13" s="10" t="s">
        <v>21</v>
      </c>
      <c r="B13" s="11" t="s">
        <v>23</v>
      </c>
      <c r="C13" s="5">
        <v>45250</v>
      </c>
      <c r="D13" s="5">
        <v>45269</v>
      </c>
      <c r="E13" s="3">
        <f t="shared" si="0"/>
        <v>20</v>
      </c>
      <c r="F13" s="4">
        <v>0</v>
      </c>
      <c r="G13" s="3">
        <f t="shared" si="1"/>
        <v>0</v>
      </c>
      <c r="H13" s="5">
        <v>45250</v>
      </c>
      <c r="I13" s="3">
        <f t="shared" si="2"/>
        <v>19</v>
      </c>
      <c r="J13" s="3">
        <v>2</v>
      </c>
    </row>
    <row r="14" spans="1:10" ht="18" customHeight="1" x14ac:dyDescent="0.25">
      <c r="A14" s="10" t="s">
        <v>22</v>
      </c>
      <c r="B14" s="11" t="s">
        <v>24</v>
      </c>
      <c r="C14" s="5">
        <v>45271</v>
      </c>
      <c r="D14" s="5">
        <v>45289</v>
      </c>
      <c r="E14" s="3">
        <f t="shared" si="0"/>
        <v>19</v>
      </c>
      <c r="F14" s="4">
        <v>0</v>
      </c>
      <c r="G14" s="3">
        <f t="shared" si="1"/>
        <v>0</v>
      </c>
      <c r="H14" s="5">
        <v>45271</v>
      </c>
      <c r="I14" s="3">
        <f t="shared" si="2"/>
        <v>18</v>
      </c>
      <c r="J14" s="3">
        <v>1</v>
      </c>
    </row>
    <row r="15" spans="1:10" ht="14.65" x14ac:dyDescent="0.4">
      <c r="C15" s="1"/>
      <c r="D15" s="1"/>
      <c r="F15" s="2"/>
      <c r="H15" s="1"/>
    </row>
  </sheetData>
  <sortState xmlns:xlrd2="http://schemas.microsoft.com/office/spreadsheetml/2017/richdata2" ref="A4:A25">
    <sortCondition ref="A4:A25"/>
  </sortState>
  <mergeCells count="3">
    <mergeCell ref="B3:G3"/>
    <mergeCell ref="H3:J3"/>
    <mergeCell ref="A5:A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43DF-92C7-48F6-B851-FCEFF2C60036}">
  <dimension ref="A3:J15"/>
  <sheetViews>
    <sheetView topLeftCell="A10" zoomScale="106" zoomScaleNormal="106" workbookViewId="0">
      <selection activeCell="N8" sqref="N8"/>
    </sheetView>
  </sheetViews>
  <sheetFormatPr defaultRowHeight="15" x14ac:dyDescent="0.25"/>
  <cols>
    <col min="1" max="1" width="24.7109375" bestFit="1" customWidth="1"/>
    <col min="2" max="2" width="24.140625" bestFit="1" customWidth="1"/>
    <col min="3" max="4" width="12.5703125" bestFit="1" customWidth="1"/>
    <col min="5" max="5" width="8.7109375" bestFit="1" customWidth="1"/>
    <col min="6" max="6" width="8.5703125" bestFit="1" customWidth="1"/>
    <col min="7" max="7" width="15.5703125" bestFit="1" customWidth="1"/>
    <col min="8" max="8" width="12.5703125" bestFit="1" customWidth="1"/>
    <col min="9" max="9" width="8.7109375" bestFit="1" customWidth="1"/>
    <col min="10" max="10" width="4.7109375" bestFit="1" customWidth="1"/>
  </cols>
  <sheetData>
    <row r="3" spans="1:10" ht="14.65" x14ac:dyDescent="0.4">
      <c r="B3" s="6" t="s">
        <v>9</v>
      </c>
      <c r="C3" s="6"/>
      <c r="D3" s="6"/>
      <c r="E3" s="6"/>
      <c r="F3" s="6"/>
      <c r="G3" s="6"/>
      <c r="H3" s="6" t="s">
        <v>16</v>
      </c>
      <c r="I3" s="6"/>
      <c r="J3" s="6"/>
    </row>
    <row r="4" spans="1:10" x14ac:dyDescent="0.25">
      <c r="A4" s="13" t="s">
        <v>0</v>
      </c>
      <c r="B4" s="13" t="s">
        <v>25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10</v>
      </c>
      <c r="I4" t="s">
        <v>12</v>
      </c>
      <c r="J4" t="s">
        <v>15</v>
      </c>
    </row>
    <row r="5" spans="1:10" x14ac:dyDescent="0.25">
      <c r="A5" s="8" t="s">
        <v>17</v>
      </c>
      <c r="B5" s="11" t="s">
        <v>1</v>
      </c>
      <c r="C5" s="5">
        <v>45215</v>
      </c>
      <c r="D5" s="5">
        <v>45219</v>
      </c>
      <c r="E5" s="3">
        <f>(D5-C5)+1</f>
        <v>5</v>
      </c>
      <c r="F5" s="4">
        <v>0.8</v>
      </c>
      <c r="G5" s="3">
        <f>E5*F5</f>
        <v>4</v>
      </c>
      <c r="H5" s="5">
        <v>45215</v>
      </c>
      <c r="I5" s="3">
        <f>D5-H5</f>
        <v>4</v>
      </c>
      <c r="J5" s="3">
        <v>10</v>
      </c>
    </row>
    <row r="6" spans="1:10" x14ac:dyDescent="0.25">
      <c r="A6" s="8"/>
      <c r="B6" s="11" t="s">
        <v>2</v>
      </c>
      <c r="C6" s="5">
        <v>45222</v>
      </c>
      <c r="D6" s="5">
        <v>45224</v>
      </c>
      <c r="E6" s="3">
        <f t="shared" ref="E6:E14" si="0">(D6-C6)+1</f>
        <v>3</v>
      </c>
      <c r="F6" s="4">
        <v>0.8</v>
      </c>
      <c r="G6" s="3">
        <f t="shared" ref="G6:G14" si="1">E6*F6</f>
        <v>2.4000000000000004</v>
      </c>
      <c r="H6" s="5">
        <v>45222</v>
      </c>
      <c r="I6" s="3">
        <f t="shared" ref="I6:I14" si="2">D6-H6</f>
        <v>2</v>
      </c>
      <c r="J6" s="3">
        <v>9</v>
      </c>
    </row>
    <row r="7" spans="1:10" x14ac:dyDescent="0.25">
      <c r="A7" s="8"/>
      <c r="B7" s="11" t="s">
        <v>3</v>
      </c>
      <c r="C7" s="5">
        <v>45225</v>
      </c>
      <c r="D7" s="5">
        <v>45227</v>
      </c>
      <c r="E7" s="3">
        <f t="shared" si="0"/>
        <v>3</v>
      </c>
      <c r="F7" s="4">
        <v>0.8</v>
      </c>
      <c r="G7" s="3">
        <f t="shared" si="1"/>
        <v>2.4000000000000004</v>
      </c>
      <c r="H7" s="5">
        <v>45225</v>
      </c>
      <c r="I7" s="3">
        <f t="shared" si="2"/>
        <v>2</v>
      </c>
      <c r="J7" s="3">
        <v>8</v>
      </c>
    </row>
    <row r="8" spans="1:10" x14ac:dyDescent="0.25">
      <c r="A8" s="8"/>
      <c r="B8" s="11" t="s">
        <v>4</v>
      </c>
      <c r="C8" s="5">
        <v>45233</v>
      </c>
      <c r="D8" s="5">
        <v>45236</v>
      </c>
      <c r="E8" s="3">
        <f t="shared" si="0"/>
        <v>4</v>
      </c>
      <c r="F8" s="4">
        <v>0.8</v>
      </c>
      <c r="G8" s="3">
        <f t="shared" si="1"/>
        <v>3.2</v>
      </c>
      <c r="H8" s="5">
        <v>45233</v>
      </c>
      <c r="I8" s="3">
        <f t="shared" si="2"/>
        <v>3</v>
      </c>
      <c r="J8" s="3">
        <v>7</v>
      </c>
    </row>
    <row r="9" spans="1:10" x14ac:dyDescent="0.25">
      <c r="A9" s="8"/>
      <c r="B9" s="11" t="s">
        <v>5</v>
      </c>
      <c r="C9" s="5">
        <v>45237</v>
      </c>
      <c r="D9" s="5">
        <v>45239</v>
      </c>
      <c r="E9" s="3">
        <f t="shared" si="0"/>
        <v>3</v>
      </c>
      <c r="F9" s="4">
        <v>0.7</v>
      </c>
      <c r="G9" s="3">
        <f t="shared" si="1"/>
        <v>2.0999999999999996</v>
      </c>
      <c r="H9" s="5">
        <v>45235</v>
      </c>
      <c r="I9" s="3">
        <f t="shared" si="2"/>
        <v>4</v>
      </c>
      <c r="J9" s="3">
        <v>6</v>
      </c>
    </row>
    <row r="10" spans="1:10" ht="30" x14ac:dyDescent="0.25">
      <c r="A10" s="9" t="s">
        <v>18</v>
      </c>
      <c r="B10" s="11" t="s">
        <v>6</v>
      </c>
      <c r="C10" s="5">
        <v>45225</v>
      </c>
      <c r="D10" s="5">
        <v>45227</v>
      </c>
      <c r="E10" s="3">
        <f t="shared" si="0"/>
        <v>3</v>
      </c>
      <c r="F10" s="4">
        <v>0.9</v>
      </c>
      <c r="G10" s="3">
        <f t="shared" si="1"/>
        <v>2.7</v>
      </c>
      <c r="H10" s="5">
        <v>45233</v>
      </c>
      <c r="I10" s="3">
        <f t="shared" si="2"/>
        <v>-6</v>
      </c>
      <c r="J10" s="3">
        <v>5</v>
      </c>
    </row>
    <row r="11" spans="1:10" x14ac:dyDescent="0.25">
      <c r="A11" s="10" t="s">
        <v>19</v>
      </c>
      <c r="B11" s="11" t="s">
        <v>7</v>
      </c>
      <c r="C11" s="5">
        <v>45230</v>
      </c>
      <c r="D11" s="5">
        <v>45236</v>
      </c>
      <c r="E11" s="3">
        <f t="shared" si="0"/>
        <v>7</v>
      </c>
      <c r="F11" s="4">
        <v>0.9</v>
      </c>
      <c r="G11" s="3">
        <f t="shared" si="1"/>
        <v>6.3</v>
      </c>
      <c r="H11" s="5">
        <v>45233</v>
      </c>
      <c r="I11" s="3">
        <f t="shared" si="2"/>
        <v>3</v>
      </c>
      <c r="J11" s="3">
        <v>4</v>
      </c>
    </row>
    <row r="12" spans="1:10" x14ac:dyDescent="0.25">
      <c r="A12" s="10" t="s">
        <v>20</v>
      </c>
      <c r="B12" s="11" t="s">
        <v>8</v>
      </c>
      <c r="C12" s="5">
        <v>45243</v>
      </c>
      <c r="D12" s="5">
        <v>45248</v>
      </c>
      <c r="E12" s="3">
        <f t="shared" si="0"/>
        <v>6</v>
      </c>
      <c r="F12" s="4">
        <v>0</v>
      </c>
      <c r="G12" s="3">
        <f t="shared" si="1"/>
        <v>0</v>
      </c>
      <c r="H12" s="5">
        <v>45243</v>
      </c>
      <c r="I12" s="3">
        <f t="shared" si="2"/>
        <v>5</v>
      </c>
      <c r="J12" s="3">
        <v>3</v>
      </c>
    </row>
    <row r="13" spans="1:10" x14ac:dyDescent="0.25">
      <c r="A13" s="10" t="s">
        <v>21</v>
      </c>
      <c r="B13" s="11" t="s">
        <v>23</v>
      </c>
      <c r="C13" s="5">
        <v>45250</v>
      </c>
      <c r="D13" s="5">
        <v>45269</v>
      </c>
      <c r="E13" s="3">
        <f t="shared" si="0"/>
        <v>20</v>
      </c>
      <c r="F13" s="4">
        <v>0</v>
      </c>
      <c r="G13" s="3">
        <f t="shared" si="1"/>
        <v>0</v>
      </c>
      <c r="H13" s="5">
        <v>45250</v>
      </c>
      <c r="I13" s="3">
        <f t="shared" si="2"/>
        <v>19</v>
      </c>
      <c r="J13" s="3">
        <v>2</v>
      </c>
    </row>
    <row r="14" spans="1:10" x14ac:dyDescent="0.25">
      <c r="A14" s="10" t="s">
        <v>22</v>
      </c>
      <c r="B14" s="11" t="s">
        <v>24</v>
      </c>
      <c r="C14" s="5">
        <v>45271</v>
      </c>
      <c r="D14" s="5">
        <v>45289</v>
      </c>
      <c r="E14" s="3">
        <f t="shared" si="0"/>
        <v>19</v>
      </c>
      <c r="F14" s="4">
        <v>0</v>
      </c>
      <c r="G14" s="3">
        <f t="shared" si="1"/>
        <v>0</v>
      </c>
      <c r="H14" s="5">
        <v>45271</v>
      </c>
      <c r="I14" s="3">
        <f t="shared" si="2"/>
        <v>18</v>
      </c>
      <c r="J14" s="3">
        <v>1</v>
      </c>
    </row>
    <row r="15" spans="1:10" x14ac:dyDescent="0.25">
      <c r="B15" s="3"/>
      <c r="C15" s="1"/>
      <c r="D15" s="1"/>
      <c r="E15" s="3"/>
      <c r="F15" s="2"/>
      <c r="G15" s="3"/>
      <c r="H15" s="1"/>
      <c r="I15" s="3"/>
      <c r="J15" s="3"/>
    </row>
  </sheetData>
  <mergeCells count="3">
    <mergeCell ref="B3:G3"/>
    <mergeCell ref="H3:J3"/>
    <mergeCell ref="A5:A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 Date Planned</vt:lpstr>
      <vt:lpstr>With Date Planned</vt:lpstr>
    </vt:vector>
  </TitlesOfParts>
  <Company>BWSI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Fernandez</dc:creator>
  <cp:lastModifiedBy>Arnold Fernandez</cp:lastModifiedBy>
  <dcterms:created xsi:type="dcterms:W3CDTF">2023-11-07T08:35:39Z</dcterms:created>
  <dcterms:modified xsi:type="dcterms:W3CDTF">2023-11-08T07:43:35Z</dcterms:modified>
</cp:coreProperties>
</file>