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kubas\Documents\VU\Lygiagretieji\3lab\"/>
    </mc:Choice>
  </mc:AlternateContent>
  <xr:revisionPtr revIDLastSave="0" documentId="13_ncr:1_{72986122-3164-4442-9AC1-56873E5F59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1" l="1"/>
  <c r="R23" i="1"/>
  <c r="R22" i="1"/>
  <c r="R21" i="1"/>
  <c r="R20" i="1"/>
  <c r="R19" i="1"/>
  <c r="R18" i="1"/>
  <c r="T24" i="1"/>
  <c r="T23" i="1"/>
  <c r="T22" i="1"/>
  <c r="T21" i="1"/>
  <c r="T20" i="1"/>
  <c r="T19" i="1"/>
  <c r="T18" i="1"/>
  <c r="V24" i="1"/>
  <c r="V23" i="1"/>
  <c r="V22" i="1"/>
  <c r="V21" i="1"/>
  <c r="V20" i="1"/>
  <c r="V19" i="1"/>
  <c r="V18" i="1"/>
  <c r="T12" i="1"/>
  <c r="T11" i="1"/>
  <c r="T10" i="1"/>
  <c r="T9" i="1"/>
  <c r="T8" i="1"/>
  <c r="T7" i="1"/>
  <c r="T6" i="1"/>
  <c r="J12" i="1" l="1"/>
  <c r="J11" i="1"/>
  <c r="J10" i="1"/>
  <c r="J9" i="1"/>
  <c r="J8" i="1"/>
  <c r="J7" i="1"/>
  <c r="J6" i="1"/>
  <c r="L12" i="1"/>
  <c r="L11" i="1"/>
  <c r="L10" i="1"/>
  <c r="L9" i="1"/>
  <c r="L8" i="1"/>
  <c r="L7" i="1"/>
  <c r="L6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<sst xmlns="http://schemas.openxmlformats.org/spreadsheetml/2006/main" count="47" uniqueCount="21">
  <si>
    <t>33.745</t>
  </si>
  <si>
    <t>19.946</t>
  </si>
  <si>
    <t>13.613</t>
  </si>
  <si>
    <t>10.374</t>
  </si>
  <si>
    <t>8.344</t>
  </si>
  <si>
    <t>7.17</t>
  </si>
  <si>
    <t>6.201</t>
  </si>
  <si>
    <t>5.645</t>
  </si>
  <si>
    <t>i5 8250U</t>
  </si>
  <si>
    <t>Gijos</t>
  </si>
  <si>
    <t>Sekundės</t>
  </si>
  <si>
    <t>Cluster sh</t>
  </si>
  <si>
    <t>Cluster bash</t>
  </si>
  <si>
    <t>Bandymai su įvairiomis konfigūracijomis</t>
  </si>
  <si>
    <t>Iteracijų skaičius</t>
  </si>
  <si>
    <t>Milisekundės</t>
  </si>
  <si>
    <t>Rezoliucija x*x</t>
  </si>
  <si>
    <t>x=500</t>
  </si>
  <si>
    <t>x=1000</t>
  </si>
  <si>
    <t>x=2000</t>
  </si>
  <si>
    <t>Spartinimas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</si>
</sst>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 darbo vykdymo laikas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500x500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Sheet1!$R$6:$R$12</c:f>
              <c:numCache>
                <c:formatCode>General</c:formatCode>
                <c:ptCount val="7"/>
                <c:pt idx="0">
                  <c:v>13.590999999999999</c:v>
                </c:pt>
                <c:pt idx="1">
                  <c:v>10.02</c:v>
                </c:pt>
                <c:pt idx="2">
                  <c:v>5.69</c:v>
                </c:pt>
                <c:pt idx="3">
                  <c:v>4.2640000000000002</c:v>
                </c:pt>
                <c:pt idx="4">
                  <c:v>3.181</c:v>
                </c:pt>
                <c:pt idx="5">
                  <c:v>2.7389999999999999</c:v>
                </c:pt>
                <c:pt idx="6">
                  <c:v>2.226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7-4AD1-84FB-6DB4708DB61D}"/>
            </c:ext>
          </c:extLst>
        </c:ser>
        <c:ser>
          <c:idx val="0"/>
          <c:order val="1"/>
          <c:tx>
            <c:v>1000x1000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Sheet1!$T$6:$T$12</c:f>
              <c:numCache>
                <c:formatCode>General</c:formatCode>
                <c:ptCount val="7"/>
                <c:pt idx="0">
                  <c:v>75.769000000000005</c:v>
                </c:pt>
                <c:pt idx="1">
                  <c:v>39.088000000000001</c:v>
                </c:pt>
                <c:pt idx="2">
                  <c:v>23.423999999999999</c:v>
                </c:pt>
                <c:pt idx="3">
                  <c:v>16.559999999999999</c:v>
                </c:pt>
                <c:pt idx="4">
                  <c:v>12.891</c:v>
                </c:pt>
                <c:pt idx="5">
                  <c:v>10.595000000000001</c:v>
                </c:pt>
                <c:pt idx="6">
                  <c:v>8.9130000000000003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7-4AD1-84FB-6DB4708DB61D}"/>
            </c:ext>
          </c:extLst>
        </c:ser>
        <c:ser>
          <c:idx val="1"/>
          <c:order val="2"/>
          <c:tx>
            <c:v>2000x2000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Sheet1!$U$6:$U$12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Sheet1!$V$6:$V$12</c:f>
              <c:numCache>
                <c:formatCode>General</c:formatCode>
                <c:ptCount val="7"/>
                <c:pt idx="0">
                  <c:v>303.81200000000001</c:v>
                </c:pt>
                <c:pt idx="1">
                  <c:v>167.49</c:v>
                </c:pt>
                <c:pt idx="2">
                  <c:v>92.150999999999996</c:v>
                </c:pt>
                <c:pt idx="3">
                  <c:v>62.686</c:v>
                </c:pt>
                <c:pt idx="4">
                  <c:v>47.825000000000003</c:v>
                </c:pt>
                <c:pt idx="5">
                  <c:v>38.768000000000001</c:v>
                </c:pt>
                <c:pt idx="6">
                  <c:v>32.771999999999998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7-4AD1-84FB-6DB4708D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3600"/>
        <c:axId val="1983202160"/>
      </c:lineChart>
      <c:catAx>
        <c:axId val="737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</a:t>
                </a:r>
                <a:r>
                  <a:rPr lang="lt-LT" baseline="0"/>
                  <a:t> skaičius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83202160"/>
        <c:crosses val="autoZero"/>
        <c:auto val="1"/>
        <c:lblAlgn val="ctr"/>
        <c:lblOffset val="100"/>
        <c:noMultiLvlLbl val="0"/>
      </c:catAx>
      <c:valAx>
        <c:axId val="1983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Sekundės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3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Algoritmo spartinimas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500x500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Sheet1!$R$18:$R$24</c:f>
              <c:numCache>
                <c:formatCode>General</c:formatCode>
                <c:ptCount val="7"/>
                <c:pt idx="0">
                  <c:v>1</c:v>
                </c:pt>
                <c:pt idx="1">
                  <c:v>1.3563872255489022</c:v>
                </c:pt>
                <c:pt idx="2">
                  <c:v>2.3885764499121263</c:v>
                </c:pt>
                <c:pt idx="3">
                  <c:v>3.1873827392120071</c:v>
                </c:pt>
                <c:pt idx="4">
                  <c:v>4.2725558000628734</c:v>
                </c:pt>
                <c:pt idx="5">
                  <c:v>4.9620299379335524</c:v>
                </c:pt>
                <c:pt idx="6">
                  <c:v>6.1055705300988317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E08-8144-A71ACD03DD99}"/>
            </c:ext>
          </c:extLst>
        </c:ser>
        <c:ser>
          <c:idx val="0"/>
          <c:order val="1"/>
          <c:tx>
            <c:v>1000x1000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Sheet1!$T$18:$T$24</c:f>
              <c:numCache>
                <c:formatCode>General</c:formatCode>
                <c:ptCount val="7"/>
                <c:pt idx="0">
                  <c:v>1</c:v>
                </c:pt>
                <c:pt idx="1">
                  <c:v>1.9384209987720018</c:v>
                </c:pt>
                <c:pt idx="2">
                  <c:v>3.2346738387978147</c:v>
                </c:pt>
                <c:pt idx="3">
                  <c:v>4.5754227053140104</c:v>
                </c:pt>
                <c:pt idx="4">
                  <c:v>5.8776665890931659</c:v>
                </c:pt>
                <c:pt idx="5">
                  <c:v>7.1513921661160929</c:v>
                </c:pt>
                <c:pt idx="6">
                  <c:v>8.5009536631886018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E08-8144-A71ACD03DD99}"/>
            </c:ext>
          </c:extLst>
        </c:ser>
        <c:ser>
          <c:idx val="1"/>
          <c:order val="2"/>
          <c:tx>
            <c:v>2000x2000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Sheet1!$U$18:$U$24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Sheet1!$V$18:$V$24</c:f>
              <c:numCache>
                <c:formatCode>General</c:formatCode>
                <c:ptCount val="7"/>
                <c:pt idx="0">
                  <c:v>1</c:v>
                </c:pt>
                <c:pt idx="1">
                  <c:v>1.8139112782852707</c:v>
                </c:pt>
                <c:pt idx="2">
                  <c:v>3.29689314277653</c:v>
                </c:pt>
                <c:pt idx="3">
                  <c:v>4.8465686118112501</c:v>
                </c:pt>
                <c:pt idx="4">
                  <c:v>6.3525771040250918</c:v>
                </c:pt>
                <c:pt idx="5">
                  <c:v>7.8366694180767649</c:v>
                </c:pt>
                <c:pt idx="6">
                  <c:v>9.2704747955571829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E08-8144-A71ACD03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9632"/>
        <c:axId val="10629600"/>
      </c:lineChart>
      <c:catAx>
        <c:axId val="721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Gij</a:t>
                </a:r>
                <a:r>
                  <a:rPr lang="lt-LT"/>
                  <a:t>ų</a:t>
                </a:r>
                <a:r>
                  <a:rPr lang="lt-LT" baseline="0"/>
                  <a:t> skaičius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0629600"/>
        <c:crosses val="autoZero"/>
        <c:auto val="1"/>
        <c:lblAlgn val="ctr"/>
        <c:lblOffset val="100"/>
        <c:noMultiLvlLbl val="0"/>
      </c:catAx>
      <c:valAx>
        <c:axId val="106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Spartinimas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21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Algoritmo plečiamumas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4 gijos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Sheet1!$T$30:$T$35</c:f>
              <c:numCache>
                <c:formatCode>General</c:formatCode>
                <c:ptCount val="6"/>
                <c:pt idx="0">
                  <c:v>5.6689999999999996</c:v>
                </c:pt>
                <c:pt idx="1">
                  <c:v>23.478000000000002</c:v>
                </c:pt>
                <c:pt idx="2">
                  <c:v>51.896000000000001</c:v>
                </c:pt>
                <c:pt idx="3">
                  <c:v>90.912000000000006</c:v>
                </c:pt>
                <c:pt idx="4">
                  <c:v>137.65899999999999</c:v>
                </c:pt>
                <c:pt idx="5">
                  <c:v>192.316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0-4A82-B71F-C7DD3C812332}"/>
            </c:ext>
          </c:extLst>
        </c:ser>
        <c:ser>
          <c:idx val="0"/>
          <c:order val="1"/>
          <c:tx>
            <c:v>8 gijos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Sheet1!$S$30:$S$35</c:f>
              <c:numCache>
                <c:formatCode>General</c:formatCode>
                <c:ptCount val="6"/>
                <c:pt idx="0">
                  <c:v>3.0670000000000002</c:v>
                </c:pt>
                <c:pt idx="1">
                  <c:v>12.522</c:v>
                </c:pt>
                <c:pt idx="2">
                  <c:v>27.631</c:v>
                </c:pt>
                <c:pt idx="3">
                  <c:v>47.776000000000003</c:v>
                </c:pt>
                <c:pt idx="4">
                  <c:v>73.838999999999999</c:v>
                </c:pt>
                <c:pt idx="5">
                  <c:v>105.276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0-4A82-B71F-C7DD3C812332}"/>
            </c:ext>
          </c:extLst>
        </c:ser>
        <c:ser>
          <c:idx val="1"/>
          <c:order val="2"/>
          <c:tx>
            <c:v>12 gijų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Sheet1!$Q$30:$Q$35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Sheet1!$R$30:$R$35</c:f>
              <c:numCache>
                <c:formatCode>General</c:formatCode>
                <c:ptCount val="6"/>
                <c:pt idx="0">
                  <c:v>2.2050000000000001</c:v>
                </c:pt>
                <c:pt idx="1">
                  <c:v>8.5020000000000007</c:v>
                </c:pt>
                <c:pt idx="2">
                  <c:v>18.654</c:v>
                </c:pt>
                <c:pt idx="3">
                  <c:v>32.732999999999997</c:v>
                </c:pt>
                <c:pt idx="4">
                  <c:v>50.62</c:v>
                </c:pt>
                <c:pt idx="5">
                  <c:v>71.936000000000007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0-4A82-B71F-C7DD3C81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14752"/>
        <c:axId val="1923863088"/>
      </c:lineChart>
      <c:catAx>
        <c:axId val="1761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Rezoliucija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23863088"/>
        <c:crosses val="autoZero"/>
        <c:auto val="1"/>
        <c:lblAlgn val="ctr"/>
        <c:lblOffset val="100"/>
        <c:noMultiLvlLbl val="0"/>
      </c:catAx>
      <c:valAx>
        <c:axId val="19238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Sekundės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761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5</xdr:row>
      <xdr:rowOff>185737</xdr:rowOff>
    </xdr:from>
    <xdr:to>
      <xdr:col>15</xdr:col>
      <xdr:colOff>47624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B8C30-0B47-458E-8763-C2D58140F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30</xdr:row>
      <xdr:rowOff>14287</xdr:rowOff>
    </xdr:from>
    <xdr:to>
      <xdr:col>9</xdr:col>
      <xdr:colOff>361950</xdr:colOff>
      <xdr:row>44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2B5A5-22A6-4EA0-85C1-37BA56C19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890587</xdr:colOff>
      <xdr:row>27</xdr:row>
      <xdr:rowOff>119061</xdr:rowOff>
    </xdr:from>
    <xdr:to>
      <xdr:col>15</xdr:col>
      <xdr:colOff>528637</xdr:colOff>
      <xdr:row>42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50AFD-2C3C-46C3-81CF-F5BCA98D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5"/>
  <sheetViews>
    <sheetView tabSelected="1" topLeftCell="A19" workbookViewId="0">
      <selection activeCell="R40" sqref="R40"/>
    </sheetView>
  </sheetViews>
  <sheetFormatPr defaultRowHeight="15" x14ac:dyDescent="0.25"/>
  <cols>
    <col min="10" max="10" width="15.5703125" customWidth="1"/>
    <col min="12" max="12" width="15.28515625" customWidth="1"/>
    <col min="14" max="14" width="15.7109375" customWidth="1"/>
    <col min="18" max="18" width="13.85546875" customWidth="1"/>
    <col min="20" max="20" width="13.5703125" customWidth="1"/>
    <col min="22" max="22" width="14.85546875" customWidth="1"/>
  </cols>
  <sheetData>
    <row r="2" spans="2:22" x14ac:dyDescent="0.25">
      <c r="D2" t="s">
        <v>13</v>
      </c>
      <c r="I2" s="1" t="s">
        <v>11</v>
      </c>
      <c r="J2" s="1"/>
      <c r="K2" s="1"/>
      <c r="L2" s="1"/>
      <c r="M2" s="1"/>
      <c r="N2" s="1"/>
      <c r="Q2" s="1" t="s">
        <v>11</v>
      </c>
      <c r="R2" s="1"/>
      <c r="S2" s="1"/>
      <c r="T2" s="1"/>
      <c r="U2" s="1"/>
      <c r="V2" s="1"/>
    </row>
    <row r="3" spans="2:22" x14ac:dyDescent="0.25">
      <c r="I3" s="1" t="s">
        <v>14</v>
      </c>
      <c r="J3" s="1"/>
      <c r="K3" s="1"/>
      <c r="L3" s="1"/>
      <c r="M3" s="1"/>
      <c r="N3" s="1"/>
      <c r="Q3" s="1" t="s">
        <v>16</v>
      </c>
      <c r="R3" s="1"/>
      <c r="S3" s="1"/>
      <c r="T3" s="1"/>
      <c r="U3" s="1"/>
      <c r="V3" s="1"/>
    </row>
    <row r="4" spans="2:22" x14ac:dyDescent="0.25">
      <c r="B4" s="1" t="s">
        <v>8</v>
      </c>
      <c r="C4" s="1"/>
      <c r="E4" s="1" t="s">
        <v>12</v>
      </c>
      <c r="F4" s="1"/>
      <c r="I4" s="1">
        <v>10000</v>
      </c>
      <c r="J4" s="1"/>
      <c r="K4" s="1">
        <v>20000</v>
      </c>
      <c r="L4" s="1"/>
      <c r="M4" s="1">
        <v>40000</v>
      </c>
      <c r="N4" s="1"/>
      <c r="Q4" s="1" t="s">
        <v>17</v>
      </c>
      <c r="R4" s="1"/>
      <c r="S4" s="1" t="s">
        <v>18</v>
      </c>
      <c r="T4" s="1"/>
      <c r="U4" s="1" t="s">
        <v>19</v>
      </c>
      <c r="V4" s="1"/>
    </row>
    <row r="5" spans="2:22" x14ac:dyDescent="0.25">
      <c r="B5" t="s">
        <v>9</v>
      </c>
      <c r="C5" t="s">
        <v>10</v>
      </c>
      <c r="E5" t="s">
        <v>9</v>
      </c>
      <c r="F5" t="s">
        <v>10</v>
      </c>
      <c r="I5" t="s">
        <v>9</v>
      </c>
      <c r="J5" t="s">
        <v>15</v>
      </c>
      <c r="K5" t="s">
        <v>9</v>
      </c>
      <c r="L5" t="s">
        <v>15</v>
      </c>
      <c r="M5" t="s">
        <v>9</v>
      </c>
      <c r="N5" t="s">
        <v>15</v>
      </c>
      <c r="Q5" t="s">
        <v>9</v>
      </c>
      <c r="R5" t="s">
        <v>10</v>
      </c>
      <c r="S5" t="s">
        <v>9</v>
      </c>
      <c r="T5" t="s">
        <v>10</v>
      </c>
      <c r="U5" t="s">
        <v>9</v>
      </c>
      <c r="V5" t="s">
        <v>10</v>
      </c>
    </row>
    <row r="6" spans="2:22" x14ac:dyDescent="0.25">
      <c r="B6">
        <v>1</v>
      </c>
      <c r="C6" t="s">
        <v>0</v>
      </c>
      <c r="E6">
        <v>1</v>
      </c>
      <c r="F6">
        <v>66.771000000000001</v>
      </c>
      <c r="I6">
        <v>1</v>
      </c>
      <c r="J6">
        <f>38.336*1000</f>
        <v>38336</v>
      </c>
      <c r="K6">
        <v>1</v>
      </c>
      <c r="L6">
        <f>75.769*1000</f>
        <v>75769</v>
      </c>
      <c r="M6">
        <v>1</v>
      </c>
      <c r="N6">
        <f>150.529*1000</f>
        <v>150529</v>
      </c>
      <c r="Q6">
        <v>1</v>
      </c>
      <c r="R6">
        <v>13.590999999999999</v>
      </c>
      <c r="S6">
        <v>1</v>
      </c>
      <c r="T6">
        <f>75.769</f>
        <v>75.769000000000005</v>
      </c>
      <c r="U6">
        <v>1</v>
      </c>
      <c r="V6">
        <v>303.81200000000001</v>
      </c>
    </row>
    <row r="7" spans="2:22" x14ac:dyDescent="0.25">
      <c r="B7">
        <v>2</v>
      </c>
      <c r="C7" t="s">
        <v>1</v>
      </c>
      <c r="E7">
        <v>2</v>
      </c>
      <c r="F7">
        <v>34.250999999999998</v>
      </c>
      <c r="I7">
        <v>2</v>
      </c>
      <c r="J7">
        <f>20.001*1000</f>
        <v>20001</v>
      </c>
      <c r="K7">
        <v>2</v>
      </c>
      <c r="L7">
        <f>39.088*1000</f>
        <v>39088</v>
      </c>
      <c r="M7">
        <v>2</v>
      </c>
      <c r="N7">
        <f>76.948*1000</f>
        <v>76948</v>
      </c>
      <c r="Q7">
        <v>2</v>
      </c>
      <c r="R7">
        <v>10.02</v>
      </c>
      <c r="S7">
        <v>2</v>
      </c>
      <c r="T7">
        <f>39.088</f>
        <v>39.088000000000001</v>
      </c>
      <c r="U7">
        <v>2</v>
      </c>
      <c r="V7">
        <v>167.49</v>
      </c>
    </row>
    <row r="8" spans="2:22" x14ac:dyDescent="0.25">
      <c r="B8">
        <v>3</v>
      </c>
      <c r="C8" t="s">
        <v>2</v>
      </c>
      <c r="E8">
        <v>4</v>
      </c>
      <c r="F8">
        <v>21.704000000000001</v>
      </c>
      <c r="I8">
        <v>4</v>
      </c>
      <c r="J8">
        <f>12.376*1000</f>
        <v>12376</v>
      </c>
      <c r="K8">
        <v>4</v>
      </c>
      <c r="L8">
        <f>23.424*1000</f>
        <v>23424</v>
      </c>
      <c r="M8">
        <v>4</v>
      </c>
      <c r="N8">
        <f>46.637*1000</f>
        <v>46637</v>
      </c>
      <c r="Q8">
        <v>4</v>
      </c>
      <c r="R8">
        <v>5.69</v>
      </c>
      <c r="S8">
        <v>4</v>
      </c>
      <c r="T8">
        <f>23.424</f>
        <v>23.423999999999999</v>
      </c>
      <c r="U8">
        <v>4</v>
      </c>
      <c r="V8">
        <v>92.150999999999996</v>
      </c>
    </row>
    <row r="9" spans="2:22" x14ac:dyDescent="0.25">
      <c r="B9">
        <v>4</v>
      </c>
      <c r="C9" t="s">
        <v>3</v>
      </c>
      <c r="E9">
        <v>6</v>
      </c>
      <c r="F9">
        <v>14.449</v>
      </c>
      <c r="I9">
        <v>6</v>
      </c>
      <c r="J9">
        <f>8.57*1000</f>
        <v>8570</v>
      </c>
      <c r="K9">
        <v>6</v>
      </c>
      <c r="L9">
        <f>16.56*1000</f>
        <v>16560</v>
      </c>
      <c r="M9">
        <v>6</v>
      </c>
      <c r="N9">
        <f>32.083*1000</f>
        <v>32083</v>
      </c>
      <c r="Q9">
        <v>6</v>
      </c>
      <c r="R9">
        <v>4.2640000000000002</v>
      </c>
      <c r="S9">
        <v>6</v>
      </c>
      <c r="T9">
        <f>16.56</f>
        <v>16.559999999999999</v>
      </c>
      <c r="U9">
        <v>6</v>
      </c>
      <c r="V9">
        <v>62.686</v>
      </c>
    </row>
    <row r="10" spans="2:22" x14ac:dyDescent="0.25">
      <c r="B10">
        <v>5</v>
      </c>
      <c r="C10" t="s">
        <v>4</v>
      </c>
      <c r="E10">
        <v>8</v>
      </c>
      <c r="F10">
        <v>10.717000000000001</v>
      </c>
      <c r="I10">
        <v>8</v>
      </c>
      <c r="J10">
        <f>6.771*1000</f>
        <v>6771</v>
      </c>
      <c r="K10">
        <v>8</v>
      </c>
      <c r="L10">
        <f>12.891*1000</f>
        <v>12891</v>
      </c>
      <c r="M10">
        <v>8</v>
      </c>
      <c r="N10">
        <f>25.187*1000</f>
        <v>25187</v>
      </c>
      <c r="Q10">
        <v>8</v>
      </c>
      <c r="R10">
        <v>3.181</v>
      </c>
      <c r="S10">
        <v>8</v>
      </c>
      <c r="T10">
        <f>12.891</f>
        <v>12.891</v>
      </c>
      <c r="U10">
        <v>8</v>
      </c>
      <c r="V10">
        <v>47.825000000000003</v>
      </c>
    </row>
    <row r="11" spans="2:22" x14ac:dyDescent="0.25">
      <c r="B11">
        <v>6</v>
      </c>
      <c r="C11" t="s">
        <v>5</v>
      </c>
      <c r="E11">
        <v>10</v>
      </c>
      <c r="F11">
        <v>8.7780000000000005</v>
      </c>
      <c r="I11">
        <v>10</v>
      </c>
      <c r="J11">
        <f>5.483*1000</f>
        <v>5483</v>
      </c>
      <c r="K11">
        <v>10</v>
      </c>
      <c r="L11">
        <f>10.595*1000</f>
        <v>10595</v>
      </c>
      <c r="M11">
        <v>10</v>
      </c>
      <c r="N11">
        <f>20.522*1000</f>
        <v>20522</v>
      </c>
      <c r="Q11">
        <v>10</v>
      </c>
      <c r="R11">
        <v>2.7389999999999999</v>
      </c>
      <c r="S11">
        <v>10</v>
      </c>
      <c r="T11">
        <f>10.595</f>
        <v>10.595000000000001</v>
      </c>
      <c r="U11">
        <v>10</v>
      </c>
      <c r="V11">
        <v>38.768000000000001</v>
      </c>
    </row>
    <row r="12" spans="2:22" x14ac:dyDescent="0.25">
      <c r="B12">
        <v>7</v>
      </c>
      <c r="C12" t="s">
        <v>6</v>
      </c>
      <c r="E12">
        <v>12</v>
      </c>
      <c r="F12">
        <v>7.4</v>
      </c>
      <c r="I12">
        <v>12</v>
      </c>
      <c r="J12">
        <f>4.221*1000</f>
        <v>4221</v>
      </c>
      <c r="K12">
        <v>12</v>
      </c>
      <c r="L12">
        <f>8.913*1000</f>
        <v>8913</v>
      </c>
      <c r="M12">
        <v>12</v>
      </c>
      <c r="N12">
        <f>17.236*1000</f>
        <v>17236</v>
      </c>
      <c r="Q12">
        <v>12</v>
      </c>
      <c r="R12">
        <v>2.226</v>
      </c>
      <c r="S12">
        <v>12</v>
      </c>
      <c r="T12">
        <f>8.913</f>
        <v>8.9130000000000003</v>
      </c>
      <c r="U12">
        <v>12</v>
      </c>
      <c r="V12">
        <v>32.771999999999998</v>
      </c>
    </row>
    <row r="13" spans="2:22" x14ac:dyDescent="0.25">
      <c r="B13">
        <v>8</v>
      </c>
      <c r="C13" t="s">
        <v>7</v>
      </c>
      <c r="E13">
        <v>14</v>
      </c>
      <c r="F13">
        <v>6.3040000000000003</v>
      </c>
    </row>
    <row r="14" spans="2:22" x14ac:dyDescent="0.25">
      <c r="E14">
        <v>16</v>
      </c>
      <c r="F14">
        <v>5.8840000000000003</v>
      </c>
      <c r="Q14" s="1" t="s">
        <v>11</v>
      </c>
      <c r="R14" s="1"/>
      <c r="S14" s="1"/>
      <c r="T14" s="1"/>
      <c r="U14" s="1"/>
      <c r="V14" s="1"/>
    </row>
    <row r="15" spans="2:22" x14ac:dyDescent="0.25">
      <c r="E15">
        <v>18</v>
      </c>
      <c r="F15">
        <v>5.39</v>
      </c>
      <c r="Q15" s="1" t="s">
        <v>16</v>
      </c>
      <c r="R15" s="1"/>
      <c r="S15" s="1"/>
      <c r="T15" s="1"/>
      <c r="U15" s="1"/>
      <c r="V15" s="1"/>
    </row>
    <row r="16" spans="2:22" x14ac:dyDescent="0.25">
      <c r="E16">
        <v>20</v>
      </c>
      <c r="F16">
        <v>4.9000000000000004</v>
      </c>
      <c r="Q16" s="1" t="s">
        <v>17</v>
      </c>
      <c r="R16" s="1"/>
      <c r="S16" s="1" t="s">
        <v>18</v>
      </c>
      <c r="T16" s="1"/>
      <c r="U16" s="1" t="s">
        <v>19</v>
      </c>
      <c r="V16" s="1"/>
    </row>
    <row r="17" spans="5:22" x14ac:dyDescent="0.25">
      <c r="E17">
        <v>22</v>
      </c>
      <c r="F17">
        <v>4.7220000000000004</v>
      </c>
      <c r="Q17" t="s">
        <v>9</v>
      </c>
      <c r="R17" t="s">
        <v>20</v>
      </c>
      <c r="S17" t="s">
        <v>9</v>
      </c>
      <c r="T17" t="s">
        <v>20</v>
      </c>
      <c r="U17" t="s">
        <v>9</v>
      </c>
      <c r="V17" t="s">
        <v>20</v>
      </c>
    </row>
    <row r="18" spans="5:22" x14ac:dyDescent="0.25">
      <c r="E18">
        <v>24</v>
      </c>
      <c r="F18">
        <v>4.4800000000000004</v>
      </c>
      <c r="Q18">
        <v>1</v>
      </c>
      <c r="R18">
        <f>R6/R6</f>
        <v>1</v>
      </c>
      <c r="S18">
        <v>1</v>
      </c>
      <c r="T18">
        <f>T6/T6</f>
        <v>1</v>
      </c>
      <c r="U18">
        <v>1</v>
      </c>
      <c r="V18">
        <f>V6/V6</f>
        <v>1</v>
      </c>
    </row>
    <row r="19" spans="5:22" x14ac:dyDescent="0.25">
      <c r="Q19">
        <v>2</v>
      </c>
      <c r="R19">
        <f>R6/R7</f>
        <v>1.3563872255489022</v>
      </c>
      <c r="S19">
        <v>2</v>
      </c>
      <c r="T19">
        <f>T6/T7</f>
        <v>1.9384209987720018</v>
      </c>
      <c r="U19">
        <v>2</v>
      </c>
      <c r="V19">
        <f>V6/V7</f>
        <v>1.8139112782852707</v>
      </c>
    </row>
    <row r="20" spans="5:22" x14ac:dyDescent="0.25">
      <c r="Q20">
        <v>4</v>
      </c>
      <c r="R20">
        <f>R6/R8</f>
        <v>2.3885764499121263</v>
      </c>
      <c r="S20">
        <v>4</v>
      </c>
      <c r="T20">
        <f>T6/T8</f>
        <v>3.2346738387978147</v>
      </c>
      <c r="U20">
        <v>4</v>
      </c>
      <c r="V20">
        <f>V6/V8</f>
        <v>3.29689314277653</v>
      </c>
    </row>
    <row r="21" spans="5:22" x14ac:dyDescent="0.25">
      <c r="Q21">
        <v>6</v>
      </c>
      <c r="R21">
        <f>R6/R9</f>
        <v>3.1873827392120071</v>
      </c>
      <c r="S21">
        <v>6</v>
      </c>
      <c r="T21">
        <f>T6/T9</f>
        <v>4.5754227053140104</v>
      </c>
      <c r="U21">
        <v>6</v>
      </c>
      <c r="V21">
        <f>V6/V9</f>
        <v>4.8465686118112501</v>
      </c>
    </row>
    <row r="22" spans="5:22" x14ac:dyDescent="0.25">
      <c r="Q22">
        <v>8</v>
      </c>
      <c r="R22">
        <f>R6/R10</f>
        <v>4.2725558000628734</v>
      </c>
      <c r="S22">
        <v>8</v>
      </c>
      <c r="T22">
        <f>T6/T10</f>
        <v>5.8776665890931659</v>
      </c>
      <c r="U22">
        <v>8</v>
      </c>
      <c r="V22">
        <f>V6/V10</f>
        <v>6.3525771040250918</v>
      </c>
    </row>
    <row r="23" spans="5:22" x14ac:dyDescent="0.25">
      <c r="Q23">
        <v>10</v>
      </c>
      <c r="R23">
        <f>R6/R11</f>
        <v>4.9620299379335524</v>
      </c>
      <c r="S23">
        <v>10</v>
      </c>
      <c r="T23">
        <f>T6/T11</f>
        <v>7.1513921661160929</v>
      </c>
      <c r="U23">
        <v>10</v>
      </c>
      <c r="V23">
        <f>V6/V11</f>
        <v>7.8366694180767649</v>
      </c>
    </row>
    <row r="24" spans="5:22" x14ac:dyDescent="0.25">
      <c r="Q24">
        <v>12</v>
      </c>
      <c r="R24">
        <f>R6/R12</f>
        <v>6.1055705300988317</v>
      </c>
      <c r="S24">
        <v>12</v>
      </c>
      <c r="T24">
        <f>T6/T12</f>
        <v>8.5009536631886018</v>
      </c>
      <c r="U24">
        <v>12</v>
      </c>
      <c r="V24">
        <f>V6/V12</f>
        <v>9.2704747955571829</v>
      </c>
    </row>
    <row r="26" spans="5:22" x14ac:dyDescent="0.25">
      <c r="Q26" s="1"/>
      <c r="R26" s="1"/>
      <c r="S26" s="1"/>
      <c r="T26" s="1"/>
      <c r="U26" s="1"/>
      <c r="V26" s="1"/>
    </row>
    <row r="27" spans="5:22" x14ac:dyDescent="0.25">
      <c r="Q27" s="1"/>
      <c r="R27" s="1"/>
      <c r="S27" s="1"/>
      <c r="T27" s="1"/>
      <c r="U27" s="1"/>
      <c r="V27" s="1"/>
    </row>
    <row r="28" spans="5:22" x14ac:dyDescent="0.25">
      <c r="Q28" s="2"/>
      <c r="R28" s="2">
        <v>12</v>
      </c>
      <c r="S28" s="2">
        <v>8</v>
      </c>
      <c r="T28" s="2">
        <v>4</v>
      </c>
      <c r="U28" s="1"/>
      <c r="V28" s="1"/>
    </row>
    <row r="29" spans="5:22" x14ac:dyDescent="0.25">
      <c r="Q29" t="s">
        <v>16</v>
      </c>
      <c r="R29" t="s">
        <v>10</v>
      </c>
    </row>
    <row r="30" spans="5:22" x14ac:dyDescent="0.25">
      <c r="Q30">
        <v>500</v>
      </c>
      <c r="R30">
        <v>2.2050000000000001</v>
      </c>
      <c r="S30">
        <v>3.0670000000000002</v>
      </c>
      <c r="T30">
        <v>5.6689999999999996</v>
      </c>
    </row>
    <row r="31" spans="5:22" x14ac:dyDescent="0.25">
      <c r="Q31">
        <v>1000</v>
      </c>
      <c r="R31">
        <v>8.5020000000000007</v>
      </c>
      <c r="S31">
        <v>12.522</v>
      </c>
      <c r="T31">
        <v>23.478000000000002</v>
      </c>
    </row>
    <row r="32" spans="5:22" x14ac:dyDescent="0.25">
      <c r="Q32">
        <v>1500</v>
      </c>
      <c r="R32">
        <v>18.654</v>
      </c>
      <c r="S32">
        <v>27.631</v>
      </c>
      <c r="T32">
        <v>51.896000000000001</v>
      </c>
    </row>
    <row r="33" spans="17:20" x14ac:dyDescent="0.25">
      <c r="Q33">
        <v>2000</v>
      </c>
      <c r="R33">
        <v>32.732999999999997</v>
      </c>
      <c r="S33">
        <v>47.776000000000003</v>
      </c>
      <c r="T33">
        <v>90.912000000000006</v>
      </c>
    </row>
    <row r="34" spans="17:20" x14ac:dyDescent="0.25">
      <c r="Q34">
        <v>2500</v>
      </c>
      <c r="R34">
        <v>50.62</v>
      </c>
      <c r="S34">
        <v>73.838999999999999</v>
      </c>
      <c r="T34">
        <v>137.65899999999999</v>
      </c>
    </row>
    <row r="35" spans="17:20" x14ac:dyDescent="0.25">
      <c r="Q35">
        <v>3000</v>
      </c>
      <c r="R35">
        <v>71.936000000000007</v>
      </c>
      <c r="S35">
        <v>105.276</v>
      </c>
      <c r="T35">
        <v>192.316</v>
      </c>
    </row>
  </sheetData>
  <mergeCells count="20">
    <mergeCell ref="Q26:V26"/>
    <mergeCell ref="Q27:V27"/>
    <mergeCell ref="U28:V28"/>
    <mergeCell ref="Q14:V14"/>
    <mergeCell ref="Q15:V15"/>
    <mergeCell ref="Q16:R16"/>
    <mergeCell ref="S16:T16"/>
    <mergeCell ref="U16:V16"/>
    <mergeCell ref="Q2:V2"/>
    <mergeCell ref="Q3:V3"/>
    <mergeCell ref="Q4:R4"/>
    <mergeCell ref="S4:T4"/>
    <mergeCell ref="U4:V4"/>
    <mergeCell ref="I3:N3"/>
    <mergeCell ref="I2:N2"/>
    <mergeCell ref="B4:C4"/>
    <mergeCell ref="E4:F4"/>
    <mergeCell ref="I4:J4"/>
    <mergeCell ref="K4:L4"/>
    <mergeCell ref="M4:N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Jokūbas Beivydas</dc:creator>
  <cp:lastModifiedBy>Jokūbas Beivydas</cp:lastModifiedBy>
  <dcterms:created xsi:type="dcterms:W3CDTF">2020-05-03T23:38:57Z</dcterms:created>
  <dcterms:modified xsi:type="dcterms:W3CDTF">2020-05-04T11:47:04Z</dcterms:modified>
</cp:coreProperties>
</file>