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<sst xmlns="http://schemas.openxmlformats.org/spreadsheetml/2006/main" count="46" uniqueCount="46">
  <si>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#n iters</t>
  </si>
  <si>
    <t xml:space="preserve">initial #n node</t>
  </si>
  <si>
    <t xml:space="preserve">rule</t>
  </si>
  <si>
    <t xml:space="preserve">step_erase_create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</si>
  <si>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</si>
  <si>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</si>
  <si>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</si>
  <si>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</si>
  <si>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</si>
  <si>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max step 0</t>
  </si>
  <si>
    <t xml:space="preserve">max step 1</t>
  </si>
  <si>
    <t xml:space="preserve">max step 2</t>
  </si>
  <si>
    <t xml:space="preserve">max step 3</t>
  </si>
  <si>
    <t xml:space="preserve">max step 4</t>
  </si>
  <si>
    <t xml:space="preserve">max step 5</t>
  </si>
  <si>
    <t xml:space="preserve">max step 6</t>
  </si>
  <si>
    <t xml:space="preserve">max step 7</t>
  </si>
  <si>
    <t xml:space="preserve">max step 8</t>
  </si>
  <si>
    <t xml:space="preserve">min step 0</t>
  </si>
  <si>
    <t xml:space="preserve">min step 1</t>
  </si>
  <si>
    <t xml:space="preserve">min step 2</t>
  </si>
  <si>
    <t xml:space="preserve">min step 3</t>
  </si>
  <si>
    <t xml:space="preserve">min step 4</t>
  </si>
  <si>
    <t xml:space="preserve">min step 5</t>
  </si>
  <si>
    <t xml:space="preserve">min step 6</t>
  </si>
  <si>
    <t xml:space="preserve">min step 7</t>
  </si>
  <si>
    <t xml:space="preserve">min 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</si>
  <si>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</si>
  <si>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</si>
  <si>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</si>
  <si>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</si>
  <si>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</si>
  <si>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</si>
  <si>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</si>
  <si>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</si>
  <si>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</si>
  <si>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</si>
  <si>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</si>
  <si>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</t>
  </si>
  <si>
    <t xml:space="preserve">scaling step 3</t>
  </si>
  <si>
    <t xml:space="preserve"># obj per thread</t>
  </si>
  <si>
    <t xml:space="preserve">max speedup index</t>
  </si>
  <si>
    <t xml:space="preserve">#N thread</t>
  </si>
  <si>
    <t xml:space="preserve">speedup</t>
  </si>
  <si>
    <t xml:space="preserve">#N object per thread</t>
  </si>
  <si>
    <t xml:space="preserve">Execution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</si>
</sst>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6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Y30" activeCellId="0" sqref="Y3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7</v>
      </c>
      <c r="B2" s="1" t="n">
        <v>15</v>
      </c>
      <c r="C2" s="1" t="s">
        <v>3</v>
      </c>
    </row>
    <row r="3" customFormat="false" ht="12.8" hidden="false" customHeight="false" outlineLevel="0" collapsed="false">
      <c r="AH3" s="1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  <c r="X4" s="0" t="s">
        <v>26</v>
      </c>
    </row>
    <row r="5" customFormat="false" ht="12.8" hidden="false" customHeight="false" outlineLevel="0" collapsed="false">
      <c r="A5" s="1" t="n">
        <v>64</v>
      </c>
      <c r="B5" s="1" t="n">
        <v>1</v>
      </c>
      <c r="C5" s="1" t="n">
        <v>1</v>
      </c>
      <c r="D5" s="1" t="n">
        <v>2000000</v>
      </c>
      <c r="E5" s="1" t="n">
        <v>82.234341</v>
      </c>
      <c r="F5" s="1" t="n">
        <v>0.06228</v>
      </c>
      <c r="G5" s="1" t="n">
        <v>7.229788</v>
      </c>
      <c r="H5" s="1" t="n">
        <v>31.502031</v>
      </c>
      <c r="I5" s="1" t="n">
        <v>40.650275</v>
      </c>
      <c r="J5" s="1" t="n">
        <v>2.164591</v>
      </c>
      <c r="K5" s="1" t="n">
        <v>0.275655</v>
      </c>
      <c r="L5" s="1" t="n">
        <v>0.272862</v>
      </c>
      <c r="M5" s="2" t="n">
        <v>1.4E-005</v>
      </c>
      <c r="N5" s="1" t="n">
        <v>0.025455</v>
      </c>
      <c r="P5" s="0" t="n">
        <v>0.06228</v>
      </c>
      <c r="Q5" s="0" t="n">
        <v>7.229788</v>
      </c>
      <c r="R5" s="0" t="n">
        <v>31.502031</v>
      </c>
      <c r="S5" s="0" t="n">
        <v>40.650275</v>
      </c>
      <c r="T5" s="0" t="n">
        <v>2.164591</v>
      </c>
      <c r="U5" s="0" t="n">
        <v>0.275655</v>
      </c>
      <c r="V5" s="0" t="n">
        <v>0.272862</v>
      </c>
      <c r="W5" s="2" t="n">
        <v>1.4E-005</v>
      </c>
      <c r="X5" s="0" t="n">
        <v>0.025455</v>
      </c>
    </row>
    <row r="6" customFormat="false" ht="12.8" hidden="false" customHeight="false" outlineLevel="0" collapsed="false">
      <c r="A6" s="1" t="n">
        <v>32</v>
      </c>
      <c r="B6" s="1" t="n">
        <v>2</v>
      </c>
      <c r="C6" s="1" t="n">
        <v>1</v>
      </c>
      <c r="D6" s="1" t="n">
        <v>2000000</v>
      </c>
      <c r="E6" s="1" t="n">
        <v>76.97844</v>
      </c>
      <c r="F6" s="1" t="n">
        <v>0.09312</v>
      </c>
      <c r="G6" s="1" t="n">
        <v>3.326815</v>
      </c>
      <c r="H6" s="1" t="n">
        <v>22.372998</v>
      </c>
      <c r="I6" s="1" t="n">
        <v>49.545769</v>
      </c>
      <c r="J6" s="1" t="n">
        <v>1.462458</v>
      </c>
      <c r="K6" s="1" t="n">
        <v>0.054858</v>
      </c>
      <c r="L6" s="1" t="n">
        <v>0.098229</v>
      </c>
      <c r="M6" s="3" t="n">
        <v>6.6E-005</v>
      </c>
      <c r="N6" s="1" t="n">
        <v>0.00163</v>
      </c>
      <c r="P6" s="0" t="n">
        <v>0.093116</v>
      </c>
      <c r="Q6" s="0" t="n">
        <v>3.222396</v>
      </c>
      <c r="R6" s="0" t="n">
        <v>22.280445</v>
      </c>
      <c r="S6" s="0" t="n">
        <v>49.273239</v>
      </c>
      <c r="T6" s="0" t="n">
        <v>1.407691</v>
      </c>
      <c r="U6" s="0" t="n">
        <v>0.052671</v>
      </c>
      <c r="V6" s="0" t="n">
        <v>0.090721</v>
      </c>
      <c r="W6" s="2" t="n">
        <v>6.1E-005</v>
      </c>
      <c r="X6" s="0" t="n">
        <v>0.00159</v>
      </c>
    </row>
    <row r="7" customFormat="false" ht="12.8" hidden="false" customHeight="false" outlineLevel="0" collapsed="false">
      <c r="A7" s="1" t="n">
        <v>16</v>
      </c>
      <c r="B7" s="1" t="n">
        <v>4</v>
      </c>
      <c r="C7" s="1" t="n">
        <v>1</v>
      </c>
      <c r="D7" s="1" t="n">
        <v>2000000</v>
      </c>
      <c r="E7" s="1" t="n">
        <v>72.570934</v>
      </c>
      <c r="F7" s="1" t="n">
        <v>0.111748</v>
      </c>
      <c r="G7" s="1" t="n">
        <v>2.979389</v>
      </c>
      <c r="H7" s="1" t="n">
        <v>22.479096</v>
      </c>
      <c r="I7" s="1" t="n">
        <v>45.294401</v>
      </c>
      <c r="J7" s="1" t="n">
        <v>1.539948</v>
      </c>
      <c r="K7" s="1" t="n">
        <v>0.063119</v>
      </c>
      <c r="L7" s="1" t="n">
        <v>0.074419</v>
      </c>
      <c r="M7" s="3" t="n">
        <v>9.9E-005</v>
      </c>
      <c r="N7" s="1" t="n">
        <v>0.001557</v>
      </c>
      <c r="P7" s="0" t="n">
        <v>0.111732</v>
      </c>
      <c r="Q7" s="0" t="n">
        <v>2.841106</v>
      </c>
      <c r="R7" s="0" t="n">
        <v>22.187725</v>
      </c>
      <c r="S7" s="0" t="n">
        <v>45.217053</v>
      </c>
      <c r="T7" s="0" t="n">
        <v>1.310658</v>
      </c>
      <c r="U7" s="0" t="n">
        <v>0.051969</v>
      </c>
      <c r="V7" s="0" t="n">
        <v>0.068943</v>
      </c>
      <c r="W7" s="2" t="n">
        <v>6.6E-005</v>
      </c>
      <c r="X7" s="0" t="n">
        <v>0.00153</v>
      </c>
    </row>
    <row r="8" customFormat="false" ht="12.8" hidden="false" customHeight="false" outlineLevel="0" collapsed="false">
      <c r="A8" s="1" t="n">
        <v>8</v>
      </c>
      <c r="B8" s="1" t="n">
        <v>8</v>
      </c>
      <c r="C8" s="1" t="n">
        <v>1</v>
      </c>
      <c r="D8" s="1" t="n">
        <v>2000000</v>
      </c>
      <c r="E8" s="1" t="n">
        <v>64.36636</v>
      </c>
      <c r="F8" s="1" t="n">
        <v>0.089025</v>
      </c>
      <c r="G8" s="1" t="n">
        <v>2.727504</v>
      </c>
      <c r="H8" s="1" t="n">
        <v>22.617983</v>
      </c>
      <c r="I8" s="1" t="n">
        <v>37.38109</v>
      </c>
      <c r="J8" s="1" t="n">
        <v>1.399219</v>
      </c>
      <c r="K8" s="1" t="n">
        <v>0.051881</v>
      </c>
      <c r="L8" s="1" t="n">
        <v>0.068435</v>
      </c>
      <c r="M8" s="1" t="n">
        <v>0.000139</v>
      </c>
      <c r="N8" s="1" t="n">
        <v>0.001558</v>
      </c>
      <c r="P8" s="0" t="n">
        <v>0.088995</v>
      </c>
      <c r="Q8" s="0" t="n">
        <v>2.632095</v>
      </c>
      <c r="R8" s="0" t="n">
        <v>22.260491</v>
      </c>
      <c r="S8" s="0" t="n">
        <v>37.125063</v>
      </c>
      <c r="T8" s="0" t="n">
        <v>1.237406</v>
      </c>
      <c r="U8" s="0" t="n">
        <v>0.03841</v>
      </c>
      <c r="V8" s="0" t="n">
        <v>0.050625</v>
      </c>
      <c r="W8" s="2" t="n">
        <v>7.7E-005</v>
      </c>
      <c r="X8" s="0" t="n">
        <v>0.001525</v>
      </c>
    </row>
    <row r="9" customFormat="false" ht="12.8" hidden="false" customHeight="false" outlineLevel="0" collapsed="false">
      <c r="A9" s="1" t="n">
        <v>4</v>
      </c>
      <c r="B9" s="1" t="n">
        <v>16</v>
      </c>
      <c r="C9" s="1" t="n">
        <v>1</v>
      </c>
      <c r="D9" s="1" t="n">
        <v>2000000</v>
      </c>
      <c r="E9" s="1" t="n">
        <v>59.959927</v>
      </c>
      <c r="F9" s="1" t="n">
        <v>0.047941</v>
      </c>
      <c r="G9" s="1" t="n">
        <v>2.698951</v>
      </c>
      <c r="H9" s="1" t="n">
        <v>22.795734</v>
      </c>
      <c r="I9" s="1" t="n">
        <v>32.876339</v>
      </c>
      <c r="J9" s="1" t="n">
        <v>1.416954</v>
      </c>
      <c r="K9" s="1" t="n">
        <v>0.040793</v>
      </c>
      <c r="L9" s="1" t="n">
        <v>0.0717</v>
      </c>
      <c r="M9" s="1" t="n">
        <v>0.000193</v>
      </c>
      <c r="N9" s="1" t="n">
        <v>0.001591</v>
      </c>
      <c r="P9" s="0" t="n">
        <v>0.047867</v>
      </c>
      <c r="Q9" s="0" t="n">
        <v>2.371784</v>
      </c>
      <c r="R9" s="0" t="n">
        <v>22.273466</v>
      </c>
      <c r="S9" s="0" t="n">
        <v>32.347148</v>
      </c>
      <c r="T9" s="0" t="n">
        <v>1.167131</v>
      </c>
      <c r="U9" s="0" t="n">
        <v>0.022898</v>
      </c>
      <c r="V9" s="0" t="n">
        <v>0.050126</v>
      </c>
      <c r="W9" s="0" t="n">
        <v>0.000133</v>
      </c>
      <c r="X9" s="0" t="n">
        <v>0.001517</v>
      </c>
    </row>
    <row r="10" customFormat="false" ht="12.8" hidden="false" customHeight="false" outlineLevel="0" collapsed="false">
      <c r="A10" s="1" t="n">
        <v>2</v>
      </c>
      <c r="B10" s="1" t="n">
        <v>32</v>
      </c>
      <c r="C10" s="1" t="n">
        <v>1</v>
      </c>
      <c r="D10" s="1" t="n">
        <v>2000000</v>
      </c>
      <c r="E10" s="1" t="n">
        <v>59.521292</v>
      </c>
      <c r="F10" s="1" t="n">
        <v>0.040929</v>
      </c>
      <c r="G10" s="1" t="n">
        <v>2.603272</v>
      </c>
      <c r="H10" s="1" t="n">
        <v>24.412161</v>
      </c>
      <c r="I10" s="1" t="n">
        <v>30.80999</v>
      </c>
      <c r="J10" s="1" t="n">
        <v>1.539472</v>
      </c>
      <c r="K10" s="1" t="n">
        <v>0.036154</v>
      </c>
      <c r="L10" s="1" t="n">
        <v>0.065387</v>
      </c>
      <c r="M10" s="1" t="n">
        <v>0.000288</v>
      </c>
      <c r="N10" s="1" t="n">
        <v>0.001601</v>
      </c>
      <c r="P10" s="0" t="n">
        <v>0.04079</v>
      </c>
      <c r="Q10" s="0" t="n">
        <v>2.493041</v>
      </c>
      <c r="R10" s="0" t="n">
        <v>22.293962</v>
      </c>
      <c r="S10" s="0" t="n">
        <v>30.110308</v>
      </c>
      <c r="T10" s="0" t="n">
        <v>1.179267</v>
      </c>
      <c r="U10" s="0" t="n">
        <v>0.025662</v>
      </c>
      <c r="V10" s="0" t="n">
        <v>0.041371</v>
      </c>
      <c r="W10" s="0" t="n">
        <v>0.000228</v>
      </c>
      <c r="X10" s="0" t="n">
        <v>0.00151</v>
      </c>
    </row>
    <row r="11" customFormat="false" ht="12.8" hidden="false" customHeight="false" outlineLevel="0" collapsed="false">
      <c r="A11" s="1" t="n">
        <v>1</v>
      </c>
      <c r="B11" s="1" t="n">
        <v>64</v>
      </c>
      <c r="C11" s="1" t="n">
        <v>1</v>
      </c>
      <c r="D11" s="1" t="n">
        <v>2000000</v>
      </c>
      <c r="E11" s="1" t="n">
        <v>57.702877</v>
      </c>
      <c r="F11" s="1" t="n">
        <v>0.045041</v>
      </c>
      <c r="G11" s="1" t="n">
        <v>2.637633</v>
      </c>
      <c r="H11" s="1" t="n">
        <v>22.750594</v>
      </c>
      <c r="I11" s="1" t="n">
        <v>30.285108</v>
      </c>
      <c r="J11" s="1" t="n">
        <v>1.858423</v>
      </c>
      <c r="K11" s="1" t="n">
        <v>0.03309</v>
      </c>
      <c r="L11" s="1" t="n">
        <v>0.077543</v>
      </c>
      <c r="M11" s="1" t="n">
        <v>0.000306</v>
      </c>
      <c r="N11" s="1" t="n">
        <v>0.001597</v>
      </c>
      <c r="P11" s="0" t="n">
        <v>0.044614</v>
      </c>
      <c r="Q11" s="0" t="n">
        <v>2.488713</v>
      </c>
      <c r="R11" s="0" t="n">
        <v>22.123681</v>
      </c>
      <c r="S11" s="0" t="n">
        <v>28.995824</v>
      </c>
      <c r="T11" s="0" t="n">
        <v>0.966994</v>
      </c>
      <c r="U11" s="0" t="n">
        <v>0.023757</v>
      </c>
      <c r="V11" s="0" t="n">
        <v>0.048145</v>
      </c>
      <c r="W11" s="0" t="n">
        <v>0.000234</v>
      </c>
      <c r="X11" s="0" t="n">
        <v>0.00147</v>
      </c>
    </row>
    <row r="12" customFormat="false" ht="12.8" hidden="false" customHeight="false" outlineLevel="0" collapsed="false">
      <c r="A12" s="1" t="n">
        <v>32</v>
      </c>
      <c r="B12" s="1" t="n">
        <v>1</v>
      </c>
      <c r="C12" s="1" t="n">
        <v>1</v>
      </c>
      <c r="D12" s="1" t="n">
        <v>2000000</v>
      </c>
      <c r="E12" s="1" t="n">
        <v>116.963278</v>
      </c>
      <c r="F12" s="1" t="n">
        <v>0.05539</v>
      </c>
      <c r="G12" s="1" t="n">
        <v>8.520097</v>
      </c>
      <c r="H12" s="1" t="n">
        <v>44.49041</v>
      </c>
      <c r="I12" s="1" t="n">
        <v>60.798351</v>
      </c>
      <c r="J12" s="1" t="n">
        <v>2.815746</v>
      </c>
      <c r="K12" s="1" t="n">
        <v>0.071541</v>
      </c>
      <c r="L12" s="1" t="n">
        <v>0.175553</v>
      </c>
      <c r="M12" s="2" t="n">
        <v>1.7E-005</v>
      </c>
      <c r="N12" s="1" t="n">
        <v>0.003581</v>
      </c>
      <c r="P12" s="0" t="n">
        <v>0.05539</v>
      </c>
      <c r="Q12" s="0" t="n">
        <v>8.520097</v>
      </c>
      <c r="R12" s="0" t="n">
        <v>44.49041</v>
      </c>
      <c r="S12" s="0" t="n">
        <v>60.798351</v>
      </c>
      <c r="T12" s="0" t="n">
        <v>2.815746</v>
      </c>
      <c r="U12" s="0" t="n">
        <v>0.071541</v>
      </c>
      <c r="V12" s="0" t="n">
        <v>0.175553</v>
      </c>
      <c r="W12" s="2" t="n">
        <v>1.7E-005</v>
      </c>
      <c r="X12" s="0" t="n">
        <v>0.003581</v>
      </c>
    </row>
    <row r="13" customFormat="false" ht="12.8" hidden="false" customHeight="false" outlineLevel="0" collapsed="false">
      <c r="A13" s="1" t="n">
        <v>16</v>
      </c>
      <c r="B13" s="1" t="n">
        <v>2</v>
      </c>
      <c r="C13" s="1" t="n">
        <v>1</v>
      </c>
      <c r="D13" s="1" t="n">
        <v>2000000</v>
      </c>
      <c r="E13" s="1" t="n">
        <v>119.101018</v>
      </c>
      <c r="F13" s="1" t="n">
        <v>0.095762</v>
      </c>
      <c r="G13" s="1" t="n">
        <v>4.047383</v>
      </c>
      <c r="H13" s="1" t="n">
        <v>44.484406</v>
      </c>
      <c r="I13" s="1" t="n">
        <v>67.37946</v>
      </c>
      <c r="J13" s="1" t="n">
        <v>2.869622</v>
      </c>
      <c r="K13" s="1" t="n">
        <v>0.099702</v>
      </c>
      <c r="L13" s="1" t="n">
        <v>0.099945</v>
      </c>
      <c r="M13" s="3" t="n">
        <v>7.8E-005</v>
      </c>
      <c r="N13" s="1" t="n">
        <v>0.002533</v>
      </c>
      <c r="P13" s="0" t="n">
        <v>0.095753</v>
      </c>
      <c r="Q13" s="0" t="n">
        <v>3.902979</v>
      </c>
      <c r="R13" s="0" t="n">
        <v>44.274498</v>
      </c>
      <c r="S13" s="0" t="n">
        <v>67.273222</v>
      </c>
      <c r="T13" s="0" t="n">
        <v>2.450964</v>
      </c>
      <c r="U13" s="0" t="n">
        <v>0.090999</v>
      </c>
      <c r="V13" s="0" t="n">
        <v>0.092828</v>
      </c>
      <c r="W13" s="2" t="n">
        <v>6.3E-005</v>
      </c>
      <c r="X13" s="0" t="n">
        <v>0.002487</v>
      </c>
    </row>
    <row r="14" customFormat="false" ht="12.8" hidden="false" customHeight="false" outlineLevel="0" collapsed="false">
      <c r="A14" s="1" t="n">
        <v>8</v>
      </c>
      <c r="B14" s="1" t="n">
        <v>4</v>
      </c>
      <c r="C14" s="1" t="n">
        <v>1</v>
      </c>
      <c r="D14" s="1" t="n">
        <v>2000000</v>
      </c>
      <c r="E14" s="1" t="n">
        <v>111.431406</v>
      </c>
      <c r="F14" s="1" t="n">
        <v>0.063116</v>
      </c>
      <c r="G14" s="1" t="n">
        <v>3.293863</v>
      </c>
      <c r="H14" s="1" t="n">
        <v>44.193033</v>
      </c>
      <c r="I14" s="1" t="n">
        <v>60.864005</v>
      </c>
      <c r="J14" s="1" t="n">
        <v>2.790576</v>
      </c>
      <c r="K14" s="1" t="n">
        <v>0.076763</v>
      </c>
      <c r="L14" s="1" t="n">
        <v>0.119768</v>
      </c>
      <c r="M14" s="3" t="n">
        <v>7.4E-005</v>
      </c>
      <c r="N14" s="1" t="n">
        <v>0.008197</v>
      </c>
      <c r="P14" s="0" t="n">
        <v>0.063103</v>
      </c>
      <c r="Q14" s="0" t="n">
        <v>3.166662</v>
      </c>
      <c r="R14" s="0" t="n">
        <v>43.819104</v>
      </c>
      <c r="S14" s="0" t="n">
        <v>60.512707</v>
      </c>
      <c r="T14" s="0" t="n">
        <v>2.431612</v>
      </c>
      <c r="U14" s="0" t="n">
        <v>0.06265</v>
      </c>
      <c r="V14" s="0" t="n">
        <v>0.110045</v>
      </c>
      <c r="W14" s="2" t="n">
        <v>4.8E-005</v>
      </c>
      <c r="X14" s="0" t="n">
        <v>0.008156</v>
      </c>
    </row>
    <row r="15" customFormat="false" ht="12.8" hidden="false" customHeight="false" outlineLevel="0" collapsed="false">
      <c r="A15" s="1" t="n">
        <v>4</v>
      </c>
      <c r="B15" s="1" t="n">
        <v>8</v>
      </c>
      <c r="C15" s="1" t="n">
        <v>1</v>
      </c>
      <c r="D15" s="1" t="n">
        <v>2000000</v>
      </c>
      <c r="E15" s="1" t="n">
        <v>107.016554</v>
      </c>
      <c r="F15" s="1" t="n">
        <v>0.071844</v>
      </c>
      <c r="G15" s="1" t="n">
        <v>3.271935</v>
      </c>
      <c r="H15" s="1" t="n">
        <v>44.743461</v>
      </c>
      <c r="I15" s="1" t="n">
        <v>55.924497</v>
      </c>
      <c r="J15" s="1" t="n">
        <v>2.755859</v>
      </c>
      <c r="K15" s="1" t="n">
        <v>0.081681</v>
      </c>
      <c r="L15" s="1" t="n">
        <v>0.152627</v>
      </c>
      <c r="M15" s="1" t="n">
        <v>0.000138</v>
      </c>
      <c r="N15" s="1" t="n">
        <v>0.002473</v>
      </c>
      <c r="P15" s="0" t="n">
        <v>0.071807</v>
      </c>
      <c r="Q15" s="0" t="n">
        <v>3.155314</v>
      </c>
      <c r="R15" s="0" t="n">
        <v>43.962265</v>
      </c>
      <c r="S15" s="0" t="n">
        <v>53.787532</v>
      </c>
      <c r="T15" s="0" t="n">
        <v>2.235668</v>
      </c>
      <c r="U15" s="0" t="n">
        <v>0.04483</v>
      </c>
      <c r="V15" s="0" t="n">
        <v>0.081443</v>
      </c>
      <c r="W15" s="2" t="n">
        <v>8.2E-005</v>
      </c>
      <c r="X15" s="0" t="n">
        <v>0.002402</v>
      </c>
    </row>
    <row r="16" customFormat="false" ht="12.8" hidden="false" customHeight="false" outlineLevel="0" collapsed="false">
      <c r="A16" s="1" t="n">
        <v>2</v>
      </c>
      <c r="B16" s="1" t="n">
        <v>16</v>
      </c>
      <c r="C16" s="1" t="n">
        <v>1</v>
      </c>
      <c r="D16" s="1" t="n">
        <v>2000000</v>
      </c>
      <c r="E16" s="1" t="n">
        <v>103.455049</v>
      </c>
      <c r="F16" s="1" t="n">
        <v>0.066089</v>
      </c>
      <c r="G16" s="1" t="n">
        <v>3.237565</v>
      </c>
      <c r="H16" s="1" t="n">
        <v>44.899547</v>
      </c>
      <c r="I16" s="1" t="n">
        <v>52.124146</v>
      </c>
      <c r="J16" s="1" t="n">
        <v>2.908786</v>
      </c>
      <c r="K16" s="1" t="n">
        <v>0.074879</v>
      </c>
      <c r="L16" s="1" t="n">
        <v>0.128885</v>
      </c>
      <c r="M16" s="1" t="n">
        <v>0.000149</v>
      </c>
      <c r="N16" s="1" t="n">
        <v>0.002433</v>
      </c>
      <c r="P16" s="0" t="n">
        <v>0.066011</v>
      </c>
      <c r="Q16" s="0" t="n">
        <v>3.071352</v>
      </c>
      <c r="R16" s="0" t="n">
        <v>44.12605</v>
      </c>
      <c r="S16" s="0" t="n">
        <v>50.148906</v>
      </c>
      <c r="T16" s="0" t="n">
        <v>2.349982</v>
      </c>
      <c r="U16" s="0" t="n">
        <v>0.039967</v>
      </c>
      <c r="V16" s="0" t="n">
        <v>0.076532</v>
      </c>
      <c r="W16" s="0" t="n">
        <v>0.000117</v>
      </c>
      <c r="X16" s="0" t="n">
        <v>0.002368</v>
      </c>
    </row>
    <row r="17" customFormat="false" ht="12.8" hidden="false" customHeight="false" outlineLevel="0" collapsed="false">
      <c r="A17" s="1" t="n">
        <v>1</v>
      </c>
      <c r="B17" s="1" t="n">
        <v>32</v>
      </c>
      <c r="C17" s="1" t="n">
        <v>1</v>
      </c>
      <c r="D17" s="1" t="n">
        <v>2000000</v>
      </c>
      <c r="E17" s="1" t="n">
        <v>100.221933</v>
      </c>
      <c r="F17" s="1" t="n">
        <v>0.066498</v>
      </c>
      <c r="G17" s="1" t="n">
        <v>3.182176</v>
      </c>
      <c r="H17" s="1" t="n">
        <v>44.767665</v>
      </c>
      <c r="I17" s="1" t="n">
        <v>48.519848</v>
      </c>
      <c r="J17" s="1" t="n">
        <v>3.478756</v>
      </c>
      <c r="K17" s="1" t="n">
        <v>0.061206</v>
      </c>
      <c r="L17" s="1" t="n">
        <v>0.128329</v>
      </c>
      <c r="M17" s="1" t="n">
        <v>0.000233</v>
      </c>
      <c r="N17" s="1" t="n">
        <v>0.002477</v>
      </c>
      <c r="P17" s="0" t="n">
        <v>0.066344</v>
      </c>
      <c r="Q17" s="0" t="n">
        <v>2.978569</v>
      </c>
      <c r="R17" s="0" t="n">
        <v>43.769197</v>
      </c>
      <c r="S17" s="0" t="n">
        <v>48.17941</v>
      </c>
      <c r="T17" s="0" t="n">
        <v>1.939151</v>
      </c>
      <c r="U17" s="0" t="n">
        <v>0.036027</v>
      </c>
      <c r="V17" s="0" t="n">
        <v>0.075089</v>
      </c>
      <c r="W17" s="0" t="n">
        <v>0.000188</v>
      </c>
      <c r="X17" s="0" t="n">
        <v>0.002342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n">
        <v>1</v>
      </c>
      <c r="D18" s="1" t="n">
        <v>2000000</v>
      </c>
      <c r="E18" s="1" t="n">
        <v>212.853293</v>
      </c>
      <c r="F18" s="1" t="n">
        <v>0.077153</v>
      </c>
      <c r="G18" s="1" t="n">
        <v>9.371788</v>
      </c>
      <c r="H18" s="1" t="n">
        <v>88.924937</v>
      </c>
      <c r="I18" s="1" t="n">
        <v>108.800754</v>
      </c>
      <c r="J18" s="1" t="n">
        <v>5.281226</v>
      </c>
      <c r="K18" s="1" t="n">
        <v>0.154057</v>
      </c>
      <c r="L18" s="1" t="n">
        <v>0.218288</v>
      </c>
      <c r="M18" s="3" t="n">
        <v>1.9E-005</v>
      </c>
      <c r="N18" s="1" t="n">
        <v>0.004988</v>
      </c>
      <c r="P18" s="0" t="n">
        <v>0.077153</v>
      </c>
      <c r="Q18" s="0" t="n">
        <v>9.371788</v>
      </c>
      <c r="R18" s="0" t="n">
        <v>88.924937</v>
      </c>
      <c r="S18" s="0" t="n">
        <v>108.800754</v>
      </c>
      <c r="T18" s="0" t="n">
        <v>5.281226</v>
      </c>
      <c r="U18" s="0" t="n">
        <v>0.154057</v>
      </c>
      <c r="V18" s="0" t="n">
        <v>0.218288</v>
      </c>
      <c r="W18" s="2" t="n">
        <v>1.9E-005</v>
      </c>
      <c r="X18" s="0" t="n">
        <v>0.004988</v>
      </c>
    </row>
    <row r="19" customFormat="false" ht="12.8" hidden="false" customHeight="false" outlineLevel="0" collapsed="false">
      <c r="A19" s="1" t="n">
        <v>8</v>
      </c>
      <c r="B19" s="1" t="n">
        <v>2</v>
      </c>
      <c r="C19" s="1" t="n">
        <v>1</v>
      </c>
      <c r="D19" s="1" t="n">
        <v>2000000</v>
      </c>
      <c r="E19" s="1" t="n">
        <v>201.211441</v>
      </c>
      <c r="F19" s="1" t="n">
        <v>0.201494</v>
      </c>
      <c r="G19" s="1" t="n">
        <v>5.270386</v>
      </c>
      <c r="H19" s="1" t="n">
        <v>88.645485</v>
      </c>
      <c r="I19" s="1" t="n">
        <v>101.133222</v>
      </c>
      <c r="J19" s="1" t="n">
        <v>5.31506</v>
      </c>
      <c r="K19" s="1" t="n">
        <v>0.277111</v>
      </c>
      <c r="L19" s="1" t="n">
        <v>0.259029</v>
      </c>
      <c r="M19" s="3" t="n">
        <v>5.5E-005</v>
      </c>
      <c r="N19" s="1" t="n">
        <v>0.049408</v>
      </c>
      <c r="P19" s="0" t="n">
        <v>0.20149</v>
      </c>
      <c r="Q19" s="0" t="n">
        <v>5.024481</v>
      </c>
      <c r="R19" s="0" t="n">
        <v>87.85978</v>
      </c>
      <c r="S19" s="0" t="n">
        <v>100.708661</v>
      </c>
      <c r="T19" s="0" t="n">
        <v>4.937778</v>
      </c>
      <c r="U19" s="0" t="n">
        <v>0.112522</v>
      </c>
      <c r="V19" s="0" t="n">
        <v>0.164009</v>
      </c>
      <c r="W19" s="2" t="n">
        <v>5.2E-005</v>
      </c>
      <c r="X19" s="0" t="n">
        <v>0.038371</v>
      </c>
    </row>
    <row r="20" customFormat="false" ht="12.8" hidden="false" customHeight="false" outlineLevel="0" collapsed="false">
      <c r="A20" s="1" t="n">
        <v>4</v>
      </c>
      <c r="B20" s="1" t="n">
        <v>4</v>
      </c>
      <c r="C20" s="1" t="n">
        <v>1</v>
      </c>
      <c r="D20" s="1" t="n">
        <v>2000000</v>
      </c>
      <c r="E20" s="1" t="n">
        <v>198.151995</v>
      </c>
      <c r="F20" s="1" t="n">
        <v>0.093325</v>
      </c>
      <c r="G20" s="1" t="n">
        <v>4.697096</v>
      </c>
      <c r="H20" s="1" t="n">
        <v>87.794675</v>
      </c>
      <c r="I20" s="1" t="n">
        <v>99.819448</v>
      </c>
      <c r="J20" s="1" t="n">
        <v>5.33431</v>
      </c>
      <c r="K20" s="1" t="n">
        <v>0.138836</v>
      </c>
      <c r="L20" s="1" t="n">
        <v>0.250016</v>
      </c>
      <c r="M20" s="3" t="n">
        <v>9.8E-005</v>
      </c>
      <c r="N20" s="1" t="n">
        <v>0.004314</v>
      </c>
      <c r="P20" s="0" t="n">
        <v>0.093308</v>
      </c>
      <c r="Q20" s="0" t="n">
        <v>4.59642</v>
      </c>
      <c r="R20" s="0" t="n">
        <v>87.118993</v>
      </c>
      <c r="S20" s="0" t="n">
        <v>97.227116</v>
      </c>
      <c r="T20" s="0" t="n">
        <v>4.681028</v>
      </c>
      <c r="U20" s="0" t="n">
        <v>0.119745</v>
      </c>
      <c r="V20" s="0" t="n">
        <v>0.209624</v>
      </c>
      <c r="W20" s="2" t="n">
        <v>4.5E-005</v>
      </c>
      <c r="X20" s="0" t="n">
        <v>0.004273</v>
      </c>
    </row>
    <row r="21" customFormat="false" ht="12.8" hidden="false" customHeight="false" outlineLevel="0" collapsed="false">
      <c r="A21" s="1" t="n">
        <v>2</v>
      </c>
      <c r="B21" s="1" t="n">
        <v>8</v>
      </c>
      <c r="C21" s="1" t="n">
        <v>1</v>
      </c>
      <c r="D21" s="1" t="n">
        <v>2000000</v>
      </c>
      <c r="E21" s="1" t="n">
        <v>194.657925</v>
      </c>
      <c r="F21" s="1" t="n">
        <v>0.099871</v>
      </c>
      <c r="G21" s="1" t="n">
        <v>4.715936</v>
      </c>
      <c r="H21" s="1" t="n">
        <v>88.362508</v>
      </c>
      <c r="I21" s="1" t="n">
        <v>95.58458</v>
      </c>
      <c r="J21" s="1" t="n">
        <v>5.506117</v>
      </c>
      <c r="K21" s="1" t="n">
        <v>0.132552</v>
      </c>
      <c r="L21" s="1" t="n">
        <v>0.231871</v>
      </c>
      <c r="M21" s="1" t="n">
        <v>0.000115</v>
      </c>
      <c r="N21" s="1" t="n">
        <v>0.004394</v>
      </c>
      <c r="P21" s="0" t="n">
        <v>0.099841</v>
      </c>
      <c r="Q21" s="0" t="n">
        <v>4.434357</v>
      </c>
      <c r="R21" s="0" t="n">
        <v>87.087257</v>
      </c>
      <c r="S21" s="0" t="n">
        <v>92.76911</v>
      </c>
      <c r="T21" s="0" t="n">
        <v>4.683737</v>
      </c>
      <c r="U21" s="0" t="n">
        <v>0.080778</v>
      </c>
      <c r="V21" s="0" t="n">
        <v>0.141623</v>
      </c>
      <c r="W21" s="2" t="n">
        <v>7.2E-005</v>
      </c>
      <c r="X21" s="0" t="n">
        <v>0.004332</v>
      </c>
    </row>
    <row r="22" customFormat="false" ht="12.8" hidden="false" customHeight="false" outlineLevel="0" collapsed="false">
      <c r="A22" s="1" t="n">
        <v>1</v>
      </c>
      <c r="B22" s="1" t="n">
        <v>16</v>
      </c>
      <c r="C22" s="1" t="n">
        <v>1</v>
      </c>
      <c r="D22" s="1" t="n">
        <v>2000000</v>
      </c>
      <c r="E22" s="1" t="n">
        <v>191.993535</v>
      </c>
      <c r="F22" s="1" t="n">
        <v>0.100949</v>
      </c>
      <c r="G22" s="1" t="n">
        <v>4.720633</v>
      </c>
      <c r="H22" s="1" t="n">
        <v>89.420201</v>
      </c>
      <c r="I22" s="1" t="n">
        <v>91.096984</v>
      </c>
      <c r="J22" s="1" t="n">
        <v>6.283451</v>
      </c>
      <c r="K22" s="1" t="n">
        <v>0.117557</v>
      </c>
      <c r="L22" s="1" t="n">
        <v>0.228047</v>
      </c>
      <c r="M22" s="1" t="n">
        <v>0.000138</v>
      </c>
      <c r="N22" s="1" t="n">
        <v>0.004348</v>
      </c>
      <c r="P22" s="0" t="n">
        <v>0.100895</v>
      </c>
      <c r="Q22" s="0" t="n">
        <v>4.481014</v>
      </c>
      <c r="R22" s="0" t="n">
        <v>87.903884</v>
      </c>
      <c r="S22" s="0" t="n">
        <v>90.56994</v>
      </c>
      <c r="T22" s="0" t="n">
        <v>4.039228</v>
      </c>
      <c r="U22" s="0" t="n">
        <v>0.074979</v>
      </c>
      <c r="V22" s="0" t="n">
        <v>0.149854</v>
      </c>
      <c r="W22" s="0" t="n">
        <v>0.000105</v>
      </c>
      <c r="X22" s="0" t="n">
        <v>0.004274</v>
      </c>
    </row>
    <row r="23" customFormat="false" ht="12.8" hidden="false" customHeight="false" outlineLevel="0" collapsed="false">
      <c r="A23" s="1" t="n">
        <v>8</v>
      </c>
      <c r="B23" s="1" t="n">
        <v>1</v>
      </c>
      <c r="C23" s="1" t="n">
        <v>1</v>
      </c>
      <c r="D23" s="1" t="n">
        <v>2000000</v>
      </c>
      <c r="E23" s="1" t="n">
        <v>419.01513</v>
      </c>
      <c r="F23" s="1" t="n">
        <v>0.130546</v>
      </c>
      <c r="G23" s="1" t="n">
        <v>12.335696</v>
      </c>
      <c r="H23" s="1" t="n">
        <v>176.946064</v>
      </c>
      <c r="I23" s="1" t="n">
        <v>218.681303</v>
      </c>
      <c r="J23" s="1" t="n">
        <v>10.100553</v>
      </c>
      <c r="K23" s="1" t="n">
        <v>0.284576</v>
      </c>
      <c r="L23" s="1" t="n">
        <v>0.48957</v>
      </c>
      <c r="M23" s="3" t="n">
        <v>2.3E-005</v>
      </c>
      <c r="N23" s="1" t="n">
        <v>0.008977</v>
      </c>
      <c r="P23" s="0" t="n">
        <v>0.130546</v>
      </c>
      <c r="Q23" s="0" t="n">
        <v>12.335696</v>
      </c>
      <c r="R23" s="0" t="n">
        <v>176.946064</v>
      </c>
      <c r="S23" s="0" t="n">
        <v>218.681303</v>
      </c>
      <c r="T23" s="0" t="n">
        <v>10.100553</v>
      </c>
      <c r="U23" s="0" t="n">
        <v>0.284576</v>
      </c>
      <c r="V23" s="0" t="n">
        <v>0.48957</v>
      </c>
      <c r="W23" s="2" t="n">
        <v>2.3E-005</v>
      </c>
      <c r="X23" s="0" t="n">
        <v>0.008977</v>
      </c>
    </row>
    <row r="24" customFormat="false" ht="12.8" hidden="false" customHeight="false" outlineLevel="0" collapsed="false">
      <c r="A24" s="1" t="n">
        <v>4</v>
      </c>
      <c r="B24" s="1" t="n">
        <v>2</v>
      </c>
      <c r="C24" s="1" t="n">
        <v>1</v>
      </c>
      <c r="D24" s="1" t="n">
        <v>2000000</v>
      </c>
      <c r="E24" s="1" t="n">
        <v>329.774521</v>
      </c>
      <c r="F24" s="1" t="n">
        <v>0.151578</v>
      </c>
      <c r="G24" s="1" t="n">
        <v>5.321883</v>
      </c>
      <c r="H24" s="1" t="n">
        <v>174.7691</v>
      </c>
      <c r="I24" s="1" t="n">
        <v>139.459744</v>
      </c>
      <c r="J24" s="1" t="n">
        <v>9.366068</v>
      </c>
      <c r="K24" s="1" t="n">
        <v>0.250994</v>
      </c>
      <c r="L24" s="1" t="n">
        <v>0.426581</v>
      </c>
      <c r="M24" s="3" t="n">
        <v>7.6E-005</v>
      </c>
      <c r="N24" s="1" t="n">
        <v>0.005699</v>
      </c>
      <c r="P24" s="0" t="n">
        <v>0.151574</v>
      </c>
      <c r="Q24" s="0" t="n">
        <v>5.255644</v>
      </c>
      <c r="R24" s="0" t="n">
        <v>173.473299</v>
      </c>
      <c r="S24" s="0" t="n">
        <v>139.303428</v>
      </c>
      <c r="T24" s="0" t="n">
        <v>8.834692</v>
      </c>
      <c r="U24" s="0" t="n">
        <v>0.23462</v>
      </c>
      <c r="V24" s="0" t="n">
        <v>0.389261</v>
      </c>
      <c r="W24" s="2" t="n">
        <v>5.2E-005</v>
      </c>
      <c r="X24" s="0" t="n">
        <v>0.005667</v>
      </c>
    </row>
    <row r="25" customFormat="false" ht="12.8" hidden="false" customHeight="false" outlineLevel="0" collapsed="false">
      <c r="A25" s="1" t="n">
        <v>2</v>
      </c>
      <c r="B25" s="1" t="n">
        <v>4</v>
      </c>
      <c r="C25" s="1" t="n">
        <v>1</v>
      </c>
      <c r="D25" s="1" t="n">
        <v>2000000</v>
      </c>
      <c r="E25" s="1" t="n">
        <v>330.431146</v>
      </c>
      <c r="F25" s="1" t="n">
        <v>0.158412</v>
      </c>
      <c r="G25" s="1" t="n">
        <v>4.741065</v>
      </c>
      <c r="H25" s="1" t="n">
        <v>174.236914</v>
      </c>
      <c r="I25" s="1" t="n">
        <v>140.758327</v>
      </c>
      <c r="J25" s="1" t="n">
        <v>9.840452</v>
      </c>
      <c r="K25" s="1" t="n">
        <v>0.239074</v>
      </c>
      <c r="L25" s="1" t="n">
        <v>0.42654</v>
      </c>
      <c r="M25" s="3" t="n">
        <v>7.8E-005</v>
      </c>
      <c r="N25" s="1" t="n">
        <v>0.005677</v>
      </c>
      <c r="P25" s="0" t="n">
        <v>0.158403</v>
      </c>
      <c r="Q25" s="0" t="n">
        <v>4.670593</v>
      </c>
      <c r="R25" s="0" t="n">
        <v>172.895123</v>
      </c>
      <c r="S25" s="0" t="n">
        <v>140.196487</v>
      </c>
      <c r="T25" s="0" t="n">
        <v>7.92902</v>
      </c>
      <c r="U25" s="0" t="n">
        <v>0.205134</v>
      </c>
      <c r="V25" s="0" t="n">
        <v>0.3644</v>
      </c>
      <c r="W25" s="2" t="n">
        <v>6.5E-005</v>
      </c>
      <c r="X25" s="0" t="n">
        <v>0.005627</v>
      </c>
    </row>
    <row r="26" customFormat="false" ht="12.8" hidden="false" customHeight="false" outlineLevel="0" collapsed="false">
      <c r="A26" s="1" t="n">
        <v>1</v>
      </c>
      <c r="B26" s="1" t="n">
        <v>8</v>
      </c>
      <c r="C26" s="1" t="n">
        <v>1</v>
      </c>
      <c r="D26" s="1" t="n">
        <v>2000000</v>
      </c>
      <c r="E26" s="1" t="n">
        <v>328.473464</v>
      </c>
      <c r="F26" s="1" t="n">
        <v>0.159077</v>
      </c>
      <c r="G26" s="1" t="n">
        <v>4.816051</v>
      </c>
      <c r="H26" s="1" t="n">
        <v>176.373959</v>
      </c>
      <c r="I26" s="1" t="n">
        <v>135.912591</v>
      </c>
      <c r="J26" s="1" t="n">
        <v>10.535846</v>
      </c>
      <c r="K26" s="1" t="n">
        <v>0.227595</v>
      </c>
      <c r="L26" s="1" t="n">
        <v>0.41669</v>
      </c>
      <c r="M26" s="3" t="n">
        <v>9.8E-005</v>
      </c>
      <c r="N26" s="1" t="n">
        <v>0.005754</v>
      </c>
      <c r="P26" s="0" t="n">
        <v>0.159047</v>
      </c>
      <c r="Q26" s="0" t="n">
        <v>4.469256</v>
      </c>
      <c r="R26" s="0" t="n">
        <v>173.074041</v>
      </c>
      <c r="S26" s="0" t="n">
        <v>134.865754</v>
      </c>
      <c r="T26" s="0" t="n">
        <v>7.208657</v>
      </c>
      <c r="U26" s="0" t="n">
        <v>0.160634</v>
      </c>
      <c r="V26" s="0" t="n">
        <v>0.313474</v>
      </c>
      <c r="W26" s="2" t="n">
        <v>6.9E-005</v>
      </c>
      <c r="X26" s="0" t="n">
        <v>0.00566</v>
      </c>
    </row>
    <row r="27" customFormat="false" ht="12.8" hidden="false" customHeight="false" outlineLevel="0" collapsed="false">
      <c r="A27" s="1" t="n">
        <v>4</v>
      </c>
      <c r="B27" s="1" t="n">
        <v>1</v>
      </c>
      <c r="C27" s="1" t="n">
        <v>1</v>
      </c>
      <c r="D27" s="1" t="n">
        <v>2000000</v>
      </c>
      <c r="E27" s="1" t="n">
        <v>807.812728</v>
      </c>
      <c r="F27" s="1" t="n">
        <v>0.246535</v>
      </c>
      <c r="G27" s="1" t="n">
        <v>13.280389</v>
      </c>
      <c r="H27" s="1" t="n">
        <v>352.015198</v>
      </c>
      <c r="I27" s="1" t="n">
        <v>423.793641</v>
      </c>
      <c r="J27" s="1" t="n">
        <v>17.220502</v>
      </c>
      <c r="K27" s="1" t="n">
        <v>0.467755</v>
      </c>
      <c r="L27" s="1" t="n">
        <v>0.731132</v>
      </c>
      <c r="M27" s="3" t="n">
        <v>2.6E-005</v>
      </c>
      <c r="N27" s="1" t="n">
        <v>0.012219</v>
      </c>
      <c r="P27" s="0" t="n">
        <v>0.246535</v>
      </c>
      <c r="Q27" s="0" t="n">
        <v>13.280389</v>
      </c>
      <c r="R27" s="0" t="n">
        <v>352.015198</v>
      </c>
      <c r="S27" s="0" t="n">
        <v>423.793641</v>
      </c>
      <c r="T27" s="0" t="n">
        <v>17.220502</v>
      </c>
      <c r="U27" s="0" t="n">
        <v>0.467755</v>
      </c>
      <c r="V27" s="0" t="n">
        <v>0.731132</v>
      </c>
      <c r="W27" s="2" t="n">
        <v>2.6E-005</v>
      </c>
      <c r="X27" s="0" t="n">
        <v>0.012219</v>
      </c>
    </row>
    <row r="28" customFormat="false" ht="12.8" hidden="false" customHeight="false" outlineLevel="0" collapsed="false">
      <c r="A28" s="1" t="n">
        <v>2</v>
      </c>
      <c r="B28" s="1" t="n">
        <v>2</v>
      </c>
      <c r="C28" s="1" t="n">
        <v>1</v>
      </c>
      <c r="D28" s="1" t="n">
        <v>2000000</v>
      </c>
      <c r="E28" s="1" t="n">
        <v>611.572262</v>
      </c>
      <c r="F28" s="1" t="n">
        <v>0.269766</v>
      </c>
      <c r="G28" s="1" t="n">
        <v>6.590667</v>
      </c>
      <c r="H28" s="1" t="n">
        <v>349.417123</v>
      </c>
      <c r="I28" s="1" t="n">
        <v>237.41118</v>
      </c>
      <c r="J28" s="1" t="n">
        <v>16.598798</v>
      </c>
      <c r="K28" s="1" t="n">
        <v>0.467587</v>
      </c>
      <c r="L28" s="1" t="n">
        <v>0.764315</v>
      </c>
      <c r="M28" s="3" t="n">
        <v>6.2E-005</v>
      </c>
      <c r="N28" s="1" t="n">
        <v>0.009553</v>
      </c>
      <c r="P28" s="0" t="n">
        <v>0.269762</v>
      </c>
      <c r="Q28" s="0" t="n">
        <v>6.118196</v>
      </c>
      <c r="R28" s="0" t="n">
        <v>347.334066</v>
      </c>
      <c r="S28" s="0" t="n">
        <v>235.996687</v>
      </c>
      <c r="T28" s="0" t="n">
        <v>14.87238</v>
      </c>
      <c r="U28" s="0" t="n">
        <v>0.4478</v>
      </c>
      <c r="V28" s="0" t="n">
        <v>0.719893</v>
      </c>
      <c r="W28" s="2" t="n">
        <v>4E-005</v>
      </c>
      <c r="X28" s="0" t="n">
        <v>0.009501</v>
      </c>
    </row>
    <row r="29" customFormat="false" ht="12.8" hidden="false" customHeight="false" outlineLevel="0" collapsed="false">
      <c r="A29" s="1" t="n">
        <v>1</v>
      </c>
      <c r="B29" s="1" t="n">
        <v>4</v>
      </c>
      <c r="C29" s="1" t="n">
        <v>1</v>
      </c>
      <c r="D29" s="1" t="n">
        <v>2000000</v>
      </c>
      <c r="E29" s="1" t="n">
        <v>596.464115</v>
      </c>
      <c r="F29" s="1" t="n">
        <v>0.281992</v>
      </c>
      <c r="G29" s="1" t="n">
        <v>5.57899</v>
      </c>
      <c r="H29" s="1" t="n">
        <v>346.041922</v>
      </c>
      <c r="I29" s="1" t="n">
        <v>225.97239</v>
      </c>
      <c r="J29" s="1" t="n">
        <v>17.289018</v>
      </c>
      <c r="K29" s="1" t="n">
        <v>0.444468</v>
      </c>
      <c r="L29" s="1" t="n">
        <v>0.801034</v>
      </c>
      <c r="M29" s="3" t="n">
        <v>7.3E-005</v>
      </c>
      <c r="N29" s="1" t="n">
        <v>0.009565</v>
      </c>
      <c r="P29" s="0" t="n">
        <v>0.281972</v>
      </c>
      <c r="Q29" s="0" t="n">
        <v>4.998221</v>
      </c>
      <c r="R29" s="0" t="n">
        <v>342.119485</v>
      </c>
      <c r="S29" s="0" t="n">
        <v>224.119431</v>
      </c>
      <c r="T29" s="0" t="n">
        <v>12.741417</v>
      </c>
      <c r="U29" s="0" t="n">
        <v>0.373363</v>
      </c>
      <c r="V29" s="0" t="n">
        <v>0.632602</v>
      </c>
      <c r="W29" s="2" t="n">
        <v>5E-005</v>
      </c>
      <c r="X29" s="0" t="n">
        <v>0.00949</v>
      </c>
    </row>
    <row r="30" customFormat="false" ht="12.8" hidden="false" customHeight="false" outlineLevel="0" collapsed="false">
      <c r="A30" s="1" t="n">
        <v>2</v>
      </c>
      <c r="B30" s="1" t="n">
        <v>1</v>
      </c>
      <c r="C30" s="1" t="n">
        <v>1</v>
      </c>
      <c r="D30" s="1" t="n">
        <v>2000000</v>
      </c>
      <c r="E30" s="1" t="n">
        <v>1555.037113</v>
      </c>
      <c r="F30" s="1" t="n">
        <v>0.485397</v>
      </c>
      <c r="G30" s="1" t="n">
        <v>15.646042</v>
      </c>
      <c r="H30" s="1" t="n">
        <v>707.066055</v>
      </c>
      <c r="I30" s="1" t="n">
        <v>803.255498</v>
      </c>
      <c r="J30" s="1" t="n">
        <v>26.366542</v>
      </c>
      <c r="K30" s="1" t="n">
        <v>0.792561</v>
      </c>
      <c r="L30" s="1" t="n">
        <v>1.315188</v>
      </c>
      <c r="M30" s="3" t="n">
        <v>2.9E-005</v>
      </c>
      <c r="N30" s="1" t="n">
        <v>0.019338</v>
      </c>
      <c r="P30" s="0" t="n">
        <v>0.485397</v>
      </c>
      <c r="Q30" s="0" t="n">
        <v>15.646042</v>
      </c>
      <c r="R30" s="0" t="n">
        <v>707.066055</v>
      </c>
      <c r="S30" s="0" t="n">
        <v>803.255498</v>
      </c>
      <c r="T30" s="0" t="n">
        <v>26.366542</v>
      </c>
      <c r="U30" s="0" t="n">
        <v>0.792561</v>
      </c>
      <c r="V30" s="0" t="n">
        <v>1.315188</v>
      </c>
      <c r="W30" s="2" t="n">
        <v>2.9E-005</v>
      </c>
      <c r="X30" s="0" t="n">
        <v>0.019338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1</v>
      </c>
      <c r="D31" s="1" t="n">
        <v>2000000</v>
      </c>
      <c r="E31" s="1" t="n">
        <v>1209.74796</v>
      </c>
      <c r="F31" s="1" t="n">
        <v>0.505062</v>
      </c>
      <c r="G31" s="1" t="n">
        <v>9.196571</v>
      </c>
      <c r="H31" s="1" t="n">
        <v>700.489428</v>
      </c>
      <c r="I31" s="1" t="n">
        <v>469.630732</v>
      </c>
      <c r="J31" s="1" t="n">
        <v>27.720087</v>
      </c>
      <c r="K31" s="1" t="n">
        <v>0.843796</v>
      </c>
      <c r="L31" s="1" t="n">
        <v>1.263845</v>
      </c>
      <c r="M31" s="3" t="n">
        <v>8.7E-005</v>
      </c>
      <c r="N31" s="1" t="n">
        <v>0.018704</v>
      </c>
      <c r="P31" s="0" t="n">
        <v>0.505057</v>
      </c>
      <c r="Q31" s="0" t="n">
        <v>8.661193</v>
      </c>
      <c r="R31" s="0" t="n">
        <v>699.090486</v>
      </c>
      <c r="S31" s="0" t="n">
        <v>466.755281</v>
      </c>
      <c r="T31" s="0" t="n">
        <v>23.747894</v>
      </c>
      <c r="U31" s="0" t="n">
        <v>0.732156</v>
      </c>
      <c r="V31" s="0" t="n">
        <v>1.180959</v>
      </c>
      <c r="W31" s="2" t="n">
        <v>7E-005</v>
      </c>
      <c r="X31" s="0" t="n">
        <v>0.018623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2000000</v>
      </c>
      <c r="E32" s="1" t="n">
        <v>2214.901869</v>
      </c>
      <c r="F32" s="1" t="n">
        <v>0.93955</v>
      </c>
      <c r="G32" s="1" t="n">
        <v>22.699793</v>
      </c>
      <c r="H32" s="1" t="n">
        <v>1410.173627</v>
      </c>
      <c r="I32" s="1" t="n">
        <v>733.961087</v>
      </c>
      <c r="J32" s="1" t="n">
        <v>43.27213</v>
      </c>
      <c r="K32" s="1" t="n">
        <v>1.382222</v>
      </c>
      <c r="L32" s="1" t="n">
        <v>2.262203</v>
      </c>
      <c r="M32" s="3" t="n">
        <v>2.3E-005</v>
      </c>
      <c r="N32" s="1" t="n">
        <v>0.038669</v>
      </c>
      <c r="P32" s="0" t="n">
        <v>0.93955</v>
      </c>
      <c r="Q32" s="0" t="n">
        <v>22.699793</v>
      </c>
      <c r="R32" s="0" t="n">
        <v>1410.173627</v>
      </c>
      <c r="S32" s="0" t="n">
        <v>733.961087</v>
      </c>
      <c r="T32" s="0" t="n">
        <v>43.27213</v>
      </c>
      <c r="U32" s="0" t="n">
        <v>1.382222</v>
      </c>
      <c r="V32" s="0" t="n">
        <v>2.262203</v>
      </c>
      <c r="W32" s="2" t="n">
        <v>2.3E-005</v>
      </c>
      <c r="X32" s="0" t="n">
        <v>0.038669</v>
      </c>
    </row>
    <row r="34" customFormat="false" ht="12.8" hidden="false" customHeight="false" outlineLevel="0" collapsed="false">
      <c r="A34" s="1" t="s">
        <v>27</v>
      </c>
      <c r="B34" s="1"/>
      <c r="C34" s="1" t="s">
        <v>28</v>
      </c>
      <c r="D34" s="1" t="s">
        <v>29</v>
      </c>
      <c r="E34" s="4" t="s">
        <v>30</v>
      </c>
      <c r="F34" s="4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  <c r="M34" s="1" t="s">
        <v>37</v>
      </c>
      <c r="N34" s="1" t="s">
        <v>38</v>
      </c>
      <c r="O34" s="1" t="s">
        <v>39</v>
      </c>
      <c r="Q34" s="1" t="s">
        <v>40</v>
      </c>
      <c r="R34" s="1"/>
      <c r="S34" s="1" t="s">
        <v>41</v>
      </c>
      <c r="U34" s="1" t="s">
        <v>42</v>
      </c>
      <c r="V34" s="1" t="s">
        <v>43</v>
      </c>
      <c r="W34" s="1" t="s">
        <v>44</v>
      </c>
      <c r="X34" s="1" t="s">
        <v>45</v>
      </c>
    </row>
    <row r="35" customFormat="false" ht="12.8" hidden="false" customHeight="false" outlineLevel="0" collapsed="false">
      <c r="A35" s="1" t="n">
        <f aca="false">A5 * B5 * C5</f>
        <v>64</v>
      </c>
      <c r="C35" s="1" t="n">
        <f aca="false">F5 / $E5</f>
        <v>0.000757347833552895</v>
      </c>
      <c r="D35" s="1" t="n">
        <f aca="false">G5 / $E5</f>
        <v>0.0879168959352395</v>
      </c>
      <c r="E35" s="4" t="n">
        <f aca="false">H5 / $E5</f>
        <v>0.383076347629514</v>
      </c>
      <c r="F35" s="4" t="n">
        <f aca="false">I5 / $E5</f>
        <v>0.494322378043985</v>
      </c>
      <c r="G35" s="1" t="n">
        <f aca="false">J5 / $E5</f>
        <v>0.0263222271094749</v>
      </c>
      <c r="H35" s="1" t="n">
        <f aca="false">K5 / $E5</f>
        <v>0.00335206674788091</v>
      </c>
      <c r="I35" s="1" t="n">
        <f aca="false">L5 / $E5</f>
        <v>0.00331810283492148</v>
      </c>
      <c r="J35" s="1" t="n">
        <f aca="false">M5 / $E5</f>
        <v>1.70245177741499E-007</v>
      </c>
      <c r="K35" s="1" t="n">
        <f aca="false">N5 / $E5</f>
        <v>0.00030954221424356</v>
      </c>
      <c r="M35" s="1" t="n">
        <f aca="false">E$32 / E5</f>
        <v>26.9340258834202</v>
      </c>
      <c r="N35" s="1" t="n">
        <f aca="false">H$32/H5</f>
        <v>44.7645304837647</v>
      </c>
      <c r="O35" s="1" t="n">
        <f aca="false">I$32/I5</f>
        <v>18.0555011497462</v>
      </c>
      <c r="Q35" s="1" t="n">
        <f aca="false">D5 / A35</f>
        <v>31250</v>
      </c>
      <c r="S35" s="1" t="n">
        <f aca="false">MATCH(V35, M$35:M$62, 0)</f>
        <v>7</v>
      </c>
      <c r="U35" s="1" t="n">
        <f aca="false">A35</f>
        <v>64</v>
      </c>
      <c r="V35" s="1" t="n">
        <f aca="false">_xlfn.MAXIFS(M$35:M$62,A$35:A$62,U35)</f>
        <v>38.3846002860481</v>
      </c>
      <c r="W35" s="1" t="n">
        <f aca="false">INDEX(Q$35:Q$62,S35)</f>
        <v>31250</v>
      </c>
      <c r="X35" s="1" t="n">
        <f aca="false">INDEX(E$5:E$32,S35)</f>
        <v>57.702877</v>
      </c>
    </row>
    <row r="36" customFormat="false" ht="12.8" hidden="false" customHeight="false" outlineLevel="0" collapsed="false">
      <c r="A36" s="1" t="n">
        <f aca="false">A6 * B6 * C6</f>
        <v>64</v>
      </c>
      <c r="C36" s="1" t="n">
        <f aca="false">F6 / $E6</f>
        <v>0.00120968936237211</v>
      </c>
      <c r="D36" s="1" t="n">
        <f aca="false">G6 / $E6</f>
        <v>0.0432174905077318</v>
      </c>
      <c r="E36" s="4" t="n">
        <f aca="false">H6 / $E6</f>
        <v>0.290639794726939</v>
      </c>
      <c r="F36" s="4" t="n">
        <f aca="false">I6 / $E6</f>
        <v>0.643631762348003</v>
      </c>
      <c r="G36" s="1" t="n">
        <f aca="false">J6 / $E6</f>
        <v>0.0189982805575171</v>
      </c>
      <c r="H36" s="1" t="n">
        <f aca="false">K6 / $E6</f>
        <v>0.000712641097948984</v>
      </c>
      <c r="I36" s="1" t="n">
        <f aca="false">L6 / $E6</f>
        <v>0.00127605859510793</v>
      </c>
      <c r="J36" s="1" t="n">
        <f aca="false">M6 / $E6</f>
        <v>8.57382924361679E-007</v>
      </c>
      <c r="K36" s="1" t="n">
        <f aca="false">N6 / $E6</f>
        <v>2.11747601016596E-005</v>
      </c>
      <c r="M36" s="1" t="n">
        <f aca="false">E$32 / E6</f>
        <v>28.7730157820813</v>
      </c>
      <c r="N36" s="1" t="n">
        <f aca="false">H$32/H6</f>
        <v>63.0301592571545</v>
      </c>
      <c r="O36" s="1" t="n">
        <f aca="false">I$32/I6</f>
        <v>14.8137994790231</v>
      </c>
      <c r="Q36" s="1" t="n">
        <f aca="false">D6 / A36</f>
        <v>31250</v>
      </c>
      <c r="S36" s="1" t="n">
        <f aca="false">MATCH(V36, M$35:M$62, 0)</f>
        <v>13</v>
      </c>
      <c r="U36" s="1" t="n">
        <f aca="false">A42</f>
        <v>32</v>
      </c>
      <c r="V36" s="1" t="n">
        <f aca="false">_xlfn.MAXIFS(M$35:M$62,A$35:A$62,U36)</f>
        <v>22.0999715601175</v>
      </c>
      <c r="W36" s="1" t="n">
        <f aca="false">INDEX(Q$35:Q$62,S36)</f>
        <v>62500</v>
      </c>
      <c r="X36" s="1" t="n">
        <f aca="false">INDEX(E$5:E$32,S36)</f>
        <v>100.221933</v>
      </c>
    </row>
    <row r="37" customFormat="false" ht="12.8" hidden="false" customHeight="false" outlineLevel="0" collapsed="false">
      <c r="A37" s="1" t="n">
        <f aca="false">A7 * B7 * C7</f>
        <v>64</v>
      </c>
      <c r="C37" s="1" t="n">
        <f aca="false">F7 / $E7</f>
        <v>0.00153984513965329</v>
      </c>
      <c r="D37" s="1" t="n">
        <f aca="false">G7 / $E7</f>
        <v>0.04105485262185</v>
      </c>
      <c r="E37" s="4" t="n">
        <f aca="false">H7 / $E7</f>
        <v>0.309753433792102</v>
      </c>
      <c r="F37" s="4" t="n">
        <f aca="false">I7 / $E7</f>
        <v>0.624139700337879</v>
      </c>
      <c r="G37" s="1" t="n">
        <f aca="false">J7 / $E7</f>
        <v>0.0212199005182984</v>
      </c>
      <c r="H37" s="1" t="n">
        <f aca="false">K7 / $E7</f>
        <v>0.000869755927352403</v>
      </c>
      <c r="I37" s="1" t="n">
        <f aca="false">L7 / $E7</f>
        <v>0.00102546564992535</v>
      </c>
      <c r="J37" s="1" t="n">
        <f aca="false">M7 / $E7</f>
        <v>1.36418252519666E-006</v>
      </c>
      <c r="K37" s="1" t="n">
        <f aca="false">N7 / $E7</f>
        <v>2.14548706235474E-005</v>
      </c>
      <c r="M37" s="1" t="n">
        <f aca="false">E$32 / E7</f>
        <v>30.5205093405578</v>
      </c>
      <c r="N37" s="1" t="n">
        <f aca="false">H$32/H7</f>
        <v>62.7326662513475</v>
      </c>
      <c r="O37" s="1" t="n">
        <f aca="false">I$32/I7</f>
        <v>16.2042343158484</v>
      </c>
      <c r="Q37" s="1" t="n">
        <f aca="false">D7 / A37</f>
        <v>31250</v>
      </c>
      <c r="S37" s="1" t="n">
        <f aca="false">MATCH(V37, M$35:M$62, 0)</f>
        <v>18</v>
      </c>
      <c r="U37" s="1" t="n">
        <f aca="false">A48</f>
        <v>16</v>
      </c>
      <c r="V37" s="1" t="n">
        <f aca="false">_xlfn.MAXIFS(M$35:M$62,A$35:A$62,U37)</f>
        <v>11.5363356844281</v>
      </c>
      <c r="W37" s="1" t="n">
        <f aca="false">INDEX(Q$35:Q$62,S37)</f>
        <v>125000</v>
      </c>
      <c r="X37" s="1" t="n">
        <f aca="false">INDEX(E$5:E$32,S37)</f>
        <v>191.993535</v>
      </c>
    </row>
    <row r="38" customFormat="false" ht="12.8" hidden="false" customHeight="false" outlineLevel="0" collapsed="false">
      <c r="A38" s="1" t="n">
        <f aca="false">A8 * B8 * C8</f>
        <v>64</v>
      </c>
      <c r="C38" s="1" t="n">
        <f aca="false">F8 / $E8</f>
        <v>0.00138309825194403</v>
      </c>
      <c r="D38" s="1" t="n">
        <f aca="false">G8 / $E8</f>
        <v>0.0423746814329721</v>
      </c>
      <c r="E38" s="4" t="n">
        <f aca="false">H8 / $E8</f>
        <v>0.351394470652061</v>
      </c>
      <c r="F38" s="4" t="n">
        <f aca="false">I8 / $E8</f>
        <v>0.580755071437937</v>
      </c>
      <c r="G38" s="1" t="n">
        <f aca="false">J8 / $E8</f>
        <v>0.0217383583598638</v>
      </c>
      <c r="H38" s="1" t="n">
        <f aca="false">K8 / $E8</f>
        <v>0.000806026626330897</v>
      </c>
      <c r="I38" s="1" t="n">
        <f aca="false">L8 / $E8</f>
        <v>0.00106321065848682</v>
      </c>
      <c r="J38" s="1" t="n">
        <f aca="false">M8 / $E8</f>
        <v>2.15951313698646E-006</v>
      </c>
      <c r="K38" s="1" t="n">
        <f aca="false">N8 / $E8</f>
        <v>2.42051904131288E-005</v>
      </c>
      <c r="M38" s="1" t="n">
        <f aca="false">E$32 / E8</f>
        <v>34.4108610305134</v>
      </c>
      <c r="N38" s="1" t="n">
        <f aca="false">H$32/H8</f>
        <v>62.3474527768458</v>
      </c>
      <c r="O38" s="1" t="n">
        <f aca="false">I$32/I8</f>
        <v>19.6345555199166</v>
      </c>
      <c r="Q38" s="1" t="n">
        <f aca="false">D8 / A38</f>
        <v>31250</v>
      </c>
      <c r="S38" s="1" t="n">
        <f aca="false">MATCH(V38, M$35:M$62, 0)</f>
        <v>22</v>
      </c>
      <c r="U38" s="1" t="n">
        <f aca="false">A53</f>
        <v>8</v>
      </c>
      <c r="V38" s="1" t="n">
        <f aca="false">_xlfn.MAXIFS(M$35:M$62,A$35:A$62,U38)</f>
        <v>6.74301613904495</v>
      </c>
      <c r="W38" s="1" t="n">
        <f aca="false">INDEX(Q$35:Q$62,S38)</f>
        <v>250000</v>
      </c>
      <c r="X38" s="1" t="n">
        <f aca="false">INDEX(E$5:E$32,S38)</f>
        <v>328.473464</v>
      </c>
    </row>
    <row r="39" customFormat="false" ht="12.8" hidden="false" customHeight="false" outlineLevel="0" collapsed="false">
      <c r="A39" s="1" t="n">
        <f aca="false">A9 * B9 * C9</f>
        <v>64</v>
      </c>
      <c r="C39" s="1" t="n">
        <f aca="false">F9 / $E9</f>
        <v>0.000799550673235476</v>
      </c>
      <c r="D39" s="1" t="n">
        <f aca="false">G9 / $E9</f>
        <v>0.0450125798185178</v>
      </c>
      <c r="E39" s="4" t="n">
        <f aca="false">H9 / $E9</f>
        <v>0.380182817767607</v>
      </c>
      <c r="F39" s="4" t="n">
        <f aca="false">I9 / $E9</f>
        <v>0.548305187229464</v>
      </c>
      <c r="G39" s="1" t="n">
        <f aca="false">J9 / $E9</f>
        <v>0.0236316832073528</v>
      </c>
      <c r="H39" s="1" t="n">
        <f aca="false">K9 / $E9</f>
        <v>0.000680337719557264</v>
      </c>
      <c r="I39" s="1" t="n">
        <f aca="false">L9 / $E9</f>
        <v>0.00119579865399102</v>
      </c>
      <c r="J39" s="1" t="n">
        <f aca="false">M9 / $E9</f>
        <v>3.21881646053372E-006</v>
      </c>
      <c r="K39" s="1" t="n">
        <f aca="false">N9 / $E9</f>
        <v>2.65343885425344E-005</v>
      </c>
      <c r="M39" s="1" t="n">
        <f aca="false">E$32 / E9</f>
        <v>36.9397025616792</v>
      </c>
      <c r="N39" s="1" t="n">
        <f aca="false">H$32/H9</f>
        <v>61.8612950563469</v>
      </c>
      <c r="O39" s="1" t="n">
        <f aca="false">I$32/I9</f>
        <v>22.3249032381616</v>
      </c>
      <c r="Q39" s="1" t="n">
        <f aca="false">D9 / A39</f>
        <v>31250</v>
      </c>
      <c r="S39" s="1" t="n">
        <f aca="false">MATCH(V39, M$35:M$62, 0)</f>
        <v>25</v>
      </c>
      <c r="U39" s="1" t="n">
        <f aca="false">A57</f>
        <v>4</v>
      </c>
      <c r="V39" s="1" t="n">
        <f aca="false">_xlfn.MAXIFS(M$35:M$62,A$35:A$62,U39)</f>
        <v>3.71338662846465</v>
      </c>
      <c r="W39" s="1" t="n">
        <f aca="false">INDEX(Q$35:Q$62,S39)</f>
        <v>500000</v>
      </c>
      <c r="X39" s="1" t="n">
        <f aca="false">INDEX(E$5:E$32,S39)</f>
        <v>596.464115</v>
      </c>
    </row>
    <row r="40" customFormat="false" ht="12.8" hidden="false" customHeight="false" outlineLevel="0" collapsed="false">
      <c r="A40" s="1" t="n">
        <f aca="false">A10 * B10 * C10</f>
        <v>64</v>
      </c>
      <c r="C40" s="1" t="n">
        <f aca="false">F10 / $E10</f>
        <v>0.000687636283164015</v>
      </c>
      <c r="D40" s="1" t="n">
        <f aca="false">G10 / $E10</f>
        <v>0.0437368194225354</v>
      </c>
      <c r="E40" s="4" t="n">
        <f aca="false">H10 / $E10</f>
        <v>0.410141651495065</v>
      </c>
      <c r="F40" s="4" t="n">
        <f aca="false">I10 / $E10</f>
        <v>0.517629724838634</v>
      </c>
      <c r="G40" s="1" t="n">
        <f aca="false">J10 / $E10</f>
        <v>0.0258642235118149</v>
      </c>
      <c r="H40" s="1" t="n">
        <f aca="false">K10 / $E10</f>
        <v>0.000607412890163742</v>
      </c>
      <c r="I40" s="1" t="n">
        <f aca="false">L10 / $E10</f>
        <v>0.00109854806243117</v>
      </c>
      <c r="J40" s="1" t="n">
        <f aca="false">M10 / $E10</f>
        <v>4.83860464588033E-006</v>
      </c>
      <c r="K40" s="1" t="n">
        <f aca="false">N10 / $E10</f>
        <v>2.68979376321334E-005</v>
      </c>
      <c r="M40" s="1" t="n">
        <f aca="false">E$32 / E10</f>
        <v>37.2119252552515</v>
      </c>
      <c r="N40" s="1" t="n">
        <f aca="false">H$32/H10</f>
        <v>57.7652108307822</v>
      </c>
      <c r="O40" s="1" t="n">
        <f aca="false">I$32/I10</f>
        <v>23.8221786829532</v>
      </c>
      <c r="Q40" s="1" t="n">
        <f aca="false">D10 / A40</f>
        <v>31250</v>
      </c>
      <c r="S40" s="1" t="n">
        <f aca="false">MATCH(V40, M$35:M$62, 0)</f>
        <v>27</v>
      </c>
      <c r="U40" s="1" t="n">
        <f aca="false">A60</f>
        <v>2</v>
      </c>
      <c r="V40" s="1" t="n">
        <f aca="false">_xlfn.MAXIFS(M$35:M$62,A$35:A$62,U40)</f>
        <v>1.83087877990718</v>
      </c>
      <c r="W40" s="1" t="n">
        <f aca="false">INDEX(Q$35:Q$62,S40)</f>
        <v>1000000</v>
      </c>
      <c r="X40" s="1" t="n">
        <f aca="false">INDEX(E$5:E$32,S40)</f>
        <v>1209.74796</v>
      </c>
    </row>
    <row r="41" customFormat="false" ht="12.8" hidden="false" customHeight="false" outlineLevel="0" collapsed="false">
      <c r="A41" s="1" t="n">
        <f aca="false">A11 * B11 * C11</f>
        <v>64</v>
      </c>
      <c r="C41" s="1" t="n">
        <f aca="false">F11 / $E11</f>
        <v>0.000780567665629566</v>
      </c>
      <c r="D41" s="1" t="n">
        <f aca="false">G11 / $E11</f>
        <v>0.0457105977575434</v>
      </c>
      <c r="E41" s="4" t="n">
        <f aca="false">H11 / $E11</f>
        <v>0.394271398287472</v>
      </c>
      <c r="F41" s="4" t="n">
        <f aca="false">I11 / $E11</f>
        <v>0.524845719564382</v>
      </c>
      <c r="G41" s="1" t="n">
        <f aca="false">J11 / $E11</f>
        <v>0.032206765011041</v>
      </c>
      <c r="H41" s="1" t="n">
        <f aca="false">K11 / $E11</f>
        <v>0.000573454942289966</v>
      </c>
      <c r="I41" s="1" t="n">
        <f aca="false">L11 / $E11</f>
        <v>0.00134383247476551</v>
      </c>
      <c r="J41" s="1" t="n">
        <f aca="false">M11 / $E11</f>
        <v>5.30302847811211E-006</v>
      </c>
      <c r="K41" s="1" t="n">
        <f aca="false">N11 / $E11</f>
        <v>2.76762630050491E-005</v>
      </c>
      <c r="M41" s="1" t="n">
        <f aca="false">E$32 / E11</f>
        <v>38.3846002860481</v>
      </c>
      <c r="N41" s="1" t="n">
        <f aca="false">H$32/H11</f>
        <v>61.9840355377095</v>
      </c>
      <c r="O41" s="1" t="n">
        <f aca="false">I$32/I11</f>
        <v>24.2350493516483</v>
      </c>
      <c r="Q41" s="1" t="n">
        <f aca="false">D11 / A41</f>
        <v>31250</v>
      </c>
      <c r="S41" s="1" t="n">
        <f aca="false">MATCH(V41, M$35:M$62, 0)</f>
        <v>28</v>
      </c>
      <c r="U41" s="1" t="n">
        <f aca="false">A62</f>
        <v>1</v>
      </c>
      <c r="V41" s="1" t="n">
        <f aca="false">_xlfn.MAXIFS(M$35:M$62,A$35:A$62,U41)</f>
        <v>1</v>
      </c>
      <c r="W41" s="1" t="n">
        <f aca="false">INDEX(Q$35:Q$62,S41)</f>
        <v>2000000</v>
      </c>
      <c r="X41" s="1" t="n">
        <f aca="false">INDEX(E$5:E$32,S41)</f>
        <v>2214.901869</v>
      </c>
    </row>
    <row r="42" customFormat="false" ht="12.8" hidden="false" customHeight="false" outlineLevel="0" collapsed="false">
      <c r="A42" s="1" t="n">
        <f aca="false">A12 * B12 * C12</f>
        <v>32</v>
      </c>
      <c r="C42" s="1" t="n">
        <f aca="false">F12 / $E12</f>
        <v>0.000473567438833238</v>
      </c>
      <c r="D42" s="1" t="n">
        <f aca="false">G12 / $E12</f>
        <v>0.0728442049991109</v>
      </c>
      <c r="E42" s="4" t="n">
        <f aca="false">H12 / $E12</f>
        <v>0.380379301612939</v>
      </c>
      <c r="F42" s="4" t="n">
        <f aca="false">I12 / $E12</f>
        <v>0.519807174008923</v>
      </c>
      <c r="G42" s="1" t="n">
        <f aca="false">J12 / $E12</f>
        <v>0.0240737609970199</v>
      </c>
      <c r="H42" s="1" t="n">
        <f aca="false">K12 / $E12</f>
        <v>0.000611653514020016</v>
      </c>
      <c r="I42" s="1" t="n">
        <f aca="false">L12 / $E12</f>
        <v>0.00150092407635839</v>
      </c>
      <c r="J42" s="1" t="n">
        <f aca="false">M12 / $E12</f>
        <v>1.45344763678733E-007</v>
      </c>
      <c r="K42" s="1" t="n">
        <f aca="false">N12 / $E12</f>
        <v>3.06164469843261E-005</v>
      </c>
      <c r="M42" s="1" t="n">
        <f aca="false">E$32 / E12</f>
        <v>18.9367287483171</v>
      </c>
      <c r="N42" s="1" t="n">
        <f aca="false">H$32/H12</f>
        <v>31.6961256819166</v>
      </c>
      <c r="O42" s="1" t="n">
        <f aca="false">I$32/I12</f>
        <v>12.0720558194087</v>
      </c>
      <c r="Q42" s="1" t="n">
        <f aca="false">D12 / A42</f>
        <v>62500</v>
      </c>
    </row>
    <row r="43" customFormat="false" ht="12.8" hidden="false" customHeight="false" outlineLevel="0" collapsed="false">
      <c r="A43" s="1" t="n">
        <f aca="false">A13 * B13 * C13</f>
        <v>32</v>
      </c>
      <c r="C43" s="1" t="n">
        <f aca="false">F13 / $E13</f>
        <v>0.000804040146827293</v>
      </c>
      <c r="D43" s="1" t="n">
        <f aca="false">G13 / $E13</f>
        <v>0.0339827741858596</v>
      </c>
      <c r="E43" s="4" t="n">
        <f aca="false">H13 / $E13</f>
        <v>0.373501475864799</v>
      </c>
      <c r="F43" s="4" t="n">
        <f aca="false">I13 / $E13</f>
        <v>0.565733703468429</v>
      </c>
      <c r="G43" s="1" t="n">
        <f aca="false">J13 / $E13</f>
        <v>0.0240940173995826</v>
      </c>
      <c r="H43" s="1" t="n">
        <f aca="false">K13 / $E13</f>
        <v>0.000837121308232647</v>
      </c>
      <c r="I43" s="1" t="n">
        <f aca="false">L13 / $E13</f>
        <v>0.000839161593060439</v>
      </c>
      <c r="J43" s="1" t="n">
        <f aca="false">M13 / $E13</f>
        <v>6.54906241019703E-007</v>
      </c>
      <c r="K43" s="1" t="n">
        <f aca="false">N13 / $E13</f>
        <v>2.12676603654219E-005</v>
      </c>
      <c r="M43" s="1" t="n">
        <f aca="false">E$32 / E13</f>
        <v>18.5968340673629</v>
      </c>
      <c r="N43" s="1" t="n">
        <f aca="false">H$32/H13</f>
        <v>31.7004036650506</v>
      </c>
      <c r="O43" s="1" t="n">
        <f aca="false">I$32/I13</f>
        <v>10.8929499731817</v>
      </c>
      <c r="Q43" s="1" t="n">
        <f aca="false">D13 / A43</f>
        <v>62500</v>
      </c>
      <c r="S43" s="1"/>
      <c r="T43" s="1"/>
      <c r="U43" s="1"/>
    </row>
    <row r="44" customFormat="false" ht="12.8" hidden="false" customHeight="false" outlineLevel="0" collapsed="false">
      <c r="A44" s="1" t="n">
        <f aca="false">A14 * B14 * C14</f>
        <v>32</v>
      </c>
      <c r="C44" s="1" t="n">
        <f aca="false">F14 / $E14</f>
        <v>0.000566411232395291</v>
      </c>
      <c r="D44" s="1" t="n">
        <f aca="false">G14 / $E14</f>
        <v>0.0295595570247045</v>
      </c>
      <c r="E44" s="4" t="n">
        <f aca="false">H14 / $E14</f>
        <v>0.396594053565114</v>
      </c>
      <c r="F44" s="4" t="n">
        <f aca="false">I14 / $E14</f>
        <v>0.54620153496044</v>
      </c>
      <c r="G44" s="1" t="n">
        <f aca="false">J14 / $E14</f>
        <v>0.0250429937139984</v>
      </c>
      <c r="H44" s="1" t="n">
        <f aca="false">K14 / $E14</f>
        <v>0.000688881193870963</v>
      </c>
      <c r="I44" s="1" t="n">
        <f aca="false">L14 / $E14</f>
        <v>0.00107481368403446</v>
      </c>
      <c r="J44" s="1" t="n">
        <f aca="false">M14 / $E14</f>
        <v>6.6408567078477E-007</v>
      </c>
      <c r="K44" s="1" t="n">
        <f aca="false">N14 / $E14</f>
        <v>7.35609492354427E-005</v>
      </c>
      <c r="M44" s="1" t="n">
        <f aca="false">E$32 / E14</f>
        <v>19.8768188296933</v>
      </c>
      <c r="N44" s="1" t="n">
        <f aca="false">H$32/H14</f>
        <v>31.9094104041241</v>
      </c>
      <c r="O44" s="1" t="n">
        <f aca="false">I$32/I14</f>
        <v>12.0590336932313</v>
      </c>
      <c r="Q44" s="1" t="n">
        <f aca="false">D14 / A44</f>
        <v>62500</v>
      </c>
      <c r="S44" s="1"/>
      <c r="T44" s="1"/>
      <c r="U44" s="1"/>
    </row>
    <row r="45" customFormat="false" ht="12.8" hidden="false" customHeight="false" outlineLevel="0" collapsed="false">
      <c r="A45" s="1" t="n">
        <f aca="false">A15 * B15 * C15</f>
        <v>32</v>
      </c>
      <c r="C45" s="1" t="n">
        <f aca="false">F15 / $E15</f>
        <v>0.00067133538985006</v>
      </c>
      <c r="D45" s="1" t="n">
        <f aca="false">G15 / $E15</f>
        <v>0.0305741016478628</v>
      </c>
      <c r="E45" s="4" t="n">
        <f aca="false">H15 / $E15</f>
        <v>0.418098502779299</v>
      </c>
      <c r="F45" s="4" t="n">
        <f aca="false">I15 / $E15</f>
        <v>0.52257800227804</v>
      </c>
      <c r="G45" s="1" t="n">
        <f aca="false">J15 / $E15</f>
        <v>0.0257517075348922</v>
      </c>
      <c r="H45" s="1" t="n">
        <f aca="false">K15 / $E15</f>
        <v>0.00076325574826489</v>
      </c>
      <c r="I45" s="1" t="n">
        <f aca="false">L15 / $E15</f>
        <v>0.00142619991295926</v>
      </c>
      <c r="J45" s="1" t="n">
        <f aca="false">M15 / $E15</f>
        <v>1.28952012414827E-006</v>
      </c>
      <c r="K45" s="1" t="n">
        <f aca="false">N15 / $E15</f>
        <v>2.3108574398686E-005</v>
      </c>
      <c r="M45" s="1" t="n">
        <f aca="false">E$32 / E15</f>
        <v>20.6968154571675</v>
      </c>
      <c r="N45" s="1" t="n">
        <f aca="false">H$32/H15</f>
        <v>31.5168651571232</v>
      </c>
      <c r="O45" s="1" t="n">
        <f aca="false">I$32/I15</f>
        <v>13.1241428420894</v>
      </c>
      <c r="Q45" s="1" t="n">
        <f aca="false">D15 / A45</f>
        <v>62500</v>
      </c>
      <c r="S45" s="1"/>
      <c r="T45" s="1"/>
      <c r="U45" s="1"/>
    </row>
    <row r="46" customFormat="false" ht="12.8" hidden="false" customHeight="false" outlineLevel="0" collapsed="false">
      <c r="A46" s="1" t="n">
        <f aca="false">A16 * B16 * C16</f>
        <v>32</v>
      </c>
      <c r="C46" s="1" t="n">
        <f aca="false">F16 / $E16</f>
        <v>0.00063881850754331</v>
      </c>
      <c r="D46" s="1" t="n">
        <f aca="false">G16 / $E16</f>
        <v>0.0312944127067206</v>
      </c>
      <c r="E46" s="4" t="n">
        <f aca="false">H16 / $E16</f>
        <v>0.434000538726728</v>
      </c>
      <c r="F46" s="4" t="n">
        <f aca="false">I16 / $E16</f>
        <v>0.503833756823217</v>
      </c>
      <c r="G46" s="1" t="n">
        <f aca="false">J16 / $E16</f>
        <v>0.0281164237813081</v>
      </c>
      <c r="H46" s="1" t="n">
        <f aca="false">K16 / $E16</f>
        <v>0.000723782944610079</v>
      </c>
      <c r="I46" s="1" t="n">
        <f aca="false">L16 / $E16</f>
        <v>0.00124580676579642</v>
      </c>
      <c r="J46" s="1" t="n">
        <f aca="false">M16 / $E16</f>
        <v>1.4402390356028E-006</v>
      </c>
      <c r="K46" s="1" t="n">
        <f aca="false">N16 / $E16</f>
        <v>2.35174602256483E-005</v>
      </c>
      <c r="M46" s="1" t="n">
        <f aca="false">E$32 / E16</f>
        <v>21.4093163205597</v>
      </c>
      <c r="N46" s="1" t="n">
        <f aca="false">H$32/H16</f>
        <v>31.4073018821326</v>
      </c>
      <c r="O46" s="1" t="n">
        <f aca="false">I$32/I16</f>
        <v>14.0810189389002</v>
      </c>
      <c r="Q46" s="1" t="n">
        <f aca="false">D16 / A46</f>
        <v>62500</v>
      </c>
      <c r="S46" s="1"/>
      <c r="T46" s="1"/>
      <c r="U46" s="1"/>
    </row>
    <row r="47" customFormat="false" ht="12.8" hidden="false" customHeight="false" outlineLevel="0" collapsed="false">
      <c r="A47" s="1" t="n">
        <f aca="false">A17 * B17 * C17</f>
        <v>32</v>
      </c>
      <c r="C47" s="1" t="n">
        <f aca="false">F17 / $E17</f>
        <v>0.000663507457993252</v>
      </c>
      <c r="D47" s="1" t="n">
        <f aca="false">G17 / $E17</f>
        <v>0.0317512934020141</v>
      </c>
      <c r="E47" s="4" t="n">
        <f aca="false">H17 / $E17</f>
        <v>0.446685307895628</v>
      </c>
      <c r="F47" s="4" t="n">
        <f aca="false">I17 / $E17</f>
        <v>0.48412404897439</v>
      </c>
      <c r="G47" s="1" t="n">
        <f aca="false">J17 / $E17</f>
        <v>0.0347105258885797</v>
      </c>
      <c r="H47" s="1" t="n">
        <f aca="false">K17 / $E17</f>
        <v>0.000610704644860522</v>
      </c>
      <c r="I47" s="1" t="n">
        <f aca="false">L17 / $E17</f>
        <v>0.00128044826275702</v>
      </c>
      <c r="J47" s="1" t="n">
        <f aca="false">M17 / $E17</f>
        <v>2.32484041192859E-006</v>
      </c>
      <c r="K47" s="1" t="n">
        <f aca="false">N17 / $E17</f>
        <v>2.47151489285284E-005</v>
      </c>
      <c r="M47" s="1" t="n">
        <f aca="false">E$32 / E17</f>
        <v>22.0999715601175</v>
      </c>
      <c r="N47" s="1" t="n">
        <f aca="false">H$32/H17</f>
        <v>31.4998253091824</v>
      </c>
      <c r="O47" s="1" t="n">
        <f aca="false">I$32/I17</f>
        <v>15.1270277474901</v>
      </c>
      <c r="Q47" s="1" t="n">
        <f aca="false">D17 / A47</f>
        <v>62500</v>
      </c>
      <c r="S47" s="1"/>
      <c r="T47" s="1"/>
      <c r="U47" s="1"/>
    </row>
    <row r="48" customFormat="false" ht="12.8" hidden="false" customHeight="false" outlineLevel="0" collapsed="false">
      <c r="A48" s="1" t="n">
        <f aca="false">A18 * B18 * C18</f>
        <v>16</v>
      </c>
      <c r="C48" s="1" t="n">
        <f aca="false">F18 / $E18</f>
        <v>0.000362470314236576</v>
      </c>
      <c r="D48" s="1" t="n">
        <f aca="false">G18 / $E18</f>
        <v>0.0440293305680735</v>
      </c>
      <c r="E48" s="4" t="n">
        <f aca="false">H18 / $E18</f>
        <v>0.417775716535426</v>
      </c>
      <c r="F48" s="4" t="n">
        <f aca="false">I18 / $E18</f>
        <v>0.511153726900528</v>
      </c>
      <c r="G48" s="1" t="n">
        <f aca="false">J18 / $E18</f>
        <v>0.0248115776155739</v>
      </c>
      <c r="H48" s="1" t="n">
        <f aca="false">K18 / $E18</f>
        <v>0.000723770808657398</v>
      </c>
      <c r="I48" s="1" t="n">
        <f aca="false">L18 / $E18</f>
        <v>0.00102553264233502</v>
      </c>
      <c r="J48" s="1" t="n">
        <f aca="false">M18 / $E18</f>
        <v>8.92633594350828E-008</v>
      </c>
      <c r="K48" s="1" t="n">
        <f aca="false">N18 / $E18</f>
        <v>2.34339808874838E-005</v>
      </c>
      <c r="M48" s="1" t="n">
        <f aca="false">E$32 / E18</f>
        <v>10.4057674550518</v>
      </c>
      <c r="N48" s="1" t="n">
        <f aca="false">H$32/H18</f>
        <v>15.8580222215957</v>
      </c>
      <c r="O48" s="1" t="n">
        <f aca="false">I$32/I18</f>
        <v>6.7459191229502</v>
      </c>
      <c r="Q48" s="1" t="n">
        <f aca="false">D18 / A48</f>
        <v>125000</v>
      </c>
    </row>
    <row r="49" customFormat="false" ht="12.8" hidden="false" customHeight="false" outlineLevel="0" collapsed="false">
      <c r="A49" s="1" t="n">
        <f aca="false">A19 * B19 * C19</f>
        <v>16</v>
      </c>
      <c r="C49" s="1" t="n">
        <f aca="false">F19 / $E19</f>
        <v>0.00100140428893405</v>
      </c>
      <c r="D49" s="1" t="n">
        <f aca="false">G19 / $E19</f>
        <v>0.0261932719819844</v>
      </c>
      <c r="E49" s="4" t="n">
        <f aca="false">H19 / $E19</f>
        <v>0.440558869612191</v>
      </c>
      <c r="F49" s="4" t="n">
        <f aca="false">I19 / $E19</f>
        <v>0.502621627763205</v>
      </c>
      <c r="G49" s="1" t="n">
        <f aca="false">J19 / $E19</f>
        <v>0.0264152971301468</v>
      </c>
      <c r="H49" s="1" t="n">
        <f aca="false">K19 / $E19</f>
        <v>0.00137721293890043</v>
      </c>
      <c r="I49" s="1" t="n">
        <f aca="false">L19 / $E19</f>
        <v>0.00128734727365727</v>
      </c>
      <c r="J49" s="1" t="n">
        <f aca="false">M19 / $E19</f>
        <v>2.73344297554134E-007</v>
      </c>
      <c r="K49" s="1" t="n">
        <f aca="false">N19 / $E19</f>
        <v>0.000245552637337357</v>
      </c>
      <c r="M49" s="1" t="n">
        <f aca="false">E$32 / E19</f>
        <v>11.0078326460571</v>
      </c>
      <c r="N49" s="1" t="n">
        <f aca="false">H$32/H19</f>
        <v>15.908014119388</v>
      </c>
      <c r="O49" s="1" t="n">
        <f aca="false">I$32/I19</f>
        <v>7.25736877047188</v>
      </c>
      <c r="Q49" s="1" t="n">
        <f aca="false">D19 / A49</f>
        <v>125000</v>
      </c>
      <c r="S49" s="1"/>
      <c r="T49" s="1"/>
      <c r="U49" s="1"/>
    </row>
    <row r="50" customFormat="false" ht="12.8" hidden="false" customHeight="false" outlineLevel="0" collapsed="false">
      <c r="A50" s="1" t="n">
        <f aca="false">A20 * B20 * C20</f>
        <v>16</v>
      </c>
      <c r="C50" s="1" t="n">
        <f aca="false">F20 / $E20</f>
        <v>0.00047097683775528</v>
      </c>
      <c r="D50" s="1" t="n">
        <f aca="false">G20 / $E20</f>
        <v>0.0237045102674843</v>
      </c>
      <c r="E50" s="4" t="n">
        <f aca="false">H20 / $E20</f>
        <v>0.443067328189151</v>
      </c>
      <c r="F50" s="4" t="n">
        <f aca="false">I20 / $E20</f>
        <v>0.503751920337719</v>
      </c>
      <c r="G50" s="1" t="n">
        <f aca="false">J20 / $E20</f>
        <v>0.0269202941913353</v>
      </c>
      <c r="H50" s="1" t="n">
        <f aca="false">K20 / $E20</f>
        <v>0.000700654061040364</v>
      </c>
      <c r="I50" s="1" t="n">
        <f aca="false">L20 / $E20</f>
        <v>0.00126173849523948</v>
      </c>
      <c r="J50" s="1" t="n">
        <f aca="false">M20 / $E20</f>
        <v>4.94569837664264E-007</v>
      </c>
      <c r="K50" s="1" t="n">
        <f aca="false">N20 / $E20</f>
        <v>2.17711661192207E-005</v>
      </c>
      <c r="M50" s="1" t="n">
        <f aca="false">E$32 / E20</f>
        <v>11.1777924264654</v>
      </c>
      <c r="N50" s="1" t="n">
        <f aca="false">H$32/H20</f>
        <v>16.0621771992436</v>
      </c>
      <c r="O50" s="1" t="n">
        <f aca="false">I$32/I20</f>
        <v>7.35288665391137</v>
      </c>
      <c r="Q50" s="1" t="n">
        <f aca="false">D20 / A50</f>
        <v>125000</v>
      </c>
      <c r="S50" s="1"/>
      <c r="T50" s="1"/>
      <c r="U50" s="1"/>
    </row>
    <row r="51" customFormat="false" ht="12.8" hidden="false" customHeight="false" outlineLevel="0" collapsed="false">
      <c r="A51" s="1" t="n">
        <f aca="false">A21 * B21 * C21</f>
        <v>16</v>
      </c>
      <c r="C51" s="1" t="n">
        <f aca="false">F21 / $E21</f>
        <v>0.000513058998240118</v>
      </c>
      <c r="D51" s="1" t="n">
        <f aca="false">G21 / $E21</f>
        <v>0.0242267865538996</v>
      </c>
      <c r="E51" s="4" t="n">
        <f aca="false">H21 / $E21</f>
        <v>0.453937377581724</v>
      </c>
      <c r="F51" s="4" t="n">
        <f aca="false">I21 / $E21</f>
        <v>0.491038728579892</v>
      </c>
      <c r="G51" s="1" t="n">
        <f aca="false">J21 / $E21</f>
        <v>0.028286117814109</v>
      </c>
      <c r="H51" s="1" t="n">
        <f aca="false">K21 / $E21</f>
        <v>0.000680948386766169</v>
      </c>
      <c r="I51" s="1" t="n">
        <f aca="false">L21 / $E21</f>
        <v>0.00119117164122653</v>
      </c>
      <c r="J51" s="1" t="n">
        <f aca="false">M21 / $E21</f>
        <v>5.90779954116946E-007</v>
      </c>
      <c r="K51" s="1" t="n">
        <f aca="false">N21 / $E21</f>
        <v>2.25729314642597E-005</v>
      </c>
      <c r="M51" s="1" t="n">
        <f aca="false">E$32 / E21</f>
        <v>11.3784315177509</v>
      </c>
      <c r="N51" s="1" t="n">
        <f aca="false">H$32/H21</f>
        <v>15.9589588267458</v>
      </c>
      <c r="O51" s="1" t="n">
        <f aca="false">I$32/I21</f>
        <v>7.67865577271983</v>
      </c>
      <c r="Q51" s="1" t="n">
        <f aca="false">D21 / A51</f>
        <v>125000</v>
      </c>
      <c r="S51" s="1"/>
      <c r="T51" s="1"/>
      <c r="U51" s="1"/>
    </row>
    <row r="52" customFormat="false" ht="12.8" hidden="false" customHeight="false" outlineLevel="0" collapsed="false">
      <c r="A52" s="1" t="n">
        <f aca="false">A22 * B22 * C22</f>
        <v>16</v>
      </c>
      <c r="C52" s="1" t="n">
        <f aca="false">F22 / $E22</f>
        <v>0.000525793746127962</v>
      </c>
      <c r="D52" s="1" t="n">
        <f aca="false">G22 / $E22</f>
        <v>0.0245874581141495</v>
      </c>
      <c r="E52" s="4" t="n">
        <f aca="false">H22 / $E22</f>
        <v>0.465745896079261</v>
      </c>
      <c r="F52" s="4" t="n">
        <f aca="false">I22 / $E22</f>
        <v>0.474479434945557</v>
      </c>
      <c r="G52" s="1" t="n">
        <f aca="false">J22 / $E22</f>
        <v>0.0327274092849012</v>
      </c>
      <c r="H52" s="1" t="n">
        <f aca="false">K22 / $E22</f>
        <v>0.000612296658843226</v>
      </c>
      <c r="I52" s="1" t="n">
        <f aca="false">L22 / $E22</f>
        <v>0.00118778478660753</v>
      </c>
      <c r="J52" s="1" t="n">
        <f aca="false">M22 / $E22</f>
        <v>7.18774202475099E-007</v>
      </c>
      <c r="K52" s="1" t="n">
        <f aca="false">N22 / $E22</f>
        <v>2.26465958866792E-005</v>
      </c>
      <c r="M52" s="1" t="n">
        <f aca="false">E$32 / E22</f>
        <v>11.5363356844281</v>
      </c>
      <c r="N52" s="1" t="n">
        <f aca="false">H$32/H22</f>
        <v>15.7701907536531</v>
      </c>
      <c r="O52" s="1" t="n">
        <f aca="false">I$32/I22</f>
        <v>8.05691972195259</v>
      </c>
      <c r="Q52" s="1" t="n">
        <f aca="false">D22 / A52</f>
        <v>125000</v>
      </c>
      <c r="S52" s="1"/>
      <c r="T52" s="1"/>
      <c r="U52" s="1"/>
    </row>
    <row r="53" customFormat="false" ht="12.8" hidden="false" customHeight="false" outlineLevel="0" collapsed="false">
      <c r="A53" s="1" t="n">
        <f aca="false">A23 * B23 * C23</f>
        <v>8</v>
      </c>
      <c r="C53" s="1" t="n">
        <f aca="false">F23 / $E23</f>
        <v>0.00031155438229641</v>
      </c>
      <c r="D53" s="1" t="n">
        <f aca="false">G23 / $E23</f>
        <v>0.0294397388466617</v>
      </c>
      <c r="E53" s="4" t="n">
        <f aca="false">H23 / $E23</f>
        <v>0.422290393189382</v>
      </c>
      <c r="F53" s="4" t="n">
        <f aca="false">I23 / $E23</f>
        <v>0.521893572196307</v>
      </c>
      <c r="G53" s="1" t="n">
        <f aca="false">J23 / $E23</f>
        <v>0.0241054612992137</v>
      </c>
      <c r="H53" s="1" t="n">
        <f aca="false">K23 / $E23</f>
        <v>0.000679154473491208</v>
      </c>
      <c r="I53" s="1" t="n">
        <f aca="false">L23 / $E23</f>
        <v>0.00116838263095655</v>
      </c>
      <c r="J53" s="1" t="n">
        <f aca="false">M23 / $E23</f>
        <v>5.48906193435068E-008</v>
      </c>
      <c r="K53" s="1" t="n">
        <f aca="false">N23 / $E23</f>
        <v>2.14240473846374E-005</v>
      </c>
      <c r="M53" s="1" t="n">
        <f aca="false">E$32 / E23</f>
        <v>5.28597110323916</v>
      </c>
      <c r="N53" s="1" t="n">
        <f aca="false">H$32/H23</f>
        <v>7.96951113306482</v>
      </c>
      <c r="O53" s="1" t="n">
        <f aca="false">I$32/I23</f>
        <v>3.35630470886667</v>
      </c>
      <c r="Q53" s="1" t="n">
        <f aca="false">D23 / A53</f>
        <v>250000</v>
      </c>
    </row>
    <row r="54" customFormat="false" ht="12.8" hidden="false" customHeight="false" outlineLevel="0" collapsed="false">
      <c r="A54" s="1" t="n">
        <f aca="false">A24 * B24 * C24</f>
        <v>8</v>
      </c>
      <c r="C54" s="1" t="n">
        <f aca="false">F24 / $E24</f>
        <v>0.000459641331720712</v>
      </c>
      <c r="D54" s="1" t="n">
        <f aca="false">G24 / $E24</f>
        <v>0.0161379447504375</v>
      </c>
      <c r="E54" s="4" t="n">
        <f aca="false">H24 / $E24</f>
        <v>0.529965442660745</v>
      </c>
      <c r="F54" s="4" t="n">
        <f aca="false">I24 / $E24</f>
        <v>0.422894235664738</v>
      </c>
      <c r="G54" s="1" t="n">
        <f aca="false">J24 / $E24</f>
        <v>0.0284014300789478</v>
      </c>
      <c r="H54" s="1" t="n">
        <f aca="false">K24 / $E24</f>
        <v>0.000761107920766262</v>
      </c>
      <c r="I54" s="1" t="n">
        <f aca="false">L24 / $E24</f>
        <v>0.00129355354290697</v>
      </c>
      <c r="J54" s="1" t="n">
        <f aca="false">M24 / $E24</f>
        <v>2.30460496976963E-007</v>
      </c>
      <c r="K54" s="1" t="n">
        <f aca="false">N24 / $E24</f>
        <v>1.7281504898312E-005</v>
      </c>
      <c r="M54" s="1" t="n">
        <f aca="false">E$32 / E24</f>
        <v>6.71641296690717</v>
      </c>
      <c r="N54" s="1" t="n">
        <f aca="false">H$32/H24</f>
        <v>8.06878119186973</v>
      </c>
      <c r="O54" s="1" t="n">
        <f aca="false">I$32/I24</f>
        <v>5.26288852932356</v>
      </c>
      <c r="Q54" s="1" t="n">
        <f aca="false">D24 / A54</f>
        <v>250000</v>
      </c>
      <c r="S54" s="1"/>
      <c r="T54" s="1"/>
      <c r="U54" s="1"/>
    </row>
    <row r="55" customFormat="false" ht="12.8" hidden="false" customHeight="false" outlineLevel="0" collapsed="false">
      <c r="A55" s="1" t="n">
        <f aca="false">A25 * B25 * C25</f>
        <v>8</v>
      </c>
      <c r="C55" s="1" t="n">
        <f aca="false">F25 / $E25</f>
        <v>0.000479410013001619</v>
      </c>
      <c r="D55" s="1" t="n">
        <f aca="false">G25 / $E25</f>
        <v>0.0143481177770088</v>
      </c>
      <c r="E55" s="4" t="n">
        <f aca="false">H25 / $E25</f>
        <v>0.527301727180403</v>
      </c>
      <c r="F55" s="4" t="n">
        <f aca="false">I25 / $E25</f>
        <v>0.425983835676314</v>
      </c>
      <c r="G55" s="1" t="n">
        <f aca="false">J25 / $E25</f>
        <v>0.0297806430148083</v>
      </c>
      <c r="H55" s="1" t="n">
        <f aca="false">K25 / $E25</f>
        <v>0.000723521383786261</v>
      </c>
      <c r="I55" s="1" t="n">
        <f aca="false">L25 / $E25</f>
        <v>0.00129085894342418</v>
      </c>
      <c r="J55" s="1" t="n">
        <f aca="false">M25 / $E25</f>
        <v>2.36055229490988E-007</v>
      </c>
      <c r="K55" s="1" t="n">
        <f aca="false">N25 / $E25</f>
        <v>1.71805838182094E-005</v>
      </c>
      <c r="M55" s="1" t="n">
        <f aca="false">E$32 / E25</f>
        <v>6.70306626906169</v>
      </c>
      <c r="N55" s="1" t="n">
        <f aca="false">H$32/H25</f>
        <v>8.09342632755766</v>
      </c>
      <c r="O55" s="1" t="n">
        <f aca="false">I$32/I25</f>
        <v>5.21433511354536</v>
      </c>
      <c r="Q55" s="1" t="n">
        <f aca="false">D25 / A55</f>
        <v>250000</v>
      </c>
      <c r="S55" s="1"/>
      <c r="T55" s="1"/>
      <c r="U55" s="1"/>
    </row>
    <row r="56" customFormat="false" ht="12.8" hidden="false" customHeight="false" outlineLevel="0" collapsed="false">
      <c r="A56" s="1" t="n">
        <f aca="false">A26 * B26 * C26</f>
        <v>8</v>
      </c>
      <c r="C56" s="1" t="n">
        <f aca="false">F26 / $E26</f>
        <v>0.00048429178437379</v>
      </c>
      <c r="D56" s="1" t="n">
        <f aca="false">G26 / $E26</f>
        <v>0.0146619180172192</v>
      </c>
      <c r="E56" s="4" t="n">
        <f aca="false">H26 / $E26</f>
        <v>0.53695040339697</v>
      </c>
      <c r="F56" s="4" t="n">
        <f aca="false">I26 / $E26</f>
        <v>0.413770382985945</v>
      </c>
      <c r="G56" s="1" t="n">
        <f aca="false">J26 / $E26</f>
        <v>0.0320751815738759</v>
      </c>
      <c r="H56" s="1" t="n">
        <f aca="false">K26 / $E26</f>
        <v>0.000692887021156753</v>
      </c>
      <c r="I56" s="1" t="n">
        <f aca="false">L26 / $E26</f>
        <v>0.00126856518309193</v>
      </c>
      <c r="J56" s="1" t="n">
        <f aca="false">M26 / $E26</f>
        <v>2.98349823473107E-007</v>
      </c>
      <c r="K56" s="1" t="n">
        <f aca="false">N26 / $E26</f>
        <v>1.75173967782067E-005</v>
      </c>
      <c r="M56" s="1" t="n">
        <f aca="false">E$32 / E26</f>
        <v>6.74301613904495</v>
      </c>
      <c r="N56" s="1" t="n">
        <f aca="false">H$32/H26</f>
        <v>7.99536187198701</v>
      </c>
      <c r="O56" s="1" t="n">
        <f aca="false">I$32/I26</f>
        <v>5.40024350650485</v>
      </c>
      <c r="Q56" s="1" t="n">
        <f aca="false">D26 / A56</f>
        <v>250000</v>
      </c>
      <c r="S56" s="1"/>
      <c r="T56" s="1"/>
      <c r="U56" s="1"/>
    </row>
    <row r="57" customFormat="false" ht="12.8" hidden="false" customHeight="false" outlineLevel="0" collapsed="false">
      <c r="A57" s="1" t="n">
        <f aca="false">A27 * B27 * C27</f>
        <v>4</v>
      </c>
      <c r="C57" s="1" t="n">
        <f aca="false">F27 / $E27</f>
        <v>0.000305188308446658</v>
      </c>
      <c r="D57" s="1" t="n">
        <f aca="false">G27 / $E27</f>
        <v>0.0164399353212469</v>
      </c>
      <c r="E57" s="4" t="n">
        <f aca="false">H27 / $E27</f>
        <v>0.435763371631352</v>
      </c>
      <c r="F57" s="4" t="n">
        <f aca="false">I27 / $E27</f>
        <v>0.524618672509948</v>
      </c>
      <c r="G57" s="1" t="n">
        <f aca="false">J27 / $E27</f>
        <v>0.0213174432676183</v>
      </c>
      <c r="H57" s="1" t="n">
        <f aca="false">K27 / $E27</f>
        <v>0.000579038908136639</v>
      </c>
      <c r="I57" s="1" t="n">
        <f aca="false">L27 / $E27</f>
        <v>0.000905076108184322</v>
      </c>
      <c r="J57" s="1" t="n">
        <f aca="false">M27 / $E27</f>
        <v>3.21856775695666E-008</v>
      </c>
      <c r="K57" s="1" t="n">
        <f aca="false">N27 / $E27</f>
        <v>1.51260305470205E-005</v>
      </c>
      <c r="M57" s="1" t="n">
        <f aca="false">E$32 / E27</f>
        <v>2.7418506693794</v>
      </c>
      <c r="N57" s="1" t="n">
        <f aca="false">H$32/H27</f>
        <v>4.00600211301104</v>
      </c>
      <c r="O57" s="1" t="n">
        <f aca="false">I$32/I27</f>
        <v>1.73188319972928</v>
      </c>
      <c r="Q57" s="1" t="n">
        <f aca="false">D27 / A57</f>
        <v>500000</v>
      </c>
    </row>
    <row r="58" customFormat="false" ht="12.8" hidden="false" customHeight="false" outlineLevel="0" collapsed="false">
      <c r="A58" s="1" t="n">
        <f aca="false">A28 * B28 * C28</f>
        <v>4</v>
      </c>
      <c r="C58" s="1" t="n">
        <f aca="false">F28 / $E28</f>
        <v>0.000441102412195405</v>
      </c>
      <c r="D58" s="1" t="n">
        <f aca="false">G28 / $E28</f>
        <v>0.0107765956854335</v>
      </c>
      <c r="E58" s="4" t="n">
        <f aca="false">H28 / $E28</f>
        <v>0.571342333050415</v>
      </c>
      <c r="F58" s="4" t="n">
        <f aca="false">I28 / $E28</f>
        <v>0.388198083450685</v>
      </c>
      <c r="G58" s="1" t="n">
        <f aca="false">J28 / $E28</f>
        <v>0.0271411884275419</v>
      </c>
      <c r="H58" s="1" t="n">
        <f aca="false">K28 / $E28</f>
        <v>0.000764565414511883</v>
      </c>
      <c r="I58" s="1" t="n">
        <f aca="false">L28 / $E28</f>
        <v>0.00124975419503248</v>
      </c>
      <c r="J58" s="1" t="n">
        <f aca="false">M28 / $E28</f>
        <v>1.01378044513078E-007</v>
      </c>
      <c r="K58" s="1" t="n">
        <f aca="false">N28 / $E28</f>
        <v>1.56203945037651E-005</v>
      </c>
      <c r="M58" s="1" t="n">
        <f aca="false">E$32 / E28</f>
        <v>3.62165193979972</v>
      </c>
      <c r="N58" s="1" t="n">
        <f aca="false">H$32/H28</f>
        <v>4.03578855807819</v>
      </c>
      <c r="O58" s="1" t="n">
        <f aca="false">I$32/I28</f>
        <v>3.09151863446363</v>
      </c>
      <c r="Q58" s="1" t="n">
        <f aca="false">D28 / A58</f>
        <v>500000</v>
      </c>
      <c r="S58" s="1"/>
      <c r="T58" s="1"/>
      <c r="U58" s="1"/>
    </row>
    <row r="59" customFormat="false" ht="12.8" hidden="false" customHeight="false" outlineLevel="0" collapsed="false">
      <c r="A59" s="1" t="n">
        <f aca="false">A29 * B29 * C29</f>
        <v>4</v>
      </c>
      <c r="C59" s="1" t="n">
        <f aca="false">F29 / $E29</f>
        <v>0.000472772783656901</v>
      </c>
      <c r="D59" s="1" t="n">
        <f aca="false">G29 / $E29</f>
        <v>0.00935343780069653</v>
      </c>
      <c r="E59" s="4" t="n">
        <f aca="false">H29 / $E29</f>
        <v>0.580155475069946</v>
      </c>
      <c r="F59" s="4" t="n">
        <f aca="false">I29 / $E29</f>
        <v>0.378853286085786</v>
      </c>
      <c r="G59" s="1" t="n">
        <f aca="false">J29 / $E29</f>
        <v>0.028985847706865</v>
      </c>
      <c r="H59" s="1" t="n">
        <f aca="false">K29 / $E29</f>
        <v>0.00074517140062986</v>
      </c>
      <c r="I59" s="1" t="n">
        <f aca="false">L29 / $E29</f>
        <v>0.00134297098493511</v>
      </c>
      <c r="J59" s="1" t="n">
        <f aca="false">M29 / $E29</f>
        <v>1.22387915993907E-007</v>
      </c>
      <c r="K59" s="1" t="n">
        <f aca="false">N29 / $E29</f>
        <v>1.60361700887907E-005</v>
      </c>
      <c r="M59" s="1" t="n">
        <f aca="false">E$32 / E29</f>
        <v>3.71338662846465</v>
      </c>
      <c r="N59" s="1" t="n">
        <f aca="false">H$32/H29</f>
        <v>4.07515256778628</v>
      </c>
      <c r="O59" s="1" t="n">
        <f aca="false">I$32/I29</f>
        <v>3.24801223282189</v>
      </c>
      <c r="Q59" s="1" t="n">
        <f aca="false">D29 / A59</f>
        <v>500000</v>
      </c>
      <c r="S59" s="1"/>
      <c r="T59" s="1"/>
      <c r="U59" s="1"/>
    </row>
    <row r="60" customFormat="false" ht="12.8" hidden="false" customHeight="false" outlineLevel="0" collapsed="false">
      <c r="A60" s="1" t="n">
        <f aca="false">A30 * B30 * C30</f>
        <v>2</v>
      </c>
      <c r="C60" s="1" t="n">
        <f aca="false">F30 / $E30</f>
        <v>0.000312144961648899</v>
      </c>
      <c r="D60" s="1" t="n">
        <f aca="false">G30 / $E30</f>
        <v>0.0100615232068741</v>
      </c>
      <c r="E60" s="4" t="n">
        <f aca="false">H30 / $E30</f>
        <v>0.454694006393145</v>
      </c>
      <c r="F60" s="4" t="n">
        <f aca="false">I30 / $E30</f>
        <v>0.516550692767935</v>
      </c>
      <c r="G60" s="1" t="n">
        <f aca="false">J30 / $E30</f>
        <v>0.0169555708861078</v>
      </c>
      <c r="H60" s="1" t="n">
        <f aca="false">K30 / $E30</f>
        <v>0.000509673366233028</v>
      </c>
      <c r="I60" s="1" t="n">
        <f aca="false">L30 / $E30</f>
        <v>0.000845759878658279</v>
      </c>
      <c r="J60" s="1" t="n">
        <f aca="false">M30 / $E30</f>
        <v>1.86490725896907E-008</v>
      </c>
      <c r="K60" s="1" t="n">
        <f aca="false">N30 / $E30</f>
        <v>1.24357160599806E-005</v>
      </c>
      <c r="M60" s="1" t="n">
        <f aca="false">E$32 / E30</f>
        <v>1.42434019772491</v>
      </c>
      <c r="N60" s="1" t="n">
        <f aca="false">H$32/H30</f>
        <v>1.99440153720857</v>
      </c>
      <c r="O60" s="1" t="n">
        <f aca="false">I$32/I30</f>
        <v>0.913733038650176</v>
      </c>
      <c r="Q60" s="1" t="n">
        <f aca="false">D30 / A60</f>
        <v>1000000</v>
      </c>
    </row>
    <row r="61" customFormat="false" ht="12.8" hidden="false" customHeight="false" outlineLevel="0" collapsed="false">
      <c r="A61" s="1" t="n">
        <f aca="false">A31 * B31 * C31</f>
        <v>2</v>
      </c>
      <c r="C61" s="1" t="n">
        <f aca="false">F31 / $E31</f>
        <v>0.000417493574446697</v>
      </c>
      <c r="D61" s="1" t="n">
        <f aca="false">G31 / $E31</f>
        <v>0.00760205539011614</v>
      </c>
      <c r="E61" s="4" t="n">
        <f aca="false">H31 / $E31</f>
        <v>0.579037494719148</v>
      </c>
      <c r="F61" s="4" t="n">
        <f aca="false">I31 / $E31</f>
        <v>0.388205434130263</v>
      </c>
      <c r="G61" s="1" t="n">
        <f aca="false">J31 / $E31</f>
        <v>0.0229139357259177</v>
      </c>
      <c r="H61" s="1" t="n">
        <f aca="false">K31 / $E31</f>
        <v>0.000697497353085018</v>
      </c>
      <c r="I61" s="1" t="n">
        <f aca="false">L31 / $E31</f>
        <v>0.00104471761208839</v>
      </c>
      <c r="J61" s="1" t="n">
        <f aca="false">M31 / $E31</f>
        <v>7.1915806330436E-008</v>
      </c>
      <c r="K61" s="1" t="n">
        <f aca="false">N31 / $E31</f>
        <v>1.54610717425802E-005</v>
      </c>
      <c r="M61" s="1" t="n">
        <f aca="false">E$32 / E31</f>
        <v>1.83087877990718</v>
      </c>
      <c r="N61" s="1" t="n">
        <f aca="false">H$32/H31</f>
        <v>2.01312620952218</v>
      </c>
      <c r="O61" s="1" t="n">
        <f aca="false">I$32/I31</f>
        <v>1.56284722653116</v>
      </c>
      <c r="Q61" s="1" t="n">
        <f aca="false">D31 / A61</f>
        <v>1000000</v>
      </c>
      <c r="S61" s="1"/>
      <c r="T61" s="1"/>
      <c r="U61" s="1"/>
    </row>
    <row r="62" customFormat="false" ht="12.8" hidden="false" customHeight="false" outlineLevel="0" collapsed="false">
      <c r="A62" s="1" t="n">
        <f aca="false">A32 * B32 * C32</f>
        <v>1</v>
      </c>
      <c r="C62" s="1" t="n">
        <f aca="false">F32 / $E32</f>
        <v>0.000424194865312112</v>
      </c>
      <c r="D62" s="1" t="n">
        <f aca="false">G32 / $E32</f>
        <v>0.0102486675900674</v>
      </c>
      <c r="E62" s="4" t="n">
        <f aca="false">H32 / $E32</f>
        <v>0.636675442256354</v>
      </c>
      <c r="F62" s="4" t="n">
        <f aca="false">I32 / $E32</f>
        <v>0.331374088068007</v>
      </c>
      <c r="G62" s="1" t="n">
        <f aca="false">J32 / $E32</f>
        <v>0.0195368158768753</v>
      </c>
      <c r="H62" s="1" t="n">
        <f aca="false">K32 / $E32</f>
        <v>0.000624055638466753</v>
      </c>
      <c r="I62" s="1" t="n">
        <f aca="false">L32 / $E32</f>
        <v>0.00102135585854255</v>
      </c>
      <c r="J62" s="1" t="n">
        <f aca="false">M32 / $E32</f>
        <v>1.03842072291827E-008</v>
      </c>
      <c r="K62" s="1" t="n">
        <f aca="false">N32 / $E32</f>
        <v>1.74585612758811E-005</v>
      </c>
      <c r="M62" s="1" t="n">
        <f aca="false">E$32 / E32</f>
        <v>1</v>
      </c>
      <c r="N62" s="1" t="n">
        <f aca="false">H$32/H32</f>
        <v>1</v>
      </c>
      <c r="O62" s="1" t="n">
        <f aca="false">I$32/I32</f>
        <v>1</v>
      </c>
      <c r="Q62" s="1" t="n">
        <f aca="false">D32 / A62</f>
        <v>2000000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2021-12-24T12:39:42Z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