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<sst xmlns="http://schemas.openxmlformats.org/spreadsheetml/2006/main" count="46" uniqueCount="46">
  <si>
    <t xml:space="preserve">#n iters</t>
  </si>
  <si>
    <t xml:space="preserve">initial #n node</t>
  </si>
  <si>
    <t xml:space="preserve">rule</t>
  </si>
  <si>
    <t xml:space="preserve">step_split_merge</t>
  </si>
  <si>
    <t xml:space="preserve">#n thread per rank</t>
  </si>
  <si>
    <t xml:space="preserve">#n task per node</t>
  </si>
  <si>
    <t xml:space="preserve">#n node</t>
  </si>
  <si>
    <t xml:space="preserve">#n object</t>
  </si>
  <si>
    <t xml:space="preserve">execution time</t>
  </si>
  <si>
    <t xml:space="preserve">max step 0</t>
  </si>
  <si>
    <t xml:space="preserve">max step 1</t>
  </si>
  <si>
    <t xml:space="preserve">max step 2</t>
  </si>
  <si>
    <t xml:space="preserve">max step 3</t>
  </si>
  <si>
    <t xml:space="preserve">max step 4</t>
  </si>
  <si>
    <t xml:space="preserve">max step 5</t>
  </si>
  <si>
    <t xml:space="preserve">max step 6</t>
  </si>
  <si>
    <t xml:space="preserve">max step 7</t>
  </si>
  <si>
    <t xml:space="preserve">max step 8</t>
  </si>
  <si>
    <t xml:space="preserve">min step 0</t>
  </si>
  <si>
    <t xml:space="preserve">min step 1</t>
  </si>
  <si>
    <t xml:space="preserve">min step 2</t>
  </si>
  <si>
    <t xml:space="preserve">min step 3</t>
  </si>
  <si>
    <t xml:space="preserve">min step 4</t>
  </si>
  <si>
    <t xml:space="preserve">min step 5</t>
  </si>
  <si>
    <t xml:space="preserve">min step 6</t>
  </si>
  <si>
    <t xml:space="preserve">min step 7</t>
  </si>
  <si>
    <t xml:space="preserve">min step 8</t>
  </si>
  <si>
    <t xml:space="preserve">total #threads</t>
  </si>
  <si>
    <t xml:space="preserve">% step 0</t>
  </si>
  <si>
    <t xml:space="preserve">% step 1</t>
  </si>
  <si>
    <t xml:space="preserve">% step 2</t>
  </si>
  <si>
    <t xml:space="preserve">% step 3</t>
  </si>
  <si>
    <t xml:space="preserve">% step 4</t>
  </si>
  <si>
    <t xml:space="preserve">% step 5</t>
  </si>
  <si>
    <t xml:space="preserve">% step 6</t>
  </si>
  <si>
    <t xml:space="preserve">% step 7</t>
  </si>
  <si>
    <t xml:space="preserve">% step 8</t>
  </si>
  <si>
    <t xml:space="preserve">total speedup</t>
  </si>
  <si>
    <t xml:space="preserve">speedup step 2</t>
  </si>
  <si>
    <t xml:space="preserve">speeup step 4</t>
  </si>
  <si>
    <t xml:space="preserve"># obj per thread</t>
  </si>
  <si>
    <t xml:space="preserve">max speedup index</t>
  </si>
  <si>
    <t xml:space="preserve">#N thread</t>
  </si>
  <si>
    <t xml:space="preserve">speedup</t>
  </si>
  <si>
    <t xml:space="preserve">#N object per thread</t>
  </si>
  <si>
    <t xml:space="preserve">Execution 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</si>
</sst>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62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S30" activeCellId="0" sqref="S30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8</v>
      </c>
      <c r="B2" s="1" t="n">
        <v>15</v>
      </c>
      <c r="C2" s="1" t="s">
        <v>3</v>
      </c>
    </row>
    <row r="3" customFormat="false" ht="12.8" hidden="false" customHeight="false" outlineLevel="0" collapsed="false">
      <c r="AH3" s="1"/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P4" s="0" t="s">
        <v>18</v>
      </c>
      <c r="Q4" s="0" t="s">
        <v>19</v>
      </c>
      <c r="R4" s="0" t="s">
        <v>20</v>
      </c>
      <c r="S4" s="0" t="s">
        <v>21</v>
      </c>
      <c r="T4" s="0" t="s">
        <v>22</v>
      </c>
      <c r="U4" s="0" t="s">
        <v>23</v>
      </c>
      <c r="V4" s="0" t="s">
        <v>24</v>
      </c>
      <c r="W4" s="0" t="s">
        <v>25</v>
      </c>
      <c r="X4" s="0" t="s">
        <v>26</v>
      </c>
    </row>
    <row r="5" customFormat="false" ht="12.8" hidden="false" customHeight="false" outlineLevel="0" collapsed="false">
      <c r="A5" s="1" t="n">
        <v>64</v>
      </c>
      <c r="B5" s="1" t="n">
        <v>1</v>
      </c>
      <c r="C5" s="1" t="n">
        <v>1</v>
      </c>
      <c r="D5" s="1" t="n">
        <v>30000000</v>
      </c>
      <c r="E5" s="1" t="n">
        <v>77.128929</v>
      </c>
      <c r="F5" s="1" t="n">
        <v>0.505548</v>
      </c>
      <c r="G5" s="1" t="n">
        <v>7.506923</v>
      </c>
      <c r="H5" s="1" t="n">
        <v>34.092678</v>
      </c>
      <c r="I5" s="1" t="n">
        <v>7.528159</v>
      </c>
      <c r="J5" s="1" t="n">
        <v>20.737476</v>
      </c>
      <c r="K5" s="1" t="n">
        <v>3.65249</v>
      </c>
      <c r="L5" s="1" t="n">
        <v>2.712344</v>
      </c>
      <c r="M5" s="2" t="n">
        <v>6.4E-005</v>
      </c>
      <c r="N5" s="1" t="n">
        <v>0.125491</v>
      </c>
      <c r="P5" s="0" t="n">
        <v>0.505548</v>
      </c>
      <c r="Q5" s="0" t="n">
        <v>7.506923</v>
      </c>
      <c r="R5" s="0" t="n">
        <v>34.092678</v>
      </c>
      <c r="S5" s="0" t="n">
        <v>7.528159</v>
      </c>
      <c r="T5" s="0" t="n">
        <v>20.737476</v>
      </c>
      <c r="U5" s="0" t="n">
        <v>3.65249</v>
      </c>
      <c r="V5" s="0" t="n">
        <v>2.712344</v>
      </c>
      <c r="W5" s="3" t="n">
        <v>6.4E-005</v>
      </c>
      <c r="X5" s="0" t="n">
        <v>0.125491</v>
      </c>
    </row>
    <row r="6" customFormat="false" ht="12.8" hidden="false" customHeight="false" outlineLevel="0" collapsed="false">
      <c r="A6" s="1" t="n">
        <v>32</v>
      </c>
      <c r="B6" s="1" t="n">
        <v>2</v>
      </c>
      <c r="C6" s="1" t="n">
        <v>1</v>
      </c>
      <c r="D6" s="1" t="n">
        <v>30000000</v>
      </c>
      <c r="E6" s="1" t="n">
        <v>64.020416</v>
      </c>
      <c r="F6" s="1" t="n">
        <v>1.622215</v>
      </c>
      <c r="G6" s="1" t="n">
        <v>2.933596</v>
      </c>
      <c r="H6" s="1" t="n">
        <v>30.984437</v>
      </c>
      <c r="I6" s="1" t="n">
        <v>5.799775</v>
      </c>
      <c r="J6" s="1" t="n">
        <v>18.796152</v>
      </c>
      <c r="K6" s="1" t="n">
        <v>1.572924</v>
      </c>
      <c r="L6" s="1" t="n">
        <v>2.034369</v>
      </c>
      <c r="M6" s="2" t="n">
        <v>7.1E-005</v>
      </c>
      <c r="N6" s="1" t="n">
        <v>0.025751</v>
      </c>
      <c r="P6" s="0" t="n">
        <v>1.622208</v>
      </c>
      <c r="Q6" s="0" t="n">
        <v>2.73016</v>
      </c>
      <c r="R6" s="0" t="n">
        <v>30.586379</v>
      </c>
      <c r="S6" s="0" t="n">
        <v>5.663299</v>
      </c>
      <c r="T6" s="0" t="n">
        <v>16.718553</v>
      </c>
      <c r="U6" s="0" t="n">
        <v>1.207437</v>
      </c>
      <c r="V6" s="0" t="n">
        <v>1.780956</v>
      </c>
      <c r="W6" s="3" t="n">
        <v>5.4E-005</v>
      </c>
      <c r="X6" s="0" t="n">
        <v>0.025097</v>
      </c>
    </row>
    <row r="7" customFormat="false" ht="12.8" hidden="false" customHeight="false" outlineLevel="0" collapsed="false">
      <c r="A7" s="1" t="n">
        <v>16</v>
      </c>
      <c r="B7" s="1" t="n">
        <v>4</v>
      </c>
      <c r="C7" s="1" t="n">
        <v>1</v>
      </c>
      <c r="D7" s="1" t="n">
        <v>30000000</v>
      </c>
      <c r="E7" s="1" t="n">
        <v>59.585338</v>
      </c>
      <c r="F7" s="1" t="n">
        <v>1.068327</v>
      </c>
      <c r="G7" s="1" t="n">
        <v>2.374778</v>
      </c>
      <c r="H7" s="1" t="n">
        <v>31.373569</v>
      </c>
      <c r="I7" s="1" t="n">
        <v>5.121314</v>
      </c>
      <c r="J7" s="1" t="n">
        <v>16.337513</v>
      </c>
      <c r="K7" s="1" t="n">
        <v>1.263545</v>
      </c>
      <c r="L7" s="1" t="n">
        <v>1.803146</v>
      </c>
      <c r="M7" s="1" t="n">
        <v>0.000103</v>
      </c>
      <c r="N7" s="1" t="n">
        <v>0.025475</v>
      </c>
      <c r="P7" s="0" t="n">
        <v>1.068295</v>
      </c>
      <c r="Q7" s="0" t="n">
        <v>2.30837</v>
      </c>
      <c r="R7" s="0" t="n">
        <v>30.326136</v>
      </c>
      <c r="S7" s="0" t="n">
        <v>4.712749</v>
      </c>
      <c r="T7" s="0" t="n">
        <v>15.3395</v>
      </c>
      <c r="U7" s="0" t="n">
        <v>0.799194</v>
      </c>
      <c r="V7" s="0" t="n">
        <v>1.552151</v>
      </c>
      <c r="W7" s="3" t="n">
        <v>6E-005</v>
      </c>
      <c r="X7" s="0" t="n">
        <v>0.024977</v>
      </c>
    </row>
    <row r="8" customFormat="false" ht="12.8" hidden="false" customHeight="false" outlineLevel="0" collapsed="false">
      <c r="A8" s="1" t="n">
        <v>8</v>
      </c>
      <c r="B8" s="1" t="n">
        <v>8</v>
      </c>
      <c r="C8" s="1" t="n">
        <v>1</v>
      </c>
      <c r="D8" s="1" t="n">
        <v>30000000</v>
      </c>
      <c r="E8" s="1" t="n">
        <v>56.999837</v>
      </c>
      <c r="F8" s="1" t="n">
        <v>0.910202</v>
      </c>
      <c r="G8" s="1" t="n">
        <v>2.469721</v>
      </c>
      <c r="H8" s="1" t="n">
        <v>31.301822</v>
      </c>
      <c r="I8" s="1" t="n">
        <v>4.115862</v>
      </c>
      <c r="J8" s="1" t="n">
        <v>15.049807</v>
      </c>
      <c r="K8" s="1" t="n">
        <v>1.177433</v>
      </c>
      <c r="L8" s="1" t="n">
        <v>1.74895</v>
      </c>
      <c r="M8" s="1" t="n">
        <v>0.000149</v>
      </c>
      <c r="N8" s="1" t="n">
        <v>0.025407</v>
      </c>
      <c r="P8" s="0" t="n">
        <v>0.910162</v>
      </c>
      <c r="Q8" s="0" t="n">
        <v>2.365073</v>
      </c>
      <c r="R8" s="0" t="n">
        <v>30.14734</v>
      </c>
      <c r="S8" s="0" t="n">
        <v>3.630753</v>
      </c>
      <c r="T8" s="0" t="n">
        <v>14.048579</v>
      </c>
      <c r="U8" s="0" t="n">
        <v>0.769808</v>
      </c>
      <c r="V8" s="0" t="n">
        <v>1.414421</v>
      </c>
      <c r="W8" s="0" t="n">
        <v>0.000111</v>
      </c>
      <c r="X8" s="0" t="n">
        <v>0.024708</v>
      </c>
    </row>
    <row r="9" customFormat="false" ht="12.8" hidden="false" customHeight="false" outlineLevel="0" collapsed="false">
      <c r="A9" s="1" t="n">
        <v>4</v>
      </c>
      <c r="B9" s="1" t="n">
        <v>16</v>
      </c>
      <c r="C9" s="1" t="n">
        <v>1</v>
      </c>
      <c r="D9" s="1" t="n">
        <v>30000000</v>
      </c>
      <c r="E9" s="1" t="n">
        <v>53.016767</v>
      </c>
      <c r="F9" s="1" t="n">
        <v>0.889976</v>
      </c>
      <c r="G9" s="1" t="n">
        <v>1.522473</v>
      </c>
      <c r="H9" s="1" t="n">
        <v>32.483276</v>
      </c>
      <c r="I9" s="1" t="n">
        <v>2.595634</v>
      </c>
      <c r="J9" s="1" t="n">
        <v>12.673727</v>
      </c>
      <c r="K9" s="1" t="n">
        <v>1.026596</v>
      </c>
      <c r="L9" s="1" t="n">
        <v>1.626706</v>
      </c>
      <c r="M9" s="1" t="n">
        <v>0.000222</v>
      </c>
      <c r="N9" s="1" t="n">
        <v>0.024144</v>
      </c>
      <c r="P9" s="0" t="n">
        <v>0.889904</v>
      </c>
      <c r="Q9" s="0" t="n">
        <v>0.542763</v>
      </c>
      <c r="R9" s="0" t="n">
        <v>29.528259</v>
      </c>
      <c r="S9" s="0" t="n">
        <v>2.431994</v>
      </c>
      <c r="T9" s="0" t="n">
        <v>11.310181</v>
      </c>
      <c r="U9" s="0" t="n">
        <v>0.244005</v>
      </c>
      <c r="V9" s="0" t="n">
        <v>1.295399</v>
      </c>
      <c r="W9" s="0" t="n">
        <v>0.00016</v>
      </c>
      <c r="X9" s="0" t="n">
        <v>0.023695</v>
      </c>
    </row>
    <row r="10" customFormat="false" ht="12.8" hidden="false" customHeight="false" outlineLevel="0" collapsed="false">
      <c r="A10" s="1" t="n">
        <v>2</v>
      </c>
      <c r="B10" s="1" t="n">
        <v>32</v>
      </c>
      <c r="C10" s="1" t="n">
        <v>1</v>
      </c>
      <c r="D10" s="1" t="n">
        <v>30000000</v>
      </c>
      <c r="E10" s="1" t="n">
        <v>51.533083</v>
      </c>
      <c r="F10" s="1" t="n">
        <v>0.766234</v>
      </c>
      <c r="G10" s="1" t="n">
        <v>2.180965</v>
      </c>
      <c r="H10" s="1" t="n">
        <v>31.334087</v>
      </c>
      <c r="I10" s="1" t="n">
        <v>2.475049</v>
      </c>
      <c r="J10" s="1" t="n">
        <v>11.935882</v>
      </c>
      <c r="K10" s="1" t="n">
        <v>0.962144</v>
      </c>
      <c r="L10" s="1" t="n">
        <v>1.67377</v>
      </c>
      <c r="M10" s="1" t="n">
        <v>0.000463</v>
      </c>
      <c r="N10" s="1" t="n">
        <v>0.023591</v>
      </c>
      <c r="P10" s="0" t="n">
        <v>0.765946</v>
      </c>
      <c r="Q10" s="0" t="n">
        <v>0.496692</v>
      </c>
      <c r="R10" s="0" t="n">
        <v>29.547821</v>
      </c>
      <c r="S10" s="0" t="n">
        <v>2.185077</v>
      </c>
      <c r="T10" s="0" t="n">
        <v>10.314815</v>
      </c>
      <c r="U10" s="0" t="n">
        <v>0.259607</v>
      </c>
      <c r="V10" s="0" t="n">
        <v>1.209692</v>
      </c>
      <c r="W10" s="0" t="n">
        <v>0.000352</v>
      </c>
      <c r="X10" s="0" t="n">
        <v>0.022977</v>
      </c>
    </row>
    <row r="11" customFormat="false" ht="12.8" hidden="false" customHeight="false" outlineLevel="0" collapsed="false">
      <c r="A11" s="1" t="n">
        <v>1</v>
      </c>
      <c r="B11" s="1" t="n">
        <v>64</v>
      </c>
      <c r="C11" s="1" t="n">
        <v>1</v>
      </c>
      <c r="D11" s="1" t="n">
        <v>30000000</v>
      </c>
      <c r="E11" s="1" t="n">
        <v>50.50199</v>
      </c>
      <c r="F11" s="1" t="n">
        <v>0.70378</v>
      </c>
      <c r="G11" s="1" t="n">
        <v>1.915327</v>
      </c>
      <c r="H11" s="1" t="n">
        <v>32.004293</v>
      </c>
      <c r="I11" s="1" t="n">
        <v>2.174097</v>
      </c>
      <c r="J11" s="1" t="n">
        <v>11.070688</v>
      </c>
      <c r="K11" s="1" t="n">
        <v>0.885599</v>
      </c>
      <c r="L11" s="1" t="n">
        <v>1.543302</v>
      </c>
      <c r="M11" s="1" t="n">
        <v>0.00035</v>
      </c>
      <c r="N11" s="1" t="n">
        <v>0.026133</v>
      </c>
      <c r="P11" s="0" t="n">
        <v>0.703323</v>
      </c>
      <c r="Q11" s="0" t="n">
        <v>0.47219</v>
      </c>
      <c r="R11" s="0" t="n">
        <v>29.45858</v>
      </c>
      <c r="S11" s="0" t="n">
        <v>2.004572</v>
      </c>
      <c r="T11" s="0" t="n">
        <v>9.765211</v>
      </c>
      <c r="U11" s="0" t="n">
        <v>0.205911</v>
      </c>
      <c r="V11" s="0" t="n">
        <v>1.169268</v>
      </c>
      <c r="W11" s="0" t="n">
        <v>0.000248</v>
      </c>
      <c r="X11" s="0" t="n">
        <v>0.024847</v>
      </c>
    </row>
    <row r="12" customFormat="false" ht="12.8" hidden="false" customHeight="false" outlineLevel="0" collapsed="false">
      <c r="A12" s="1" t="n">
        <v>32</v>
      </c>
      <c r="B12" s="1" t="n">
        <v>1</v>
      </c>
      <c r="C12" s="1" t="n">
        <v>1</v>
      </c>
      <c r="D12" s="1" t="n">
        <v>30000000</v>
      </c>
      <c r="E12" s="1" t="n">
        <v>120.796247</v>
      </c>
      <c r="F12" s="1" t="n">
        <v>0.808908</v>
      </c>
      <c r="G12" s="1" t="n">
        <v>6.862719</v>
      </c>
      <c r="H12" s="1" t="n">
        <v>62.823816</v>
      </c>
      <c r="I12" s="1" t="n">
        <v>6.523721</v>
      </c>
      <c r="J12" s="1" t="n">
        <v>34.608055</v>
      </c>
      <c r="K12" s="1" t="n">
        <v>3.655816</v>
      </c>
      <c r="L12" s="1" t="n">
        <v>5.042003</v>
      </c>
      <c r="M12" s="3" t="n">
        <v>1.6E-005</v>
      </c>
      <c r="N12" s="1" t="n">
        <v>0.075271</v>
      </c>
      <c r="P12" s="0" t="n">
        <v>0.808908</v>
      </c>
      <c r="Q12" s="0" t="n">
        <v>6.862719</v>
      </c>
      <c r="R12" s="0" t="n">
        <v>62.823816</v>
      </c>
      <c r="S12" s="0" t="n">
        <v>6.523721</v>
      </c>
      <c r="T12" s="0" t="n">
        <v>34.608055</v>
      </c>
      <c r="U12" s="0" t="n">
        <v>3.655816</v>
      </c>
      <c r="V12" s="0" t="n">
        <v>5.042003</v>
      </c>
      <c r="W12" s="3" t="n">
        <v>1.6E-005</v>
      </c>
      <c r="X12" s="0" t="n">
        <v>0.075271</v>
      </c>
    </row>
    <row r="13" customFormat="false" ht="12.8" hidden="false" customHeight="false" outlineLevel="0" collapsed="false">
      <c r="A13" s="1" t="n">
        <v>16</v>
      </c>
      <c r="B13" s="1" t="n">
        <v>2</v>
      </c>
      <c r="C13" s="1" t="n">
        <v>1</v>
      </c>
      <c r="D13" s="1" t="n">
        <v>30000000</v>
      </c>
      <c r="E13" s="1" t="n">
        <v>117.42621</v>
      </c>
      <c r="F13" s="1" t="n">
        <v>1.946372</v>
      </c>
      <c r="G13" s="1" t="n">
        <v>3.269665</v>
      </c>
      <c r="H13" s="1" t="n">
        <v>62.253578</v>
      </c>
      <c r="I13" s="1" t="n">
        <v>8.198238</v>
      </c>
      <c r="J13" s="1" t="n">
        <v>35.380851</v>
      </c>
      <c r="K13" s="1" t="n">
        <v>2.297712</v>
      </c>
      <c r="L13" s="1" t="n">
        <v>3.645569</v>
      </c>
      <c r="M13" s="2" t="n">
        <v>5.7E-005</v>
      </c>
      <c r="N13" s="1" t="n">
        <v>0.040708</v>
      </c>
      <c r="P13" s="0" t="n">
        <v>1.946364</v>
      </c>
      <c r="Q13" s="0" t="n">
        <v>3.113276</v>
      </c>
      <c r="R13" s="0" t="n">
        <v>60.838402</v>
      </c>
      <c r="S13" s="0" t="n">
        <v>8.007113</v>
      </c>
      <c r="T13" s="0" t="n">
        <v>30.936883</v>
      </c>
      <c r="U13" s="0" t="n">
        <v>1.466746</v>
      </c>
      <c r="V13" s="0" t="n">
        <v>3.002103</v>
      </c>
      <c r="W13" s="3" t="n">
        <v>3E-005</v>
      </c>
      <c r="X13" s="0" t="n">
        <v>0.040294</v>
      </c>
    </row>
    <row r="14" customFormat="false" ht="12.8" hidden="false" customHeight="false" outlineLevel="0" collapsed="false">
      <c r="A14" s="1" t="n">
        <v>8</v>
      </c>
      <c r="B14" s="1" t="n">
        <v>4</v>
      </c>
      <c r="C14" s="1" t="n">
        <v>1</v>
      </c>
      <c r="D14" s="1" t="n">
        <v>30000000</v>
      </c>
      <c r="E14" s="1" t="n">
        <v>108.063937</v>
      </c>
      <c r="F14" s="1" t="n">
        <v>1.370724</v>
      </c>
      <c r="G14" s="1" t="n">
        <v>2.757181</v>
      </c>
      <c r="H14" s="1" t="n">
        <v>62.405703</v>
      </c>
      <c r="I14" s="1" t="n">
        <v>7.040355</v>
      </c>
      <c r="J14" s="1" t="n">
        <v>29.369405</v>
      </c>
      <c r="K14" s="1" t="n">
        <v>1.546071</v>
      </c>
      <c r="L14" s="1" t="n">
        <v>3.094051</v>
      </c>
      <c r="M14" s="2" t="n">
        <v>9.8E-005</v>
      </c>
      <c r="N14" s="1" t="n">
        <v>0.05793</v>
      </c>
      <c r="P14" s="0" t="n">
        <v>1.370704</v>
      </c>
      <c r="Q14" s="0" t="n">
        <v>2.646799</v>
      </c>
      <c r="R14" s="0" t="n">
        <v>60.125037</v>
      </c>
      <c r="S14" s="0" t="n">
        <v>6.34068</v>
      </c>
      <c r="T14" s="0" t="n">
        <v>27.654731</v>
      </c>
      <c r="U14" s="0" t="n">
        <v>1.125607</v>
      </c>
      <c r="V14" s="0" t="n">
        <v>2.525983</v>
      </c>
      <c r="W14" s="3" t="n">
        <v>5.5E-005</v>
      </c>
      <c r="X14" s="0" t="n">
        <v>0.056915</v>
      </c>
    </row>
    <row r="15" customFormat="false" ht="12.8" hidden="false" customHeight="false" outlineLevel="0" collapsed="false">
      <c r="A15" s="1" t="n">
        <v>4</v>
      </c>
      <c r="B15" s="1" t="n">
        <v>8</v>
      </c>
      <c r="C15" s="1" t="n">
        <v>1</v>
      </c>
      <c r="D15" s="1" t="n">
        <v>30000000</v>
      </c>
      <c r="E15" s="1" t="n">
        <v>101.422434</v>
      </c>
      <c r="F15" s="1" t="n">
        <v>1.206537</v>
      </c>
      <c r="G15" s="1" t="n">
        <v>2.792867</v>
      </c>
      <c r="H15" s="1" t="n">
        <v>62.162141</v>
      </c>
      <c r="I15" s="1" t="n">
        <v>4.965868</v>
      </c>
      <c r="J15" s="1" t="n">
        <v>25.564403</v>
      </c>
      <c r="K15" s="1" t="n">
        <v>1.346944</v>
      </c>
      <c r="L15" s="1" t="n">
        <v>3.002298</v>
      </c>
      <c r="M15" s="1" t="n">
        <v>0.000152</v>
      </c>
      <c r="N15" s="1" t="n">
        <v>0.042354</v>
      </c>
      <c r="P15" s="0" t="n">
        <v>1.206471</v>
      </c>
      <c r="Q15" s="0" t="n">
        <v>2.722091</v>
      </c>
      <c r="R15" s="0" t="n">
        <v>59.631268</v>
      </c>
      <c r="S15" s="0" t="n">
        <v>4.663506</v>
      </c>
      <c r="T15" s="0" t="n">
        <v>22.875342</v>
      </c>
      <c r="U15" s="0" t="n">
        <v>0.853808</v>
      </c>
      <c r="V15" s="0" t="n">
        <v>2.365933</v>
      </c>
      <c r="W15" s="3" t="n">
        <v>9E-005</v>
      </c>
      <c r="X15" s="0" t="n">
        <v>0.040932</v>
      </c>
    </row>
    <row r="16" customFormat="false" ht="12.8" hidden="false" customHeight="false" outlineLevel="0" collapsed="false">
      <c r="A16" s="1" t="n">
        <v>2</v>
      </c>
      <c r="B16" s="1" t="n">
        <v>16</v>
      </c>
      <c r="C16" s="1" t="n">
        <v>1</v>
      </c>
      <c r="D16" s="1" t="n">
        <v>30000000</v>
      </c>
      <c r="E16" s="1" t="n">
        <v>95.863888</v>
      </c>
      <c r="F16" s="1" t="n">
        <v>1.210518</v>
      </c>
      <c r="G16" s="1" t="n">
        <v>1.902361</v>
      </c>
      <c r="H16" s="1" t="n">
        <v>61.252004</v>
      </c>
      <c r="I16" s="1" t="n">
        <v>4.062874</v>
      </c>
      <c r="J16" s="1" t="n">
        <v>22.950323</v>
      </c>
      <c r="K16" s="1" t="n">
        <v>1.202879</v>
      </c>
      <c r="L16" s="1" t="n">
        <v>2.901929</v>
      </c>
      <c r="M16" s="1" t="n">
        <v>0.000222</v>
      </c>
      <c r="N16" s="1" t="n">
        <v>0.040717</v>
      </c>
      <c r="P16" s="0" t="n">
        <v>1.210442</v>
      </c>
      <c r="Q16" s="0" t="n">
        <v>0.67748</v>
      </c>
      <c r="R16" s="0" t="n">
        <v>58.577152</v>
      </c>
      <c r="S16" s="0" t="n">
        <v>3.85454</v>
      </c>
      <c r="T16" s="0" t="n">
        <v>20.246313</v>
      </c>
      <c r="U16" s="0" t="n">
        <v>0.407221</v>
      </c>
      <c r="V16" s="0" t="n">
        <v>2.185732</v>
      </c>
      <c r="W16" s="0" t="n">
        <v>0.000144</v>
      </c>
      <c r="X16" s="0" t="n">
        <v>0.039942</v>
      </c>
    </row>
    <row r="17" customFormat="false" ht="12.8" hidden="false" customHeight="false" outlineLevel="0" collapsed="false">
      <c r="A17" s="1" t="n">
        <v>1</v>
      </c>
      <c r="B17" s="1" t="n">
        <v>32</v>
      </c>
      <c r="C17" s="1" t="n">
        <v>1</v>
      </c>
      <c r="D17" s="1" t="n">
        <v>30000000</v>
      </c>
      <c r="E17" s="1" t="n">
        <v>94.557558</v>
      </c>
      <c r="F17" s="1" t="n">
        <v>1.113792</v>
      </c>
      <c r="G17" s="1" t="n">
        <v>2.553746</v>
      </c>
      <c r="H17" s="1" t="n">
        <v>61.562306</v>
      </c>
      <c r="I17" s="1" t="n">
        <v>3.78931</v>
      </c>
      <c r="J17" s="1" t="n">
        <v>21.421398</v>
      </c>
      <c r="K17" s="1" t="n">
        <v>1.102422</v>
      </c>
      <c r="L17" s="1" t="n">
        <v>2.658611</v>
      </c>
      <c r="M17" s="1" t="n">
        <v>0.00027</v>
      </c>
      <c r="N17" s="1" t="n">
        <v>0.040425</v>
      </c>
      <c r="P17" s="0" t="n">
        <v>1.113494</v>
      </c>
      <c r="Q17" s="0" t="n">
        <v>0.685369</v>
      </c>
      <c r="R17" s="0" t="n">
        <v>58.392308</v>
      </c>
      <c r="S17" s="0" t="n">
        <v>3.457868</v>
      </c>
      <c r="T17" s="0" t="n">
        <v>19.146624</v>
      </c>
      <c r="U17" s="0" t="n">
        <v>0.420086</v>
      </c>
      <c r="V17" s="0" t="n">
        <v>2.139494</v>
      </c>
      <c r="W17" s="0" t="n">
        <v>0.0002</v>
      </c>
      <c r="X17" s="0" t="n">
        <v>0.039487</v>
      </c>
    </row>
    <row r="18" customFormat="false" ht="12.8" hidden="false" customHeight="false" outlineLevel="0" collapsed="false">
      <c r="A18" s="1" t="n">
        <v>16</v>
      </c>
      <c r="B18" s="1" t="n">
        <v>1</v>
      </c>
      <c r="C18" s="1" t="n">
        <v>1</v>
      </c>
      <c r="D18" s="1" t="n">
        <v>30000000</v>
      </c>
      <c r="E18" s="1" t="n">
        <v>227.065695</v>
      </c>
      <c r="F18" s="1" t="n">
        <v>1.557763</v>
      </c>
      <c r="G18" s="1" t="n">
        <v>7.763776</v>
      </c>
      <c r="H18" s="1" t="n">
        <v>125.526249</v>
      </c>
      <c r="I18" s="1" t="n">
        <v>12.930528</v>
      </c>
      <c r="J18" s="1" t="n">
        <v>64.98337</v>
      </c>
      <c r="K18" s="1" t="n">
        <v>4.516494</v>
      </c>
      <c r="L18" s="1" t="n">
        <v>8.986411</v>
      </c>
      <c r="M18" s="2" t="n">
        <v>2.2E-005</v>
      </c>
      <c r="N18" s="1" t="n">
        <v>0.079791</v>
      </c>
      <c r="P18" s="0" t="n">
        <v>1.557763</v>
      </c>
      <c r="Q18" s="0" t="n">
        <v>7.763776</v>
      </c>
      <c r="R18" s="0" t="n">
        <v>125.526249</v>
      </c>
      <c r="S18" s="0" t="n">
        <v>12.930528</v>
      </c>
      <c r="T18" s="0" t="n">
        <v>64.98337</v>
      </c>
      <c r="U18" s="0" t="n">
        <v>4.516494</v>
      </c>
      <c r="V18" s="0" t="n">
        <v>8.986411</v>
      </c>
      <c r="W18" s="3" t="n">
        <v>2.2E-005</v>
      </c>
      <c r="X18" s="0" t="n">
        <v>0.079791</v>
      </c>
    </row>
    <row r="19" customFormat="false" ht="12.8" hidden="false" customHeight="false" outlineLevel="0" collapsed="false">
      <c r="A19" s="1" t="n">
        <v>8</v>
      </c>
      <c r="B19" s="1" t="n">
        <v>2</v>
      </c>
      <c r="C19" s="1" t="n">
        <v>1</v>
      </c>
      <c r="D19" s="1" t="n">
        <v>30000000</v>
      </c>
      <c r="E19" s="1" t="n">
        <v>215.475404</v>
      </c>
      <c r="F19" s="1" t="n">
        <v>2.716145</v>
      </c>
      <c r="G19" s="1" t="n">
        <v>4.348598</v>
      </c>
      <c r="H19" s="1" t="n">
        <v>122.76807</v>
      </c>
      <c r="I19" s="1" t="n">
        <v>12.701166</v>
      </c>
      <c r="J19" s="1" t="n">
        <v>62.448814</v>
      </c>
      <c r="K19" s="1" t="n">
        <v>2.727247</v>
      </c>
      <c r="L19" s="1" t="n">
        <v>7.002241</v>
      </c>
      <c r="M19" s="2" t="n">
        <v>7.2E-005</v>
      </c>
      <c r="N19" s="1" t="n">
        <v>0.12365</v>
      </c>
      <c r="P19" s="0" t="n">
        <v>2.716132</v>
      </c>
      <c r="Q19" s="0" t="n">
        <v>4.115593</v>
      </c>
      <c r="R19" s="0" t="n">
        <v>120.754851</v>
      </c>
      <c r="S19" s="0" t="n">
        <v>12.562339</v>
      </c>
      <c r="T19" s="0" t="n">
        <v>57.292911</v>
      </c>
      <c r="U19" s="0" t="n">
        <v>1.87842</v>
      </c>
      <c r="V19" s="0" t="n">
        <v>6.25793</v>
      </c>
      <c r="W19" s="3" t="n">
        <v>5.7E-005</v>
      </c>
      <c r="X19" s="0" t="n">
        <v>0.111002</v>
      </c>
    </row>
    <row r="20" customFormat="false" ht="12.8" hidden="false" customHeight="false" outlineLevel="0" collapsed="false">
      <c r="A20" s="1" t="n">
        <v>4</v>
      </c>
      <c r="B20" s="1" t="n">
        <v>4</v>
      </c>
      <c r="C20" s="1" t="n">
        <v>1</v>
      </c>
      <c r="D20" s="1" t="n">
        <v>30000000</v>
      </c>
      <c r="E20" s="1" t="n">
        <v>194.675652</v>
      </c>
      <c r="F20" s="1" t="n">
        <v>1.977563</v>
      </c>
      <c r="G20" s="1" t="n">
        <v>3.74256</v>
      </c>
      <c r="H20" s="1" t="n">
        <v>121.504373</v>
      </c>
      <c r="I20" s="1" t="n">
        <v>9.230764</v>
      </c>
      <c r="J20" s="1" t="n">
        <v>49.950775</v>
      </c>
      <c r="K20" s="1" t="n">
        <v>2.143443</v>
      </c>
      <c r="L20" s="1" t="n">
        <v>5.460831</v>
      </c>
      <c r="M20" s="1" t="n">
        <v>0.000118</v>
      </c>
      <c r="N20" s="1" t="n">
        <v>0.077076</v>
      </c>
      <c r="P20" s="0" t="n">
        <v>1.977549</v>
      </c>
      <c r="Q20" s="0" t="n">
        <v>3.66137</v>
      </c>
      <c r="R20" s="0" t="n">
        <v>119.239961</v>
      </c>
      <c r="S20" s="0" t="n">
        <v>8.599926</v>
      </c>
      <c r="T20" s="0" t="n">
        <v>47.208942</v>
      </c>
      <c r="U20" s="0" t="n">
        <v>1.670734</v>
      </c>
      <c r="V20" s="0" t="n">
        <v>5.002373</v>
      </c>
      <c r="W20" s="3" t="n">
        <v>5.1E-005</v>
      </c>
      <c r="X20" s="0" t="n">
        <v>0.076888</v>
      </c>
    </row>
    <row r="21" customFormat="false" ht="12.8" hidden="false" customHeight="false" outlineLevel="0" collapsed="false">
      <c r="A21" s="1" t="n">
        <v>2</v>
      </c>
      <c r="B21" s="1" t="n">
        <v>8</v>
      </c>
      <c r="C21" s="1" t="n">
        <v>1</v>
      </c>
      <c r="D21" s="1" t="n">
        <v>30000000</v>
      </c>
      <c r="E21" s="1" t="n">
        <v>189.006812</v>
      </c>
      <c r="F21" s="1" t="n">
        <v>1.85878</v>
      </c>
      <c r="G21" s="1" t="n">
        <v>3.748371</v>
      </c>
      <c r="H21" s="1" t="n">
        <v>122.203283</v>
      </c>
      <c r="I21" s="1" t="n">
        <v>8.297901</v>
      </c>
      <c r="J21" s="1" t="n">
        <v>44.867793</v>
      </c>
      <c r="K21" s="1" t="n">
        <v>1.872019</v>
      </c>
      <c r="L21" s="1" t="n">
        <v>5.493349</v>
      </c>
      <c r="M21" s="1" t="n">
        <v>0.000118</v>
      </c>
      <c r="N21" s="1" t="n">
        <v>0.077154</v>
      </c>
      <c r="P21" s="0" t="n">
        <v>1.858748</v>
      </c>
      <c r="Q21" s="0" t="n">
        <v>3.525596</v>
      </c>
      <c r="R21" s="0" t="n">
        <v>118.616782</v>
      </c>
      <c r="S21" s="0" t="n">
        <v>7.929625</v>
      </c>
      <c r="T21" s="0" t="n">
        <v>41.984881</v>
      </c>
      <c r="U21" s="0" t="n">
        <v>1.241379</v>
      </c>
      <c r="V21" s="0" t="n">
        <v>4.376896</v>
      </c>
      <c r="W21" s="3" t="n">
        <v>8.1E-005</v>
      </c>
      <c r="X21" s="0" t="n">
        <v>0.076734</v>
      </c>
    </row>
    <row r="22" customFormat="false" ht="12.8" hidden="false" customHeight="false" outlineLevel="0" collapsed="false">
      <c r="A22" s="1" t="n">
        <v>1</v>
      </c>
      <c r="B22" s="1" t="n">
        <v>16</v>
      </c>
      <c r="C22" s="1" t="n">
        <v>1</v>
      </c>
      <c r="D22" s="1" t="n">
        <v>30000000</v>
      </c>
      <c r="E22" s="1" t="n">
        <v>182.966464</v>
      </c>
      <c r="F22" s="1" t="n">
        <v>1.900139</v>
      </c>
      <c r="G22" s="1" t="n">
        <v>2.774802</v>
      </c>
      <c r="H22" s="1" t="n">
        <v>121.61195</v>
      </c>
      <c r="I22" s="1" t="n">
        <v>7.269933</v>
      </c>
      <c r="J22" s="1" t="n">
        <v>42.154471</v>
      </c>
      <c r="K22" s="1" t="n">
        <v>1.627583</v>
      </c>
      <c r="L22" s="1" t="n">
        <v>4.963035</v>
      </c>
      <c r="M22" s="1" t="n">
        <v>0.000159</v>
      </c>
      <c r="N22" s="1" t="n">
        <v>0.076461</v>
      </c>
      <c r="P22" s="0" t="n">
        <v>1.900038</v>
      </c>
      <c r="Q22" s="0" t="n">
        <v>1.420005</v>
      </c>
      <c r="R22" s="0" t="n">
        <v>116.851924</v>
      </c>
      <c r="S22" s="0" t="n">
        <v>6.933006</v>
      </c>
      <c r="T22" s="0" t="n">
        <v>37.93843</v>
      </c>
      <c r="U22" s="0" t="n">
        <v>0.801231</v>
      </c>
      <c r="V22" s="0" t="n">
        <v>4.122872</v>
      </c>
      <c r="W22" s="0" t="n">
        <v>0.000114</v>
      </c>
      <c r="X22" s="0" t="n">
        <v>0.075998</v>
      </c>
    </row>
    <row r="23" customFormat="false" ht="12.8" hidden="false" customHeight="false" outlineLevel="0" collapsed="false">
      <c r="A23" s="1" t="n">
        <v>8</v>
      </c>
      <c r="B23" s="1" t="n">
        <v>1</v>
      </c>
      <c r="C23" s="1" t="n">
        <v>1</v>
      </c>
      <c r="D23" s="1" t="n">
        <v>30000000</v>
      </c>
      <c r="E23" s="1" t="n">
        <v>418.784174</v>
      </c>
      <c r="F23" s="1" t="n">
        <v>3.041036</v>
      </c>
      <c r="G23" s="1" t="n">
        <v>9.806816</v>
      </c>
      <c r="H23" s="1" t="n">
        <v>247.915754</v>
      </c>
      <c r="I23" s="1" t="n">
        <v>20.296317</v>
      </c>
      <c r="J23" s="1" t="n">
        <v>114.945957</v>
      </c>
      <c r="K23" s="1" t="n">
        <v>6.860032</v>
      </c>
      <c r="L23" s="1" t="n">
        <v>14.393791</v>
      </c>
      <c r="M23" s="2" t="n">
        <v>3.1E-005</v>
      </c>
      <c r="N23" s="1" t="n">
        <v>0.169688</v>
      </c>
      <c r="P23" s="0" t="n">
        <v>3.041036</v>
      </c>
      <c r="Q23" s="0" t="n">
        <v>9.806816</v>
      </c>
      <c r="R23" s="0" t="n">
        <v>247.915754</v>
      </c>
      <c r="S23" s="0" t="n">
        <v>20.296317</v>
      </c>
      <c r="T23" s="0" t="n">
        <v>114.945957</v>
      </c>
      <c r="U23" s="0" t="n">
        <v>6.860032</v>
      </c>
      <c r="V23" s="0" t="n">
        <v>14.393791</v>
      </c>
      <c r="W23" s="3" t="n">
        <v>3.1E-005</v>
      </c>
      <c r="X23" s="0" t="n">
        <v>0.169688</v>
      </c>
    </row>
    <row r="24" customFormat="false" ht="12.8" hidden="false" customHeight="false" outlineLevel="0" collapsed="false">
      <c r="A24" s="1" t="n">
        <v>4</v>
      </c>
      <c r="B24" s="1" t="n">
        <v>2</v>
      </c>
      <c r="C24" s="1" t="n">
        <v>1</v>
      </c>
      <c r="D24" s="1" t="n">
        <v>30000000</v>
      </c>
      <c r="E24" s="1" t="n">
        <v>382.343734</v>
      </c>
      <c r="F24" s="1" t="n">
        <v>3.725502</v>
      </c>
      <c r="G24" s="1" t="n">
        <v>4.420402</v>
      </c>
      <c r="H24" s="1" t="n">
        <v>242.732157</v>
      </c>
      <c r="I24" s="1" t="n">
        <v>15.58929</v>
      </c>
      <c r="J24" s="1" t="n">
        <v>98.442814</v>
      </c>
      <c r="K24" s="1" t="n">
        <v>4.485298</v>
      </c>
      <c r="L24" s="1" t="n">
        <v>11.663927</v>
      </c>
      <c r="M24" s="2" t="n">
        <v>6.9E-005</v>
      </c>
      <c r="N24" s="1" t="n">
        <v>0.081207</v>
      </c>
      <c r="P24" s="0" t="n">
        <v>3.725496</v>
      </c>
      <c r="Q24" s="0" t="n">
        <v>4.298255</v>
      </c>
      <c r="R24" s="0" t="n">
        <v>240.002868</v>
      </c>
      <c r="S24" s="0" t="n">
        <v>15.460341</v>
      </c>
      <c r="T24" s="0" t="n">
        <v>91.88953</v>
      </c>
      <c r="U24" s="0" t="n">
        <v>3.574921</v>
      </c>
      <c r="V24" s="0" t="n">
        <v>10.91823</v>
      </c>
      <c r="W24" s="3" t="n">
        <v>4.4E-005</v>
      </c>
      <c r="X24" s="0" t="n">
        <v>0.081064</v>
      </c>
    </row>
    <row r="25" customFormat="false" ht="12.8" hidden="false" customHeight="false" outlineLevel="0" collapsed="false">
      <c r="A25" s="1" t="n">
        <v>2</v>
      </c>
      <c r="B25" s="1" t="n">
        <v>4</v>
      </c>
      <c r="C25" s="1" t="n">
        <v>1</v>
      </c>
      <c r="D25" s="1" t="n">
        <v>30000000</v>
      </c>
      <c r="E25" s="1" t="n">
        <v>364.073991</v>
      </c>
      <c r="F25" s="1" t="n">
        <v>3.239404</v>
      </c>
      <c r="G25" s="1" t="n">
        <v>3.69372</v>
      </c>
      <c r="H25" s="1" t="n">
        <v>241.703857</v>
      </c>
      <c r="I25" s="1" t="n">
        <v>13.022968</v>
      </c>
      <c r="J25" s="1" t="n">
        <v>87.210539</v>
      </c>
      <c r="K25" s="1" t="n">
        <v>3.549463</v>
      </c>
      <c r="L25" s="1" t="n">
        <v>10.306963</v>
      </c>
      <c r="M25" s="2" t="n">
        <v>7.9E-005</v>
      </c>
      <c r="N25" s="1" t="n">
        <v>0.079197</v>
      </c>
      <c r="P25" s="0" t="n">
        <v>3.239393</v>
      </c>
      <c r="Q25" s="0" t="n">
        <v>3.643568</v>
      </c>
      <c r="R25" s="0" t="n">
        <v>237.482154</v>
      </c>
      <c r="S25" s="0" t="n">
        <v>12.981279</v>
      </c>
      <c r="T25" s="0" t="n">
        <v>82.6931</v>
      </c>
      <c r="U25" s="0" t="n">
        <v>2.657108</v>
      </c>
      <c r="V25" s="0" t="n">
        <v>9.745934</v>
      </c>
      <c r="W25" s="3" t="n">
        <v>5.7E-005</v>
      </c>
      <c r="X25" s="0" t="n">
        <v>0.078374</v>
      </c>
    </row>
    <row r="26" customFormat="false" ht="12.8" hidden="false" customHeight="false" outlineLevel="0" collapsed="false">
      <c r="A26" s="1" t="n">
        <v>1</v>
      </c>
      <c r="B26" s="1" t="n">
        <v>8</v>
      </c>
      <c r="C26" s="1" t="n">
        <v>1</v>
      </c>
      <c r="D26" s="1" t="n">
        <v>30000000</v>
      </c>
      <c r="E26" s="1" t="n">
        <v>361.121776</v>
      </c>
      <c r="F26" s="1" t="n">
        <v>3.128331</v>
      </c>
      <c r="G26" s="1" t="n">
        <v>3.752545</v>
      </c>
      <c r="H26" s="1" t="n">
        <v>244.369119</v>
      </c>
      <c r="I26" s="1" t="n">
        <v>10.970691</v>
      </c>
      <c r="J26" s="1" t="n">
        <v>84.423945</v>
      </c>
      <c r="K26" s="1" t="n">
        <v>2.954212</v>
      </c>
      <c r="L26" s="1" t="n">
        <v>10.298063</v>
      </c>
      <c r="M26" s="1" t="n">
        <v>0.000123</v>
      </c>
      <c r="N26" s="1" t="n">
        <v>0.07956</v>
      </c>
      <c r="P26" s="0" t="n">
        <v>3.128307</v>
      </c>
      <c r="Q26" s="0" t="n">
        <v>3.662186</v>
      </c>
      <c r="R26" s="0" t="n">
        <v>237.101166</v>
      </c>
      <c r="S26" s="0" t="n">
        <v>10.693765</v>
      </c>
      <c r="T26" s="0" t="n">
        <v>78.656118</v>
      </c>
      <c r="U26" s="0" t="n">
        <v>2.216311</v>
      </c>
      <c r="V26" s="0" t="n">
        <v>9.298974</v>
      </c>
      <c r="W26" s="3" t="n">
        <v>8.1E-005</v>
      </c>
      <c r="X26" s="0" t="n">
        <v>0.078106</v>
      </c>
    </row>
    <row r="27" customFormat="false" ht="12.8" hidden="false" customHeight="false" outlineLevel="0" collapsed="false">
      <c r="A27" s="1" t="n">
        <v>4</v>
      </c>
      <c r="B27" s="1" t="n">
        <v>1</v>
      </c>
      <c r="C27" s="1" t="n">
        <v>1</v>
      </c>
      <c r="D27" s="1" t="n">
        <v>30000000</v>
      </c>
      <c r="E27" s="1" t="n">
        <v>746.063807</v>
      </c>
      <c r="F27" s="1" t="n">
        <v>5.777404</v>
      </c>
      <c r="G27" s="1" t="n">
        <v>10.003649</v>
      </c>
      <c r="H27" s="1" t="n">
        <v>492.282854</v>
      </c>
      <c r="I27" s="1" t="n">
        <v>22.431094</v>
      </c>
      <c r="J27" s="1" t="n">
        <v>181.474286</v>
      </c>
      <c r="K27" s="1" t="n">
        <v>9.039778</v>
      </c>
      <c r="L27" s="1" t="n">
        <v>22.33772</v>
      </c>
      <c r="M27" s="2" t="n">
        <v>2.4E-005</v>
      </c>
      <c r="N27" s="1" t="n">
        <v>0.158485</v>
      </c>
      <c r="P27" s="0" t="n">
        <v>5.777404</v>
      </c>
      <c r="Q27" s="0" t="n">
        <v>10.003649</v>
      </c>
      <c r="R27" s="0" t="n">
        <v>492.282854</v>
      </c>
      <c r="S27" s="0" t="n">
        <v>22.431094</v>
      </c>
      <c r="T27" s="0" t="n">
        <v>181.474286</v>
      </c>
      <c r="U27" s="0" t="n">
        <v>9.039778</v>
      </c>
      <c r="V27" s="0" t="n">
        <v>22.33772</v>
      </c>
      <c r="W27" s="3" t="n">
        <v>2.4E-005</v>
      </c>
      <c r="X27" s="0" t="n">
        <v>0.158485</v>
      </c>
    </row>
    <row r="28" customFormat="false" ht="12.8" hidden="false" customHeight="false" outlineLevel="0" collapsed="false">
      <c r="A28" s="1" t="n">
        <v>2</v>
      </c>
      <c r="B28" s="1" t="n">
        <v>2</v>
      </c>
      <c r="C28" s="1" t="n">
        <v>1</v>
      </c>
      <c r="D28" s="1" t="n">
        <v>30000000</v>
      </c>
      <c r="E28" s="1" t="n">
        <v>722.089128</v>
      </c>
      <c r="F28" s="1" t="n">
        <v>6.219217</v>
      </c>
      <c r="G28" s="1" t="n">
        <v>5.303388</v>
      </c>
      <c r="H28" s="1" t="n">
        <v>484.490762</v>
      </c>
      <c r="I28" s="1" t="n">
        <v>22.726816</v>
      </c>
      <c r="J28" s="1" t="n">
        <v>172.36916</v>
      </c>
      <c r="K28" s="1" t="n">
        <v>7.427534</v>
      </c>
      <c r="L28" s="1" t="n">
        <v>21.239418</v>
      </c>
      <c r="M28" s="2" t="n">
        <v>9.3E-005</v>
      </c>
      <c r="N28" s="1" t="n">
        <v>0.120942</v>
      </c>
      <c r="P28" s="0" t="n">
        <v>6.219209</v>
      </c>
      <c r="Q28" s="0" t="n">
        <v>4.305329</v>
      </c>
      <c r="R28" s="0" t="n">
        <v>479.142032</v>
      </c>
      <c r="S28" s="0" t="n">
        <v>22.59202</v>
      </c>
      <c r="T28" s="0" t="n">
        <v>164.063124</v>
      </c>
      <c r="U28" s="0" t="n">
        <v>6.347106</v>
      </c>
      <c r="V28" s="0" t="n">
        <v>19.873545</v>
      </c>
      <c r="W28" s="3" t="n">
        <v>7.6E-005</v>
      </c>
      <c r="X28" s="0" t="n">
        <v>0.120694</v>
      </c>
    </row>
    <row r="29" customFormat="false" ht="12.8" hidden="false" customHeight="false" outlineLevel="0" collapsed="false">
      <c r="A29" s="1" t="n">
        <v>1</v>
      </c>
      <c r="B29" s="1" t="n">
        <v>4</v>
      </c>
      <c r="C29" s="1" t="n">
        <v>1</v>
      </c>
      <c r="D29" s="1" t="n">
        <v>30000000</v>
      </c>
      <c r="E29" s="1" t="n">
        <v>710.769378</v>
      </c>
      <c r="F29" s="1" t="n">
        <v>5.748195</v>
      </c>
      <c r="G29" s="1" t="n">
        <v>4.462447</v>
      </c>
      <c r="H29" s="1" t="n">
        <v>486.878798</v>
      </c>
      <c r="I29" s="1" t="n">
        <v>18.683313</v>
      </c>
      <c r="J29" s="1" t="n">
        <v>166.627087</v>
      </c>
      <c r="K29" s="1" t="n">
        <v>6.304789</v>
      </c>
      <c r="L29" s="1" t="n">
        <v>19.749694</v>
      </c>
      <c r="M29" s="2" t="n">
        <v>8.7E-005</v>
      </c>
      <c r="N29" s="1" t="n">
        <v>0.118158</v>
      </c>
      <c r="P29" s="0" t="n">
        <v>5.748181</v>
      </c>
      <c r="Q29" s="0" t="n">
        <v>3.521882</v>
      </c>
      <c r="R29" s="0" t="n">
        <v>475.952738</v>
      </c>
      <c r="S29" s="0" t="n">
        <v>18.634547</v>
      </c>
      <c r="T29" s="0" t="n">
        <v>157.490194</v>
      </c>
      <c r="U29" s="0" t="n">
        <v>5.765711</v>
      </c>
      <c r="V29" s="0" t="n">
        <v>18.265968</v>
      </c>
      <c r="W29" s="3" t="n">
        <v>4.9E-005</v>
      </c>
      <c r="X29" s="0" t="n">
        <v>0.117969</v>
      </c>
    </row>
    <row r="30" customFormat="false" ht="12.8" hidden="false" customHeight="false" outlineLevel="0" collapsed="false">
      <c r="A30" s="1" t="n">
        <v>2</v>
      </c>
      <c r="B30" s="1" t="n">
        <v>1</v>
      </c>
      <c r="C30" s="1" t="n">
        <v>1</v>
      </c>
      <c r="D30" s="1" t="n">
        <v>30000000</v>
      </c>
      <c r="E30" s="1" t="n">
        <v>1418.299901</v>
      </c>
      <c r="F30" s="1" t="n">
        <v>10.671342</v>
      </c>
      <c r="G30" s="1" t="n">
        <v>11.108656</v>
      </c>
      <c r="H30" s="1" t="n">
        <v>981.04633</v>
      </c>
      <c r="I30" s="1" t="n">
        <v>29.82889</v>
      </c>
      <c r="J30" s="1" t="n">
        <v>324.547186</v>
      </c>
      <c r="K30" s="1" t="n">
        <v>14.5862</v>
      </c>
      <c r="L30" s="1" t="n">
        <v>41.323944</v>
      </c>
      <c r="M30" s="2" t="n">
        <v>3E-005</v>
      </c>
      <c r="N30" s="1" t="n">
        <v>0.229771</v>
      </c>
      <c r="P30" s="0" t="n">
        <v>10.671342</v>
      </c>
      <c r="Q30" s="0" t="n">
        <v>11.108656</v>
      </c>
      <c r="R30" s="0" t="n">
        <v>981.04633</v>
      </c>
      <c r="S30" s="0" t="n">
        <v>29.82889</v>
      </c>
      <c r="T30" s="0" t="n">
        <v>324.547186</v>
      </c>
      <c r="U30" s="0" t="n">
        <v>14.5862</v>
      </c>
      <c r="V30" s="0" t="n">
        <v>41.323944</v>
      </c>
      <c r="W30" s="3" t="n">
        <v>3E-005</v>
      </c>
      <c r="X30" s="0" t="n">
        <v>0.229771</v>
      </c>
    </row>
    <row r="31" customFormat="false" ht="12.8" hidden="false" customHeight="false" outlineLevel="0" collapsed="false">
      <c r="A31" s="1" t="n">
        <v>1</v>
      </c>
      <c r="B31" s="1" t="n">
        <v>2</v>
      </c>
      <c r="C31" s="1" t="n">
        <v>1</v>
      </c>
      <c r="D31" s="1" t="n">
        <v>30000000</v>
      </c>
      <c r="E31" s="1" t="n">
        <v>1404.429898</v>
      </c>
      <c r="F31" s="1" t="n">
        <v>11.541402</v>
      </c>
      <c r="G31" s="1" t="n">
        <v>7.423784</v>
      </c>
      <c r="H31" s="1" t="n">
        <v>970.913417</v>
      </c>
      <c r="I31" s="1" t="n">
        <v>34.227004</v>
      </c>
      <c r="J31" s="1" t="n">
        <v>325.821334</v>
      </c>
      <c r="K31" s="1" t="n">
        <v>12.020247</v>
      </c>
      <c r="L31" s="1" t="n">
        <v>37.819063</v>
      </c>
      <c r="M31" s="2" t="n">
        <v>8.8E-005</v>
      </c>
      <c r="N31" s="1" t="n">
        <v>0.235632</v>
      </c>
      <c r="P31" s="0" t="n">
        <v>11.541396</v>
      </c>
      <c r="Q31" s="0" t="n">
        <v>6.038422</v>
      </c>
      <c r="R31" s="0" t="n">
        <v>959.027624</v>
      </c>
      <c r="S31" s="0" t="n">
        <v>34.10082</v>
      </c>
      <c r="T31" s="0" t="n">
        <v>319.251866</v>
      </c>
      <c r="U31" s="0" t="n">
        <v>11.511642</v>
      </c>
      <c r="V31" s="0" t="n">
        <v>35.648189</v>
      </c>
      <c r="W31" s="3" t="n">
        <v>5.3E-005</v>
      </c>
      <c r="X31" s="0" t="n">
        <v>0.234668</v>
      </c>
    </row>
    <row r="32" customFormat="false" ht="12.8" hidden="false" customHeight="false" outlineLevel="0" collapsed="false">
      <c r="A32" s="1" t="n">
        <v>1</v>
      </c>
      <c r="B32" s="1" t="n">
        <v>1</v>
      </c>
      <c r="C32" s="1" t="n">
        <v>1</v>
      </c>
      <c r="D32" s="1" t="n">
        <v>30000000</v>
      </c>
      <c r="E32" s="1" t="n">
        <v>2756.416235</v>
      </c>
      <c r="F32" s="1" t="n">
        <v>21.147745</v>
      </c>
      <c r="G32" s="1" t="n">
        <v>15.913615</v>
      </c>
      <c r="H32" s="1" t="n">
        <v>1952.002751</v>
      </c>
      <c r="I32" s="1" t="n">
        <v>37.93619</v>
      </c>
      <c r="J32" s="1" t="n">
        <v>616.193132</v>
      </c>
      <c r="K32" s="1" t="n">
        <v>24.893524</v>
      </c>
      <c r="L32" s="1" t="n">
        <v>79.118754</v>
      </c>
      <c r="M32" s="2" t="n">
        <v>2.2E-005</v>
      </c>
      <c r="N32" s="1" t="n">
        <v>0.453304</v>
      </c>
      <c r="P32" s="0" t="n">
        <v>21.147745</v>
      </c>
      <c r="Q32" s="0" t="n">
        <v>15.913615</v>
      </c>
      <c r="R32" s="0" t="n">
        <v>1952.002751</v>
      </c>
      <c r="S32" s="0" t="n">
        <v>37.93619</v>
      </c>
      <c r="T32" s="0" t="n">
        <v>616.193132</v>
      </c>
      <c r="U32" s="0" t="n">
        <v>24.893524</v>
      </c>
      <c r="V32" s="0" t="n">
        <v>79.118754</v>
      </c>
      <c r="W32" s="3" t="n">
        <v>2.2E-005</v>
      </c>
      <c r="X32" s="0" t="n">
        <v>0.453304</v>
      </c>
    </row>
    <row r="34" customFormat="false" ht="12.8" hidden="false" customHeight="false" outlineLevel="0" collapsed="false">
      <c r="A34" s="1" t="s">
        <v>27</v>
      </c>
      <c r="B34" s="1"/>
      <c r="C34" s="1" t="s">
        <v>28</v>
      </c>
      <c r="D34" s="1" t="s">
        <v>29</v>
      </c>
      <c r="E34" s="4" t="s">
        <v>30</v>
      </c>
      <c r="F34" s="1" t="s">
        <v>31</v>
      </c>
      <c r="G34" s="4" t="s">
        <v>32</v>
      </c>
      <c r="H34" s="1" t="s">
        <v>33</v>
      </c>
      <c r="I34" s="1" t="s">
        <v>34</v>
      </c>
      <c r="J34" s="1" t="s">
        <v>35</v>
      </c>
      <c r="K34" s="1" t="s">
        <v>36</v>
      </c>
      <c r="M34" s="1" t="s">
        <v>37</v>
      </c>
      <c r="N34" s="1" t="s">
        <v>38</v>
      </c>
      <c r="O34" s="1" t="s">
        <v>39</v>
      </c>
      <c r="Q34" s="1" t="s">
        <v>40</v>
      </c>
      <c r="R34" s="1"/>
      <c r="S34" s="0" t="s">
        <v>41</v>
      </c>
      <c r="U34" s="0" t="s">
        <v>42</v>
      </c>
      <c r="V34" s="0" t="s">
        <v>43</v>
      </c>
      <c r="W34" s="0" t="s">
        <v>44</v>
      </c>
      <c r="X34" s="0" t="s">
        <v>45</v>
      </c>
    </row>
    <row r="35" customFormat="false" ht="12.8" hidden="false" customHeight="false" outlineLevel="0" collapsed="false">
      <c r="A35" s="1" t="n">
        <f aca="false">A5 * B5 * C5</f>
        <v>64</v>
      </c>
      <c r="C35" s="1" t="n">
        <f aca="false">F5 / $E5</f>
        <v>0.00655458343003829</v>
      </c>
      <c r="D35" s="1" t="n">
        <f aca="false">G5 / $E5</f>
        <v>0.0973295376628398</v>
      </c>
      <c r="E35" s="4" t="n">
        <f aca="false">H5 / $E5</f>
        <v>0.442021929281554</v>
      </c>
      <c r="F35" s="1" t="n">
        <f aca="false">I5 / $E5</f>
        <v>0.0976048688553681</v>
      </c>
      <c r="G35" s="5" t="n">
        <f aca="false">J5 / $E5</f>
        <v>0.268867677392487</v>
      </c>
      <c r="H35" s="1" t="n">
        <f aca="false">K5 / $E5</f>
        <v>0.0473556426538738</v>
      </c>
      <c r="I35" s="1" t="n">
        <f aca="false">L5 / $E5</f>
        <v>0.0351663641018534</v>
      </c>
      <c r="J35" s="1" t="n">
        <f aca="false">M5 / $E5</f>
        <v>8.29779446308661E-007</v>
      </c>
      <c r="K35" s="1" t="n">
        <f aca="false">N5 / $E5</f>
        <v>0.00162702894526125</v>
      </c>
      <c r="M35" s="1" t="n">
        <f aca="false">E$32 / E5</f>
        <v>35.7377740199141</v>
      </c>
      <c r="N35" s="1" t="n">
        <f aca="false">H$32/H5</f>
        <v>57.2557764749369</v>
      </c>
      <c r="O35" s="1" t="n">
        <f aca="false">J$32/J5</f>
        <v>29.7139889155267</v>
      </c>
      <c r="Q35" s="1" t="n">
        <f aca="false">D5 / A35</f>
        <v>468750</v>
      </c>
      <c r="S35" s="0" t="n">
        <f aca="false">MATCH(V35, M$35:M$62, 0)</f>
        <v>7</v>
      </c>
      <c r="U35" s="0" t="n">
        <f aca="false">A35</f>
        <v>64</v>
      </c>
      <c r="V35" s="0" t="n">
        <f aca="false">_xlfn.MAXIFS(M$35:M$62,A$35:A$62,U35)</f>
        <v>54.5803489129834</v>
      </c>
      <c r="W35" s="0" t="n">
        <f aca="false">INDEX(Q$35:Q$62,S35)</f>
        <v>468750</v>
      </c>
      <c r="X35" s="0" t="n">
        <f aca="false">INDEX(E$5:E$32,S35)</f>
        <v>50.50199</v>
      </c>
    </row>
    <row r="36" customFormat="false" ht="12.8" hidden="false" customHeight="false" outlineLevel="0" collapsed="false">
      <c r="A36" s="1" t="n">
        <f aca="false">A6 * B6 * C6</f>
        <v>64</v>
      </c>
      <c r="C36" s="1" t="n">
        <f aca="false">F6 / $E6</f>
        <v>0.025339026225634</v>
      </c>
      <c r="D36" s="1" t="n">
        <f aca="false">G6 / $E6</f>
        <v>0.0458228200204135</v>
      </c>
      <c r="E36" s="4" t="n">
        <f aca="false">H6 / $E6</f>
        <v>0.483977439321856</v>
      </c>
      <c r="F36" s="1" t="n">
        <f aca="false">I6 / $E6</f>
        <v>0.0905925853402765</v>
      </c>
      <c r="G36" s="5" t="n">
        <f aca="false">J6 / $E6</f>
        <v>0.29359621780652</v>
      </c>
      <c r="H36" s="1" t="n">
        <f aca="false">K6 / $E6</f>
        <v>0.0245690999571137</v>
      </c>
      <c r="I36" s="1" t="n">
        <f aca="false">L6 / $E6</f>
        <v>0.0317768788006626</v>
      </c>
      <c r="J36" s="1" t="n">
        <f aca="false">M6 / $E6</f>
        <v>1.10902122223011E-006</v>
      </c>
      <c r="K36" s="1" t="n">
        <f aca="false">N6 / $E6</f>
        <v>0.00040223106329081</v>
      </c>
      <c r="M36" s="1" t="n">
        <f aca="false">E$32 / E6</f>
        <v>43.0552690410509</v>
      </c>
      <c r="N36" s="1" t="n">
        <f aca="false">H$32/H6</f>
        <v>62.9994584377957</v>
      </c>
      <c r="O36" s="1" t="n">
        <f aca="false">J$32/J6</f>
        <v>32.7829404656868</v>
      </c>
      <c r="Q36" s="1" t="n">
        <f aca="false">D6 / A36</f>
        <v>468750</v>
      </c>
      <c r="S36" s="0" t="n">
        <f aca="false">MATCH(V36, M$35:M$62, 0)</f>
        <v>13</v>
      </c>
      <c r="U36" s="0" t="n">
        <f aca="false">A42</f>
        <v>32</v>
      </c>
      <c r="V36" s="0" t="n">
        <f aca="false">_xlfn.MAXIFS(M$35:M$62,A$35:A$62,U36)</f>
        <v>29.1506706951971</v>
      </c>
      <c r="W36" s="0" t="n">
        <f aca="false">INDEX(Q$35:Q$62,S36)</f>
        <v>937500</v>
      </c>
      <c r="X36" s="0" t="n">
        <f aca="false">INDEX(E$5:E$32,S36)</f>
        <v>94.557558</v>
      </c>
    </row>
    <row r="37" customFormat="false" ht="12.8" hidden="false" customHeight="false" outlineLevel="0" collapsed="false">
      <c r="A37" s="1" t="n">
        <f aca="false">A7 * B7 * C7</f>
        <v>64</v>
      </c>
      <c r="C37" s="1" t="n">
        <f aca="false">F7 / $E7</f>
        <v>0.017929360407421</v>
      </c>
      <c r="D37" s="1" t="n">
        <f aca="false">G7 / $E7</f>
        <v>0.0398550730718352</v>
      </c>
      <c r="E37" s="4" t="n">
        <f aca="false">H7 / $E7</f>
        <v>0.526531694760211</v>
      </c>
      <c r="F37" s="1" t="n">
        <f aca="false">I7 / $E7</f>
        <v>0.0859492313360713</v>
      </c>
      <c r="G37" s="5" t="n">
        <f aca="false">J7 / $E7</f>
        <v>0.274186797429931</v>
      </c>
      <c r="H37" s="1" t="n">
        <f aca="false">K7 / $E7</f>
        <v>0.0212056361919102</v>
      </c>
      <c r="I37" s="1" t="n">
        <f aca="false">L7 / $E7</f>
        <v>0.0302615720666047</v>
      </c>
      <c r="J37" s="1" t="n">
        <f aca="false">M7 / $E7</f>
        <v>1.72861316990431E-006</v>
      </c>
      <c r="K37" s="1" t="n">
        <f aca="false">N7 / $E7</f>
        <v>0.000427538063138955</v>
      </c>
      <c r="M37" s="1" t="n">
        <f aca="false">E$32 / E7</f>
        <v>46.2599748112531</v>
      </c>
      <c r="N37" s="1" t="n">
        <f aca="false">H$32/H7</f>
        <v>62.2180648621775</v>
      </c>
      <c r="O37" s="1" t="n">
        <f aca="false">J$32/J7</f>
        <v>37.7164585576764</v>
      </c>
      <c r="Q37" s="1" t="n">
        <f aca="false">D7 / A37</f>
        <v>468750</v>
      </c>
      <c r="S37" s="0" t="n">
        <f aca="false">MATCH(V37, M$35:M$62, 0)</f>
        <v>18</v>
      </c>
      <c r="U37" s="0" t="n">
        <f aca="false">A48</f>
        <v>16</v>
      </c>
      <c r="V37" s="0" t="n">
        <f aca="false">_xlfn.MAXIFS(M$35:M$62,A$35:A$62,U37)</f>
        <v>15.065144588464</v>
      </c>
      <c r="W37" s="0" t="n">
        <f aca="false">INDEX(Q$35:Q$62,S37)</f>
        <v>1875000</v>
      </c>
      <c r="X37" s="0" t="n">
        <f aca="false">INDEX(E$5:E$32,S37)</f>
        <v>182.966464</v>
      </c>
    </row>
    <row r="38" customFormat="false" ht="12.8" hidden="false" customHeight="false" outlineLevel="0" collapsed="false">
      <c r="A38" s="1" t="n">
        <f aca="false">A8 * B8 * C8</f>
        <v>64</v>
      </c>
      <c r="C38" s="1" t="n">
        <f aca="false">F8 / $E8</f>
        <v>0.0159685018046631</v>
      </c>
      <c r="D38" s="1" t="n">
        <f aca="false">G8 / $E8</f>
        <v>0.043328562500977</v>
      </c>
      <c r="E38" s="4" t="n">
        <f aca="false">H8 / $E8</f>
        <v>0.549156342324277</v>
      </c>
      <c r="F38" s="1" t="n">
        <f aca="false">I8 / $E8</f>
        <v>0.0722083117535933</v>
      </c>
      <c r="G38" s="5" t="n">
        <f aca="false">J8 / $E8</f>
        <v>0.264032456794569</v>
      </c>
      <c r="H38" s="1" t="n">
        <f aca="false">K8 / $E8</f>
        <v>0.0206567783693838</v>
      </c>
      <c r="I38" s="1" t="n">
        <f aca="false">L8 / $E8</f>
        <v>0.0306834210771515</v>
      </c>
      <c r="J38" s="1" t="n">
        <f aca="false">M8 / $E8</f>
        <v>2.61404256296382E-006</v>
      </c>
      <c r="K38" s="1" t="n">
        <f aca="false">N8 / $E8</f>
        <v>0.000445738116759878</v>
      </c>
      <c r="M38" s="1" t="n">
        <f aca="false">E$32 / E8</f>
        <v>48.3583178492247</v>
      </c>
      <c r="N38" s="1" t="n">
        <f aca="false">H$32/H8</f>
        <v>62.3606750750803</v>
      </c>
      <c r="O38" s="1" t="n">
        <f aca="false">J$32/J8</f>
        <v>40.9435903065069</v>
      </c>
      <c r="Q38" s="1" t="n">
        <f aca="false">D8 / A38</f>
        <v>468750</v>
      </c>
      <c r="S38" s="0" t="n">
        <f aca="false">MATCH(V38, M$35:M$62, 0)</f>
        <v>22</v>
      </c>
      <c r="U38" s="0" t="n">
        <f aca="false">A53</f>
        <v>8</v>
      </c>
      <c r="V38" s="0" t="n">
        <f aca="false">_xlfn.MAXIFS(M$35:M$62,A$35:A$62,U38)</f>
        <v>7.6329272234195</v>
      </c>
      <c r="W38" s="0" t="n">
        <f aca="false">INDEX(Q$35:Q$62,S38)</f>
        <v>3750000</v>
      </c>
      <c r="X38" s="0" t="n">
        <f aca="false">INDEX(E$5:E$32,S38)</f>
        <v>361.121776</v>
      </c>
    </row>
    <row r="39" customFormat="false" ht="12.8" hidden="false" customHeight="false" outlineLevel="0" collapsed="false">
      <c r="A39" s="1" t="n">
        <f aca="false">A9 * B9 * C9</f>
        <v>64</v>
      </c>
      <c r="C39" s="1" t="n">
        <f aca="false">F9 / $E9</f>
        <v>0.0167866893882835</v>
      </c>
      <c r="D39" s="1" t="n">
        <f aca="false">G9 / $E9</f>
        <v>0.0287168208502793</v>
      </c>
      <c r="E39" s="4" t="n">
        <f aca="false">H9 / $E9</f>
        <v>0.612698167732484</v>
      </c>
      <c r="F39" s="1" t="n">
        <f aca="false">I9 / $E9</f>
        <v>0.0489587379026714</v>
      </c>
      <c r="G39" s="5" t="n">
        <f aca="false">J9 / $E9</f>
        <v>0.239051298620302</v>
      </c>
      <c r="H39" s="1" t="n">
        <f aca="false">K9 / $E9</f>
        <v>0.019363610006623</v>
      </c>
      <c r="I39" s="1" t="n">
        <f aca="false">L9 / $E9</f>
        <v>0.0306828592546958</v>
      </c>
      <c r="J39" s="1" t="n">
        <f aca="false">M9 / $E9</f>
        <v>4.18735454012124E-006</v>
      </c>
      <c r="K39" s="1" t="n">
        <f aca="false">N9 / $E9</f>
        <v>0.000455403099174267</v>
      </c>
      <c r="M39" s="1" t="n">
        <f aca="false">E$32 / E9</f>
        <v>51.9914055679782</v>
      </c>
      <c r="N39" s="1" t="n">
        <f aca="false">H$32/H9</f>
        <v>60.092545807264</v>
      </c>
      <c r="O39" s="1" t="n">
        <f aca="false">J$32/J9</f>
        <v>48.6197258312413</v>
      </c>
      <c r="Q39" s="1" t="n">
        <f aca="false">D9 / A39</f>
        <v>468750</v>
      </c>
      <c r="S39" s="0" t="n">
        <f aca="false">MATCH(V39, M$35:M$62, 0)</f>
        <v>25</v>
      </c>
      <c r="U39" s="0" t="n">
        <f aca="false">A57</f>
        <v>4</v>
      </c>
      <c r="V39" s="0" t="n">
        <f aca="false">_xlfn.MAXIFS(M$35:M$62,A$35:A$62,U39)</f>
        <v>3.87807398618684</v>
      </c>
      <c r="W39" s="0" t="n">
        <f aca="false">INDEX(Q$35:Q$62,S39)</f>
        <v>7500000</v>
      </c>
      <c r="X39" s="0" t="n">
        <f aca="false">INDEX(E$5:E$32,S39)</f>
        <v>710.769378</v>
      </c>
    </row>
    <row r="40" customFormat="false" ht="12.8" hidden="false" customHeight="false" outlineLevel="0" collapsed="false">
      <c r="A40" s="1" t="n">
        <f aca="false">A10 * B10 * C10</f>
        <v>64</v>
      </c>
      <c r="C40" s="1" t="n">
        <f aca="false">F10 / $E10</f>
        <v>0.0148687785669645</v>
      </c>
      <c r="D40" s="1" t="n">
        <f aca="false">G10 / $E10</f>
        <v>0.0423216480178374</v>
      </c>
      <c r="E40" s="4" t="n">
        <f aca="false">H10 / $E10</f>
        <v>0.608038277081152</v>
      </c>
      <c r="F40" s="1" t="n">
        <f aca="false">I10 / $E10</f>
        <v>0.0480283510303469</v>
      </c>
      <c r="G40" s="5" t="n">
        <f aca="false">J10 / $E10</f>
        <v>0.23161591166591</v>
      </c>
      <c r="H40" s="1" t="n">
        <f aca="false">K10 / $E10</f>
        <v>0.0186704141104851</v>
      </c>
      <c r="I40" s="1" t="n">
        <f aca="false">L10 / $E10</f>
        <v>0.0324795238817751</v>
      </c>
      <c r="J40" s="1" t="n">
        <f aca="false">M10 / $E10</f>
        <v>8.98451971134737E-006</v>
      </c>
      <c r="K40" s="1" t="n">
        <f aca="false">N10 / $E10</f>
        <v>0.000457783595054851</v>
      </c>
      <c r="M40" s="1" t="n">
        <f aca="false">E$32 / E10</f>
        <v>53.4882850886294</v>
      </c>
      <c r="N40" s="1" t="n">
        <f aca="false">H$32/H10</f>
        <v>62.2964617095753</v>
      </c>
      <c r="O40" s="1" t="n">
        <f aca="false">J$32/J10</f>
        <v>51.6252700889637</v>
      </c>
      <c r="Q40" s="1" t="n">
        <f aca="false">D10 / A40</f>
        <v>468750</v>
      </c>
      <c r="S40" s="0" t="n">
        <f aca="false">MATCH(V40, M$35:M$62, 0)</f>
        <v>27</v>
      </c>
      <c r="U40" s="0" t="n">
        <f aca="false">A60</f>
        <v>2</v>
      </c>
      <c r="V40" s="0" t="n">
        <f aca="false">_xlfn.MAXIFS(M$35:M$62,A$35:A$62,U40)</f>
        <v>1.96265847012038</v>
      </c>
      <c r="W40" s="0" t="n">
        <f aca="false">INDEX(Q$35:Q$62,S40)</f>
        <v>15000000</v>
      </c>
      <c r="X40" s="0" t="n">
        <f aca="false">INDEX(E$5:E$32,S40)</f>
        <v>1404.429898</v>
      </c>
    </row>
    <row r="41" customFormat="false" ht="12.8" hidden="false" customHeight="false" outlineLevel="0" collapsed="false">
      <c r="A41" s="1" t="n">
        <f aca="false">A11 * B11 * C11</f>
        <v>64</v>
      </c>
      <c r="C41" s="1" t="n">
        <f aca="false">F11 / $E11</f>
        <v>0.0139356884748502</v>
      </c>
      <c r="D41" s="1" t="n">
        <f aca="false">G11 / $E11</f>
        <v>0.0379257728259817</v>
      </c>
      <c r="E41" s="4" t="n">
        <f aca="false">H11 / $E11</f>
        <v>0.633723403770822</v>
      </c>
      <c r="F41" s="1" t="n">
        <f aca="false">I11 / $E11</f>
        <v>0.0430497293274978</v>
      </c>
      <c r="G41" s="5" t="n">
        <f aca="false">J11 / $E11</f>
        <v>0.219212906263694</v>
      </c>
      <c r="H41" s="1" t="n">
        <f aca="false">K11 / $E11</f>
        <v>0.0175359228418524</v>
      </c>
      <c r="I41" s="1" t="n">
        <f aca="false">L11 / $E11</f>
        <v>0.0305592314283061</v>
      </c>
      <c r="J41" s="1" t="n">
        <f aca="false">M11 / $E11</f>
        <v>6.93041996958932E-006</v>
      </c>
      <c r="K41" s="1" t="n">
        <f aca="false">N11 / $E11</f>
        <v>0.000517464757329365</v>
      </c>
      <c r="M41" s="1" t="n">
        <f aca="false">E$32 / E11</f>
        <v>54.5803489129834</v>
      </c>
      <c r="N41" s="1" t="n">
        <f aca="false">H$32/H11</f>
        <v>60.9919035236929</v>
      </c>
      <c r="O41" s="1" t="n">
        <f aca="false">J$32/J11</f>
        <v>55.6598769651895</v>
      </c>
      <c r="Q41" s="1" t="n">
        <f aca="false">D11 / A41</f>
        <v>468750</v>
      </c>
      <c r="S41" s="0" t="n">
        <f aca="false">MATCH(V41, M$35:M$62, 0)</f>
        <v>28</v>
      </c>
      <c r="U41" s="0" t="n">
        <f aca="false">A62</f>
        <v>1</v>
      </c>
      <c r="V41" s="0" t="n">
        <f aca="false">_xlfn.MAXIFS(M$35:M$62,A$35:A$62,U41)</f>
        <v>1</v>
      </c>
      <c r="W41" s="0" t="n">
        <f aca="false">INDEX(Q$35:Q$62,S41)</f>
        <v>30000000</v>
      </c>
      <c r="X41" s="0" t="n">
        <f aca="false">INDEX(E$5:E$32,S41)</f>
        <v>2756.416235</v>
      </c>
    </row>
    <row r="42" customFormat="false" ht="12.8" hidden="false" customHeight="false" outlineLevel="0" collapsed="false">
      <c r="A42" s="1" t="n">
        <f aca="false">A12 * B12 * C12</f>
        <v>32</v>
      </c>
      <c r="C42" s="1" t="n">
        <f aca="false">F12 / $E12</f>
        <v>0.00669646632316317</v>
      </c>
      <c r="D42" s="1" t="n">
        <f aca="false">G12 / $E12</f>
        <v>0.0568123527877485</v>
      </c>
      <c r="E42" s="4" t="n">
        <f aca="false">H12 / $E12</f>
        <v>0.520080859796911</v>
      </c>
      <c r="F42" s="1" t="n">
        <f aca="false">I12 / $E12</f>
        <v>0.0540059907655906</v>
      </c>
      <c r="G42" s="5" t="n">
        <f aca="false">J12 / $E12</f>
        <v>0.286499422453083</v>
      </c>
      <c r="H42" s="1" t="n">
        <f aca="false">K12 / $E12</f>
        <v>0.0302643177316593</v>
      </c>
      <c r="I42" s="1" t="n">
        <f aca="false">L12 / $E12</f>
        <v>0.0417397321954878</v>
      </c>
      <c r="J42" s="1" t="n">
        <f aca="false">M12 / $E12</f>
        <v>1.32454446204773E-007</v>
      </c>
      <c r="K42" s="1" t="n">
        <f aca="false">N12 / $E12</f>
        <v>0.000623123663767468</v>
      </c>
      <c r="M42" s="1" t="n">
        <f aca="false">E$32 / E12</f>
        <v>22.8187241197982</v>
      </c>
      <c r="N42" s="1" t="n">
        <f aca="false">H$32/H12</f>
        <v>31.0710630981092</v>
      </c>
      <c r="O42" s="1" t="n">
        <f aca="false">J$32/J12</f>
        <v>17.8049050141651</v>
      </c>
      <c r="Q42" s="1" t="n">
        <f aca="false">D12 / A42</f>
        <v>937500</v>
      </c>
    </row>
    <row r="43" customFormat="false" ht="12.8" hidden="false" customHeight="false" outlineLevel="0" collapsed="false">
      <c r="A43" s="1" t="n">
        <f aca="false">A13 * B13 * C13</f>
        <v>32</v>
      </c>
      <c r="C43" s="1" t="n">
        <f aca="false">F13 / $E13</f>
        <v>0.016575277359288</v>
      </c>
      <c r="D43" s="1" t="n">
        <f aca="false">G13 / $E13</f>
        <v>0.0278444224675224</v>
      </c>
      <c r="E43" s="4" t="n">
        <f aca="false">H13 / $E13</f>
        <v>0.530150619695552</v>
      </c>
      <c r="F43" s="1" t="n">
        <f aca="false">I13 / $E13</f>
        <v>0.0698160827978694</v>
      </c>
      <c r="G43" s="5" t="n">
        <f aca="false">J13 / $E13</f>
        <v>0.30130284371777</v>
      </c>
      <c r="H43" s="1" t="n">
        <f aca="false">K13 / $E13</f>
        <v>0.0195672839990322</v>
      </c>
      <c r="I43" s="1" t="n">
        <f aca="false">L13 / $E13</f>
        <v>0.0310456157956558</v>
      </c>
      <c r="J43" s="1" t="n">
        <f aca="false">M13 / $E13</f>
        <v>4.85411221225653E-007</v>
      </c>
      <c r="K43" s="1" t="n">
        <f aca="false">N13 / $E13</f>
        <v>0.000346668771818489</v>
      </c>
      <c r="M43" s="1" t="n">
        <f aca="false">E$32 / E13</f>
        <v>23.4736029971503</v>
      </c>
      <c r="N43" s="1" t="n">
        <f aca="false">H$32/H13</f>
        <v>31.3556716531217</v>
      </c>
      <c r="O43" s="1" t="n">
        <f aca="false">J$32/J13</f>
        <v>17.4160065285032</v>
      </c>
      <c r="Q43" s="1" t="n">
        <f aca="false">D13 / A43</f>
        <v>937500</v>
      </c>
      <c r="S43" s="1"/>
      <c r="T43" s="1"/>
      <c r="U43" s="1"/>
    </row>
    <row r="44" customFormat="false" ht="12.8" hidden="false" customHeight="false" outlineLevel="0" collapsed="false">
      <c r="A44" s="1" t="n">
        <f aca="false">A14 * B14 * C14</f>
        <v>32</v>
      </c>
      <c r="C44" s="1" t="n">
        <f aca="false">F14 / $E14</f>
        <v>0.0126843796187067</v>
      </c>
      <c r="D44" s="1" t="n">
        <f aca="false">G14 / $E14</f>
        <v>0.0255143489728678</v>
      </c>
      <c r="E44" s="4" t="n">
        <f aca="false">H14 / $E14</f>
        <v>0.577488704673049</v>
      </c>
      <c r="F44" s="1" t="n">
        <f aca="false">I14 / $E14</f>
        <v>0.0651499028764795</v>
      </c>
      <c r="G44" s="5" t="n">
        <f aca="false">J14 / $E14</f>
        <v>0.271778040069001</v>
      </c>
      <c r="H44" s="1" t="n">
        <f aca="false">K14 / $E14</f>
        <v>0.0143070023443621</v>
      </c>
      <c r="I44" s="1" t="n">
        <f aca="false">L14 / $E14</f>
        <v>0.0286316701565296</v>
      </c>
      <c r="J44" s="1" t="n">
        <f aca="false">M14 / $E14</f>
        <v>9.06870531655718E-007</v>
      </c>
      <c r="K44" s="1" t="n">
        <f aca="false">N14 / $E14</f>
        <v>0.000536071529579753</v>
      </c>
      <c r="M44" s="1" t="n">
        <f aca="false">E$32 / E14</f>
        <v>25.5072720050908</v>
      </c>
      <c r="N44" s="1" t="n">
        <f aca="false">H$32/H14</f>
        <v>31.2792366268192</v>
      </c>
      <c r="O44" s="1" t="n">
        <f aca="false">J$32/J14</f>
        <v>20.9807836420248</v>
      </c>
      <c r="Q44" s="1" t="n">
        <f aca="false">D14 / A44</f>
        <v>937500</v>
      </c>
      <c r="S44" s="1"/>
      <c r="T44" s="1"/>
      <c r="U44" s="1"/>
    </row>
    <row r="45" customFormat="false" ht="12.8" hidden="false" customHeight="false" outlineLevel="0" collapsed="false">
      <c r="A45" s="1" t="n">
        <f aca="false">A15 * B15 * C15</f>
        <v>32</v>
      </c>
      <c r="C45" s="1" t="n">
        <f aca="false">F15 / $E15</f>
        <v>0.0118961550459339</v>
      </c>
      <c r="D45" s="1" t="n">
        <f aca="false">G15 / $E15</f>
        <v>0.0275369747091654</v>
      </c>
      <c r="E45" s="4" t="n">
        <f aca="false">H15 / $E15</f>
        <v>0.612903265563514</v>
      </c>
      <c r="F45" s="1" t="n">
        <f aca="false">I15 / $E15</f>
        <v>0.0489622246691496</v>
      </c>
      <c r="G45" s="5" t="n">
        <f aca="false">J15 / $E15</f>
        <v>0.252058661893285</v>
      </c>
      <c r="H45" s="1" t="n">
        <f aca="false">K15 / $E15</f>
        <v>0.0132805331806571</v>
      </c>
      <c r="I45" s="1" t="n">
        <f aca="false">L15 / $E15</f>
        <v>0.0296019123343066</v>
      </c>
      <c r="J45" s="1" t="n">
        <f aca="false">M15 / $E15</f>
        <v>1.49868223434669E-006</v>
      </c>
      <c r="K45" s="1" t="n">
        <f aca="false">N15 / $E15</f>
        <v>0.000417599916799473</v>
      </c>
      <c r="M45" s="1" t="n">
        <f aca="false">E$32 / E15</f>
        <v>27.1775792227585</v>
      </c>
      <c r="N45" s="1" t="n">
        <f aca="false">H$32/H15</f>
        <v>31.4017940759151</v>
      </c>
      <c r="O45" s="1" t="n">
        <f aca="false">J$32/J15</f>
        <v>24.1035604078061</v>
      </c>
      <c r="Q45" s="1" t="n">
        <f aca="false">D15 / A45</f>
        <v>937500</v>
      </c>
      <c r="S45" s="1"/>
      <c r="T45" s="1"/>
      <c r="U45" s="1"/>
    </row>
    <row r="46" customFormat="false" ht="12.8" hidden="false" customHeight="false" outlineLevel="0" collapsed="false">
      <c r="A46" s="1" t="n">
        <f aca="false">A16 * B16 * C16</f>
        <v>32</v>
      </c>
      <c r="C46" s="1" t="n">
        <f aca="false">F16 / $E16</f>
        <v>0.0126274661424123</v>
      </c>
      <c r="D46" s="1" t="n">
        <f aca="false">G16 / $E16</f>
        <v>0.0198443964634524</v>
      </c>
      <c r="E46" s="4" t="n">
        <f aca="false">H16 / $E16</f>
        <v>0.638947629580807</v>
      </c>
      <c r="F46" s="1" t="n">
        <f aca="false">I16 / $E16</f>
        <v>0.042381694345633</v>
      </c>
      <c r="G46" s="5" t="n">
        <f aca="false">J16 / $E16</f>
        <v>0.239405301399835</v>
      </c>
      <c r="H46" s="1" t="n">
        <f aca="false">K16 / $E16</f>
        <v>0.0125477802444232</v>
      </c>
      <c r="I46" s="1" t="n">
        <f aca="false">L16 / $E16</f>
        <v>0.0302713468078824</v>
      </c>
      <c r="J46" s="1" t="n">
        <f aca="false">M16 / $E16</f>
        <v>2.31578339489005E-006</v>
      </c>
      <c r="K46" s="1" t="n">
        <f aca="false">N16 / $E16</f>
        <v>0.00042473762382765</v>
      </c>
      <c r="M46" s="1" t="n">
        <f aca="false">E$32 / E16</f>
        <v>28.7534366955782</v>
      </c>
      <c r="N46" s="1" t="n">
        <f aca="false">H$32/H16</f>
        <v>31.8683899876974</v>
      </c>
      <c r="O46" s="1" t="n">
        <f aca="false">J$32/J16</f>
        <v>26.8489960685956</v>
      </c>
      <c r="Q46" s="1" t="n">
        <f aca="false">D16 / A46</f>
        <v>937500</v>
      </c>
      <c r="S46" s="1"/>
      <c r="T46" s="1"/>
      <c r="U46" s="1"/>
    </row>
    <row r="47" customFormat="false" ht="12.8" hidden="false" customHeight="false" outlineLevel="0" collapsed="false">
      <c r="A47" s="1" t="n">
        <f aca="false">A17 * B17 * C17</f>
        <v>32</v>
      </c>
      <c r="C47" s="1" t="n">
        <f aca="false">F17 / $E17</f>
        <v>0.0117789843938229</v>
      </c>
      <c r="D47" s="1" t="n">
        <f aca="false">G17 / $E17</f>
        <v>0.0270073175959134</v>
      </c>
      <c r="E47" s="4" t="n">
        <f aca="false">H17 / $E17</f>
        <v>0.651056428508866</v>
      </c>
      <c r="F47" s="1" t="n">
        <f aca="false">I17 / $E17</f>
        <v>0.0400741102049188</v>
      </c>
      <c r="G47" s="5" t="n">
        <f aca="false">J17 / $E17</f>
        <v>0.226543477360107</v>
      </c>
      <c r="H47" s="1" t="n">
        <f aca="false">K17 / $E17</f>
        <v>0.0116587401717798</v>
      </c>
      <c r="I47" s="1" t="n">
        <f aca="false">L17 / $E17</f>
        <v>0.0281163246622761</v>
      </c>
      <c r="J47" s="1" t="n">
        <f aca="false">M17 / $E17</f>
        <v>2.8554036896765E-006</v>
      </c>
      <c r="K47" s="1" t="n">
        <f aca="false">N17 / $E17</f>
        <v>0.000427517385759899</v>
      </c>
      <c r="M47" s="1" t="n">
        <f aca="false">E$32 / E17</f>
        <v>29.1506706951971</v>
      </c>
      <c r="N47" s="1" t="n">
        <f aca="false">H$32/H17</f>
        <v>31.7077588191709</v>
      </c>
      <c r="O47" s="1" t="n">
        <f aca="false">J$32/J17</f>
        <v>28.7653089681635</v>
      </c>
      <c r="Q47" s="1" t="n">
        <f aca="false">D17 / A47</f>
        <v>937500</v>
      </c>
      <c r="S47" s="1"/>
      <c r="T47" s="1"/>
      <c r="U47" s="1"/>
    </row>
    <row r="48" customFormat="false" ht="12.8" hidden="false" customHeight="false" outlineLevel="0" collapsed="false">
      <c r="A48" s="1" t="n">
        <f aca="false">A18 * B18 * C18</f>
        <v>16</v>
      </c>
      <c r="C48" s="1" t="n">
        <f aca="false">F18 / $E18</f>
        <v>0.00686040663253866</v>
      </c>
      <c r="D48" s="1" t="n">
        <f aca="false">G18 / $E18</f>
        <v>0.0341917611112502</v>
      </c>
      <c r="E48" s="4" t="n">
        <f aca="false">H18 / $E18</f>
        <v>0.55281908171994</v>
      </c>
      <c r="F48" s="1" t="n">
        <f aca="false">I18 / $E18</f>
        <v>0.0569461978833923</v>
      </c>
      <c r="G48" s="5" t="n">
        <f aca="false">J18 / $E18</f>
        <v>0.286187528239349</v>
      </c>
      <c r="H48" s="1" t="n">
        <f aca="false">K18 / $E18</f>
        <v>0.0198906928675421</v>
      </c>
      <c r="I48" s="1" t="n">
        <f aca="false">L18 / $E18</f>
        <v>0.0395762600775075</v>
      </c>
      <c r="J48" s="1" t="n">
        <f aca="false">M18 / $E18</f>
        <v>9.68882595849628E-008</v>
      </c>
      <c r="K48" s="1" t="n">
        <f aca="false">N18 / $E18</f>
        <v>0.000351400505479262</v>
      </c>
      <c r="M48" s="1" t="n">
        <f aca="false">E$32 / E18</f>
        <v>12.1392896227675</v>
      </c>
      <c r="N48" s="1" t="n">
        <f aca="false">H$32/H18</f>
        <v>15.5505542988065</v>
      </c>
      <c r="O48" s="1" t="n">
        <f aca="false">J$32/J18</f>
        <v>9.48232035365356</v>
      </c>
      <c r="Q48" s="1" t="n">
        <f aca="false">D18 / A48</f>
        <v>1875000</v>
      </c>
    </row>
    <row r="49" customFormat="false" ht="12.8" hidden="false" customHeight="false" outlineLevel="0" collapsed="false">
      <c r="A49" s="1" t="n">
        <f aca="false">A19 * B19 * C19</f>
        <v>16</v>
      </c>
      <c r="C49" s="1" t="n">
        <f aca="false">F19 / $E19</f>
        <v>0.0126053598210216</v>
      </c>
      <c r="D49" s="1" t="n">
        <f aca="false">G19 / $E19</f>
        <v>0.0201814124455708</v>
      </c>
      <c r="E49" s="4" t="n">
        <f aca="false">H19 / $E19</f>
        <v>0.569754448633033</v>
      </c>
      <c r="F49" s="1" t="n">
        <f aca="false">I19 / $E19</f>
        <v>0.0589448529355118</v>
      </c>
      <c r="G49" s="5" t="n">
        <f aca="false">J19 / $E19</f>
        <v>0.289818758153947</v>
      </c>
      <c r="H49" s="1" t="n">
        <f aca="false">K19 / $E19</f>
        <v>0.0126568831030014</v>
      </c>
      <c r="I49" s="1" t="n">
        <f aca="false">L19 / $E19</f>
        <v>0.0324967066774823</v>
      </c>
      <c r="J49" s="1" t="n">
        <f aca="false">M19 / $E19</f>
        <v>3.3414486601914E-007</v>
      </c>
      <c r="K49" s="1" t="n">
        <f aca="false">N19 / $E19</f>
        <v>0.000573847398378703</v>
      </c>
      <c r="M49" s="1" t="n">
        <f aca="false">E$32 / E19</f>
        <v>12.7922546324591</v>
      </c>
      <c r="N49" s="1" t="n">
        <f aca="false">H$32/H19</f>
        <v>15.8999221132987</v>
      </c>
      <c r="O49" s="1" t="n">
        <f aca="false">J$32/J19</f>
        <v>9.86717108830922</v>
      </c>
      <c r="Q49" s="1" t="n">
        <f aca="false">D19 / A49</f>
        <v>1875000</v>
      </c>
      <c r="S49" s="1"/>
      <c r="T49" s="1"/>
      <c r="U49" s="1"/>
    </row>
    <row r="50" customFormat="false" ht="12.8" hidden="false" customHeight="false" outlineLevel="0" collapsed="false">
      <c r="A50" s="1" t="n">
        <f aca="false">A20 * B20 * C20</f>
        <v>16</v>
      </c>
      <c r="C50" s="1" t="n">
        <f aca="false">F20 / $E20</f>
        <v>0.010158245161547</v>
      </c>
      <c r="D50" s="1" t="n">
        <f aca="false">G20 / $E20</f>
        <v>0.0192245920922869</v>
      </c>
      <c r="E50" s="4" t="n">
        <f aca="false">H20 / $E20</f>
        <v>0.624137491009918</v>
      </c>
      <c r="F50" s="1" t="n">
        <f aca="false">I20 / $E20</f>
        <v>0.0474161196080134</v>
      </c>
      <c r="G50" s="5" t="n">
        <f aca="false">J20 / $E20</f>
        <v>0.25658460360518</v>
      </c>
      <c r="H50" s="1" t="n">
        <f aca="false">K20 / $E20</f>
        <v>0.0110103291191237</v>
      </c>
      <c r="I50" s="1" t="n">
        <f aca="false">L20 / $E20</f>
        <v>0.0280509192798286</v>
      </c>
      <c r="J50" s="1" t="n">
        <f aca="false">M20 / $E20</f>
        <v>6.06136405799735E-007</v>
      </c>
      <c r="K50" s="1" t="n">
        <f aca="false">N20 / $E20</f>
        <v>0.000395920081469664</v>
      </c>
      <c r="M50" s="1" t="n">
        <f aca="false">E$32 / E20</f>
        <v>14.159018894669</v>
      </c>
      <c r="N50" s="1" t="n">
        <f aca="false">H$32/H20</f>
        <v>16.0652880452295</v>
      </c>
      <c r="O50" s="1" t="n">
        <f aca="false">J$32/J20</f>
        <v>12.336007439324</v>
      </c>
      <c r="Q50" s="1" t="n">
        <f aca="false">D20 / A50</f>
        <v>1875000</v>
      </c>
      <c r="S50" s="1"/>
      <c r="T50" s="1"/>
      <c r="U50" s="1"/>
    </row>
    <row r="51" customFormat="false" ht="12.8" hidden="false" customHeight="false" outlineLevel="0" collapsed="false">
      <c r="A51" s="1" t="n">
        <f aca="false">A21 * B21 * C21</f>
        <v>16</v>
      </c>
      <c r="C51" s="1" t="n">
        <f aca="false">F21 / $E21</f>
        <v>0.00983446035796847</v>
      </c>
      <c r="D51" s="1" t="n">
        <f aca="false">G21 / $E21</f>
        <v>0.0198319360045076</v>
      </c>
      <c r="E51" s="4" t="n">
        <f aca="false">H21 / $E21</f>
        <v>0.646554913586924</v>
      </c>
      <c r="F51" s="1" t="n">
        <f aca="false">I21 / $E21</f>
        <v>0.0439026557413179</v>
      </c>
      <c r="G51" s="5" t="n">
        <f aca="false">J21 / $E21</f>
        <v>0.237387174172326</v>
      </c>
      <c r="H51" s="1" t="n">
        <f aca="false">K21 / $E21</f>
        <v>0.00990450545242782</v>
      </c>
      <c r="I51" s="1" t="n">
        <f aca="false">L21 / $E21</f>
        <v>0.0290642910796252</v>
      </c>
      <c r="J51" s="1" t="n">
        <f aca="false">M21 / $E21</f>
        <v>6.24316122532134E-007</v>
      </c>
      <c r="K51" s="1" t="n">
        <f aca="false">N21 / $E21</f>
        <v>0.000408207509473256</v>
      </c>
      <c r="M51" s="1" t="n">
        <f aca="false">E$32 / E21</f>
        <v>14.5836872535578</v>
      </c>
      <c r="N51" s="1" t="n">
        <f aca="false">H$32/H21</f>
        <v>15.973406794644</v>
      </c>
      <c r="O51" s="1" t="n">
        <f aca="false">J$32/J21</f>
        <v>13.7335289034609</v>
      </c>
      <c r="Q51" s="1" t="n">
        <f aca="false">D21 / A51</f>
        <v>1875000</v>
      </c>
      <c r="S51" s="1"/>
      <c r="T51" s="1"/>
      <c r="U51" s="1"/>
    </row>
    <row r="52" customFormat="false" ht="12.8" hidden="false" customHeight="false" outlineLevel="0" collapsed="false">
      <c r="A52" s="1" t="n">
        <f aca="false">A22 * B22 * C22</f>
        <v>16</v>
      </c>
      <c r="C52" s="1" t="n">
        <f aca="false">F22 / $E22</f>
        <v>0.0103851763785521</v>
      </c>
      <c r="D52" s="1" t="n">
        <f aca="false">G22 / $E22</f>
        <v>0.0151656316646093</v>
      </c>
      <c r="E52" s="4" t="n">
        <f aca="false">H22 / $E22</f>
        <v>0.66466797981077</v>
      </c>
      <c r="F52" s="1" t="n">
        <f aca="false">I22 / $E22</f>
        <v>0.0397336913064025</v>
      </c>
      <c r="G52" s="5" t="n">
        <f aca="false">J22 / $E22</f>
        <v>0.230394521916322</v>
      </c>
      <c r="H52" s="1" t="n">
        <f aca="false">K22 / $E22</f>
        <v>0.00889552634082714</v>
      </c>
      <c r="I52" s="1" t="n">
        <f aca="false">L22 / $E22</f>
        <v>0.0271253807473702</v>
      </c>
      <c r="J52" s="1" t="n">
        <f aca="false">M22 / $E22</f>
        <v>8.6901171134837E-007</v>
      </c>
      <c r="K52" s="1" t="n">
        <f aca="false">N22 / $E22</f>
        <v>0.000417896254474263</v>
      </c>
      <c r="M52" s="1" t="n">
        <f aca="false">E$32 / E22</f>
        <v>15.065144588464</v>
      </c>
      <c r="N52" s="1" t="n">
        <f aca="false">H$32/H22</f>
        <v>16.0510768144085</v>
      </c>
      <c r="O52" s="1" t="n">
        <f aca="false">J$32/J22</f>
        <v>14.6175036095222</v>
      </c>
      <c r="Q52" s="1" t="n">
        <f aca="false">D22 / A52</f>
        <v>1875000</v>
      </c>
      <c r="S52" s="1"/>
      <c r="T52" s="1"/>
      <c r="U52" s="1"/>
    </row>
    <row r="53" customFormat="false" ht="12.8" hidden="false" customHeight="false" outlineLevel="0" collapsed="false">
      <c r="A53" s="1" t="n">
        <f aca="false">A23 * B23 * C23</f>
        <v>8</v>
      </c>
      <c r="C53" s="1" t="n">
        <f aca="false">F23 / $E23</f>
        <v>0.0072615829078584</v>
      </c>
      <c r="D53" s="1" t="n">
        <f aca="false">G23 / $E23</f>
        <v>0.0234173510100217</v>
      </c>
      <c r="E53" s="4" t="n">
        <f aca="false">H23 / $E23</f>
        <v>0.591989309510058</v>
      </c>
      <c r="F53" s="1" t="n">
        <f aca="false">I23 / $E23</f>
        <v>0.0484648615207699</v>
      </c>
      <c r="G53" s="5" t="n">
        <f aca="false">J23 / $E23</f>
        <v>0.274475407946051</v>
      </c>
      <c r="H53" s="1" t="n">
        <f aca="false">K23 / $E23</f>
        <v>0.016380829138018</v>
      </c>
      <c r="I53" s="1" t="n">
        <f aca="false">L23 / $E23</f>
        <v>0.0343704272836251</v>
      </c>
      <c r="J53" s="1" t="n">
        <f aca="false">M23 / $E23</f>
        <v>7.40238096963043E-008</v>
      </c>
      <c r="K53" s="1" t="n">
        <f aca="false">N23 / $E23</f>
        <v>0.000405192007088596</v>
      </c>
      <c r="M53" s="1" t="n">
        <f aca="false">E$32 / E23</f>
        <v>6.58194938140141</v>
      </c>
      <c r="N53" s="1" t="n">
        <f aca="false">H$32/H23</f>
        <v>7.87365352748015</v>
      </c>
      <c r="O53" s="1" t="n">
        <f aca="false">J$32/J23</f>
        <v>5.36072036009061</v>
      </c>
      <c r="Q53" s="1" t="n">
        <f aca="false">D23 / A53</f>
        <v>3750000</v>
      </c>
    </row>
    <row r="54" customFormat="false" ht="12.8" hidden="false" customHeight="false" outlineLevel="0" collapsed="false">
      <c r="A54" s="1" t="n">
        <f aca="false">A24 * B24 * C24</f>
        <v>8</v>
      </c>
      <c r="C54" s="1" t="n">
        <f aca="false">F24 / $E24</f>
        <v>0.00974385525041716</v>
      </c>
      <c r="D54" s="1" t="n">
        <f aca="false">G24 / $E24</f>
        <v>0.0115613297849939</v>
      </c>
      <c r="E54" s="4" t="n">
        <f aca="false">H24 / $E24</f>
        <v>0.634853236538198</v>
      </c>
      <c r="F54" s="1" t="n">
        <f aca="false">I24 / $E24</f>
        <v>0.0407729710564578</v>
      </c>
      <c r="G54" s="5" t="n">
        <f aca="false">J24 / $E24</f>
        <v>0.257472021236263</v>
      </c>
      <c r="H54" s="1" t="n">
        <f aca="false">K24 / $E24</f>
        <v>0.0117310618721948</v>
      </c>
      <c r="I54" s="1" t="n">
        <f aca="false">L24 / $E24</f>
        <v>0.030506389834023</v>
      </c>
      <c r="J54" s="1" t="n">
        <f aca="false">M24 / $E24</f>
        <v>1.80465884135556E-007</v>
      </c>
      <c r="K54" s="1" t="n">
        <f aca="false">N24 / $E24</f>
        <v>0.000212392652941973</v>
      </c>
      <c r="M54" s="1" t="n">
        <f aca="false">E$32 / E24</f>
        <v>7.20926221586778</v>
      </c>
      <c r="N54" s="1" t="n">
        <f aca="false">H$32/H24</f>
        <v>8.04179707841512</v>
      </c>
      <c r="O54" s="1" t="n">
        <f aca="false">J$32/J24</f>
        <v>6.25940184928074</v>
      </c>
      <c r="Q54" s="1" t="n">
        <f aca="false">D24 / A54</f>
        <v>3750000</v>
      </c>
      <c r="S54" s="1"/>
      <c r="T54" s="1"/>
      <c r="U54" s="1"/>
    </row>
    <row r="55" customFormat="false" ht="12.8" hidden="false" customHeight="false" outlineLevel="0" collapsed="false">
      <c r="A55" s="1" t="n">
        <f aca="false">A25 * B25 * C25</f>
        <v>8</v>
      </c>
      <c r="C55" s="1" t="n">
        <f aca="false">F25 / $E25</f>
        <v>0.00889765289495783</v>
      </c>
      <c r="D55" s="1" t="n">
        <f aca="false">G25 / $E25</f>
        <v>0.01014552011764</v>
      </c>
      <c r="E55" s="4" t="n">
        <f aca="false">H25 / $E25</f>
        <v>0.663886635615231</v>
      </c>
      <c r="F55" s="1" t="n">
        <f aca="false">I25 / $E25</f>
        <v>0.0357701135536485</v>
      </c>
      <c r="G55" s="5" t="n">
        <f aca="false">J25 / $E25</f>
        <v>0.239540700945045</v>
      </c>
      <c r="H55" s="1" t="n">
        <f aca="false">K25 / $E25</f>
        <v>0.00974929022051454</v>
      </c>
      <c r="I55" s="1" t="n">
        <f aca="false">L25 / $E25</f>
        <v>0.0283100777720757</v>
      </c>
      <c r="J55" s="1" t="n">
        <f aca="false">M25 / $E25</f>
        <v>2.16988859278333E-007</v>
      </c>
      <c r="K55" s="1" t="n">
        <f aca="false">N25 / $E25</f>
        <v>0.000217529958079318</v>
      </c>
      <c r="M55" s="1" t="n">
        <f aca="false">E$32 / E25</f>
        <v>7.57103309530287</v>
      </c>
      <c r="N55" s="1" t="n">
        <f aca="false">H$32/H25</f>
        <v>8.07600993723489</v>
      </c>
      <c r="O55" s="1" t="n">
        <f aca="false">J$32/J25</f>
        <v>7.06558105322569</v>
      </c>
      <c r="Q55" s="1" t="n">
        <f aca="false">D25 / A55</f>
        <v>3750000</v>
      </c>
      <c r="S55" s="1"/>
      <c r="T55" s="1"/>
      <c r="U55" s="1"/>
    </row>
    <row r="56" customFormat="false" ht="12.8" hidden="false" customHeight="false" outlineLevel="0" collapsed="false">
      <c r="A56" s="1" t="n">
        <f aca="false">A26 * B26 * C26</f>
        <v>8</v>
      </c>
      <c r="C56" s="1" t="n">
        <f aca="false">F26 / $E26</f>
        <v>0.00866281461796976</v>
      </c>
      <c r="D56" s="1" t="n">
        <f aca="false">G26 / $E26</f>
        <v>0.0103913561834056</v>
      </c>
      <c r="E56" s="4" t="n">
        <f aca="false">H26 / $E26</f>
        <v>0.676694498201626</v>
      </c>
      <c r="F56" s="1" t="n">
        <f aca="false">I26 / $E26</f>
        <v>0.0303794778634452</v>
      </c>
      <c r="G56" s="5" t="n">
        <f aca="false">J26 / $E26</f>
        <v>0.23378248172993</v>
      </c>
      <c r="H56" s="1" t="n">
        <f aca="false">K26 / $E26</f>
        <v>0.00818065316559586</v>
      </c>
      <c r="I56" s="1" t="n">
        <f aca="false">L26 / $E26</f>
        <v>0.0285168707189787</v>
      </c>
      <c r="J56" s="1" t="n">
        <f aca="false">M26 / $E26</f>
        <v>3.40605325334909E-007</v>
      </c>
      <c r="K56" s="1" t="n">
        <f aca="false">N26 / $E26</f>
        <v>0.00022031349336297</v>
      </c>
      <c r="M56" s="1" t="n">
        <f aca="false">E$32 / E26</f>
        <v>7.6329272234195</v>
      </c>
      <c r="N56" s="1" t="n">
        <f aca="false">H$32/H26</f>
        <v>7.98792727570459</v>
      </c>
      <c r="O56" s="1" t="n">
        <f aca="false">J$32/J26</f>
        <v>7.29879576226863</v>
      </c>
      <c r="Q56" s="1" t="n">
        <f aca="false">D26 / A56</f>
        <v>3750000</v>
      </c>
      <c r="S56" s="1"/>
      <c r="T56" s="1"/>
      <c r="U56" s="1"/>
    </row>
    <row r="57" customFormat="false" ht="12.8" hidden="false" customHeight="false" outlineLevel="0" collapsed="false">
      <c r="A57" s="1" t="n">
        <f aca="false">A27 * B27 * C27</f>
        <v>4</v>
      </c>
      <c r="C57" s="1" t="n">
        <f aca="false">F27 / $E27</f>
        <v>0.00774384703532469</v>
      </c>
      <c r="D57" s="1" t="n">
        <f aca="false">G27 / $E27</f>
        <v>0.0134085702940419</v>
      </c>
      <c r="E57" s="4" t="n">
        <f aca="false">H27 / $E27</f>
        <v>0.659840149570478</v>
      </c>
      <c r="F57" s="1" t="n">
        <f aca="false">I27 / $E27</f>
        <v>0.0300659190132782</v>
      </c>
      <c r="G57" s="5" t="n">
        <f aca="false">J27 / $E27</f>
        <v>0.243242312919222</v>
      </c>
      <c r="H57" s="1" t="n">
        <f aca="false">K27 / $E27</f>
        <v>0.0121166285178072</v>
      </c>
      <c r="I57" s="1" t="n">
        <f aca="false">L27 / $E27</f>
        <v>0.029940763498262</v>
      </c>
      <c r="J57" s="1" t="n">
        <f aca="false">M27 / $E27</f>
        <v>3.21688302995242E-008</v>
      </c>
      <c r="K57" s="1" t="n">
        <f aca="false">N27 / $E27</f>
        <v>0.000212428211250837</v>
      </c>
      <c r="M57" s="1" t="n">
        <f aca="false">E$32 / E27</f>
        <v>3.69461192077369</v>
      </c>
      <c r="N57" s="1" t="n">
        <f aca="false">H$32/H27</f>
        <v>3.96520564374562</v>
      </c>
      <c r="O57" s="1" t="n">
        <f aca="false">J$32/J27</f>
        <v>3.39548453713161</v>
      </c>
      <c r="Q57" s="1" t="n">
        <f aca="false">D27 / A57</f>
        <v>7500000</v>
      </c>
    </row>
    <row r="58" customFormat="false" ht="12.8" hidden="false" customHeight="false" outlineLevel="0" collapsed="false">
      <c r="A58" s="1" t="n">
        <f aca="false">A28 * B28 * C28</f>
        <v>4</v>
      </c>
      <c r="C58" s="1" t="n">
        <f aca="false">F28 / $E28</f>
        <v>0.00861281074432684</v>
      </c>
      <c r="D58" s="1" t="n">
        <f aca="false">G28 / $E28</f>
        <v>0.00734450609260523</v>
      </c>
      <c r="E58" s="4" t="n">
        <f aca="false">H28 / $E28</f>
        <v>0.67095700961724</v>
      </c>
      <c r="F58" s="1" t="n">
        <f aca="false">I28 / $E28</f>
        <v>0.031473699185788</v>
      </c>
      <c r="G58" s="5" t="n">
        <f aca="false">J28 / $E28</f>
        <v>0.238708981088551</v>
      </c>
      <c r="H58" s="1" t="n">
        <f aca="false">K28 / $E28</f>
        <v>0.0102861734265026</v>
      </c>
      <c r="I58" s="1" t="n">
        <f aca="false">L28 / $E28</f>
        <v>0.0294138454332192</v>
      </c>
      <c r="J58" s="1" t="n">
        <f aca="false">M28 / $E28</f>
        <v>1.28792965291675E-007</v>
      </c>
      <c r="K58" s="1" t="n">
        <f aca="false">N28 / $E28</f>
        <v>0.000167489019444148</v>
      </c>
      <c r="M58" s="1" t="n">
        <f aca="false">E$32 / E28</f>
        <v>3.81727979014801</v>
      </c>
      <c r="N58" s="1" t="n">
        <f aca="false">H$32/H28</f>
        <v>4.02897826770121</v>
      </c>
      <c r="O58" s="1" t="n">
        <f aca="false">J$32/J28</f>
        <v>3.57484559302836</v>
      </c>
      <c r="Q58" s="1" t="n">
        <f aca="false">D28 / A58</f>
        <v>7500000</v>
      </c>
      <c r="S58" s="1"/>
      <c r="T58" s="1"/>
      <c r="U58" s="1"/>
    </row>
    <row r="59" customFormat="false" ht="12.8" hidden="false" customHeight="false" outlineLevel="0" collapsed="false">
      <c r="A59" s="1" t="n">
        <f aca="false">A29 * B29 * C29</f>
        <v>4</v>
      </c>
      <c r="C59" s="1" t="n">
        <f aca="false">F29 / $E29</f>
        <v>0.00808728566243888</v>
      </c>
      <c r="D59" s="1" t="n">
        <f aca="false">G29 / $E29</f>
        <v>0.00627833322329764</v>
      </c>
      <c r="E59" s="4" t="n">
        <f aca="false">H29 / $E29</f>
        <v>0.685002495985414</v>
      </c>
      <c r="F59" s="1" t="n">
        <f aca="false">I29 / $E29</f>
        <v>0.0262860409836058</v>
      </c>
      <c r="G59" s="5" t="n">
        <f aca="false">J29 / $E29</f>
        <v>0.234432000248609</v>
      </c>
      <c r="H59" s="1" t="n">
        <f aca="false">K29 / $E29</f>
        <v>0.00887037229676487</v>
      </c>
      <c r="I59" s="1" t="n">
        <f aca="false">L29 / $E29</f>
        <v>0.02778636026157</v>
      </c>
      <c r="J59" s="1" t="n">
        <f aca="false">M29 / $E29</f>
        <v>1.22402572047779E-007</v>
      </c>
      <c r="K59" s="1" t="n">
        <f aca="false">N29 / $E29</f>
        <v>0.00016623957595427</v>
      </c>
      <c r="M59" s="1" t="n">
        <f aca="false">E$32 / E29</f>
        <v>3.87807398618684</v>
      </c>
      <c r="N59" s="1" t="n">
        <f aca="false">H$32/H29</f>
        <v>4.00921699408238</v>
      </c>
      <c r="O59" s="1" t="n">
        <f aca="false">J$32/J29</f>
        <v>3.69803699442936</v>
      </c>
      <c r="Q59" s="1" t="n">
        <f aca="false">D29 / A59</f>
        <v>7500000</v>
      </c>
      <c r="S59" s="1"/>
      <c r="T59" s="1"/>
      <c r="U59" s="1"/>
    </row>
    <row r="60" customFormat="false" ht="12.8" hidden="false" customHeight="false" outlineLevel="0" collapsed="false">
      <c r="A60" s="1" t="n">
        <f aca="false">A30 * B30 * C30</f>
        <v>2</v>
      </c>
      <c r="C60" s="1" t="n">
        <f aca="false">F30 / $E30</f>
        <v>0.00752403775285887</v>
      </c>
      <c r="D60" s="1" t="n">
        <f aca="false">G30 / $E30</f>
        <v>0.00783237451555036</v>
      </c>
      <c r="E60" s="4" t="n">
        <f aca="false">H30 / $E30</f>
        <v>0.691705843953239</v>
      </c>
      <c r="F60" s="1" t="n">
        <f aca="false">I30 / $E30</f>
        <v>0.0210314405147801</v>
      </c>
      <c r="G60" s="5" t="n">
        <f aca="false">J30 / $E30</f>
        <v>0.228828321690759</v>
      </c>
      <c r="H60" s="1" t="n">
        <f aca="false">K30 / $E30</f>
        <v>0.0102842847198366</v>
      </c>
      <c r="I60" s="1" t="n">
        <f aca="false">L30 / $E30</f>
        <v>0.0291362524744335</v>
      </c>
      <c r="J60" s="1" t="n">
        <f aca="false">M30 / $E30</f>
        <v>2.1152084956678E-008</v>
      </c>
      <c r="K60" s="1" t="n">
        <f aca="false">N30 / $E30</f>
        <v>0.000162004523752695</v>
      </c>
      <c r="M60" s="1" t="n">
        <f aca="false">E$32 / E30</f>
        <v>1.94346501262288</v>
      </c>
      <c r="N60" s="1" t="n">
        <f aca="false">H$32/H30</f>
        <v>1.98971515545041</v>
      </c>
      <c r="O60" s="1" t="n">
        <f aca="false">J$32/J30</f>
        <v>1.89862417109357</v>
      </c>
      <c r="Q60" s="1" t="n">
        <f aca="false">D30 / A60</f>
        <v>15000000</v>
      </c>
    </row>
    <row r="61" customFormat="false" ht="12.8" hidden="false" customHeight="false" outlineLevel="0" collapsed="false">
      <c r="A61" s="1" t="n">
        <f aca="false">A31 * B31 * C31</f>
        <v>2</v>
      </c>
      <c r="C61" s="1" t="n">
        <f aca="false">F31 / $E31</f>
        <v>0.00821785552731091</v>
      </c>
      <c r="D61" s="1" t="n">
        <f aca="false">G31 / $E31</f>
        <v>0.00528597690106993</v>
      </c>
      <c r="E61" s="4" t="n">
        <f aca="false">H31 / $E31</f>
        <v>0.691322093315333</v>
      </c>
      <c r="F61" s="1" t="n">
        <f aca="false">I31 / $E31</f>
        <v>0.0243707457728873</v>
      </c>
      <c r="G61" s="5" t="n">
        <f aca="false">J31 / $E31</f>
        <v>0.231995441327467</v>
      </c>
      <c r="H61" s="1" t="n">
        <f aca="false">K31 / $E31</f>
        <v>0.0085588088213713</v>
      </c>
      <c r="I61" s="1" t="n">
        <f aca="false">L31 / $E31</f>
        <v>0.026928409209927</v>
      </c>
      <c r="J61" s="1" t="n">
        <f aca="false">M31 / $E31</f>
        <v>6.26588768334523E-008</v>
      </c>
      <c r="K61" s="1" t="n">
        <f aca="false">N31 / $E31</f>
        <v>0.000167777687113864</v>
      </c>
      <c r="M61" s="1" t="n">
        <f aca="false">E$32 / E31</f>
        <v>1.96265847012038</v>
      </c>
      <c r="N61" s="1" t="n">
        <f aca="false">H$32/H31</f>
        <v>2.01048076669024</v>
      </c>
      <c r="O61" s="1" t="n">
        <f aca="false">J$32/J31</f>
        <v>1.89119946332305</v>
      </c>
      <c r="Q61" s="1" t="n">
        <f aca="false">D31 / A61</f>
        <v>15000000</v>
      </c>
      <c r="S61" s="1"/>
      <c r="T61" s="1"/>
      <c r="U61" s="1"/>
    </row>
    <row r="62" customFormat="false" ht="12.8" hidden="false" customHeight="false" outlineLevel="0" collapsed="false">
      <c r="A62" s="1" t="n">
        <f aca="false">A32 * B32 * C32</f>
        <v>1</v>
      </c>
      <c r="C62" s="1" t="n">
        <f aca="false">F32 / $E32</f>
        <v>0.00767218852199222</v>
      </c>
      <c r="D62" s="1" t="n">
        <f aca="false">G32 / $E32</f>
        <v>0.0057732989662209</v>
      </c>
      <c r="E62" s="4" t="n">
        <f aca="false">H32 / $E32</f>
        <v>0.708166903900129</v>
      </c>
      <c r="F62" s="1" t="n">
        <f aca="false">I32 / $E32</f>
        <v>0.0137628669858709</v>
      </c>
      <c r="G62" s="5" t="n">
        <f aca="false">J32 / $E32</f>
        <v>0.223548651388639</v>
      </c>
      <c r="H62" s="1" t="n">
        <f aca="false">K32 / $E32</f>
        <v>0.00903111935124704</v>
      </c>
      <c r="I62" s="1" t="n">
        <f aca="false">L32 / $E32</f>
        <v>0.0287034857055977</v>
      </c>
      <c r="J62" s="1" t="n">
        <f aca="false">M32 / $E32</f>
        <v>7.98137803741386E-009</v>
      </c>
      <c r="K62" s="1" t="n">
        <f aca="false">N32 / $E32</f>
        <v>0.000164454117721448</v>
      </c>
      <c r="M62" s="1" t="n">
        <f aca="false">E$32 / E32</f>
        <v>1</v>
      </c>
      <c r="N62" s="1" t="n">
        <f aca="false">H$32/H32</f>
        <v>1</v>
      </c>
      <c r="O62" s="1" t="n">
        <f aca="false">J$32/J32</f>
        <v>1</v>
      </c>
      <c r="Q62" s="1" t="n">
        <f aca="false">D32 / A62</f>
        <v>30000000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2021-12-13T14:19:36Z</dcterms:created>
  <dc:creator/>
  <dc:description/>
  <dc:language>en-US</dc:language>
  <cp:lastModifiedBy/>
  <dcterms:modified xsi:type="dcterms:W3CDTF">2021-12-24T12:40:44Z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