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8\Desktop\수치해석 과제\HW#05\"/>
    </mc:Choice>
  </mc:AlternateContent>
  <xr:revisionPtr revIDLastSave="0" documentId="13_ncr:1_{039B5C96-3570-464E-BDDC-1AC305D862AE}" xr6:coauthVersionLast="32" xr6:coauthVersionMax="32" xr10:uidLastSave="{00000000-0000-0000-0000-000000000000}"/>
  <bookViews>
    <workbookView xWindow="0" yWindow="0" windowWidth="19200" windowHeight="6780" xr2:uid="{FB4A15A6-F573-4D27-8BAA-D9C5323548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10" i="1"/>
  <c r="B2" i="1"/>
  <c r="E2" i="1"/>
  <c r="H2" i="1"/>
  <c r="K2" i="1"/>
  <c r="K3" i="1" s="1"/>
  <c r="N2" i="1"/>
  <c r="N3" i="1" s="1"/>
  <c r="H3" i="1"/>
  <c r="E3" i="1"/>
  <c r="E8" i="1" s="1"/>
  <c r="F8" i="1" s="1"/>
  <c r="B3" i="1"/>
  <c r="B5" i="1" l="1"/>
  <c r="C5" i="1" s="1"/>
  <c r="B4" i="1"/>
  <c r="C4" i="1" s="1"/>
  <c r="B6" i="1"/>
  <c r="C6" i="1" s="1"/>
  <c r="H5" i="1"/>
  <c r="I5" i="1" s="1"/>
  <c r="H12" i="1"/>
  <c r="I12" i="1" s="1"/>
  <c r="H11" i="1"/>
  <c r="I11" i="1" s="1"/>
  <c r="H9" i="1"/>
  <c r="I9" i="1" s="1"/>
  <c r="H6" i="1"/>
  <c r="I6" i="1" s="1"/>
  <c r="H4" i="1"/>
  <c r="I4" i="1" s="1"/>
  <c r="H10" i="1"/>
  <c r="I10" i="1" s="1"/>
  <c r="J10" i="1" s="1"/>
  <c r="H8" i="1"/>
  <c r="I8" i="1" s="1"/>
  <c r="J8" i="1" s="1"/>
  <c r="H7" i="1"/>
  <c r="I7" i="1" s="1"/>
  <c r="K7" i="1"/>
  <c r="L7" i="1" s="1"/>
  <c r="K15" i="1"/>
  <c r="L15" i="1" s="1"/>
  <c r="K10" i="1"/>
  <c r="L10" i="1" s="1"/>
  <c r="K20" i="1"/>
  <c r="L20" i="1" s="1"/>
  <c r="K19" i="1"/>
  <c r="L19" i="1" s="1"/>
  <c r="K17" i="1"/>
  <c r="L17" i="1" s="1"/>
  <c r="K14" i="1"/>
  <c r="L14" i="1" s="1"/>
  <c r="K13" i="1"/>
  <c r="L13" i="1" s="1"/>
  <c r="K12" i="1"/>
  <c r="L12" i="1" s="1"/>
  <c r="K18" i="1"/>
  <c r="L18" i="1" s="1"/>
  <c r="K9" i="1"/>
  <c r="L9" i="1" s="1"/>
  <c r="K8" i="1"/>
  <c r="L8" i="1" s="1"/>
  <c r="K6" i="1"/>
  <c r="L6" i="1" s="1"/>
  <c r="K5" i="1"/>
  <c r="L5" i="1" s="1"/>
  <c r="K4" i="1"/>
  <c r="L4" i="1" s="1"/>
  <c r="K16" i="1"/>
  <c r="L16" i="1" s="1"/>
  <c r="K11" i="1"/>
  <c r="L11" i="1" s="1"/>
  <c r="N33" i="1"/>
  <c r="O33" i="1" s="1"/>
  <c r="N30" i="1"/>
  <c r="O30" i="1" s="1"/>
  <c r="N25" i="1"/>
  <c r="O25" i="1" s="1"/>
  <c r="N21" i="1"/>
  <c r="O21" i="1" s="1"/>
  <c r="N18" i="1"/>
  <c r="O18" i="1" s="1"/>
  <c r="N16" i="1"/>
  <c r="O16" i="1" s="1"/>
  <c r="N10" i="1"/>
  <c r="O10" i="1" s="1"/>
  <c r="N8" i="1"/>
  <c r="O8" i="1" s="1"/>
  <c r="N5" i="1"/>
  <c r="O5" i="1" s="1"/>
  <c r="N32" i="1"/>
  <c r="O32" i="1" s="1"/>
  <c r="N19" i="1"/>
  <c r="O19" i="1" s="1"/>
  <c r="N36" i="1"/>
  <c r="O36" i="1" s="1"/>
  <c r="N31" i="1"/>
  <c r="O31" i="1" s="1"/>
  <c r="N28" i="1"/>
  <c r="O28" i="1" s="1"/>
  <c r="N24" i="1"/>
  <c r="O24" i="1" s="1"/>
  <c r="N15" i="1"/>
  <c r="O15" i="1" s="1"/>
  <c r="N11" i="1"/>
  <c r="O11" i="1" s="1"/>
  <c r="N9" i="1"/>
  <c r="O9" i="1" s="1"/>
  <c r="N27" i="1"/>
  <c r="O27" i="1" s="1"/>
  <c r="N34" i="1"/>
  <c r="O34" i="1" s="1"/>
  <c r="N29" i="1"/>
  <c r="O29" i="1" s="1"/>
  <c r="N26" i="1"/>
  <c r="O26" i="1" s="1"/>
  <c r="N22" i="1"/>
  <c r="O22" i="1" s="1"/>
  <c r="N14" i="1"/>
  <c r="O14" i="1" s="1"/>
  <c r="N12" i="1"/>
  <c r="O12" i="1" s="1"/>
  <c r="N7" i="1"/>
  <c r="O7" i="1" s="1"/>
  <c r="N35" i="1"/>
  <c r="O35" i="1" s="1"/>
  <c r="N23" i="1"/>
  <c r="O23" i="1" s="1"/>
  <c r="N20" i="1"/>
  <c r="O20" i="1" s="1"/>
  <c r="N17" i="1"/>
  <c r="O17" i="1" s="1"/>
  <c r="N13" i="1"/>
  <c r="O13" i="1" s="1"/>
  <c r="N6" i="1"/>
  <c r="O6" i="1" s="1"/>
  <c r="N4" i="1"/>
  <c r="O4" i="1" s="1"/>
  <c r="P4" i="1" s="1"/>
  <c r="E5" i="1"/>
  <c r="F5" i="1" s="1"/>
  <c r="E4" i="1"/>
  <c r="F4" i="1" s="1"/>
  <c r="E6" i="1"/>
  <c r="F6" i="1" s="1"/>
  <c r="E7" i="1"/>
  <c r="F7" i="1" s="1"/>
  <c r="P14" i="1" l="1"/>
  <c r="P24" i="1"/>
  <c r="P30" i="1"/>
  <c r="M4" i="1"/>
  <c r="P18" i="1"/>
  <c r="P8" i="1"/>
  <c r="M12" i="1"/>
  <c r="P6" i="1"/>
  <c r="K25" i="1" s="1"/>
  <c r="M18" i="1"/>
  <c r="J6" i="1"/>
  <c r="P22" i="1"/>
  <c r="M6" i="1"/>
  <c r="P16" i="1"/>
  <c r="P34" i="1"/>
  <c r="M10" i="1"/>
  <c r="D4" i="1"/>
  <c r="G4" i="1"/>
  <c r="P12" i="1"/>
  <c r="P28" i="1"/>
  <c r="M16" i="1"/>
  <c r="M8" i="1"/>
  <c r="J4" i="1"/>
  <c r="P20" i="1"/>
  <c r="P32" i="1"/>
  <c r="G6" i="1"/>
  <c r="F13" i="1" s="1"/>
  <c r="P26" i="1"/>
  <c r="M14" i="1"/>
  <c r="P10" i="1"/>
  <c r="E13" i="1" l="1"/>
  <c r="J18" i="1"/>
  <c r="L25" i="1"/>
  <c r="I18" i="1"/>
</calcChain>
</file>

<file path=xl/sharedStrings.xml><?xml version="1.0" encoding="utf-8"?>
<sst xmlns="http://schemas.openxmlformats.org/spreadsheetml/2006/main" count="19" uniqueCount="11">
  <si>
    <t>h</t>
    <phoneticPr fontId="1" type="noConversion"/>
  </si>
  <si>
    <t>f(x)</t>
    <phoneticPr fontId="1" type="noConversion"/>
  </si>
  <si>
    <t>I</t>
    <phoneticPr fontId="1" type="noConversion"/>
  </si>
  <si>
    <t>(0,1)</t>
    <phoneticPr fontId="1" type="noConversion"/>
  </si>
  <si>
    <t>(1,2)</t>
    <phoneticPr fontId="1" type="noConversion"/>
  </si>
  <si>
    <t>(0,0.5)</t>
    <phoneticPr fontId="1" type="noConversion"/>
  </si>
  <si>
    <t>(0.5,1)</t>
    <phoneticPr fontId="1" type="noConversion"/>
  </si>
  <si>
    <t>(0,0.25)</t>
    <phoneticPr fontId="1" type="noConversion"/>
  </si>
  <si>
    <t>(0.25,0.5)</t>
    <phoneticPr fontId="1" type="noConversion"/>
  </si>
  <si>
    <t>(0,2)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</si>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</sst>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148-A5AE-411A-B819-2C67C85A619B}">
  <dimension ref="A1:AZ36"/>
  <sheetViews>
    <sheetView tabSelected="1" topLeftCell="A16" zoomScale="70" zoomScaleNormal="70" workbookViewId="0">
      <selection activeCell="D31" sqref="D31"/>
    </sheetView>
  </sheetViews>
  <sheetFormatPr defaultRowHeight="16.5" x14ac:dyDescent="0.3"/>
  <cols>
    <col min="1" max="1" width="4.25" style="1" bestFit="1" customWidth="1"/>
    <col min="2" max="2" width="3.125" style="1" bestFit="1" customWidth="1"/>
    <col min="3" max="7" width="14.25" style="1" bestFit="1" customWidth="1"/>
    <col min="8" max="8" width="6.375" style="1" bestFit="1" customWidth="1"/>
    <col min="9" max="13" width="14.25" style="1" bestFit="1" customWidth="1"/>
    <col min="14" max="14" width="8.5" style="1" bestFit="1" customWidth="1"/>
    <col min="15" max="16" width="14.25" style="1" bestFit="1" customWidth="1"/>
    <col min="17" max="20" width="13.375" style="1" bestFit="1" customWidth="1"/>
    <col min="21" max="21" width="12.125" style="1" bestFit="1" customWidth="1"/>
    <col min="22" max="27" width="13.375" style="1" bestFit="1" customWidth="1"/>
    <col min="28" max="28" width="12.125" style="1" bestFit="1" customWidth="1"/>
    <col min="29" max="32" width="13.375" style="1" bestFit="1" customWidth="1"/>
    <col min="33" max="33" width="12.125" style="1" bestFit="1" customWidth="1"/>
    <col min="34" max="36" width="13.375" style="1" bestFit="1" customWidth="1"/>
    <col min="37" max="43" width="3.75" style="1" bestFit="1" customWidth="1"/>
    <col min="44" max="16384" width="9" style="1"/>
  </cols>
  <sheetData>
    <row r="1" spans="1:52" x14ac:dyDescent="0.3">
      <c r="B1" s="1">
        <v>0</v>
      </c>
      <c r="E1" s="1">
        <v>1</v>
      </c>
      <c r="H1" s="1">
        <v>2</v>
      </c>
      <c r="K1" s="1">
        <v>3</v>
      </c>
      <c r="N1" s="1">
        <v>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3">
      <c r="B2" s="1">
        <f>2^B1</f>
        <v>1</v>
      </c>
      <c r="E2" s="1">
        <f>2^E1</f>
        <v>2</v>
      </c>
      <c r="H2" s="1">
        <f>2^H1</f>
        <v>4</v>
      </c>
      <c r="K2" s="1">
        <f>2^K1</f>
        <v>8</v>
      </c>
      <c r="N2" s="1">
        <f>2^N1</f>
        <v>16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x14ac:dyDescent="0.3">
      <c r="A3" s="1" t="s">
        <v>0</v>
      </c>
      <c r="B3" s="1">
        <f>2/(B2*2)</f>
        <v>1</v>
      </c>
      <c r="C3" s="1" t="s">
        <v>1</v>
      </c>
      <c r="D3" s="4" t="s">
        <v>2</v>
      </c>
      <c r="E3" s="1">
        <f>2/(E2*2)</f>
        <v>0.5</v>
      </c>
      <c r="F3" s="1" t="s">
        <v>1</v>
      </c>
      <c r="G3" s="4" t="s">
        <v>2</v>
      </c>
      <c r="H3" s="1">
        <f>2/(H2*2)</f>
        <v>0.25</v>
      </c>
      <c r="I3" s="1" t="s">
        <v>1</v>
      </c>
      <c r="J3" s="4" t="s">
        <v>2</v>
      </c>
      <c r="K3" s="1">
        <f>2/(K2*2)</f>
        <v>0.125</v>
      </c>
      <c r="L3" s="1" t="s">
        <v>1</v>
      </c>
      <c r="M3" s="4" t="s">
        <v>2</v>
      </c>
      <c r="N3" s="1">
        <f>2/(N2*2)</f>
        <v>6.25E-2</v>
      </c>
      <c r="O3" s="1" t="s">
        <v>1</v>
      </c>
      <c r="P3" s="4" t="s">
        <v>2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x14ac:dyDescent="0.3">
      <c r="A4" s="1">
        <v>0</v>
      </c>
      <c r="B4" s="1">
        <f>0+B$3*A4</f>
        <v>0</v>
      </c>
      <c r="C4" s="1">
        <f>EXP(-10*B4^2)</f>
        <v>1</v>
      </c>
      <c r="D4" s="5">
        <f>B$3/3*(C4+4*C5+C6)</f>
        <v>0.33339386657301662</v>
      </c>
      <c r="E4" s="1">
        <f>0+E$3*$A4</f>
        <v>0</v>
      </c>
      <c r="F4" s="1">
        <f>EXP(-10*E4^2)</f>
        <v>1</v>
      </c>
      <c r="G4" s="5">
        <f>E$3/3*(F4+4*F5+F6)</f>
        <v>0.22139756573755959</v>
      </c>
      <c r="H4" s="1">
        <f>0+H$3*$A4</f>
        <v>0</v>
      </c>
      <c r="I4" s="1">
        <f>EXP(-10*H4^2)</f>
        <v>1</v>
      </c>
      <c r="J4" s="5">
        <f>H$3/3*(I4+4*I5+I6)</f>
        <v>0.26859422605832162</v>
      </c>
      <c r="K4" s="1">
        <f>0+K$3*$A4</f>
        <v>0</v>
      </c>
      <c r="L4" s="1">
        <f>EXP(-10*K4^2)</f>
        <v>1</v>
      </c>
      <c r="M4" s="5">
        <f>K$3/3*(L4+4*L5+L6)</f>
        <v>0.20652678073952835</v>
      </c>
      <c r="N4" s="1">
        <f>0+N$3*$A4</f>
        <v>0</v>
      </c>
      <c r="O4" s="1">
        <f>EXP(-10*N4^2)</f>
        <v>1</v>
      </c>
      <c r="P4" s="5">
        <f>N$3/3*(O4+4*O5+O6)</f>
        <v>0.11879391111935675</v>
      </c>
      <c r="Q4" s="7">
        <v>0.11879391111935675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x14ac:dyDescent="0.3">
      <c r="A5" s="1">
        <v>1</v>
      </c>
      <c r="B5" s="1">
        <f>0+B$3*A5</f>
        <v>1</v>
      </c>
      <c r="C5" s="1">
        <f>EXP(-10*B5^2)</f>
        <v>4.5399929762484854E-5</v>
      </c>
      <c r="D5" s="5"/>
      <c r="E5" s="1">
        <f>0+E$3*$A5</f>
        <v>0.5</v>
      </c>
      <c r="F5" s="1">
        <f>EXP(-10*E5^2)</f>
        <v>8.20849986238988E-2</v>
      </c>
      <c r="G5" s="5"/>
      <c r="H5" s="1">
        <f>0+H$3*$A5</f>
        <v>0.25</v>
      </c>
      <c r="I5" s="1">
        <f>EXP(-10*H5^2)</f>
        <v>0.53526142851899028</v>
      </c>
      <c r="J5" s="5"/>
      <c r="K5" s="1">
        <f>0+K$3*$A5</f>
        <v>0.125</v>
      </c>
      <c r="L5" s="1">
        <f>EXP(-10*K5^2)</f>
        <v>0.85534532730742252</v>
      </c>
      <c r="M5" s="5"/>
      <c r="N5" s="1">
        <f>0+N$3*$A5</f>
        <v>6.25E-2</v>
      </c>
      <c r="O5" s="1">
        <f>EXP(-10*N5^2)</f>
        <v>0.9616906016054253</v>
      </c>
      <c r="P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x14ac:dyDescent="0.3">
      <c r="A6" s="1">
        <v>2</v>
      </c>
      <c r="B6" s="1">
        <f>0+B$3*A6</f>
        <v>2</v>
      </c>
      <c r="C6" s="1">
        <f>EXP(-10*B6^2)</f>
        <v>4.2483542552915889E-18</v>
      </c>
      <c r="E6" s="1">
        <f>0+E$3*$A6</f>
        <v>1</v>
      </c>
      <c r="F6" s="1">
        <f>EXP(-10*E6^2)</f>
        <v>4.5399929762484854E-5</v>
      </c>
      <c r="G6" s="5">
        <f>E$3/3*(F6+4*F7+F8)</f>
        <v>7.5667677536096904E-6</v>
      </c>
      <c r="H6" s="1">
        <f>0+H$3*$A6</f>
        <v>0.5</v>
      </c>
      <c r="I6" s="1">
        <f>EXP(-10*H6^2)</f>
        <v>8.20849986238988E-2</v>
      </c>
      <c r="J6" s="5">
        <f>H$3/3*(I6+4*I7+I8)</f>
        <v>8.046387591477017E-3</v>
      </c>
      <c r="K6" s="1">
        <f>0+K$3*$A6</f>
        <v>0.25</v>
      </c>
      <c r="L6" s="1">
        <f>EXP(-10*K6^2)</f>
        <v>0.53526142851899028</v>
      </c>
      <c r="M6" s="5">
        <f>K$3/3*(L6+4*L7+L8)</f>
        <v>6.6566191005208025E-2</v>
      </c>
      <c r="N6" s="1">
        <f>0+N$3*$A6</f>
        <v>0.125</v>
      </c>
      <c r="O6" s="1">
        <f>EXP(-10*N6^2)</f>
        <v>0.85534532730742252</v>
      </c>
      <c r="P6" s="5">
        <f>N$3/3*(O6+4*O7+O8)</f>
        <v>8.7603296941852551E-2</v>
      </c>
      <c r="Q6" s="7">
        <v>8.7603296941852593E-2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x14ac:dyDescent="0.3">
      <c r="A7" s="1">
        <v>3</v>
      </c>
      <c r="E7" s="1">
        <f>0+E$3*$A7</f>
        <v>1.5</v>
      </c>
      <c r="F7" s="1">
        <f>EXP(-10*E7^2)</f>
        <v>1.6918979226151304E-10</v>
      </c>
      <c r="G7" s="5"/>
      <c r="H7" s="1">
        <f>0+H$3*$A7</f>
        <v>0.75</v>
      </c>
      <c r="I7" s="1">
        <f>EXP(-10*H7^2)</f>
        <v>3.6065631360157305E-3</v>
      </c>
      <c r="J7" s="5"/>
      <c r="K7" s="1">
        <f>0+K$3*$A7</f>
        <v>0.375</v>
      </c>
      <c r="L7" s="1">
        <f>EXP(-10*K7^2)</f>
        <v>0.2450605392455259</v>
      </c>
      <c r="M7" s="5"/>
      <c r="N7" s="1">
        <f>0+N$3*$A7</f>
        <v>0.1875</v>
      </c>
      <c r="O7" s="1">
        <f>EXP(-10*N7^2)</f>
        <v>0.70358787434562753</v>
      </c>
      <c r="P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x14ac:dyDescent="0.3">
      <c r="A8" s="1">
        <v>4</v>
      </c>
      <c r="E8" s="1">
        <f>0+E$3*$A8</f>
        <v>2</v>
      </c>
      <c r="F8" s="1">
        <f>EXP(-10*E8^2)</f>
        <v>4.2483542552915889E-18</v>
      </c>
      <c r="H8" s="1">
        <f>0+H$3*$A8</f>
        <v>1</v>
      </c>
      <c r="I8" s="1">
        <f>EXP(-10*H8^2)</f>
        <v>4.5399929762484854E-5</v>
      </c>
      <c r="J8" s="6">
        <f>H$3/3*(I8+4*I9+I10)</f>
        <v>3.8379208170427868E-6</v>
      </c>
      <c r="K8" s="1">
        <f>0+K$3*$A8</f>
        <v>0.5</v>
      </c>
      <c r="L8" s="1">
        <f>EXP(-10*K8^2)</f>
        <v>8.20849986238988E-2</v>
      </c>
      <c r="M8" s="6">
        <f>K$3/3*(L8+4*L9+L10)</f>
        <v>6.9231140777865872E-3</v>
      </c>
      <c r="N8" s="1">
        <f>0+N$3*$A8</f>
        <v>0.25</v>
      </c>
      <c r="O8" s="1">
        <f>EXP(-10*N8^2)</f>
        <v>0.53526142851899028</v>
      </c>
      <c r="P8" s="6">
        <f>N$3/3*(O8+4*O9+O10)</f>
        <v>4.7640328554334123E-2</v>
      </c>
      <c r="Q8" s="7">
        <v>4.7640328554334123E-2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x14ac:dyDescent="0.3">
      <c r="A9" s="1">
        <v>5</v>
      </c>
      <c r="D9" s="1" t="s">
        <v>9</v>
      </c>
      <c r="H9" s="1">
        <f>0+H$3*$A9</f>
        <v>1.25</v>
      </c>
      <c r="I9" s="1">
        <f>EXP(-10*H9^2)</f>
        <v>1.6373771305908126E-7</v>
      </c>
      <c r="J9" s="6"/>
      <c r="K9" s="1">
        <f>0+K$3*$A9</f>
        <v>0.625</v>
      </c>
      <c r="L9" s="1">
        <f>EXP(-10*K9^2)</f>
        <v>2.011579402674089E-2</v>
      </c>
      <c r="M9" s="6"/>
      <c r="N9" s="1">
        <f>0+N$3*$A9</f>
        <v>0.3125</v>
      </c>
      <c r="O9" s="1">
        <f>EXP(-10*N9^2)</f>
        <v>0.37660345071088042</v>
      </c>
      <c r="P9" s="6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x14ac:dyDescent="0.3">
      <c r="A10" s="1">
        <v>6</v>
      </c>
      <c r="D10" s="1">
        <f>ABS(D4-(G4+G6))</f>
        <v>0.11198873406770343</v>
      </c>
      <c r="H10" s="1">
        <f>0+H$3*$A10</f>
        <v>1.5</v>
      </c>
      <c r="I10" s="1">
        <f>EXP(-10*H10^2)</f>
        <v>1.6918979226151304E-10</v>
      </c>
      <c r="J10" s="6">
        <f>H$3/3*(I10+4*I11+I12)</f>
        <v>1.4115845624615087E-11</v>
      </c>
      <c r="K10" s="1">
        <f>0+K$3*$A10</f>
        <v>0.75</v>
      </c>
      <c r="L10" s="1">
        <f>EXP(-10*K10^2)</f>
        <v>3.6065631360157305E-3</v>
      </c>
      <c r="M10" s="6">
        <f>K$3/3*(L10+4*L11+L12)</f>
        <v>2.3101148300954538E-4</v>
      </c>
      <c r="N10" s="1">
        <f>0+N$3*$A10</f>
        <v>0.375</v>
      </c>
      <c r="O10" s="1">
        <f>EXP(-10*N10^2)</f>
        <v>0.2450605392455259</v>
      </c>
      <c r="P10" s="6">
        <f>N$3/3*(O10+4*O11+O12)</f>
        <v>1.9105534565969622E-2</v>
      </c>
      <c r="Q10" s="7">
        <v>1.9105534565969622E-2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x14ac:dyDescent="0.3">
      <c r="A11" s="1">
        <v>7</v>
      </c>
      <c r="H11" s="1">
        <f>0+H$3*$A11</f>
        <v>1.75</v>
      </c>
      <c r="I11" s="1">
        <f>EXP(-10*H11^2)</f>
        <v>5.0087746378435061E-14</v>
      </c>
      <c r="J11" s="6"/>
      <c r="K11" s="1">
        <f>0+K$3*$A11</f>
        <v>0.875</v>
      </c>
      <c r="L11" s="1">
        <f>EXP(-10*K11^2)</f>
        <v>4.7307813161271838E-4</v>
      </c>
      <c r="M11" s="6"/>
      <c r="N11" s="1">
        <f>0+N$3*$A11</f>
        <v>0.4375</v>
      </c>
      <c r="O11" s="1">
        <f>EXP(-10*N11^2)</f>
        <v>0.14748003032427931</v>
      </c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x14ac:dyDescent="0.3">
      <c r="A12" s="1">
        <v>8</v>
      </c>
      <c r="E12" s="1" t="s">
        <v>3</v>
      </c>
      <c r="F12" s="3" t="s">
        <v>4</v>
      </c>
      <c r="H12" s="1">
        <f>0+H$3*$A12</f>
        <v>2</v>
      </c>
      <c r="I12" s="1">
        <f>EXP(-10*H12^2)</f>
        <v>4.2483542552915889E-18</v>
      </c>
      <c r="K12" s="1">
        <f>0+K$3*$A12</f>
        <v>1</v>
      </c>
      <c r="L12" s="1">
        <f>EXP(-10*K12^2)</f>
        <v>4.5399929762484854E-5</v>
      </c>
      <c r="M12" s="5">
        <f>K$3/3*(L12+4*L13+L14)</f>
        <v>2.4297487076864766E-6</v>
      </c>
      <c r="N12" s="1">
        <f>0+N$3*$A12</f>
        <v>0.5</v>
      </c>
      <c r="O12" s="1">
        <f>EXP(-10*N12^2)</f>
        <v>8.20849986238988E-2</v>
      </c>
      <c r="P12" s="5">
        <f>N$3/3*(O12+4*O13+O14)</f>
        <v>5.6503278576376867E-3</v>
      </c>
      <c r="Q12" s="7">
        <v>5.6503278576376867E-3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x14ac:dyDescent="0.3">
      <c r="A13" s="1">
        <v>9</v>
      </c>
      <c r="E13" s="1">
        <f>ABS(G4-J4-J6)</f>
        <v>5.5243047912239045E-2</v>
      </c>
      <c r="F13" s="3">
        <f>(G6-J8-J10)</f>
        <v>3.7288328207212789E-6</v>
      </c>
      <c r="K13" s="1">
        <f>0+K$3*$A13</f>
        <v>1.125</v>
      </c>
      <c r="L13" s="1">
        <f>EXP(-10*K13^2)</f>
        <v>3.1875753772328753E-6</v>
      </c>
      <c r="M13" s="5"/>
      <c r="N13" s="1">
        <f>0+N$3*$A13</f>
        <v>0.5625</v>
      </c>
      <c r="O13" s="1">
        <f>EXP(-10*N13^2)</f>
        <v>4.2253736128992317E-2</v>
      </c>
      <c r="P13" s="5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x14ac:dyDescent="0.3">
      <c r="A14" s="1">
        <v>10</v>
      </c>
      <c r="F14" s="7"/>
      <c r="K14" s="1">
        <f>0+K$3*$A14</f>
        <v>1.25</v>
      </c>
      <c r="L14" s="1">
        <f>EXP(-10*K14^2)</f>
        <v>1.6373771305908126E-7</v>
      </c>
      <c r="M14" s="5">
        <f>K$3/3*(L14+4*L15+L16)</f>
        <v>7.8550322973920834E-9</v>
      </c>
      <c r="N14" s="1">
        <f>0+N$3*$A14</f>
        <v>0.625</v>
      </c>
      <c r="O14" s="1">
        <f>EXP(-10*N14^2)</f>
        <v>2.011579402674089E-2</v>
      </c>
      <c r="P14" s="5">
        <f>N$3/3*(O14+4*O15+O16)</f>
        <v>1.2322877944169746E-3</v>
      </c>
      <c r="Q14" s="7">
        <v>1.2322877944169746E-3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x14ac:dyDescent="0.3">
      <c r="A15" s="1">
        <v>11</v>
      </c>
      <c r="D15" s="1">
        <v>3.8379208170427868E-6</v>
      </c>
      <c r="F15" s="7"/>
      <c r="K15" s="1">
        <f>0+K$3*$A15</f>
        <v>1.375</v>
      </c>
      <c r="L15" s="1">
        <f>EXP(-10*K15^2)</f>
        <v>6.153468071516805E-9</v>
      </c>
      <c r="M15" s="5"/>
      <c r="N15" s="1">
        <f>0+N$3*$A15</f>
        <v>0.6875</v>
      </c>
      <c r="O15" s="1">
        <f>EXP(-10*N15^2)</f>
        <v>8.856864242314539E-3</v>
      </c>
      <c r="P15" s="5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3">
      <c r="A16" s="1">
        <v>12</v>
      </c>
      <c r="K16" s="1">
        <f>0+K$3*$A16</f>
        <v>1.5</v>
      </c>
      <c r="L16" s="1">
        <f>EXP(-10*K16^2)</f>
        <v>1.6918979226151304E-10</v>
      </c>
      <c r="M16" s="6">
        <f>K$3/3*(L16+4*L17+L18)</f>
        <v>7.6188928357554241E-12</v>
      </c>
      <c r="N16" s="1">
        <f>0+N$3*$A16</f>
        <v>0.75</v>
      </c>
      <c r="O16" s="1">
        <f>EXP(-10*N16^2)</f>
        <v>3.6065631360157305E-3</v>
      </c>
      <c r="P16" s="6">
        <f>N$3/3*(O16+4*O17+O18)</f>
        <v>1.9817953659477422E-4</v>
      </c>
      <c r="Q16" s="7">
        <v>1.9817953659477422E-4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3">
      <c r="A17" s="1">
        <v>13</v>
      </c>
      <c r="D17" s="1">
        <v>1.4115845624615087E-11</v>
      </c>
      <c r="I17" s="1" t="s">
        <v>5</v>
      </c>
      <c r="J17" s="8" t="s">
        <v>6</v>
      </c>
      <c r="K17" s="1">
        <f>0+K$3*$A17</f>
        <v>1.625</v>
      </c>
      <c r="L17" s="1">
        <f>EXP(-10*K17^2)</f>
        <v>3.4033870125596761E-12</v>
      </c>
      <c r="M17" s="6"/>
      <c r="N17" s="1">
        <f>0+N$3*$A17</f>
        <v>0.8125</v>
      </c>
      <c r="O17" s="1">
        <f>EXP(-10*N17^2)</f>
        <v>1.3582441222301784E-3</v>
      </c>
      <c r="P17" s="6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3">
      <c r="A18" s="1">
        <v>14</v>
      </c>
      <c r="I18" s="1">
        <f>ABS(J4-M4-M6)</f>
        <v>4.4987456864147568E-3</v>
      </c>
      <c r="J18" s="8">
        <f>ABS(J6-M8-M10)</f>
        <v>8.9226203068088438E-4</v>
      </c>
      <c r="K18" s="1">
        <f>0+K$3*$A18</f>
        <v>1.75</v>
      </c>
      <c r="L18" s="1">
        <f>EXP(-10*K18^2)</f>
        <v>5.0087746378435061E-14</v>
      </c>
      <c r="M18" s="6">
        <f>K$3/3*(L18+4*L19+L20)</f>
        <v>2.1770506498440888E-15</v>
      </c>
      <c r="N18" s="1">
        <f>0+N$3*$A18</f>
        <v>0.875</v>
      </c>
      <c r="O18" s="1">
        <f>EXP(-10*N18^2)</f>
        <v>4.7307813161271838E-4</v>
      </c>
      <c r="P18" s="6">
        <f>N$3/3*(O18+4*O19+O20)</f>
        <v>2.3500856868796707E-5</v>
      </c>
      <c r="Q18" s="7">
        <v>2.3500856868796707E-5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ht="20.25" x14ac:dyDescent="0.3">
      <c r="A19" s="1">
        <v>15</v>
      </c>
      <c r="C19" s="2"/>
      <c r="D19" s="2">
        <v>6.9231140777865872E-3</v>
      </c>
      <c r="J19" s="9"/>
      <c r="K19" s="1">
        <f>0+K$3*$A19</f>
        <v>1.875</v>
      </c>
      <c r="L19" s="1">
        <f>EXP(-10*K19^2)</f>
        <v>5.3930521589194417E-16</v>
      </c>
      <c r="M19" s="6"/>
      <c r="N19" s="1">
        <f>0+N$3*$A19</f>
        <v>0.9375</v>
      </c>
      <c r="O19" s="1">
        <f>EXP(-10*N19^2)</f>
        <v>1.5239076708175971E-4</v>
      </c>
      <c r="P19" s="6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ht="20.25" x14ac:dyDescent="0.3">
      <c r="A20" s="1">
        <v>16</v>
      </c>
      <c r="C20" s="2"/>
      <c r="D20" s="2"/>
      <c r="K20" s="1">
        <f>0+K$3*$A20</f>
        <v>2</v>
      </c>
      <c r="L20" s="1">
        <f>EXP(-10*K20^2)</f>
        <v>4.2483542552915889E-18</v>
      </c>
      <c r="N20" s="1">
        <f>0+N$3*$A20</f>
        <v>1</v>
      </c>
      <c r="O20" s="1">
        <f>EXP(-10*N20^2)</f>
        <v>4.5399929762484854E-5</v>
      </c>
      <c r="P20" s="5">
        <f>N$3/3*(O20+4*O21+O22)</f>
        <v>2.0546560159275462E-6</v>
      </c>
      <c r="Q20" s="7">
        <v>2.0546560159275462E-6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ht="20.25" x14ac:dyDescent="0.3">
      <c r="A21" s="1">
        <v>17</v>
      </c>
      <c r="C21" s="2"/>
      <c r="D21" s="2">
        <v>2.3101148300954538E-4</v>
      </c>
      <c r="N21" s="1">
        <f>0+N$3*$A21</f>
        <v>1.0625</v>
      </c>
      <c r="O21" s="1">
        <f>EXP(-10*N21^2)</f>
        <v>1.2508995906201127E-5</v>
      </c>
      <c r="P21" s="5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ht="20.25" x14ac:dyDescent="0.3">
      <c r="A22" s="1">
        <v>18</v>
      </c>
      <c r="C22" s="2"/>
      <c r="D22" s="2"/>
      <c r="M22" s="1">
        <v>0.20652678073952835</v>
      </c>
      <c r="N22" s="1">
        <f>0+N$3*$A22</f>
        <v>1.125</v>
      </c>
      <c r="O22" s="1">
        <f>EXP(-10*N22^2)</f>
        <v>3.1875753772328753E-6</v>
      </c>
      <c r="P22" s="5">
        <f>N$3/3*(O22+4*O23+O24)</f>
        <v>1.3242098895197202E-7</v>
      </c>
      <c r="Q22" s="7">
        <v>1.3242098895197202E-7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ht="20.25" x14ac:dyDescent="0.3">
      <c r="A23" s="1">
        <v>19</v>
      </c>
      <c r="C23" s="2"/>
      <c r="D23" s="2">
        <v>0.11879391111935675</v>
      </c>
      <c r="N23" s="1">
        <f>0+N$3*$A23</f>
        <v>1.1875</v>
      </c>
      <c r="O23" s="1">
        <f>EXP(-10*N23^2)</f>
        <v>7.5122359485067533E-7</v>
      </c>
      <c r="P23" s="5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3">
      <c r="A24" s="1">
        <v>20</v>
      </c>
      <c r="K24" s="3" t="s">
        <v>7</v>
      </c>
      <c r="L24" s="3" t="s">
        <v>8</v>
      </c>
      <c r="M24" s="1">
        <v>6.6566191005208025E-2</v>
      </c>
      <c r="N24" s="1">
        <f>0+N$3*$A24</f>
        <v>1.25</v>
      </c>
      <c r="O24" s="1">
        <f>EXP(-10*N24^2)</f>
        <v>1.6373771305908126E-7</v>
      </c>
      <c r="P24" s="6">
        <f>N$3/3*(O24+4*O25+O26)</f>
        <v>6.2899380421617628E-9</v>
      </c>
      <c r="Q24" s="7">
        <v>6.2899380421617628E-9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3">
      <c r="A25" s="1">
        <v>21</v>
      </c>
      <c r="D25" s="1">
        <v>8.7603296941852551E-2</v>
      </c>
      <c r="K25" s="3">
        <f>ABS(M4-P4-P6)</f>
        <v>1.2957267831904817E-4</v>
      </c>
      <c r="L25" s="3">
        <f>ABS(M6-P8-P10)</f>
        <v>1.7967211509571993E-4</v>
      </c>
      <c r="N25" s="1">
        <f>0+N$3*$A25</f>
        <v>1.3125</v>
      </c>
      <c r="O25" s="1">
        <f>EXP(-10*N25^2)</f>
        <v>3.3006461223291632E-8</v>
      </c>
      <c r="P25" s="6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3">
      <c r="A26" s="1">
        <v>22</v>
      </c>
      <c r="K26" s="7"/>
      <c r="L26" s="7"/>
      <c r="M26" s="1">
        <v>6.9231140777865898E-3</v>
      </c>
      <c r="N26" s="1">
        <f>0+N$3*$A26</f>
        <v>1.375</v>
      </c>
      <c r="O26" s="1">
        <f>EXP(-10*N26^2)</f>
        <v>6.153468071516805E-9</v>
      </c>
      <c r="P26" s="6">
        <f>N$3/3*(O26+4*O27+O28)</f>
        <v>2.2013795195115551E-10</v>
      </c>
      <c r="Q26" s="7">
        <v>2.2013795195115551E-10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3">
      <c r="A27" s="1">
        <v>23</v>
      </c>
      <c r="D27" s="1">
        <v>4.7640328554334123E-2</v>
      </c>
      <c r="N27" s="1">
        <f>0+N$3*$A27</f>
        <v>1.4375</v>
      </c>
      <c r="O27" s="1">
        <f>EXP(-10*N27^2)</f>
        <v>1.0609909574692868E-9</v>
      </c>
      <c r="P27" s="6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3">
      <c r="A28" s="1">
        <v>24</v>
      </c>
      <c r="M28" s="1">
        <v>2.3101148300954538E-4</v>
      </c>
      <c r="N28" s="1">
        <f>0+N$3*$A28</f>
        <v>1.5</v>
      </c>
      <c r="O28" s="1">
        <f>EXP(-10*N28^2)</f>
        <v>1.6918979226151304E-10</v>
      </c>
      <c r="P28" s="5">
        <f>N$3/3*(O28+4*O29+O30)</f>
        <v>5.6750342093170525E-12</v>
      </c>
      <c r="Q28" s="7">
        <v>5.6750342093170525E-12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3">
      <c r="A29" s="1">
        <v>25</v>
      </c>
      <c r="D29" s="1">
        <v>1.9105534565969622E-2</v>
      </c>
      <c r="N29" s="1">
        <f>0+N$3*$A29</f>
        <v>1.5625</v>
      </c>
      <c r="O29" s="1">
        <f>EXP(-10*N29^2)</f>
        <v>2.4952115693286458E-11</v>
      </c>
      <c r="P29" s="5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3">
      <c r="A30" s="1">
        <v>26</v>
      </c>
      <c r="M30" s="1">
        <v>2.4297487076864766E-6</v>
      </c>
      <c r="N30" s="1">
        <f>0+N$3*$A30</f>
        <v>1.625</v>
      </c>
      <c r="O30" s="1">
        <f>EXP(-10*N30^2)</f>
        <v>3.4033870125596761E-12</v>
      </c>
      <c r="P30" s="5">
        <f>N$3/3*(O30+4*O31+O32)</f>
        <v>1.0772446294777691E-13</v>
      </c>
      <c r="Q30" s="7">
        <v>1.0772446294777691E-13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3">
      <c r="A31" s="1">
        <v>27</v>
      </c>
      <c r="C31" s="1" t="s">
        <v>10</v>
      </c>
      <c r="D31" s="1">
        <f>SUM(D15:D30)</f>
        <v>0.2803010346772421</v>
      </c>
      <c r="N31" s="1">
        <f>0+N$3*$A31</f>
        <v>1.6875</v>
      </c>
      <c r="O31" s="1">
        <f>EXP(-10*N31^2)</f>
        <v>4.2932486563879511E-13</v>
      </c>
      <c r="P31" s="5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3">
      <c r="A32" s="1">
        <v>28</v>
      </c>
      <c r="M32" s="1">
        <v>7.8550322973920834E-9</v>
      </c>
      <c r="N32" s="1">
        <f>0+N$3*$A32</f>
        <v>1.75</v>
      </c>
      <c r="O32" s="1">
        <f>EXP(-10*N32^2)</f>
        <v>5.0087746378435061E-14</v>
      </c>
      <c r="P32" s="6">
        <f>N$3/3*(O32+4*O33+O34)</f>
        <v>1.5050971146213971E-15</v>
      </c>
      <c r="Q32" s="7">
        <v>1.5050971146213971E-15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3">
      <c r="A33" s="1">
        <v>29</v>
      </c>
      <c r="N33" s="1">
        <f>0+N$3*$A33</f>
        <v>1.8125</v>
      </c>
      <c r="O33" s="1">
        <f>EXP(-10*N33^2)</f>
        <v>5.404402476875017E-15</v>
      </c>
      <c r="P33" s="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3">
      <c r="A34" s="1">
        <v>30</v>
      </c>
      <c r="M34" s="1">
        <v>7.6188928357554241E-12</v>
      </c>
      <c r="N34" s="1">
        <f>0+N$3*$A34</f>
        <v>1.875</v>
      </c>
      <c r="O34" s="1">
        <f>EXP(-10*N34^2)</f>
        <v>5.3930521589194417E-16</v>
      </c>
      <c r="P34" s="6">
        <f>N$3/3*(O34+4*O35+O36)</f>
        <v>1.5471768217377052E-17</v>
      </c>
      <c r="Q34" s="1">
        <v>1.5471768217377052E-17</v>
      </c>
    </row>
    <row r="35" spans="1:52" x14ac:dyDescent="0.3">
      <c r="A35" s="1">
        <v>31</v>
      </c>
      <c r="N35" s="1">
        <f>0+N$3*$A35</f>
        <v>1.9375</v>
      </c>
      <c r="O35" s="1">
        <f>EXP(-10*N35^2)</f>
        <v>4.9772826071715693E-17</v>
      </c>
      <c r="P35" s="6"/>
    </row>
    <row r="36" spans="1:52" x14ac:dyDescent="0.3">
      <c r="A36" s="1">
        <v>32</v>
      </c>
      <c r="M36" s="1">
        <v>2.1770506498440888E-15</v>
      </c>
      <c r="N36" s="1">
        <f>0+N$3*$A36</f>
        <v>2</v>
      </c>
      <c r="O36" s="1">
        <f>EXP(-10*N36^2)</f>
        <v>4.2483542552915889E-18</v>
      </c>
    </row>
  </sheetData>
  <mergeCells count="31">
    <mergeCell ref="P20:P21"/>
    <mergeCell ref="P4:P5"/>
    <mergeCell ref="P6:P7"/>
    <mergeCell ref="P8:P9"/>
    <mergeCell ref="P10:P11"/>
    <mergeCell ref="P12:P13"/>
    <mergeCell ref="P14:P15"/>
    <mergeCell ref="P16:P17"/>
    <mergeCell ref="P18:P19"/>
    <mergeCell ref="P34:P35"/>
    <mergeCell ref="P32:P33"/>
    <mergeCell ref="P30:P31"/>
    <mergeCell ref="P28:P29"/>
    <mergeCell ref="P26:P27"/>
    <mergeCell ref="P24:P25"/>
    <mergeCell ref="M10:M11"/>
    <mergeCell ref="M8:M9"/>
    <mergeCell ref="M6:M7"/>
    <mergeCell ref="M4:M5"/>
    <mergeCell ref="J10:J11"/>
    <mergeCell ref="J8:J9"/>
    <mergeCell ref="J6:J7"/>
    <mergeCell ref="J4:J5"/>
    <mergeCell ref="G6:G7"/>
    <mergeCell ref="G4:G5"/>
    <mergeCell ref="M18:M19"/>
    <mergeCell ref="M16:M17"/>
    <mergeCell ref="P22:P23"/>
    <mergeCell ref="M14:M15"/>
    <mergeCell ref="M12:M13"/>
    <mergeCell ref="D4:D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Jongwon Lim</dc:creator>
  <cp:lastModifiedBy>Jongwon Lim</cp:lastModifiedBy>
  <dcterms:created xsi:type="dcterms:W3CDTF">2018-05-21T01:26:13Z</dcterms:created>
  <dcterms:modified xsi:type="dcterms:W3CDTF">2018-05-21T03:03:56Z</dcterms:modified>
</cp:coreProperties>
</file>