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contreras/Desktop/"/>
    </mc:Choice>
  </mc:AlternateContent>
  <xr:revisionPtr revIDLastSave="0" documentId="8_{51871FE2-A5D8-3144-A475-EC3DAC0CE600}" xr6:coauthVersionLast="36" xr6:coauthVersionMax="36" xr10:uidLastSave="{00000000-0000-0000-0000-000000000000}"/>
  <bookViews>
    <workbookView xWindow="1220" yWindow="640" windowWidth="25440" windowHeight="15360" xr2:uid="{C1512A80-C2A4-554E-83F3-D7EB3B54E12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4" i="1" s="1"/>
  <c r="F4" i="1" s="1"/>
  <c r="G4" i="1" s="1"/>
  <c r="E16" i="1" l="1"/>
  <c r="F16" i="1" s="1"/>
  <c r="G16" i="1" s="1"/>
  <c r="E12" i="1"/>
  <c r="F12" i="1" s="1"/>
  <c r="G12" i="1" s="1"/>
  <c r="E8" i="1"/>
  <c r="F8" i="1" s="1"/>
  <c r="G8" i="1" s="1"/>
  <c r="E3" i="1"/>
  <c r="F3" i="1" s="1"/>
  <c r="G3" i="1" s="1"/>
  <c r="E19" i="1"/>
  <c r="F19" i="1" s="1"/>
  <c r="G19" i="1" s="1"/>
  <c r="E15" i="1"/>
  <c r="F15" i="1" s="1"/>
  <c r="G15" i="1" s="1"/>
  <c r="E11" i="1"/>
  <c r="F11" i="1" s="1"/>
  <c r="G11" i="1" s="1"/>
  <c r="E7" i="1"/>
  <c r="F7" i="1" s="1"/>
  <c r="G7" i="1" s="1"/>
  <c r="E6" i="1"/>
  <c r="F6" i="1" s="1"/>
  <c r="G6" i="1" s="1"/>
  <c r="E20" i="1"/>
  <c r="F20" i="1" s="1"/>
  <c r="G20" i="1" s="1"/>
  <c r="E22" i="1"/>
  <c r="F22" i="1" s="1"/>
  <c r="G22" i="1" s="1"/>
  <c r="E18" i="1"/>
  <c r="F18" i="1" s="1"/>
  <c r="G18" i="1" s="1"/>
  <c r="E14" i="1"/>
  <c r="F14" i="1" s="1"/>
  <c r="G14" i="1" s="1"/>
  <c r="E10" i="1"/>
  <c r="F10" i="1" s="1"/>
  <c r="G10" i="1" s="1"/>
  <c r="E21" i="1"/>
  <c r="F21" i="1" s="1"/>
  <c r="G21" i="1" s="1"/>
  <c r="E17" i="1"/>
  <c r="F17" i="1" s="1"/>
  <c r="G17" i="1" s="1"/>
  <c r="E13" i="1"/>
  <c r="F13" i="1" s="1"/>
  <c r="G13" i="1" s="1"/>
  <c r="E9" i="1"/>
  <c r="F9" i="1" s="1"/>
  <c r="G9" i="1" s="1"/>
  <c r="E5" i="1"/>
  <c r="F5" i="1" s="1"/>
  <c r="G5" i="1" s="1"/>
  <c r="G23" i="1" l="1"/>
  <c r="H15" i="1" s="1"/>
  <c r="H10" i="1"/>
  <c r="H9" i="1"/>
  <c r="H20" i="1"/>
  <c r="H12" i="1"/>
  <c r="H14" i="1"/>
  <c r="H6" i="1"/>
  <c r="H7" i="1"/>
  <c r="H4" i="1"/>
  <c r="H11" i="1"/>
  <c r="H13" i="1"/>
  <c r="H19" i="1"/>
  <c r="H16" i="1"/>
  <c r="H17" i="1"/>
  <c r="H22" i="1"/>
  <c r="H3" i="1"/>
  <c r="H8" i="1"/>
  <c r="H5" i="1"/>
  <c r="H21" i="1"/>
  <c r="H18" i="1"/>
</calcChain>
</file>

<file path=xl/sharedStrings.xml><?xml version="1.0" encoding="utf-8"?>
<sst xmlns="http://schemas.openxmlformats.org/spreadsheetml/2006/main" count="23" uniqueCount="23">
  <si>
    <t>OLS</t>
  </si>
  <si>
    <t>GLM</t>
  </si>
  <si>
    <t>GLM-Gamma</t>
  </si>
  <si>
    <t>AIC</t>
  </si>
  <si>
    <t>GLS-AR(2)</t>
  </si>
  <si>
    <t>GLS-ARMA(2,2)</t>
  </si>
  <si>
    <t>GLS-ARMA(4,2)</t>
  </si>
  <si>
    <t>GLS-Gaussian</t>
  </si>
  <si>
    <t>GLS-Exponential</t>
  </si>
  <si>
    <t>AIC_weight</t>
  </si>
  <si>
    <t>Hetero-noweight</t>
  </si>
  <si>
    <t>Hetero-log10weight</t>
  </si>
  <si>
    <t>Hetero-linweight</t>
  </si>
  <si>
    <t>Hetero-sqweight</t>
  </si>
  <si>
    <t>Hetero-Karweight</t>
  </si>
  <si>
    <t>Homo-noweight</t>
  </si>
  <si>
    <t>Homo-log10weight</t>
  </si>
  <si>
    <t>Homo-linweight</t>
  </si>
  <si>
    <t>Homo-sqweight</t>
  </si>
  <si>
    <t>Homo-Karweight</t>
  </si>
  <si>
    <t>delta_AIC</t>
  </si>
  <si>
    <t>GLS-AR(3)</t>
  </si>
  <si>
    <t>GLS-ARMA(3,2)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</si>
</sst>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73" formatCode="0.00000000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3" fontId="0" fillId="0" borderId="1" xfId="0" applyNumberFormat="1" applyBorder="1"/>
    <xf numFmtId="173" fontId="0" fillId="2" borderId="1" xfId="0" applyNumberFormat="1" applyFill="1" applyBorder="1"/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D37C-095F-A244-BF22-335F21EEE70C}">
  <dimension ref="B2:H23"/>
  <sheetViews>
    <sheetView tabSelected="1" workbookViewId="0">
      <selection activeCell="D9" sqref="D9"/>
    </sheetView>
  </sheetViews>
  <sheetFormatPr baseColWidth="10" defaultRowHeight="16"/>
  <cols>
    <col min="2" max="2" width="17.6640625" bestFit="1" customWidth="1"/>
    <col min="7" max="7" width="12.1640625" bestFit="1" customWidth="1"/>
    <col min="8" max="8" width="14.6640625" style="1" bestFit="1" customWidth="1"/>
  </cols>
  <sheetData>
    <row r="2" spans="2:8" ht="19">
      <c r="D2" s="7" t="s">
        <v>3</v>
      </c>
      <c r="E2" s="7" t="s">
        <v>20</v>
      </c>
      <c r="F2" s="7"/>
      <c r="G2" s="7"/>
      <c r="H2" s="8" t="s">
        <v>9</v>
      </c>
    </row>
    <row r="3" spans="2:8">
      <c r="B3" s="3" t="s">
        <v>0</v>
      </c>
      <c r="D3" s="2">
        <v>2039.655</v>
      </c>
      <c r="E3" s="2">
        <f>D3-$D$23</f>
        <v>329.34500000000003</v>
      </c>
      <c r="F3" s="2">
        <f>-0.5*E3</f>
        <v>-164.67250000000001</v>
      </c>
      <c r="G3" s="2">
        <f>EXP(F3)</f>
        <v>3.0453830680700749E-72</v>
      </c>
      <c r="H3" s="5">
        <f>G3/$G$23</f>
        <v>1.8021661522824707E-72</v>
      </c>
    </row>
    <row r="4" spans="2:8">
      <c r="B4" s="3" t="s">
        <v>1</v>
      </c>
      <c r="D4" s="2">
        <v>2039.655</v>
      </c>
      <c r="E4" s="2">
        <f>D4-$D$23</f>
        <v>329.34500000000003</v>
      </c>
      <c r="F4" s="2">
        <f t="shared" ref="F4:F22" si="0">-0.5*E4</f>
        <v>-164.67250000000001</v>
      </c>
      <c r="G4" s="2">
        <f t="shared" ref="G4:G22" si="1">EXP(F4)</f>
        <v>3.0453830680700749E-72</v>
      </c>
      <c r="H4" s="5">
        <f t="shared" ref="H4:H22" si="2">G4/$G$23</f>
        <v>1.8021661522824707E-72</v>
      </c>
    </row>
    <row r="5" spans="2:8">
      <c r="B5" s="3" t="s">
        <v>2</v>
      </c>
      <c r="D5" s="2">
        <v>2021.723</v>
      </c>
      <c r="E5" s="2">
        <f>D5-$D$23</f>
        <v>311.41300000000001</v>
      </c>
      <c r="F5" s="2">
        <f t="shared" si="0"/>
        <v>-155.70650000000001</v>
      </c>
      <c r="G5" s="2">
        <f t="shared" si="1"/>
        <v>2.3852079792903774E-68</v>
      </c>
      <c r="H5" s="5">
        <f t="shared" si="2"/>
        <v>1.4114943802965533E-68</v>
      </c>
    </row>
    <row r="6" spans="2:8">
      <c r="B6" s="3" t="s">
        <v>4</v>
      </c>
      <c r="D6" s="2">
        <v>1721.42</v>
      </c>
      <c r="E6" s="2">
        <f>D6-$D$23</f>
        <v>11.110000000000127</v>
      </c>
      <c r="F6" s="2">
        <f t="shared" si="0"/>
        <v>-5.5550000000000637</v>
      </c>
      <c r="G6" s="2">
        <f t="shared" si="1"/>
        <v>3.8680684695864883E-3</v>
      </c>
      <c r="H6" s="6">
        <f t="shared" si="2"/>
        <v>2.2890066421159417E-3</v>
      </c>
    </row>
    <row r="7" spans="2:8">
      <c r="B7" s="3" t="s">
        <v>21</v>
      </c>
      <c r="D7" s="2">
        <v>1723.3969999999999</v>
      </c>
      <c r="E7" s="2">
        <f>D7-$D$23</f>
        <v>13.086999999999989</v>
      </c>
      <c r="F7" s="2">
        <f t="shared" si="0"/>
        <v>-6.5434999999999945</v>
      </c>
      <c r="G7" s="2">
        <f t="shared" si="1"/>
        <v>1.4394416264529872E-3</v>
      </c>
      <c r="H7" s="6">
        <f t="shared" si="2"/>
        <v>8.5181828341350399E-4</v>
      </c>
    </row>
    <row r="8" spans="2:8">
      <c r="B8" s="3" t="s">
        <v>5</v>
      </c>
      <c r="D8" s="2">
        <v>1717.4739999999999</v>
      </c>
      <c r="E8" s="2">
        <f>D8-$D$23</f>
        <v>7.1639999999999873</v>
      </c>
      <c r="F8" s="2">
        <f t="shared" si="0"/>
        <v>-3.5819999999999936</v>
      </c>
      <c r="G8" s="2">
        <f t="shared" si="1"/>
        <v>2.7820002572984191E-2</v>
      </c>
      <c r="H8" s="6">
        <f t="shared" si="2"/>
        <v>1.6463041224306731E-2</v>
      </c>
    </row>
    <row r="9" spans="2:8">
      <c r="B9" s="4" t="s">
        <v>22</v>
      </c>
      <c r="D9" s="2">
        <v>1710.31</v>
      </c>
      <c r="E9" s="2">
        <f>D9-$D$23</f>
        <v>0</v>
      </c>
      <c r="F9" s="2">
        <f t="shared" si="0"/>
        <v>0</v>
      </c>
      <c r="G9" s="2">
        <f t="shared" si="1"/>
        <v>1</v>
      </c>
      <c r="H9" s="6">
        <f t="shared" si="2"/>
        <v>0.59176993895370356</v>
      </c>
    </row>
    <row r="10" spans="2:8">
      <c r="B10" s="3" t="s">
        <v>6</v>
      </c>
      <c r="D10" s="2">
        <v>1711.1510000000001</v>
      </c>
      <c r="E10" s="2">
        <f>D10-$D$23</f>
        <v>0.84100000000012187</v>
      </c>
      <c r="F10" s="2">
        <f t="shared" si="0"/>
        <v>-0.42050000000006094</v>
      </c>
      <c r="G10" s="2">
        <f t="shared" si="1"/>
        <v>0.65671837852227499</v>
      </c>
      <c r="H10" s="6">
        <f t="shared" si="2"/>
        <v>0.38862619476790183</v>
      </c>
    </row>
    <row r="11" spans="2:8">
      <c r="B11" s="3" t="s">
        <v>8</v>
      </c>
      <c r="D11" s="2">
        <v>1754.81</v>
      </c>
      <c r="E11" s="2">
        <f>D11-$D$23</f>
        <v>44.5</v>
      </c>
      <c r="F11" s="2">
        <f t="shared" si="0"/>
        <v>-22.25</v>
      </c>
      <c r="G11" s="2">
        <f t="shared" si="1"/>
        <v>2.1724399350790171E-10</v>
      </c>
      <c r="H11" s="5">
        <f t="shared" si="2"/>
        <v>1.2855846477622976E-10</v>
      </c>
    </row>
    <row r="12" spans="2:8">
      <c r="B12" s="3" t="s">
        <v>7</v>
      </c>
      <c r="D12" s="2">
        <v>1919.143</v>
      </c>
      <c r="E12" s="2">
        <f>D12-$D$23</f>
        <v>208.83300000000008</v>
      </c>
      <c r="F12" s="2">
        <f t="shared" si="0"/>
        <v>-104.41650000000004</v>
      </c>
      <c r="G12" s="2">
        <f t="shared" si="1"/>
        <v>4.4925221842465667E-46</v>
      </c>
      <c r="H12" s="5">
        <f t="shared" si="2"/>
        <v>2.6585395787197496E-46</v>
      </c>
    </row>
    <row r="13" spans="2:8">
      <c r="B13" s="3" t="s">
        <v>10</v>
      </c>
      <c r="D13" s="2">
        <v>1962.6980000000001</v>
      </c>
      <c r="E13" s="2">
        <f>D13-$D$23</f>
        <v>252.38800000000015</v>
      </c>
      <c r="F13" s="2">
        <f t="shared" si="0"/>
        <v>-126.19400000000007</v>
      </c>
      <c r="G13" s="2">
        <f t="shared" si="1"/>
        <v>1.5654606326913341E-55</v>
      </c>
      <c r="H13" s="5">
        <f t="shared" si="2"/>
        <v>9.2639254304217697E-56</v>
      </c>
    </row>
    <row r="14" spans="2:8">
      <c r="B14" s="3" t="s">
        <v>11</v>
      </c>
      <c r="D14" s="2">
        <v>1964.127</v>
      </c>
      <c r="E14" s="2">
        <f>D14-$D$23</f>
        <v>253.81700000000001</v>
      </c>
      <c r="F14" s="2">
        <f t="shared" si="0"/>
        <v>-126.9085</v>
      </c>
      <c r="G14" s="2">
        <f t="shared" si="1"/>
        <v>7.6619399407909929E-56</v>
      </c>
      <c r="H14" s="5">
        <f t="shared" si="2"/>
        <v>4.5341057310288293E-56</v>
      </c>
    </row>
    <row r="15" spans="2:8">
      <c r="B15" s="3" t="s">
        <v>12</v>
      </c>
      <c r="D15" s="2">
        <v>1984.337</v>
      </c>
      <c r="E15" s="2">
        <f>D15-$D$23</f>
        <v>274.02700000000004</v>
      </c>
      <c r="F15" s="2">
        <f t="shared" si="0"/>
        <v>-137.01350000000002</v>
      </c>
      <c r="G15" s="2">
        <f t="shared" si="1"/>
        <v>3.1317926732047928E-60</v>
      </c>
      <c r="H15" s="5">
        <f t="shared" si="2"/>
        <v>1.8533007590380562E-60</v>
      </c>
    </row>
    <row r="16" spans="2:8">
      <c r="B16" s="3" t="s">
        <v>13</v>
      </c>
      <c r="D16" s="2">
        <v>1968.4059999999999</v>
      </c>
      <c r="E16" s="2">
        <f>D16-$D$23</f>
        <v>258.096</v>
      </c>
      <c r="F16" s="2">
        <f t="shared" si="0"/>
        <v>-129.048</v>
      </c>
      <c r="G16" s="2">
        <f t="shared" si="1"/>
        <v>9.0191518584837966E-57</v>
      </c>
      <c r="H16" s="5">
        <f t="shared" si="2"/>
        <v>5.3372629447091388E-57</v>
      </c>
    </row>
    <row r="17" spans="2:8">
      <c r="B17" s="3" t="s">
        <v>14</v>
      </c>
      <c r="D17" s="2">
        <v>1965.184</v>
      </c>
      <c r="E17" s="2">
        <f>D17-$D$23</f>
        <v>254.87400000000002</v>
      </c>
      <c r="F17" s="2">
        <f t="shared" si="0"/>
        <v>-127.43700000000001</v>
      </c>
      <c r="G17" s="2">
        <f t="shared" si="1"/>
        <v>4.5166257865420771E-56</v>
      </c>
      <c r="H17" s="5">
        <f t="shared" si="2"/>
        <v>2.6728033659787282E-56</v>
      </c>
    </row>
    <row r="18" spans="2:8">
      <c r="B18" s="3" t="s">
        <v>15</v>
      </c>
      <c r="D18" s="2">
        <v>2039.655</v>
      </c>
      <c r="E18" s="2">
        <f>D18-$D$23</f>
        <v>329.34500000000003</v>
      </c>
      <c r="F18" s="2">
        <f t="shared" si="0"/>
        <v>-164.67250000000001</v>
      </c>
      <c r="G18" s="2">
        <f t="shared" si="1"/>
        <v>3.0453830680700749E-72</v>
      </c>
      <c r="H18" s="5">
        <f t="shared" si="2"/>
        <v>1.8021661522824707E-72</v>
      </c>
    </row>
    <row r="19" spans="2:8">
      <c r="B19" s="3" t="s">
        <v>16</v>
      </c>
      <c r="D19" s="2">
        <v>2051.143</v>
      </c>
      <c r="E19" s="2">
        <f>D19-$D$23</f>
        <v>340.83300000000008</v>
      </c>
      <c r="F19" s="2">
        <f t="shared" si="0"/>
        <v>-170.41650000000004</v>
      </c>
      <c r="G19" s="2">
        <f t="shared" si="1"/>
        <v>9.7511182871770757E-75</v>
      </c>
      <c r="H19" s="5">
        <f t="shared" si="2"/>
        <v>5.7704186735331204E-75</v>
      </c>
    </row>
    <row r="20" spans="2:8">
      <c r="B20" s="3" t="s">
        <v>17</v>
      </c>
      <c r="D20" s="2">
        <v>2039.7180000000001</v>
      </c>
      <c r="E20" s="2">
        <f>D20-$D$23</f>
        <v>329.40800000000013</v>
      </c>
      <c r="F20" s="2">
        <f t="shared" si="0"/>
        <v>-164.70400000000006</v>
      </c>
      <c r="G20" s="2">
        <f t="shared" si="1"/>
        <v>2.9509486518970962E-72</v>
      </c>
      <c r="H20" s="5">
        <f t="shared" si="2"/>
        <v>1.7462827035886584E-72</v>
      </c>
    </row>
    <row r="21" spans="2:8">
      <c r="B21" s="3" t="s">
        <v>18</v>
      </c>
      <c r="D21" s="2">
        <v>2042.2570000000001</v>
      </c>
      <c r="E21" s="2">
        <f>D21-$D$23</f>
        <v>331.94700000000012</v>
      </c>
      <c r="F21" s="2">
        <f t="shared" si="0"/>
        <v>-165.97350000000006</v>
      </c>
      <c r="G21" s="2">
        <f t="shared" si="1"/>
        <v>8.2913415915206785E-73</v>
      </c>
      <c r="H21" s="5">
        <f t="shared" si="2"/>
        <v>4.9065667074584952E-73</v>
      </c>
    </row>
    <row r="22" spans="2:8">
      <c r="B22" s="3" t="s">
        <v>19</v>
      </c>
      <c r="D22" s="2">
        <v>2050.8989999999999</v>
      </c>
      <c r="E22" s="2">
        <f>D22-$D$23</f>
        <v>340.58899999999994</v>
      </c>
      <c r="F22" s="2">
        <f t="shared" si="0"/>
        <v>-170.29449999999997</v>
      </c>
      <c r="G22" s="2">
        <f t="shared" si="1"/>
        <v>1.1016365881884159E-74</v>
      </c>
      <c r="H22" s="5">
        <f t="shared" si="2"/>
        <v>6.5191541654142517E-75</v>
      </c>
    </row>
    <row r="23" spans="2:8">
      <c r="D23" s="2">
        <f>MIN(D3:D22)</f>
        <v>1710.31</v>
      </c>
      <c r="G23" s="2">
        <f>SUM(G3:G22)</f>
        <v>1.6898458914085426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Gomez Ponce</dc:creator>
  <cp:lastModifiedBy>Jorge Luis Gomez Ponce</cp:lastModifiedBy>
  <dcterms:created xsi:type="dcterms:W3CDTF">2018-08-19T03:46:55Z</dcterms:created>
  <dcterms:modified xsi:type="dcterms:W3CDTF">2018-08-21T21:32:40Z</dcterms:modified>
</cp:coreProperties>
</file>