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Gauss" sheetId="1" r:id="rId1"/>
    <sheet name="Sylvester" sheetId="2" r:id="rId2"/>
    <sheet name="underscore" sheetId="3" r:id="rId3"/>
    <sheet name="prototype" sheetId="4" r:id="rId4"/>
    <sheet name="mooTools" sheetId="6" r:id="rId5"/>
    <sheet name="jQuery" sheetId="5" r:id="rId6"/>
    <sheet name="joint" sheetId="7" r:id="rId7"/>
    <sheet name="AllTogether" sheetId="8" r:id="rId8"/>
    <sheet name="SliceUnions" sheetId="9" r:id="rId9"/>
  </sheets>
  <calcPr calcId="145621"/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L469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P2" i="9" l="1"/>
  <c r="O2" i="9"/>
  <c r="N2" i="9"/>
  <c r="M2" i="9"/>
  <c r="P4" i="9"/>
  <c r="O4" i="9"/>
  <c r="N4" i="9"/>
  <c r="M4" i="9"/>
  <c r="M21" i="9"/>
  <c r="AL31" i="8"/>
  <c r="AK31" i="8"/>
  <c r="AJ31" i="8"/>
  <c r="AI31" i="8"/>
  <c r="AL30" i="8"/>
  <c r="AK30" i="8"/>
  <c r="AJ30" i="8"/>
  <c r="AI30" i="8"/>
  <c r="AL29" i="8"/>
  <c r="AK29" i="8"/>
  <c r="AJ29" i="8"/>
  <c r="AI29" i="8"/>
  <c r="AL28" i="8"/>
  <c r="AK28" i="8"/>
  <c r="AJ28" i="8"/>
  <c r="AI28" i="8"/>
  <c r="AL27" i="8"/>
  <c r="AK27" i="8"/>
  <c r="AJ27" i="8"/>
  <c r="AI27" i="8"/>
  <c r="AL26" i="8"/>
  <c r="AK26" i="8"/>
  <c r="AJ26" i="8"/>
  <c r="AI26" i="8"/>
  <c r="AL25" i="8"/>
  <c r="AK25" i="8"/>
  <c r="AJ25" i="8"/>
  <c r="AI25" i="8"/>
  <c r="AL24" i="8"/>
  <c r="AK24" i="8"/>
  <c r="AJ24" i="8"/>
  <c r="AI24" i="8"/>
  <c r="AL23" i="8"/>
  <c r="AK23" i="8"/>
  <c r="AJ23" i="8"/>
  <c r="AI23" i="8"/>
  <c r="AL22" i="8"/>
  <c r="AK22" i="8"/>
  <c r="AJ22" i="8"/>
  <c r="AI22" i="8"/>
  <c r="AL21" i="8"/>
  <c r="AK21" i="8"/>
  <c r="AJ21" i="8"/>
  <c r="AI21" i="8"/>
  <c r="AL20" i="8"/>
  <c r="AK20" i="8"/>
  <c r="AJ20" i="8"/>
  <c r="AI20" i="8"/>
  <c r="AL19" i="8"/>
  <c r="AK19" i="8"/>
  <c r="AJ19" i="8"/>
  <c r="AI19" i="8"/>
  <c r="AL18" i="8"/>
  <c r="AK18" i="8"/>
  <c r="AJ18" i="8"/>
  <c r="AI18" i="8"/>
  <c r="AL17" i="8"/>
  <c r="AK17" i="8"/>
  <c r="AJ17" i="8"/>
  <c r="AI17" i="8"/>
  <c r="AL16" i="8"/>
  <c r="AK16" i="8"/>
  <c r="AJ16" i="8"/>
  <c r="AI16" i="8"/>
  <c r="AL15" i="8"/>
  <c r="AK15" i="8"/>
  <c r="AJ15" i="8"/>
  <c r="AI15" i="8"/>
  <c r="AL14" i="8"/>
  <c r="AK14" i="8"/>
  <c r="AJ14" i="8"/>
  <c r="AI14" i="8"/>
  <c r="AL13" i="8"/>
  <c r="AK13" i="8"/>
  <c r="AJ13" i="8"/>
  <c r="AI13" i="8"/>
  <c r="AL12" i="8"/>
  <c r="AK12" i="8"/>
  <c r="AJ12" i="8"/>
  <c r="AI12" i="8"/>
  <c r="AL11" i="8"/>
  <c r="AK11" i="8"/>
  <c r="AJ11" i="8"/>
  <c r="AI11" i="8"/>
  <c r="AL10" i="8"/>
  <c r="AK10" i="8"/>
  <c r="AJ10" i="8"/>
  <c r="AI10" i="8"/>
  <c r="AL9" i="8"/>
  <c r="AK9" i="8"/>
  <c r="AJ9" i="8"/>
  <c r="AI9" i="8"/>
  <c r="AL8" i="8"/>
  <c r="AK8" i="8"/>
  <c r="AJ8" i="8"/>
  <c r="AI8" i="8"/>
  <c r="AL7" i="8"/>
  <c r="AK7" i="8"/>
  <c r="AJ7" i="8"/>
  <c r="AI7" i="8"/>
  <c r="AL6" i="8"/>
  <c r="AK6" i="8"/>
  <c r="AJ6" i="8"/>
  <c r="AI6" i="8"/>
  <c r="AL5" i="8"/>
  <c r="AK5" i="8"/>
  <c r="AJ5" i="8"/>
  <c r="AI5" i="8"/>
  <c r="BI4" i="8"/>
  <c r="BH4" i="8"/>
  <c r="AL4" i="8"/>
  <c r="AK4" i="8"/>
  <c r="AJ4" i="8"/>
  <c r="AI4" i="8"/>
  <c r="BJ3" i="8"/>
  <c r="BI3" i="8"/>
  <c r="BH3" i="8"/>
  <c r="BD3" i="8"/>
  <c r="BC3" i="8"/>
  <c r="BB3" i="8"/>
  <c r="AY3" i="8"/>
  <c r="AX3" i="8"/>
  <c r="AW3" i="8"/>
  <c r="AV3" i="8"/>
  <c r="AS3" i="8"/>
  <c r="AR3" i="8"/>
  <c r="AQ3" i="8"/>
  <c r="AP3" i="8"/>
  <c r="AL3" i="8"/>
  <c r="AK3" i="8"/>
  <c r="AJ3" i="8"/>
  <c r="AI3" i="8"/>
  <c r="AB2" i="8"/>
  <c r="AA2" i="8"/>
  <c r="Z2" i="8"/>
  <c r="Y2" i="8"/>
  <c r="X2" i="8"/>
  <c r="W2" i="8"/>
  <c r="S2" i="8"/>
  <c r="R2" i="8"/>
  <c r="O2" i="8"/>
  <c r="N2" i="8"/>
  <c r="M2" i="8"/>
  <c r="L2" i="8"/>
  <c r="K2" i="8"/>
  <c r="J2" i="8"/>
  <c r="N9" i="7" l="1"/>
  <c r="M9" i="7"/>
  <c r="L9" i="7"/>
  <c r="AL31" i="5" l="1"/>
  <c r="AK31" i="5"/>
  <c r="AJ31" i="5"/>
  <c r="AI31" i="5"/>
  <c r="AL30" i="5"/>
  <c r="AK30" i="5"/>
  <c r="AJ30" i="5"/>
  <c r="AI30" i="5"/>
  <c r="AL29" i="5"/>
  <c r="AK29" i="5"/>
  <c r="AJ29" i="5"/>
  <c r="AI29" i="5"/>
  <c r="AL28" i="5"/>
  <c r="AK28" i="5"/>
  <c r="AJ28" i="5"/>
  <c r="AI28" i="5"/>
  <c r="AL21" i="5"/>
  <c r="AK21" i="5"/>
  <c r="AJ21" i="5"/>
  <c r="AI21" i="5"/>
  <c r="AL20" i="5"/>
  <c r="AK20" i="5"/>
  <c r="AJ20" i="5"/>
  <c r="AI20" i="5"/>
  <c r="AL19" i="5"/>
  <c r="AK19" i="5"/>
  <c r="AJ19" i="5"/>
  <c r="AI19" i="5"/>
  <c r="AL18" i="5"/>
  <c r="AK18" i="5"/>
  <c r="AJ18" i="5"/>
  <c r="AI18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6" i="5"/>
  <c r="AK6" i="5"/>
  <c r="AJ6" i="5"/>
  <c r="AI6" i="5"/>
  <c r="AL5" i="5"/>
  <c r="AK5" i="5"/>
  <c r="AJ5" i="5"/>
  <c r="AI5" i="5"/>
  <c r="BI4" i="5"/>
  <c r="BH4" i="5"/>
  <c r="AL4" i="5"/>
  <c r="AK4" i="5"/>
  <c r="AJ4" i="5"/>
  <c r="AI4" i="5"/>
  <c r="BJ3" i="5"/>
  <c r="BI3" i="5"/>
  <c r="BH3" i="5"/>
  <c r="BD3" i="5"/>
  <c r="BC3" i="5"/>
  <c r="BB3" i="5"/>
  <c r="AY3" i="5"/>
  <c r="AX3" i="5"/>
  <c r="AW3" i="5"/>
  <c r="AV3" i="5"/>
  <c r="AS3" i="5"/>
  <c r="AR3" i="5"/>
  <c r="AQ3" i="5"/>
  <c r="AP3" i="5"/>
  <c r="AL3" i="5"/>
  <c r="AK3" i="5"/>
  <c r="AJ3" i="5"/>
  <c r="AI3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AB2" i="5"/>
  <c r="AA2" i="5"/>
  <c r="Z2" i="5"/>
  <c r="Y2" i="5"/>
  <c r="X2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S2" i="5"/>
  <c r="R2" i="5"/>
  <c r="J54" i="3"/>
  <c r="K54" i="3"/>
  <c r="L54" i="3"/>
  <c r="M54" i="3"/>
  <c r="N54" i="3"/>
  <c r="O54" i="3"/>
  <c r="R54" i="3"/>
  <c r="S54" i="3"/>
  <c r="W54" i="3"/>
  <c r="X54" i="3"/>
  <c r="Y54" i="3"/>
  <c r="Z54" i="3"/>
  <c r="AA54" i="3"/>
  <c r="AB54" i="3"/>
  <c r="J55" i="3"/>
  <c r="K55" i="3"/>
  <c r="L55" i="3"/>
  <c r="M55" i="3"/>
  <c r="N55" i="3"/>
  <c r="O55" i="3"/>
  <c r="R55" i="3"/>
  <c r="S55" i="3"/>
  <c r="W55" i="3"/>
  <c r="X55" i="3"/>
  <c r="Y55" i="3"/>
  <c r="Z55" i="3"/>
  <c r="AA55" i="3"/>
  <c r="AB55" i="3"/>
  <c r="J56" i="3"/>
  <c r="K56" i="3"/>
  <c r="L56" i="3"/>
  <c r="M56" i="3"/>
  <c r="N56" i="3"/>
  <c r="O56" i="3"/>
  <c r="R56" i="3"/>
  <c r="S56" i="3"/>
  <c r="W56" i="3"/>
  <c r="X56" i="3"/>
  <c r="Y56" i="3"/>
  <c r="Z56" i="3"/>
  <c r="AA56" i="3"/>
  <c r="AB56" i="3"/>
  <c r="J50" i="3"/>
  <c r="K50" i="3"/>
  <c r="L50" i="3"/>
  <c r="M50" i="3"/>
  <c r="N50" i="3"/>
  <c r="O50" i="3"/>
  <c r="R50" i="3"/>
  <c r="S50" i="3"/>
  <c r="W50" i="3"/>
  <c r="X50" i="3"/>
  <c r="Y50" i="3"/>
  <c r="Z50" i="3"/>
  <c r="AA50" i="3"/>
  <c r="AB50" i="3"/>
  <c r="J51" i="3"/>
  <c r="K51" i="3"/>
  <c r="L51" i="3"/>
  <c r="M51" i="3"/>
  <c r="N51" i="3"/>
  <c r="O51" i="3"/>
  <c r="R51" i="3"/>
  <c r="S51" i="3"/>
  <c r="W51" i="3"/>
  <c r="X51" i="3"/>
  <c r="Y51" i="3"/>
  <c r="Z51" i="3"/>
  <c r="AA51" i="3"/>
  <c r="AB51" i="3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24" i="5"/>
  <c r="K123" i="5"/>
  <c r="J3" i="5"/>
  <c r="K3" i="5"/>
  <c r="L3" i="5"/>
  <c r="M3" i="5"/>
  <c r="N3" i="5"/>
  <c r="O3" i="5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J25" i="5"/>
  <c r="K25" i="5"/>
  <c r="L25" i="5"/>
  <c r="M25" i="5"/>
  <c r="N25" i="5"/>
  <c r="O25" i="5"/>
  <c r="J26" i="5"/>
  <c r="K26" i="5"/>
  <c r="L26" i="5"/>
  <c r="M26" i="5"/>
  <c r="N26" i="5"/>
  <c r="O26" i="5"/>
  <c r="J27" i="5"/>
  <c r="K27" i="5"/>
  <c r="L27" i="5"/>
  <c r="M27" i="5"/>
  <c r="N27" i="5"/>
  <c r="O27" i="5"/>
  <c r="J28" i="5"/>
  <c r="K28" i="5"/>
  <c r="L28" i="5"/>
  <c r="M28" i="5"/>
  <c r="N28" i="5"/>
  <c r="O28" i="5"/>
  <c r="J29" i="5"/>
  <c r="K29" i="5"/>
  <c r="L29" i="5"/>
  <c r="M29" i="5"/>
  <c r="N29" i="5"/>
  <c r="O29" i="5"/>
  <c r="J30" i="5"/>
  <c r="K30" i="5"/>
  <c r="L30" i="5"/>
  <c r="M30" i="5"/>
  <c r="N30" i="5"/>
  <c r="O30" i="5"/>
  <c r="J31" i="5"/>
  <c r="K31" i="5"/>
  <c r="L31" i="5"/>
  <c r="M31" i="5"/>
  <c r="N31" i="5"/>
  <c r="O31" i="5"/>
  <c r="J32" i="5"/>
  <c r="K32" i="5"/>
  <c r="L32" i="5"/>
  <c r="M32" i="5"/>
  <c r="N32" i="5"/>
  <c r="O32" i="5"/>
  <c r="J33" i="5"/>
  <c r="K33" i="5"/>
  <c r="L33" i="5"/>
  <c r="M33" i="5"/>
  <c r="N33" i="5"/>
  <c r="O33" i="5"/>
  <c r="J34" i="5"/>
  <c r="K34" i="5"/>
  <c r="L34" i="5"/>
  <c r="M34" i="5"/>
  <c r="N34" i="5"/>
  <c r="O34" i="5"/>
  <c r="J35" i="5"/>
  <c r="K35" i="5"/>
  <c r="L35" i="5"/>
  <c r="M35" i="5"/>
  <c r="N35" i="5"/>
  <c r="O35" i="5"/>
  <c r="J36" i="5"/>
  <c r="K36" i="5"/>
  <c r="L36" i="5"/>
  <c r="M36" i="5"/>
  <c r="N36" i="5"/>
  <c r="O36" i="5"/>
  <c r="J37" i="5"/>
  <c r="K37" i="5"/>
  <c r="L37" i="5"/>
  <c r="M37" i="5"/>
  <c r="N37" i="5"/>
  <c r="O37" i="5"/>
  <c r="J38" i="5"/>
  <c r="K38" i="5"/>
  <c r="L38" i="5"/>
  <c r="M38" i="5"/>
  <c r="N38" i="5"/>
  <c r="O38" i="5"/>
  <c r="J39" i="5"/>
  <c r="K39" i="5"/>
  <c r="L39" i="5"/>
  <c r="M39" i="5"/>
  <c r="N39" i="5"/>
  <c r="O39" i="5"/>
  <c r="J40" i="5"/>
  <c r="K40" i="5"/>
  <c r="L40" i="5"/>
  <c r="M40" i="5"/>
  <c r="N40" i="5"/>
  <c r="O40" i="5"/>
  <c r="J41" i="5"/>
  <c r="K41" i="5"/>
  <c r="L41" i="5"/>
  <c r="M41" i="5"/>
  <c r="N41" i="5"/>
  <c r="O41" i="5"/>
  <c r="J42" i="5"/>
  <c r="K42" i="5"/>
  <c r="L42" i="5"/>
  <c r="M42" i="5"/>
  <c r="N42" i="5"/>
  <c r="O42" i="5"/>
  <c r="J43" i="5"/>
  <c r="K43" i="5"/>
  <c r="L43" i="5"/>
  <c r="M43" i="5"/>
  <c r="N43" i="5"/>
  <c r="O43" i="5"/>
  <c r="J44" i="5"/>
  <c r="K44" i="5"/>
  <c r="L44" i="5"/>
  <c r="M44" i="5"/>
  <c r="N44" i="5"/>
  <c r="O44" i="5"/>
  <c r="J45" i="5"/>
  <c r="K45" i="5"/>
  <c r="L45" i="5"/>
  <c r="M45" i="5"/>
  <c r="N45" i="5"/>
  <c r="O45" i="5"/>
  <c r="J46" i="5"/>
  <c r="K46" i="5"/>
  <c r="L46" i="5"/>
  <c r="M46" i="5"/>
  <c r="N46" i="5"/>
  <c r="O46" i="5"/>
  <c r="J47" i="5"/>
  <c r="K47" i="5"/>
  <c r="L47" i="5"/>
  <c r="M47" i="5"/>
  <c r="N47" i="5"/>
  <c r="O47" i="5"/>
  <c r="J48" i="5"/>
  <c r="K48" i="5"/>
  <c r="L48" i="5"/>
  <c r="M48" i="5"/>
  <c r="N48" i="5"/>
  <c r="O48" i="5"/>
  <c r="J49" i="5"/>
  <c r="K49" i="5"/>
  <c r="L49" i="5"/>
  <c r="M49" i="5"/>
  <c r="N49" i="5"/>
  <c r="O49" i="5"/>
  <c r="J50" i="5"/>
  <c r="K50" i="5"/>
  <c r="L50" i="5"/>
  <c r="M50" i="5"/>
  <c r="N50" i="5"/>
  <c r="O50" i="5"/>
  <c r="J51" i="5"/>
  <c r="K51" i="5"/>
  <c r="L51" i="5"/>
  <c r="M51" i="5"/>
  <c r="N51" i="5"/>
  <c r="O51" i="5"/>
  <c r="J52" i="5"/>
  <c r="K52" i="5"/>
  <c r="L52" i="5"/>
  <c r="M52" i="5"/>
  <c r="N52" i="5"/>
  <c r="O52" i="5"/>
  <c r="J53" i="5"/>
  <c r="K53" i="5"/>
  <c r="L53" i="5"/>
  <c r="M53" i="5"/>
  <c r="N53" i="5"/>
  <c r="O53" i="5"/>
  <c r="J54" i="5"/>
  <c r="K54" i="5"/>
  <c r="L54" i="5"/>
  <c r="M54" i="5"/>
  <c r="N54" i="5"/>
  <c r="O54" i="5"/>
  <c r="J55" i="5"/>
  <c r="K55" i="5"/>
  <c r="L55" i="5"/>
  <c r="M55" i="5"/>
  <c r="N55" i="5"/>
  <c r="O55" i="5"/>
  <c r="J56" i="5"/>
  <c r="K56" i="5"/>
  <c r="L56" i="5"/>
  <c r="M56" i="5"/>
  <c r="N56" i="5"/>
  <c r="O56" i="5"/>
  <c r="J57" i="5"/>
  <c r="K57" i="5"/>
  <c r="L57" i="5"/>
  <c r="M57" i="5"/>
  <c r="N57" i="5"/>
  <c r="O57" i="5"/>
  <c r="J58" i="5"/>
  <c r="K58" i="5"/>
  <c r="L58" i="5"/>
  <c r="M58" i="5"/>
  <c r="N58" i="5"/>
  <c r="O58" i="5"/>
  <c r="J59" i="5"/>
  <c r="K59" i="5"/>
  <c r="L59" i="5"/>
  <c r="M59" i="5"/>
  <c r="N59" i="5"/>
  <c r="O59" i="5"/>
  <c r="J60" i="5"/>
  <c r="K60" i="5"/>
  <c r="L60" i="5"/>
  <c r="M60" i="5"/>
  <c r="N60" i="5"/>
  <c r="O60" i="5"/>
  <c r="J61" i="5"/>
  <c r="K61" i="5"/>
  <c r="L61" i="5"/>
  <c r="M61" i="5"/>
  <c r="N61" i="5"/>
  <c r="O61" i="5"/>
  <c r="J62" i="5"/>
  <c r="K62" i="5"/>
  <c r="L62" i="5"/>
  <c r="M62" i="5"/>
  <c r="N62" i="5"/>
  <c r="O62" i="5"/>
  <c r="J63" i="5"/>
  <c r="K63" i="5"/>
  <c r="L63" i="5"/>
  <c r="M63" i="5"/>
  <c r="N63" i="5"/>
  <c r="O63" i="5"/>
  <c r="J64" i="5"/>
  <c r="K64" i="5"/>
  <c r="L64" i="5"/>
  <c r="M64" i="5"/>
  <c r="N64" i="5"/>
  <c r="O64" i="5"/>
  <c r="J65" i="5"/>
  <c r="K65" i="5"/>
  <c r="L65" i="5"/>
  <c r="M65" i="5"/>
  <c r="N65" i="5"/>
  <c r="O65" i="5"/>
  <c r="J66" i="5"/>
  <c r="K66" i="5"/>
  <c r="L66" i="5"/>
  <c r="M66" i="5"/>
  <c r="N66" i="5"/>
  <c r="O66" i="5"/>
  <c r="J67" i="5"/>
  <c r="K67" i="5"/>
  <c r="L67" i="5"/>
  <c r="M67" i="5"/>
  <c r="N67" i="5"/>
  <c r="O67" i="5"/>
  <c r="J68" i="5"/>
  <c r="K68" i="5"/>
  <c r="L68" i="5"/>
  <c r="M68" i="5"/>
  <c r="N68" i="5"/>
  <c r="O68" i="5"/>
  <c r="J69" i="5"/>
  <c r="K69" i="5"/>
  <c r="L69" i="5"/>
  <c r="M69" i="5"/>
  <c r="N69" i="5"/>
  <c r="O69" i="5"/>
  <c r="J70" i="5"/>
  <c r="K70" i="5"/>
  <c r="L70" i="5"/>
  <c r="M70" i="5"/>
  <c r="N70" i="5"/>
  <c r="O70" i="5"/>
  <c r="J71" i="5"/>
  <c r="K71" i="5"/>
  <c r="L71" i="5"/>
  <c r="M71" i="5"/>
  <c r="N71" i="5"/>
  <c r="O71" i="5"/>
  <c r="J72" i="5"/>
  <c r="K72" i="5"/>
  <c r="L72" i="5"/>
  <c r="M72" i="5"/>
  <c r="N72" i="5"/>
  <c r="O72" i="5"/>
  <c r="J73" i="5"/>
  <c r="K73" i="5"/>
  <c r="L73" i="5"/>
  <c r="M73" i="5"/>
  <c r="N73" i="5"/>
  <c r="O73" i="5"/>
  <c r="J74" i="5"/>
  <c r="K74" i="5"/>
  <c r="L74" i="5"/>
  <c r="M74" i="5"/>
  <c r="N74" i="5"/>
  <c r="O74" i="5"/>
  <c r="J75" i="5"/>
  <c r="K75" i="5"/>
  <c r="L75" i="5"/>
  <c r="M75" i="5"/>
  <c r="N75" i="5"/>
  <c r="O75" i="5"/>
  <c r="J76" i="5"/>
  <c r="K76" i="5"/>
  <c r="L76" i="5"/>
  <c r="M76" i="5"/>
  <c r="N76" i="5"/>
  <c r="O76" i="5"/>
  <c r="J77" i="5"/>
  <c r="K77" i="5"/>
  <c r="L77" i="5"/>
  <c r="M77" i="5"/>
  <c r="N77" i="5"/>
  <c r="O77" i="5"/>
  <c r="J78" i="5"/>
  <c r="K78" i="5"/>
  <c r="L78" i="5"/>
  <c r="M78" i="5"/>
  <c r="N78" i="5"/>
  <c r="O78" i="5"/>
  <c r="J79" i="5"/>
  <c r="K79" i="5"/>
  <c r="L79" i="5"/>
  <c r="M79" i="5"/>
  <c r="N79" i="5"/>
  <c r="O79" i="5"/>
  <c r="J80" i="5"/>
  <c r="K80" i="5"/>
  <c r="L80" i="5"/>
  <c r="M80" i="5"/>
  <c r="N80" i="5"/>
  <c r="O80" i="5"/>
  <c r="J81" i="5"/>
  <c r="K81" i="5"/>
  <c r="L81" i="5"/>
  <c r="M81" i="5"/>
  <c r="N81" i="5"/>
  <c r="O81" i="5"/>
  <c r="J82" i="5"/>
  <c r="K82" i="5"/>
  <c r="L82" i="5"/>
  <c r="M82" i="5"/>
  <c r="N82" i="5"/>
  <c r="O82" i="5"/>
  <c r="J83" i="5"/>
  <c r="K83" i="5"/>
  <c r="L83" i="5"/>
  <c r="M83" i="5"/>
  <c r="N83" i="5"/>
  <c r="O83" i="5"/>
  <c r="J84" i="5"/>
  <c r="K84" i="5"/>
  <c r="L84" i="5"/>
  <c r="M84" i="5"/>
  <c r="N84" i="5"/>
  <c r="O84" i="5"/>
  <c r="J85" i="5"/>
  <c r="K85" i="5"/>
  <c r="L85" i="5"/>
  <c r="M85" i="5"/>
  <c r="N85" i="5"/>
  <c r="O85" i="5"/>
  <c r="J86" i="5"/>
  <c r="K86" i="5"/>
  <c r="L86" i="5"/>
  <c r="M86" i="5"/>
  <c r="N86" i="5"/>
  <c r="O86" i="5"/>
  <c r="J87" i="5"/>
  <c r="K87" i="5"/>
  <c r="L87" i="5"/>
  <c r="M87" i="5"/>
  <c r="N87" i="5"/>
  <c r="O87" i="5"/>
  <c r="J88" i="5"/>
  <c r="K88" i="5"/>
  <c r="L88" i="5"/>
  <c r="M88" i="5"/>
  <c r="N88" i="5"/>
  <c r="O88" i="5"/>
  <c r="J89" i="5"/>
  <c r="K89" i="5"/>
  <c r="L89" i="5"/>
  <c r="M89" i="5"/>
  <c r="N89" i="5"/>
  <c r="O89" i="5"/>
  <c r="J90" i="5"/>
  <c r="K90" i="5"/>
  <c r="L90" i="5"/>
  <c r="M90" i="5"/>
  <c r="N90" i="5"/>
  <c r="O90" i="5"/>
  <c r="J91" i="5"/>
  <c r="K91" i="5"/>
  <c r="L91" i="5"/>
  <c r="M91" i="5"/>
  <c r="N91" i="5"/>
  <c r="O91" i="5"/>
  <c r="J92" i="5"/>
  <c r="K92" i="5"/>
  <c r="L92" i="5"/>
  <c r="M92" i="5"/>
  <c r="N92" i="5"/>
  <c r="O92" i="5"/>
  <c r="J93" i="5"/>
  <c r="K93" i="5"/>
  <c r="L93" i="5"/>
  <c r="M93" i="5"/>
  <c r="N93" i="5"/>
  <c r="O93" i="5"/>
  <c r="J94" i="5"/>
  <c r="K94" i="5"/>
  <c r="L94" i="5"/>
  <c r="M94" i="5"/>
  <c r="N94" i="5"/>
  <c r="O94" i="5"/>
  <c r="J95" i="5"/>
  <c r="K95" i="5"/>
  <c r="L95" i="5"/>
  <c r="M95" i="5"/>
  <c r="N95" i="5"/>
  <c r="O95" i="5"/>
  <c r="J96" i="5"/>
  <c r="K96" i="5"/>
  <c r="L96" i="5"/>
  <c r="M96" i="5"/>
  <c r="N96" i="5"/>
  <c r="O96" i="5"/>
  <c r="J97" i="5"/>
  <c r="K97" i="5"/>
  <c r="L97" i="5"/>
  <c r="M97" i="5"/>
  <c r="N97" i="5"/>
  <c r="O97" i="5"/>
  <c r="J98" i="5"/>
  <c r="K98" i="5"/>
  <c r="L98" i="5"/>
  <c r="M98" i="5"/>
  <c r="N98" i="5"/>
  <c r="O98" i="5"/>
  <c r="J99" i="5"/>
  <c r="K99" i="5"/>
  <c r="L99" i="5"/>
  <c r="M99" i="5"/>
  <c r="N99" i="5"/>
  <c r="O99" i="5"/>
  <c r="J100" i="5"/>
  <c r="K100" i="5"/>
  <c r="L100" i="5"/>
  <c r="M100" i="5"/>
  <c r="N100" i="5"/>
  <c r="O100" i="5"/>
  <c r="J101" i="5"/>
  <c r="K101" i="5"/>
  <c r="L101" i="5"/>
  <c r="M101" i="5"/>
  <c r="N101" i="5"/>
  <c r="O101" i="5"/>
  <c r="J102" i="5"/>
  <c r="K102" i="5"/>
  <c r="L102" i="5"/>
  <c r="M102" i="5"/>
  <c r="N102" i="5"/>
  <c r="O102" i="5"/>
  <c r="J103" i="5"/>
  <c r="K103" i="5"/>
  <c r="L103" i="5"/>
  <c r="M103" i="5"/>
  <c r="N103" i="5"/>
  <c r="O103" i="5"/>
  <c r="J104" i="5"/>
  <c r="K104" i="5"/>
  <c r="L104" i="5"/>
  <c r="M104" i="5"/>
  <c r="N104" i="5"/>
  <c r="O104" i="5"/>
  <c r="J105" i="5"/>
  <c r="K105" i="5"/>
  <c r="L105" i="5"/>
  <c r="M105" i="5"/>
  <c r="N105" i="5"/>
  <c r="O105" i="5"/>
  <c r="J106" i="5"/>
  <c r="K106" i="5"/>
  <c r="L106" i="5"/>
  <c r="M106" i="5"/>
  <c r="N106" i="5"/>
  <c r="O106" i="5"/>
  <c r="J107" i="5"/>
  <c r="K107" i="5"/>
  <c r="L107" i="5"/>
  <c r="M107" i="5"/>
  <c r="N107" i="5"/>
  <c r="O107" i="5"/>
  <c r="J108" i="5"/>
  <c r="K108" i="5"/>
  <c r="L108" i="5"/>
  <c r="M108" i="5"/>
  <c r="N108" i="5"/>
  <c r="O108" i="5"/>
  <c r="J109" i="5"/>
  <c r="K109" i="5"/>
  <c r="L109" i="5"/>
  <c r="M109" i="5"/>
  <c r="N109" i="5"/>
  <c r="O109" i="5"/>
  <c r="J110" i="5"/>
  <c r="K110" i="5"/>
  <c r="L110" i="5"/>
  <c r="M110" i="5"/>
  <c r="N110" i="5"/>
  <c r="O110" i="5"/>
  <c r="J111" i="5"/>
  <c r="K111" i="5"/>
  <c r="L111" i="5"/>
  <c r="M111" i="5"/>
  <c r="N111" i="5"/>
  <c r="O111" i="5"/>
  <c r="J112" i="5"/>
  <c r="K112" i="5"/>
  <c r="L112" i="5"/>
  <c r="M112" i="5"/>
  <c r="N112" i="5"/>
  <c r="O112" i="5"/>
  <c r="J113" i="5"/>
  <c r="K113" i="5"/>
  <c r="L113" i="5"/>
  <c r="M113" i="5"/>
  <c r="N113" i="5"/>
  <c r="O113" i="5"/>
  <c r="J114" i="5"/>
  <c r="K114" i="5"/>
  <c r="L114" i="5"/>
  <c r="M114" i="5"/>
  <c r="N114" i="5"/>
  <c r="O114" i="5"/>
  <c r="J115" i="5"/>
  <c r="K115" i="5"/>
  <c r="L115" i="5"/>
  <c r="M115" i="5"/>
  <c r="N115" i="5"/>
  <c r="O115" i="5"/>
  <c r="J116" i="5"/>
  <c r="K116" i="5"/>
  <c r="L116" i="5"/>
  <c r="M116" i="5"/>
  <c r="N116" i="5"/>
  <c r="O116" i="5"/>
  <c r="J117" i="5"/>
  <c r="K117" i="5"/>
  <c r="L117" i="5"/>
  <c r="M117" i="5"/>
  <c r="N117" i="5"/>
  <c r="O117" i="5"/>
  <c r="J118" i="5"/>
  <c r="K118" i="5"/>
  <c r="L118" i="5"/>
  <c r="M118" i="5"/>
  <c r="N118" i="5"/>
  <c r="O118" i="5"/>
  <c r="J119" i="5"/>
  <c r="K119" i="5"/>
  <c r="L119" i="5"/>
  <c r="M119" i="5"/>
  <c r="N119" i="5"/>
  <c r="O119" i="5"/>
  <c r="J120" i="5"/>
  <c r="K120" i="5"/>
  <c r="L120" i="5"/>
  <c r="M120" i="5"/>
  <c r="N120" i="5"/>
  <c r="O120" i="5"/>
  <c r="J121" i="5"/>
  <c r="K121" i="5"/>
  <c r="L121" i="5"/>
  <c r="M121" i="5"/>
  <c r="N121" i="5"/>
  <c r="O121" i="5"/>
  <c r="J122" i="5"/>
  <c r="K122" i="5"/>
  <c r="L122" i="5"/>
  <c r="M122" i="5"/>
  <c r="N122" i="5"/>
  <c r="O122" i="5"/>
  <c r="J123" i="5"/>
  <c r="L123" i="5"/>
  <c r="M123" i="5"/>
  <c r="N123" i="5"/>
  <c r="O123" i="5"/>
  <c r="M124" i="5"/>
  <c r="N124" i="5"/>
  <c r="O124" i="5"/>
  <c r="M125" i="5"/>
  <c r="N125" i="5"/>
  <c r="O125" i="5"/>
  <c r="M126" i="5"/>
  <c r="N126" i="5"/>
  <c r="O126" i="5"/>
  <c r="M127" i="5"/>
  <c r="N127" i="5"/>
  <c r="O127" i="5"/>
  <c r="M128" i="5"/>
  <c r="N128" i="5"/>
  <c r="O128" i="5"/>
  <c r="M129" i="5"/>
  <c r="N129" i="5"/>
  <c r="O129" i="5"/>
  <c r="M130" i="5"/>
  <c r="N130" i="5"/>
  <c r="O130" i="5"/>
  <c r="M131" i="5"/>
  <c r="N131" i="5"/>
  <c r="O131" i="5"/>
  <c r="M132" i="5"/>
  <c r="N132" i="5"/>
  <c r="O132" i="5"/>
  <c r="M133" i="5"/>
  <c r="N133" i="5"/>
  <c r="O133" i="5"/>
  <c r="M134" i="5"/>
  <c r="N134" i="5"/>
  <c r="O134" i="5"/>
  <c r="M135" i="5"/>
  <c r="N135" i="5"/>
  <c r="O135" i="5"/>
  <c r="M136" i="5"/>
  <c r="N136" i="5"/>
  <c r="O136" i="5"/>
  <c r="M137" i="5"/>
  <c r="N137" i="5"/>
  <c r="O137" i="5"/>
  <c r="M138" i="5"/>
  <c r="N138" i="5"/>
  <c r="O138" i="5"/>
  <c r="M139" i="5"/>
  <c r="N139" i="5"/>
  <c r="O139" i="5"/>
  <c r="M140" i="5"/>
  <c r="N140" i="5"/>
  <c r="O140" i="5"/>
  <c r="M141" i="5"/>
  <c r="N141" i="5"/>
  <c r="O141" i="5"/>
  <c r="M142" i="5"/>
  <c r="N142" i="5"/>
  <c r="O142" i="5"/>
  <c r="M143" i="5"/>
  <c r="N143" i="5"/>
  <c r="O143" i="5"/>
  <c r="M144" i="5"/>
  <c r="N144" i="5"/>
  <c r="O144" i="5"/>
  <c r="M145" i="5"/>
  <c r="N145" i="5"/>
  <c r="O145" i="5"/>
  <c r="M146" i="5"/>
  <c r="N146" i="5"/>
  <c r="O146" i="5"/>
  <c r="M147" i="5"/>
  <c r="N147" i="5"/>
  <c r="O147" i="5"/>
  <c r="M148" i="5"/>
  <c r="N148" i="5"/>
  <c r="O148" i="5"/>
  <c r="M149" i="5"/>
  <c r="N149" i="5"/>
  <c r="O149" i="5"/>
  <c r="M150" i="5"/>
  <c r="N150" i="5"/>
  <c r="O150" i="5"/>
  <c r="M151" i="5"/>
  <c r="N151" i="5"/>
  <c r="O151" i="5"/>
  <c r="M152" i="5"/>
  <c r="N152" i="5"/>
  <c r="O152" i="5"/>
  <c r="M153" i="5"/>
  <c r="N153" i="5"/>
  <c r="O153" i="5"/>
  <c r="O2" i="5"/>
  <c r="N2" i="5"/>
  <c r="M2" i="5"/>
  <c r="L2" i="5"/>
  <c r="K2" i="5"/>
  <c r="J2" i="5"/>
  <c r="AL7" i="5" l="1"/>
  <c r="AK24" i="5"/>
  <c r="AJ8" i="5"/>
  <c r="AL9" i="5"/>
  <c r="AK26" i="5"/>
  <c r="AL26" i="5"/>
  <c r="AL12" i="5"/>
  <c r="AL10" i="5"/>
  <c r="AL27" i="5"/>
  <c r="AI24" i="5"/>
  <c r="AI27" i="5"/>
  <c r="AL11" i="5"/>
  <c r="AI17" i="5"/>
  <c r="AL25" i="5"/>
  <c r="AK12" i="5"/>
  <c r="AL17" i="5"/>
  <c r="AL8" i="5"/>
  <c r="AI26" i="5"/>
  <c r="AL22" i="5"/>
  <c r="AK10" i="5"/>
  <c r="AL23" i="5"/>
  <c r="AI16" i="5"/>
  <c r="AJ16" i="5"/>
  <c r="AK16" i="5"/>
  <c r="AL16" i="5"/>
  <c r="AI8" i="5"/>
  <c r="AI22" i="5"/>
  <c r="AJ12" i="5"/>
  <c r="AJ22" i="5"/>
  <c r="AJ24" i="5"/>
  <c r="AJ26" i="5"/>
  <c r="AK8" i="5"/>
  <c r="AK22" i="5"/>
  <c r="AI10" i="5"/>
  <c r="AI7" i="5"/>
  <c r="AI9" i="5"/>
  <c r="AI11" i="5"/>
  <c r="AI23" i="5"/>
  <c r="AI25" i="5"/>
  <c r="AJ7" i="5"/>
  <c r="AJ9" i="5"/>
  <c r="AJ11" i="5"/>
  <c r="AJ17" i="5"/>
  <c r="AJ23" i="5"/>
  <c r="AJ25" i="5"/>
  <c r="AJ27" i="5"/>
  <c r="AI12" i="5"/>
  <c r="AJ10" i="5"/>
  <c r="AL24" i="5"/>
  <c r="AK17" i="5"/>
  <c r="AK23" i="5"/>
  <c r="AK25" i="5"/>
  <c r="AK27" i="5"/>
  <c r="AK7" i="5"/>
  <c r="AK9" i="5"/>
  <c r="AK11" i="5"/>
  <c r="AL31" i="6"/>
  <c r="AK31" i="6"/>
  <c r="AJ31" i="6"/>
  <c r="AI31" i="6"/>
  <c r="AL30" i="6"/>
  <c r="AK30" i="6"/>
  <c r="AJ30" i="6"/>
  <c r="AI30" i="6"/>
  <c r="AL29" i="6"/>
  <c r="AK29" i="6"/>
  <c r="AJ29" i="6"/>
  <c r="AI29" i="6"/>
  <c r="AL28" i="6"/>
  <c r="AK28" i="6"/>
  <c r="AJ28" i="6"/>
  <c r="AI28" i="6"/>
  <c r="AL21" i="6"/>
  <c r="AK21" i="6"/>
  <c r="AJ21" i="6"/>
  <c r="AI21" i="6"/>
  <c r="AL20" i="6"/>
  <c r="AK20" i="6"/>
  <c r="AJ20" i="6"/>
  <c r="AI20" i="6"/>
  <c r="AL19" i="6"/>
  <c r="AK19" i="6"/>
  <c r="AJ19" i="6"/>
  <c r="AI19" i="6"/>
  <c r="AL18" i="6"/>
  <c r="AK18" i="6"/>
  <c r="AJ18" i="6"/>
  <c r="AI18" i="6"/>
  <c r="AL15" i="6"/>
  <c r="AK15" i="6"/>
  <c r="AJ15" i="6"/>
  <c r="AI15" i="6"/>
  <c r="AL14" i="6"/>
  <c r="AK14" i="6"/>
  <c r="AJ14" i="6"/>
  <c r="AI14" i="6"/>
  <c r="AL13" i="6"/>
  <c r="AK13" i="6"/>
  <c r="AJ13" i="6"/>
  <c r="AI13" i="6"/>
  <c r="AL6" i="6"/>
  <c r="AK6" i="6"/>
  <c r="AJ6" i="6"/>
  <c r="AI6" i="6"/>
  <c r="AL5" i="6"/>
  <c r="AK5" i="6"/>
  <c r="AJ5" i="6"/>
  <c r="AI5" i="6"/>
  <c r="BJ4" i="6"/>
  <c r="BI4" i="6"/>
  <c r="BH4" i="6"/>
  <c r="AL4" i="6"/>
  <c r="AK4" i="6"/>
  <c r="AJ4" i="6"/>
  <c r="AI4" i="6"/>
  <c r="BK3" i="6"/>
  <c r="BJ3" i="6"/>
  <c r="BI3" i="6"/>
  <c r="BH3" i="6"/>
  <c r="BD3" i="6"/>
  <c r="BC3" i="6"/>
  <c r="BB3" i="6"/>
  <c r="AY3" i="6"/>
  <c r="AX3" i="6"/>
  <c r="AW3" i="6"/>
  <c r="AV3" i="6"/>
  <c r="AS3" i="6"/>
  <c r="AR3" i="6"/>
  <c r="AQ3" i="6"/>
  <c r="AP3" i="6"/>
  <c r="AL3" i="6"/>
  <c r="AK3" i="6"/>
  <c r="AJ3" i="6"/>
  <c r="AI3" i="6"/>
  <c r="W3" i="6"/>
  <c r="X3" i="6"/>
  <c r="Y3" i="6"/>
  <c r="Z3" i="6"/>
  <c r="AA3" i="6"/>
  <c r="AB3" i="6"/>
  <c r="W4" i="6"/>
  <c r="X4" i="6"/>
  <c r="Y4" i="6"/>
  <c r="Z4" i="6"/>
  <c r="AA4" i="6"/>
  <c r="AB4" i="6"/>
  <c r="W5" i="6"/>
  <c r="X5" i="6"/>
  <c r="Y5" i="6"/>
  <c r="Z5" i="6"/>
  <c r="AA5" i="6"/>
  <c r="AB5" i="6"/>
  <c r="W6" i="6"/>
  <c r="X6" i="6"/>
  <c r="Y6" i="6"/>
  <c r="Z6" i="6"/>
  <c r="AA6" i="6"/>
  <c r="AB6" i="6"/>
  <c r="W7" i="6"/>
  <c r="X7" i="6"/>
  <c r="Y7" i="6"/>
  <c r="Z7" i="6"/>
  <c r="AA7" i="6"/>
  <c r="AB7" i="6"/>
  <c r="W8" i="6"/>
  <c r="X8" i="6"/>
  <c r="Y8" i="6"/>
  <c r="Z8" i="6"/>
  <c r="AA8" i="6"/>
  <c r="AB8" i="6"/>
  <c r="W9" i="6"/>
  <c r="X9" i="6"/>
  <c r="Y9" i="6"/>
  <c r="Z9" i="6"/>
  <c r="AA9" i="6"/>
  <c r="AB9" i="6"/>
  <c r="W10" i="6"/>
  <c r="X10" i="6"/>
  <c r="Y10" i="6"/>
  <c r="Z10" i="6"/>
  <c r="AA10" i="6"/>
  <c r="AB10" i="6"/>
  <c r="W11" i="6"/>
  <c r="X11" i="6"/>
  <c r="Y11" i="6"/>
  <c r="Z11" i="6"/>
  <c r="AA11" i="6"/>
  <c r="AB11" i="6"/>
  <c r="W12" i="6"/>
  <c r="X12" i="6"/>
  <c r="Y12" i="6"/>
  <c r="Z12" i="6"/>
  <c r="AA12" i="6"/>
  <c r="AB12" i="6"/>
  <c r="W13" i="6"/>
  <c r="X13" i="6"/>
  <c r="Y13" i="6"/>
  <c r="Z13" i="6"/>
  <c r="AA13" i="6"/>
  <c r="AB13" i="6"/>
  <c r="W14" i="6"/>
  <c r="X14" i="6"/>
  <c r="Y14" i="6"/>
  <c r="Z14" i="6"/>
  <c r="AA14" i="6"/>
  <c r="AB14" i="6"/>
  <c r="W15" i="6"/>
  <c r="X15" i="6"/>
  <c r="Y15" i="6"/>
  <c r="Z15" i="6"/>
  <c r="AA15" i="6"/>
  <c r="AB15" i="6"/>
  <c r="W16" i="6"/>
  <c r="X16" i="6"/>
  <c r="Y16" i="6"/>
  <c r="Z16" i="6"/>
  <c r="AA16" i="6"/>
  <c r="AB16" i="6"/>
  <c r="W17" i="6"/>
  <c r="X17" i="6"/>
  <c r="Y17" i="6"/>
  <c r="Z17" i="6"/>
  <c r="AA17" i="6"/>
  <c r="AB17" i="6"/>
  <c r="W18" i="6"/>
  <c r="X18" i="6"/>
  <c r="Y18" i="6"/>
  <c r="Z18" i="6"/>
  <c r="AA18" i="6"/>
  <c r="AB18" i="6"/>
  <c r="W19" i="6"/>
  <c r="X19" i="6"/>
  <c r="Y19" i="6"/>
  <c r="Z19" i="6"/>
  <c r="AA19" i="6"/>
  <c r="AB19" i="6"/>
  <c r="W20" i="6"/>
  <c r="X20" i="6"/>
  <c r="Y20" i="6"/>
  <c r="Z20" i="6"/>
  <c r="AA20" i="6"/>
  <c r="AB20" i="6"/>
  <c r="W21" i="6"/>
  <c r="X21" i="6"/>
  <c r="Y21" i="6"/>
  <c r="Z21" i="6"/>
  <c r="AA21" i="6"/>
  <c r="AB21" i="6"/>
  <c r="W22" i="6"/>
  <c r="X22" i="6"/>
  <c r="Y22" i="6"/>
  <c r="Z22" i="6"/>
  <c r="AA22" i="6"/>
  <c r="AB22" i="6"/>
  <c r="W23" i="6"/>
  <c r="X23" i="6"/>
  <c r="Y23" i="6"/>
  <c r="Z23" i="6"/>
  <c r="AA23" i="6"/>
  <c r="AB23" i="6"/>
  <c r="W24" i="6"/>
  <c r="X24" i="6"/>
  <c r="Y24" i="6"/>
  <c r="Z24" i="6"/>
  <c r="AA24" i="6"/>
  <c r="AB24" i="6"/>
  <c r="W25" i="6"/>
  <c r="X25" i="6"/>
  <c r="Y25" i="6"/>
  <c r="Z25" i="6"/>
  <c r="AA25" i="6"/>
  <c r="AB25" i="6"/>
  <c r="W26" i="6"/>
  <c r="X26" i="6"/>
  <c r="Y26" i="6"/>
  <c r="Z26" i="6"/>
  <c r="AA26" i="6"/>
  <c r="AB26" i="6"/>
  <c r="W27" i="6"/>
  <c r="X27" i="6"/>
  <c r="Y27" i="6"/>
  <c r="Z27" i="6"/>
  <c r="AA27" i="6"/>
  <c r="AB27" i="6"/>
  <c r="W28" i="6"/>
  <c r="X28" i="6"/>
  <c r="Y28" i="6"/>
  <c r="Z28" i="6"/>
  <c r="AA28" i="6"/>
  <c r="AB28" i="6"/>
  <c r="W29" i="6"/>
  <c r="X29" i="6"/>
  <c r="Y29" i="6"/>
  <c r="Z29" i="6"/>
  <c r="AL25" i="6" s="1"/>
  <c r="AA29" i="6"/>
  <c r="AB29" i="6"/>
  <c r="W30" i="6"/>
  <c r="X30" i="6"/>
  <c r="Y30" i="6"/>
  <c r="Z30" i="6"/>
  <c r="AA30" i="6"/>
  <c r="AB30" i="6"/>
  <c r="W31" i="6"/>
  <c r="X31" i="6"/>
  <c r="Y31" i="6"/>
  <c r="Z31" i="6"/>
  <c r="AA31" i="6"/>
  <c r="AB31" i="6"/>
  <c r="W32" i="6"/>
  <c r="X32" i="6"/>
  <c r="Y32" i="6"/>
  <c r="Z32" i="6"/>
  <c r="AA32" i="6"/>
  <c r="AB32" i="6"/>
  <c r="W33" i="6"/>
  <c r="X33" i="6"/>
  <c r="Y33" i="6"/>
  <c r="Z33" i="6"/>
  <c r="AA33" i="6"/>
  <c r="AB33" i="6"/>
  <c r="W34" i="6"/>
  <c r="X34" i="6"/>
  <c r="Y34" i="6"/>
  <c r="Z34" i="6"/>
  <c r="AA34" i="6"/>
  <c r="AB34" i="6"/>
  <c r="W35" i="6"/>
  <c r="X35" i="6"/>
  <c r="Y35" i="6"/>
  <c r="Z35" i="6"/>
  <c r="AA35" i="6"/>
  <c r="AB35" i="6"/>
  <c r="W36" i="6"/>
  <c r="X36" i="6"/>
  <c r="Y36" i="6"/>
  <c r="Z36" i="6"/>
  <c r="AA36" i="6"/>
  <c r="AB36" i="6"/>
  <c r="AB2" i="6"/>
  <c r="AA2" i="6"/>
  <c r="Z2" i="6"/>
  <c r="Y2" i="6"/>
  <c r="X2" i="6"/>
  <c r="AJ23" i="6" s="1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S2" i="6"/>
  <c r="AI17" i="6" s="1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3" i="6"/>
  <c r="N4" i="6"/>
  <c r="N5" i="6"/>
  <c r="N6" i="6"/>
  <c r="N7" i="6"/>
  <c r="AL11" i="6" s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J3" i="6"/>
  <c r="J4" i="6"/>
  <c r="J5" i="6"/>
  <c r="J6" i="6"/>
  <c r="J7" i="6"/>
  <c r="AL7" i="6" s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O2" i="6"/>
  <c r="N2" i="6"/>
  <c r="M2" i="6"/>
  <c r="AL10" i="6" s="1"/>
  <c r="L2" i="6"/>
  <c r="K2" i="6"/>
  <c r="J2" i="6"/>
  <c r="BJ4" i="4"/>
  <c r="BI4" i="4"/>
  <c r="BH4" i="4"/>
  <c r="BK3" i="4"/>
  <c r="BJ3" i="4"/>
  <c r="BI3" i="4"/>
  <c r="BH3" i="4"/>
  <c r="BJ4" i="3"/>
  <c r="BI4" i="3"/>
  <c r="BH4" i="3"/>
  <c r="BK3" i="3"/>
  <c r="BJ3" i="3"/>
  <c r="BI3" i="3"/>
  <c r="BH3" i="3"/>
  <c r="AB76" i="3"/>
  <c r="AB77" i="3"/>
  <c r="AB78" i="3"/>
  <c r="AB79" i="3"/>
  <c r="AB80" i="3"/>
  <c r="AA76" i="3"/>
  <c r="AA77" i="3"/>
  <c r="AA78" i="3"/>
  <c r="AA79" i="3"/>
  <c r="AA80" i="3"/>
  <c r="Z76" i="3"/>
  <c r="Z77" i="3"/>
  <c r="Z78" i="3"/>
  <c r="Z79" i="3"/>
  <c r="Z80" i="3"/>
  <c r="Y76" i="3"/>
  <c r="Y77" i="3"/>
  <c r="Y78" i="3"/>
  <c r="Y79" i="3"/>
  <c r="Y80" i="3"/>
  <c r="X76" i="3"/>
  <c r="X77" i="3"/>
  <c r="X78" i="3"/>
  <c r="X79" i="3"/>
  <c r="X80" i="3"/>
  <c r="W76" i="3"/>
  <c r="W77" i="3"/>
  <c r="W78" i="3"/>
  <c r="W79" i="3"/>
  <c r="W80" i="3"/>
  <c r="S76" i="3"/>
  <c r="S77" i="3"/>
  <c r="S78" i="3"/>
  <c r="S79" i="3"/>
  <c r="S80" i="3"/>
  <c r="R76" i="3"/>
  <c r="R77" i="3"/>
  <c r="R78" i="3"/>
  <c r="R79" i="3"/>
  <c r="R80" i="3"/>
  <c r="O76" i="3"/>
  <c r="O77" i="3"/>
  <c r="O78" i="3"/>
  <c r="O79" i="3"/>
  <c r="O80" i="3"/>
  <c r="N76" i="3"/>
  <c r="N77" i="3"/>
  <c r="N78" i="3"/>
  <c r="N79" i="3"/>
  <c r="N80" i="3"/>
  <c r="M76" i="3"/>
  <c r="M77" i="3"/>
  <c r="M78" i="3"/>
  <c r="M79" i="3"/>
  <c r="M80" i="3"/>
  <c r="L76" i="3"/>
  <c r="L77" i="3"/>
  <c r="L78" i="3"/>
  <c r="L79" i="3"/>
  <c r="L80" i="3"/>
  <c r="K76" i="3"/>
  <c r="K77" i="3"/>
  <c r="K78" i="3"/>
  <c r="K79" i="3"/>
  <c r="K80" i="3"/>
  <c r="J76" i="3"/>
  <c r="J77" i="3"/>
  <c r="J78" i="3"/>
  <c r="J79" i="3"/>
  <c r="J80" i="3"/>
  <c r="BH3" i="1"/>
  <c r="BI3" i="1"/>
  <c r="BJ3" i="1"/>
  <c r="AJ16" i="2"/>
  <c r="BI3" i="2"/>
  <c r="BJ4" i="2"/>
  <c r="BJ3" i="2"/>
  <c r="BI4" i="2"/>
  <c r="BH4" i="2"/>
  <c r="BH3" i="2"/>
  <c r="BK3" i="2"/>
  <c r="BH4" i="1"/>
  <c r="BI4" i="1"/>
  <c r="AI11" i="6" l="1"/>
  <c r="AJ12" i="6"/>
  <c r="AJ16" i="6"/>
  <c r="AL17" i="6"/>
  <c r="AJ25" i="6"/>
  <c r="AL26" i="6"/>
  <c r="AJ7" i="6"/>
  <c r="AL27" i="6"/>
  <c r="AK22" i="6"/>
  <c r="AL24" i="6"/>
  <c r="AI7" i="6"/>
  <c r="AI12" i="6"/>
  <c r="AL23" i="6"/>
  <c r="AK17" i="6"/>
  <c r="AI8" i="6"/>
  <c r="AK8" i="6"/>
  <c r="AJ8" i="6"/>
  <c r="AI22" i="6"/>
  <c r="AK26" i="6"/>
  <c r="AI9" i="6"/>
  <c r="AK7" i="6"/>
  <c r="AK11" i="6"/>
  <c r="AK16" i="6"/>
  <c r="AJ26" i="6"/>
  <c r="AJ9" i="6"/>
  <c r="AJ11" i="6"/>
  <c r="AJ17" i="6"/>
  <c r="AK23" i="6"/>
  <c r="AI26" i="6"/>
  <c r="AI24" i="6"/>
  <c r="AI10" i="6"/>
  <c r="AI16" i="6"/>
  <c r="AJ24" i="6"/>
  <c r="AK24" i="6"/>
  <c r="AK10" i="6"/>
  <c r="AL22" i="6"/>
  <c r="AJ27" i="6"/>
  <c r="AL9" i="6"/>
  <c r="AJ22" i="6"/>
  <c r="AJ10" i="6"/>
  <c r="AI27" i="6"/>
  <c r="AK12" i="6"/>
  <c r="AL8" i="6"/>
  <c r="AL12" i="6"/>
  <c r="AL16" i="6"/>
  <c r="AI23" i="6"/>
  <c r="AI25" i="6"/>
  <c r="AK27" i="6"/>
  <c r="AK9" i="6"/>
  <c r="AK25" i="6"/>
  <c r="AL31" i="4"/>
  <c r="AK31" i="4"/>
  <c r="AJ31" i="4"/>
  <c r="AI31" i="4"/>
  <c r="AL30" i="4"/>
  <c r="AK30" i="4"/>
  <c r="AJ30" i="4"/>
  <c r="AI30" i="4"/>
  <c r="AL29" i="4"/>
  <c r="AK29" i="4"/>
  <c r="AJ29" i="4"/>
  <c r="AI29" i="4"/>
  <c r="AL28" i="4"/>
  <c r="AK28" i="4"/>
  <c r="AJ28" i="4"/>
  <c r="AI28" i="4"/>
  <c r="AL21" i="4"/>
  <c r="AK21" i="4"/>
  <c r="AJ21" i="4"/>
  <c r="AI21" i="4"/>
  <c r="AL20" i="4"/>
  <c r="AK20" i="4"/>
  <c r="AJ20" i="4"/>
  <c r="AI20" i="4"/>
  <c r="AL19" i="4"/>
  <c r="AK19" i="4"/>
  <c r="AJ19" i="4"/>
  <c r="AI19" i="4"/>
  <c r="AL18" i="4"/>
  <c r="AK18" i="4"/>
  <c r="AJ18" i="4"/>
  <c r="AI18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6" i="4"/>
  <c r="AK6" i="4"/>
  <c r="AJ6" i="4"/>
  <c r="AI6" i="4"/>
  <c r="AL5" i="4"/>
  <c r="AK5" i="4"/>
  <c r="AJ5" i="4"/>
  <c r="AI5" i="4"/>
  <c r="AL4" i="4"/>
  <c r="AK4" i="4"/>
  <c r="AJ4" i="4"/>
  <c r="AI4" i="4"/>
  <c r="BD3" i="4"/>
  <c r="BC3" i="4"/>
  <c r="BB3" i="4"/>
  <c r="AY3" i="4"/>
  <c r="AX3" i="4"/>
  <c r="AW3" i="4"/>
  <c r="AV3" i="4"/>
  <c r="AS3" i="4"/>
  <c r="AR3" i="4"/>
  <c r="AQ3" i="4"/>
  <c r="AP3" i="4"/>
  <c r="AL3" i="4"/>
  <c r="AK3" i="4"/>
  <c r="AJ3" i="4"/>
  <c r="AI3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AB2" i="4"/>
  <c r="AA2" i="4"/>
  <c r="Z2" i="4"/>
  <c r="Y2" i="4"/>
  <c r="X2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S2" i="4"/>
  <c r="R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O2" i="4"/>
  <c r="N2" i="4"/>
  <c r="M2" i="4"/>
  <c r="L2" i="4"/>
  <c r="K2" i="4"/>
  <c r="J2" i="4"/>
  <c r="AL30" i="3"/>
  <c r="AK30" i="3"/>
  <c r="AJ30" i="3"/>
  <c r="AI30" i="3"/>
  <c r="AL29" i="3"/>
  <c r="AK29" i="3"/>
  <c r="AJ29" i="3"/>
  <c r="AI29" i="3"/>
  <c r="AL28" i="3"/>
  <c r="AK28" i="3"/>
  <c r="AJ28" i="3"/>
  <c r="AI28" i="3"/>
  <c r="AL21" i="3"/>
  <c r="AK21" i="3"/>
  <c r="AJ21" i="3"/>
  <c r="AI21" i="3"/>
  <c r="AL20" i="3"/>
  <c r="AK20" i="3"/>
  <c r="AJ20" i="3"/>
  <c r="AI20" i="3"/>
  <c r="AL19" i="3"/>
  <c r="AK19" i="3"/>
  <c r="AJ19" i="3"/>
  <c r="AI19" i="3"/>
  <c r="AL18" i="3"/>
  <c r="AK18" i="3"/>
  <c r="AJ18" i="3"/>
  <c r="AI18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6" i="3"/>
  <c r="AK6" i="3"/>
  <c r="AJ6" i="3"/>
  <c r="AI6" i="3"/>
  <c r="AL5" i="3"/>
  <c r="AK5" i="3"/>
  <c r="AJ5" i="3"/>
  <c r="AI5" i="3"/>
  <c r="AL4" i="3"/>
  <c r="AK4" i="3"/>
  <c r="AJ4" i="3"/>
  <c r="AI4" i="3"/>
  <c r="BD3" i="3"/>
  <c r="BC3" i="3"/>
  <c r="BB3" i="3"/>
  <c r="AY3" i="3"/>
  <c r="AX3" i="3"/>
  <c r="AW3" i="3"/>
  <c r="AV3" i="3"/>
  <c r="AS3" i="3"/>
  <c r="AR3" i="3"/>
  <c r="AQ3" i="3"/>
  <c r="AP3" i="3"/>
  <c r="AL3" i="3"/>
  <c r="AK3" i="3"/>
  <c r="AJ3" i="3"/>
  <c r="AI3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2" i="3"/>
  <c r="AB53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2" i="3"/>
  <c r="AA53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2" i="3"/>
  <c r="Z53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2" i="3"/>
  <c r="Y53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2" i="3"/>
  <c r="X53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2" i="3"/>
  <c r="W53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AB2" i="3"/>
  <c r="AA2" i="3"/>
  <c r="Z2" i="3"/>
  <c r="Y2" i="3"/>
  <c r="X2" i="3"/>
  <c r="W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2" i="3"/>
  <c r="S53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2" i="3"/>
  <c r="R53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S2" i="3"/>
  <c r="R2" i="3"/>
  <c r="AK27" i="4" l="1"/>
  <c r="AL27" i="4"/>
  <c r="AI27" i="4"/>
  <c r="AJ27" i="4"/>
  <c r="AL12" i="4"/>
  <c r="AI16" i="4"/>
  <c r="AK10" i="4"/>
  <c r="AJ26" i="4"/>
  <c r="AL25" i="4"/>
  <c r="AI26" i="4"/>
  <c r="AI22" i="4"/>
  <c r="AK26" i="4"/>
  <c r="AL26" i="4"/>
  <c r="AJ25" i="4"/>
  <c r="AK25" i="4"/>
  <c r="AI25" i="4"/>
  <c r="AI24" i="4"/>
  <c r="AI12" i="4"/>
  <c r="AJ24" i="4"/>
  <c r="AL7" i="4"/>
  <c r="AJ8" i="4"/>
  <c r="AJ16" i="4"/>
  <c r="AJ22" i="4"/>
  <c r="AK24" i="4"/>
  <c r="AI8" i="4"/>
  <c r="AJ12" i="4"/>
  <c r="AL8" i="4"/>
  <c r="AK9" i="4"/>
  <c r="AL17" i="4"/>
  <c r="AL23" i="4"/>
  <c r="AL9" i="4"/>
  <c r="AL24" i="4"/>
  <c r="AL10" i="4"/>
  <c r="AI10" i="4"/>
  <c r="AL11" i="4"/>
  <c r="AJ10" i="4"/>
  <c r="AK8" i="4"/>
  <c r="AK12" i="4"/>
  <c r="AK16" i="4"/>
  <c r="AK22" i="4"/>
  <c r="AL16" i="4"/>
  <c r="AL22" i="4"/>
  <c r="AI7" i="4"/>
  <c r="AI9" i="4"/>
  <c r="AI11" i="4"/>
  <c r="AI17" i="4"/>
  <c r="AI23" i="4"/>
  <c r="AJ7" i="4"/>
  <c r="AJ9" i="4"/>
  <c r="AJ11" i="4"/>
  <c r="AJ17" i="4"/>
  <c r="AJ23" i="4"/>
  <c r="AK7" i="4"/>
  <c r="AK11" i="4"/>
  <c r="AK17" i="4"/>
  <c r="AK23" i="4"/>
  <c r="AK16" i="3"/>
  <c r="AI22" i="3"/>
  <c r="AL17" i="3"/>
  <c r="AI25" i="3"/>
  <c r="AL25" i="3"/>
  <c r="AK22" i="3"/>
  <c r="AL26" i="3"/>
  <c r="AL22" i="3"/>
  <c r="AL23" i="3"/>
  <c r="AL27" i="3"/>
  <c r="AJ22" i="3"/>
  <c r="AL24" i="3"/>
  <c r="AJ26" i="3"/>
  <c r="AI16" i="3"/>
  <c r="AI24" i="3"/>
  <c r="AI26" i="3"/>
  <c r="AJ16" i="3"/>
  <c r="AK24" i="3"/>
  <c r="AK26" i="3"/>
  <c r="AL16" i="3"/>
  <c r="AI17" i="3"/>
  <c r="AI23" i="3"/>
  <c r="AI27" i="3"/>
  <c r="AJ17" i="3"/>
  <c r="AJ23" i="3"/>
  <c r="AJ25" i="3"/>
  <c r="AJ27" i="3"/>
  <c r="AK23" i="3"/>
  <c r="AK25" i="3"/>
  <c r="AK27" i="3"/>
  <c r="AJ24" i="3"/>
  <c r="AK17" i="3"/>
  <c r="AL18" i="1"/>
  <c r="AK18" i="1"/>
  <c r="AJ18" i="1"/>
  <c r="AI18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2" i="3"/>
  <c r="O53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2" i="3"/>
  <c r="N53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2" i="3"/>
  <c r="M53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2" i="3"/>
  <c r="L53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2" i="3"/>
  <c r="K53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2" i="3"/>
  <c r="J53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O2" i="3"/>
  <c r="N2" i="3"/>
  <c r="M2" i="3"/>
  <c r="L2" i="3"/>
  <c r="K2" i="3"/>
  <c r="J2" i="3"/>
  <c r="BD3" i="2"/>
  <c r="BC3" i="2"/>
  <c r="BB3" i="2"/>
  <c r="AY3" i="2"/>
  <c r="AX3" i="2"/>
  <c r="AW3" i="2"/>
  <c r="AV3" i="2"/>
  <c r="AS3" i="2"/>
  <c r="AR3" i="2"/>
  <c r="AQ3" i="2"/>
  <c r="AP3" i="2"/>
  <c r="BD3" i="1"/>
  <c r="BC3" i="1"/>
  <c r="BB3" i="1"/>
  <c r="AY3" i="1"/>
  <c r="AX3" i="1"/>
  <c r="AW3" i="1"/>
  <c r="AV3" i="1"/>
  <c r="AL31" i="2"/>
  <c r="AK31" i="2"/>
  <c r="AJ31" i="2"/>
  <c r="AI31" i="2"/>
  <c r="AL30" i="2"/>
  <c r="AK30" i="2"/>
  <c r="AJ30" i="2"/>
  <c r="AI30" i="2"/>
  <c r="AL29" i="2"/>
  <c r="AK29" i="2"/>
  <c r="AJ29" i="2"/>
  <c r="AI29" i="2"/>
  <c r="AL28" i="2"/>
  <c r="AK28" i="2"/>
  <c r="AJ28" i="2"/>
  <c r="AI28" i="2"/>
  <c r="AL21" i="2"/>
  <c r="AK21" i="2"/>
  <c r="AJ21" i="2"/>
  <c r="AI21" i="2"/>
  <c r="AL20" i="2"/>
  <c r="AK20" i="2"/>
  <c r="AJ20" i="2"/>
  <c r="AI20" i="2"/>
  <c r="AL19" i="2"/>
  <c r="AK19" i="2"/>
  <c r="AJ19" i="2"/>
  <c r="AI19" i="2"/>
  <c r="AL18" i="2"/>
  <c r="AK18" i="2"/>
  <c r="AJ18" i="2"/>
  <c r="AI18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6" i="2"/>
  <c r="AK6" i="2"/>
  <c r="AJ6" i="2"/>
  <c r="AI6" i="2"/>
  <c r="AL5" i="2"/>
  <c r="AK5" i="2"/>
  <c r="AJ5" i="2"/>
  <c r="AI5" i="2"/>
  <c r="AL4" i="2"/>
  <c r="AK4" i="2"/>
  <c r="AJ4" i="2"/>
  <c r="AI4" i="2"/>
  <c r="AL3" i="2"/>
  <c r="AK3" i="2"/>
  <c r="AJ3" i="2"/>
  <c r="AI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AB2" i="2"/>
  <c r="AA2" i="2"/>
  <c r="Z2" i="2"/>
  <c r="Y2" i="2"/>
  <c r="X2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S2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O2" i="2"/>
  <c r="N2" i="2"/>
  <c r="M2" i="2"/>
  <c r="L2" i="2"/>
  <c r="K2" i="2"/>
  <c r="J2" i="2"/>
  <c r="AL31" i="1"/>
  <c r="AK31" i="1"/>
  <c r="AJ31" i="1"/>
  <c r="AI31" i="1"/>
  <c r="AL30" i="1"/>
  <c r="AK30" i="1"/>
  <c r="AJ30" i="1"/>
  <c r="AI30" i="1"/>
  <c r="AL29" i="1"/>
  <c r="AJ29" i="1"/>
  <c r="AK29" i="1"/>
  <c r="AI29" i="1"/>
  <c r="AS3" i="1"/>
  <c r="AR3" i="1"/>
  <c r="AQ3" i="1"/>
  <c r="AP3" i="1"/>
  <c r="AL28" i="1"/>
  <c r="AK28" i="1"/>
  <c r="AJ28" i="1"/>
  <c r="AI2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14" i="1"/>
  <c r="AJ14" i="1"/>
  <c r="AK14" i="1"/>
  <c r="AL14" i="1"/>
  <c r="AI15" i="1"/>
  <c r="AJ15" i="1"/>
  <c r="AK15" i="1"/>
  <c r="AL15" i="1"/>
  <c r="AI13" i="1"/>
  <c r="AJ13" i="1"/>
  <c r="AK13" i="1"/>
  <c r="AL13" i="1"/>
  <c r="AI4" i="1"/>
  <c r="AJ4" i="1"/>
  <c r="AK4" i="1"/>
  <c r="AL4" i="1"/>
  <c r="AI5" i="1"/>
  <c r="AJ5" i="1"/>
  <c r="AK5" i="1"/>
  <c r="AL5" i="1"/>
  <c r="AI6" i="1"/>
  <c r="AJ6" i="1"/>
  <c r="AK6" i="1"/>
  <c r="AL6" i="1"/>
  <c r="AI3" i="1"/>
  <c r="AJ3" i="1"/>
  <c r="AK3" i="1"/>
  <c r="AL3" i="1"/>
  <c r="AL11" i="3" l="1"/>
  <c r="AJ11" i="3"/>
  <c r="AI11" i="3"/>
  <c r="AK11" i="3"/>
  <c r="AL8" i="3"/>
  <c r="AK8" i="3"/>
  <c r="AJ8" i="3"/>
  <c r="AI8" i="3"/>
  <c r="AL12" i="3"/>
  <c r="AK12" i="3"/>
  <c r="AJ12" i="3"/>
  <c r="AI12" i="3"/>
  <c r="AL7" i="3"/>
  <c r="AK7" i="3"/>
  <c r="AJ7" i="3"/>
  <c r="AI7" i="3"/>
  <c r="AL9" i="3"/>
  <c r="AK9" i="3"/>
  <c r="AJ9" i="3"/>
  <c r="AI9" i="3"/>
  <c r="AL10" i="3"/>
  <c r="AK10" i="3"/>
  <c r="AI10" i="3"/>
  <c r="AJ10" i="3"/>
  <c r="AI8" i="2"/>
  <c r="AL23" i="2"/>
  <c r="AK25" i="2"/>
  <c r="AL9" i="2"/>
  <c r="AI24" i="2"/>
  <c r="AL25" i="2"/>
  <c r="AL11" i="2"/>
  <c r="AI26" i="2"/>
  <c r="AI10" i="2"/>
  <c r="AL17" i="2"/>
  <c r="AK12" i="2"/>
  <c r="AJ8" i="2"/>
  <c r="AJ10" i="2"/>
  <c r="AL27" i="2"/>
  <c r="AJ22" i="2"/>
  <c r="AJ24" i="2"/>
  <c r="AJ26" i="2"/>
  <c r="AK26" i="2"/>
  <c r="AL8" i="2"/>
  <c r="AL10" i="2"/>
  <c r="AL16" i="2"/>
  <c r="AI17" i="2"/>
  <c r="AL22" i="2"/>
  <c r="AL26" i="2"/>
  <c r="AL7" i="2"/>
  <c r="AI11" i="2"/>
  <c r="AI16" i="2"/>
  <c r="AI22" i="2"/>
  <c r="AI23" i="2"/>
  <c r="AI25" i="2"/>
  <c r="AK8" i="2"/>
  <c r="AI9" i="2"/>
  <c r="AK10" i="2"/>
  <c r="AK16" i="2"/>
  <c r="AK22" i="2"/>
  <c r="AL24" i="2"/>
  <c r="AI12" i="2"/>
  <c r="AK24" i="2"/>
  <c r="AL12" i="2"/>
  <c r="AI7" i="2"/>
  <c r="AI27" i="2"/>
  <c r="AJ7" i="2"/>
  <c r="AJ9" i="2"/>
  <c r="AJ11" i="2"/>
  <c r="AJ17" i="2"/>
  <c r="AJ23" i="2"/>
  <c r="AJ25" i="2"/>
  <c r="AJ27" i="2"/>
  <c r="AJ12" i="2"/>
  <c r="AK7" i="2"/>
  <c r="AK9" i="2"/>
  <c r="AK11" i="2"/>
  <c r="AK17" i="2"/>
  <c r="AK23" i="2"/>
  <c r="AK27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AB2" i="1"/>
  <c r="AA2" i="1"/>
  <c r="Z2" i="1"/>
  <c r="Y2" i="1"/>
  <c r="X2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S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AI23" i="1" l="1"/>
  <c r="AJ23" i="1"/>
  <c r="AK23" i="1"/>
  <c r="AL23" i="1"/>
  <c r="AI9" i="1"/>
  <c r="AK9" i="1"/>
  <c r="AL9" i="1"/>
  <c r="AJ9" i="1"/>
  <c r="AJ24" i="1"/>
  <c r="AI24" i="1"/>
  <c r="AK24" i="1"/>
  <c r="AL24" i="1"/>
  <c r="AI10" i="1"/>
  <c r="AJ10" i="1"/>
  <c r="AK10" i="1"/>
  <c r="AL10" i="1"/>
  <c r="AI25" i="1"/>
  <c r="AJ25" i="1"/>
  <c r="AK25" i="1"/>
  <c r="AL25" i="1"/>
  <c r="AI8" i="1"/>
  <c r="AL8" i="1"/>
  <c r="AJ8" i="1"/>
  <c r="AK8" i="1"/>
  <c r="AI11" i="1"/>
  <c r="AJ11" i="1"/>
  <c r="AK11" i="1"/>
  <c r="AL11" i="1"/>
  <c r="AJ26" i="1"/>
  <c r="AK26" i="1"/>
  <c r="AI26" i="1"/>
  <c r="AL26" i="1"/>
  <c r="AI12" i="1"/>
  <c r="AL12" i="1"/>
  <c r="AJ12" i="1"/>
  <c r="AK12" i="1"/>
  <c r="AI27" i="1"/>
  <c r="AJ27" i="1"/>
  <c r="AK27" i="1"/>
  <c r="AL27" i="1"/>
  <c r="AI16" i="1"/>
  <c r="AJ16" i="1"/>
  <c r="AK16" i="1"/>
  <c r="AL16" i="1"/>
  <c r="AI17" i="1"/>
  <c r="AL17" i="1"/>
  <c r="AJ17" i="1"/>
  <c r="AK17" i="1"/>
  <c r="AI7" i="1"/>
  <c r="AJ7" i="1"/>
  <c r="AK7" i="1"/>
  <c r="AL7" i="1"/>
  <c r="AK22" i="1"/>
  <c r="AI22" i="1"/>
  <c r="AJ22" i="1"/>
  <c r="AL22" i="1"/>
</calcChain>
</file>

<file path=xl/sharedStrings.xml><?xml version="1.0" encoding="utf-8"?>
<sst xmlns="http://schemas.openxmlformats.org/spreadsheetml/2006/main" count="1613" uniqueCount="531">
  <si>
    <t>Page</t>
  </si>
  <si>
    <t>P-LOC</t>
  </si>
  <si>
    <t>LOC</t>
  </si>
  <si>
    <t>LT</t>
  </si>
  <si>
    <t>EXE</t>
  </si>
  <si>
    <t>AST</t>
  </si>
  <si>
    <t>SA-LOC</t>
  </si>
  <si>
    <t>SW-LOC</t>
  </si>
  <si>
    <t>P-AST</t>
  </si>
  <si>
    <t>SA-EXE</t>
  </si>
  <si>
    <t>SW-EXE</t>
  </si>
  <si>
    <t>SC</t>
  </si>
  <si>
    <t>SA-AST</t>
  </si>
  <si>
    <t>SW-AST</t>
  </si>
  <si>
    <t>AVG</t>
  </si>
  <si>
    <t>P-LOC/LOC</t>
  </si>
  <si>
    <t>SA-LOC/LOC</t>
  </si>
  <si>
    <t>SW-LOC/LOC</t>
  </si>
  <si>
    <t>SA-LOC/P-LOC</t>
  </si>
  <si>
    <t>SW-LOC/P-LOC</t>
  </si>
  <si>
    <t>SW-LOC/SA-LOC</t>
  </si>
  <si>
    <t>SA-EXE/EXE</t>
  </si>
  <si>
    <t>SW-EXE/EXE</t>
  </si>
  <si>
    <t>P-AST/AST</t>
  </si>
  <si>
    <t>SA-AST/AST</t>
  </si>
  <si>
    <t>SW-AST/AST</t>
  </si>
  <si>
    <t>SA-AST/P-AST</t>
  </si>
  <si>
    <t>SW-AST/P-AST</t>
  </si>
  <si>
    <t>SW-AST/SA-AST</t>
  </si>
  <si>
    <t>MIN</t>
  </si>
  <si>
    <t>MAX</t>
  </si>
  <si>
    <t>PA-LOC</t>
  </si>
  <si>
    <t>MEDIAN</t>
  </si>
  <si>
    <t>P-T</t>
  </si>
  <si>
    <t>SA-T</t>
  </si>
  <si>
    <t>SW-T</t>
  </si>
  <si>
    <t>T</t>
  </si>
  <si>
    <t>P</t>
  </si>
  <si>
    <t>SA</t>
  </si>
  <si>
    <t>SW</t>
  </si>
  <si>
    <t>Line-contains</t>
  </si>
  <si>
    <t>Line-distanceFrom</t>
  </si>
  <si>
    <t>Line-dup</t>
  </si>
  <si>
    <t>Line-equalityWithAntiparallelLines</t>
  </si>
  <si>
    <t>Line-intersectionWith</t>
  </si>
  <si>
    <t>Line-isParallelTo</t>
  </si>
  <si>
    <t>Line-pointClosestTo</t>
  </si>
  <si>
    <t>Line-positionOf</t>
  </si>
  <si>
    <t>Line-reflectionIn</t>
  </si>
  <si>
    <t>Line-rotate</t>
  </si>
  <si>
    <t>Line-translate</t>
  </si>
  <si>
    <t>Line.Segment-bisectingPlane</t>
  </si>
  <si>
    <t>Line.Segment-contains</t>
  </si>
  <si>
    <t>Line.Segment-distanceFrom</t>
  </si>
  <si>
    <t>Line.Segment-dup</t>
  </si>
  <si>
    <t>Line.Segment-eql</t>
  </si>
  <si>
    <t>Line.Segment-intersection</t>
  </si>
  <si>
    <t>Line.Segment-isParallelTo</t>
  </si>
  <si>
    <t>Line.Segment-length</t>
  </si>
  <si>
    <t>Line.Segment-midpoint</t>
  </si>
  <si>
    <t>Line.Segment-pointClosestTo</t>
  </si>
  <si>
    <t>Line.Segment-toVector</t>
  </si>
  <si>
    <t>Line.Segment-translate</t>
  </si>
  <si>
    <t>Matrix-arithmetic</t>
  </si>
  <si>
    <t>Matrix-augment</t>
  </si>
  <si>
    <t>Matrix-create</t>
  </si>
  <si>
    <t>Matrix-determinant</t>
  </si>
  <si>
    <t>Matrix-diagonal</t>
  </si>
  <si>
    <t>Matrix-dimensions</t>
  </si>
  <si>
    <t>Matrix-dup</t>
  </si>
  <si>
    <t>Matrix-e</t>
  </si>
  <si>
    <t>Matrix-eql</t>
  </si>
  <si>
    <t>Matrix-I</t>
  </si>
  <si>
    <t>Matrix-inverse</t>
  </si>
  <si>
    <t>Matrix-isSameSizeAs</t>
  </si>
  <si>
    <t>Matrix-isSingular</t>
  </si>
  <si>
    <t>Matrix-isSquare</t>
  </si>
  <si>
    <t>Matrix-map</t>
  </si>
  <si>
    <t>Matrix-max and index</t>
  </si>
  <si>
    <t>Matrix-maxAndIndex</t>
  </si>
  <si>
    <t>Matrix-minor</t>
  </si>
  <si>
    <t>Matrix-multiplication</t>
  </si>
  <si>
    <t>Matrix-Random</t>
  </si>
  <si>
    <t>Matrix-rank</t>
  </si>
  <si>
    <t>Matrix-Rotation</t>
  </si>
  <si>
    <t>Matrix-rows and columns</t>
  </si>
  <si>
    <t>Matrix-rowsAndColumns</t>
  </si>
  <si>
    <t>Matrix-toRightTriangular</t>
  </si>
  <si>
    <t>Matrix-trace</t>
  </si>
  <si>
    <t>Matrix-transpose</t>
  </si>
  <si>
    <t>Matrix-Zero</t>
  </si>
  <si>
    <t>Plane-containment</t>
  </si>
  <si>
    <t>Plane-contains</t>
  </si>
  <si>
    <t>Plane-distanceFrom</t>
  </si>
  <si>
    <t>Plane-dup</t>
  </si>
  <si>
    <t>Plane-eql</t>
  </si>
  <si>
    <t>Plane-isParallelTo</t>
  </si>
  <si>
    <t>Plane-pointClosestTo</t>
  </si>
  <si>
    <t>Plane-reflectionIn</t>
  </si>
  <si>
    <t>Plane-rotate</t>
  </si>
  <si>
    <t>Plane-translate</t>
  </si>
  <si>
    <t>Vector-angle types</t>
  </si>
  <si>
    <t>Vector-angleFrom</t>
  </si>
  <si>
    <t>Vector-arithmetic</t>
  </si>
  <si>
    <t>Vector-create</t>
  </si>
  <si>
    <t>Vector-dimensions</t>
  </si>
  <si>
    <t>Vector-distanceFrom</t>
  </si>
  <si>
    <t>Vector-dup</t>
  </si>
  <si>
    <t>Vector-e</t>
  </si>
  <si>
    <t>Vector-eql</t>
  </si>
  <si>
    <t>Vector-indexOf</t>
  </si>
  <si>
    <t>Vector-liesIn</t>
  </si>
  <si>
    <t>Vector-map</t>
  </si>
  <si>
    <t>Vector-max</t>
  </si>
  <si>
    <t>Vector-modulus</t>
  </si>
  <si>
    <t>Vector-normalize</t>
  </si>
  <si>
    <t>Vector-products</t>
  </si>
  <si>
    <t>Vector-Random</t>
  </si>
  <si>
    <t>Vector-reflectionIn</t>
  </si>
  <si>
    <t>Vector-rotate</t>
  </si>
  <si>
    <t>Vector-round</t>
  </si>
  <si>
    <t>Vector-singleElement</t>
  </si>
  <si>
    <t>Vector-toDiagonalMatrix</t>
  </si>
  <si>
    <t>Vector-Zero</t>
  </si>
  <si>
    <t>Arrays-compact</t>
  </si>
  <si>
    <t>Arrays-difference</t>
  </si>
  <si>
    <t>Arrays-first</t>
  </si>
  <si>
    <t>Arrays-flatten</t>
  </si>
  <si>
    <t>Arrays-indexOf</t>
  </si>
  <si>
    <t>Arrays-initial</t>
  </si>
  <si>
    <t>Arrays-intersection</t>
  </si>
  <si>
    <t>Arrays-last</t>
  </si>
  <si>
    <t>Arrays-lastIndexOf</t>
  </si>
  <si>
    <t>Arrays-object</t>
  </si>
  <si>
    <t>Arrays-range</t>
  </si>
  <si>
    <t>Arrays-rest</t>
  </si>
  <si>
    <t>Arrays-union</t>
  </si>
  <si>
    <t>Arrays-uniq</t>
  </si>
  <si>
    <t>Arrays-without</t>
  </si>
  <si>
    <t>Arrays-zip</t>
  </si>
  <si>
    <t>ChainingMapFlattenReduce</t>
  </si>
  <si>
    <t>ChainingReverseConcatUnshiftPopMap</t>
  </si>
  <si>
    <t>ChainingSelectRejectSortBy</t>
  </si>
  <si>
    <t>ChainingSelectRejectSortByFunctional</t>
  </si>
  <si>
    <t>ChainingSmallStages</t>
  </si>
  <si>
    <t>Sliced</t>
  </si>
  <si>
    <t>Profiled</t>
  </si>
  <si>
    <t>Total</t>
  </si>
  <si>
    <t>Lines of Code</t>
  </si>
  <si>
    <t>Number of evaluated expressions</t>
  </si>
  <si>
    <t>attributes-addClass</t>
  </si>
  <si>
    <t>attributes-addRemoveHasClass</t>
  </si>
  <si>
    <t>attributes-attr_hash</t>
  </si>
  <si>
    <t>attributes-attr_propStringObject</t>
  </si>
  <si>
    <t>attributes-attr_string</t>
  </si>
  <si>
    <t>attributes-attr_string_object</t>
  </si>
  <si>
    <t>attributes-attr_stringFunction</t>
  </si>
  <si>
    <t>attributes-attr_stringOnClonedElements</t>
  </si>
  <si>
    <t>attributes-attr_tabIndex</t>
  </si>
  <si>
    <t>attributes-propTabIndex</t>
  </si>
  <si>
    <t>attributes-propTabIndexValue</t>
  </si>
  <si>
    <t>attributes-removaAttrMultiString</t>
  </si>
  <si>
    <t>attributes-removeAttrString</t>
  </si>
  <si>
    <t>attributes-removeClass</t>
  </si>
  <si>
    <t>attributes-removePropString</t>
  </si>
  <si>
    <t>attributes-toggleClass</t>
  </si>
  <si>
    <t>attributes-toggleClassFunction</t>
  </si>
  <si>
    <t>attributes-val</t>
  </si>
  <si>
    <t>attributes-valFunction</t>
  </si>
  <si>
    <t>attributes-valSelect</t>
  </si>
  <si>
    <t>Gauss Lines of Code</t>
  </si>
  <si>
    <t>Gauss Number of evaluated expressions</t>
  </si>
  <si>
    <t>Sylvester Lines of Code</t>
  </si>
  <si>
    <t>Sylvester Number of evaluated expressions</t>
  </si>
  <si>
    <t>Gauss</t>
  </si>
  <si>
    <t>Sylvester</t>
  </si>
  <si>
    <t>underscore</t>
  </si>
  <si>
    <t>prototype</t>
  </si>
  <si>
    <t>mooTools</t>
  </si>
  <si>
    <t>jQuery</t>
  </si>
  <si>
    <t>Average</t>
  </si>
  <si>
    <t>corejQuery</t>
  </si>
  <si>
    <t>coreSelectorContext</t>
  </si>
  <si>
    <t>coreSelectorState</t>
  </si>
  <si>
    <t>coretrim</t>
  </si>
  <si>
    <t>coreType</t>
  </si>
  <si>
    <t>coreisPlainObject</t>
  </si>
  <si>
    <t>coreisFunction</t>
  </si>
  <si>
    <t>coreisNumeric</t>
  </si>
  <si>
    <t>coreisWindow</t>
  </si>
  <si>
    <t>corejQueryHtmlContext</t>
  </si>
  <si>
    <t>coreEnd</t>
  </si>
  <si>
    <t>coreLength</t>
  </si>
  <si>
    <t>coreInArray</t>
  </si>
  <si>
    <t>coreGetNumber</t>
  </si>
  <si>
    <t>coreGet-Number</t>
  </si>
  <si>
    <t>coreeach</t>
  </si>
  <si>
    <t>coreslice</t>
  </si>
  <si>
    <t>corefirstLast</t>
  </si>
  <si>
    <t>coremap</t>
  </si>
  <si>
    <t>coremerge</t>
  </si>
  <si>
    <t>coremakeArray</t>
  </si>
  <si>
    <t>coreisEmptyObject</t>
  </si>
  <si>
    <t>corecamelCase</t>
  </si>
  <si>
    <t>cssStringHash</t>
  </si>
  <si>
    <t>cssExplicitAndRelativeValues</t>
  </si>
  <si>
    <t>cssStringObject</t>
  </si>
  <si>
    <t>cssArray</t>
  </si>
  <si>
    <t>cssStringFunction</t>
  </si>
  <si>
    <t>cssStringFunctionValue</t>
  </si>
  <si>
    <t>cssObjectValuesFunctions</t>
  </si>
  <si>
    <t>cssObjectValuesFunctionsIncoming</t>
  </si>
  <si>
    <t>cssbShowHide</t>
  </si>
  <si>
    <t>cssShowHide</t>
  </si>
  <si>
    <t>cssshowDefault</t>
  </si>
  <si>
    <t>cssShowDetached</t>
  </si>
  <si>
    <t>csstoggle</t>
  </si>
  <si>
    <t>csshideHidden</t>
  </si>
  <si>
    <t>csscssElemHeight</t>
  </si>
  <si>
    <t>cssmarginRight</t>
  </si>
  <si>
    <t>csscssProps</t>
  </si>
  <si>
    <t>cssVisibleHidden</t>
  </si>
  <si>
    <t>dataExpando</t>
  </si>
  <si>
    <t>dataDataAndRemoveDataExpectedReturns</t>
  </si>
  <si>
    <t>data_DataAnd_RemoveDataExpectedReturns</t>
  </si>
  <si>
    <t>datahasDataNoSideEffects</t>
  </si>
  <si>
    <t>datadataOnElement</t>
  </si>
  <si>
    <t>datadataOnEmptyObject</t>
  </si>
  <si>
    <t>dataDataOnWindow</t>
  </si>
  <si>
    <t>dataData</t>
  </si>
  <si>
    <t>datadataStringObjectString</t>
  </si>
  <si>
    <t>dataplainObjectDataStringObjectString</t>
  </si>
  <si>
    <t>datadataObject</t>
  </si>
  <si>
    <t>dataremoveData</t>
  </si>
  <si>
    <t>dataCamelCasing</t>
  </si>
  <si>
    <t>dataMissData</t>
  </si>
  <si>
    <t>dataMissAttr</t>
  </si>
  <si>
    <t>dataremoveDataHyphenated</t>
  </si>
  <si>
    <t>deffered</t>
  </si>
  <si>
    <t>dimensionswidth</t>
  </si>
  <si>
    <t>dimensionswidthFunction</t>
  </si>
  <si>
    <t>dimensionsheight</t>
  </si>
  <si>
    <t>dimensionsheightFunction</t>
  </si>
  <si>
    <t>dimensionsinnerWidth</t>
  </si>
  <si>
    <t>dimensionsinnerHeight</t>
  </si>
  <si>
    <t>dimensionsouterWidth</t>
  </si>
  <si>
    <t>dimensionsHiddenElementChildHasAccurate</t>
  </si>
  <si>
    <t>dimensionsGettingDimensionsShouldNotModify</t>
  </si>
  <si>
    <t>dimensionsTableDimensions</t>
  </si>
  <si>
    <t>dimensionsouterHight</t>
  </si>
  <si>
    <t>dimensionspassingUndefinedIsSetter</t>
  </si>
  <si>
    <t>dimensionsgettersOnNonElementsReturnNull</t>
  </si>
  <si>
    <t>effectsShowBasic</t>
  </si>
  <si>
    <t>effectsShow</t>
  </si>
  <si>
    <t>effectsPersistCorrectDisplayValue</t>
  </si>
  <si>
    <t>effectsHashObjectFunction</t>
  </si>
  <si>
    <t>effectsanimateRelative</t>
  </si>
  <si>
    <t>effectsanimateNegativeHeight</t>
  </si>
  <si>
    <t>effectsanimateNegativeMargin</t>
  </si>
  <si>
    <t>effectsanimateNegativeMarginWithPx</t>
  </si>
  <si>
    <t>effectsanimateNegativePadding</t>
  </si>
  <si>
    <t>effectsanimateBlockAsInline</t>
  </si>
  <si>
    <t>effectsanimateBlockWidthHeight</t>
  </si>
  <si>
    <t>effectsanimateTableWidthHeight</t>
  </si>
  <si>
    <t>effectsanimateTableRowWidthHeight</t>
  </si>
  <si>
    <t>effectsanimateTableCellWidthHeight</t>
  </si>
  <si>
    <t>effectsanimatePercentageOnWidthHeight</t>
  </si>
  <si>
    <t>effectsanimateResetsOverflow</t>
  </si>
  <si>
    <t>effectsanimateOption</t>
  </si>
  <si>
    <t>effectsanimateOptionQueue</t>
  </si>
  <si>
    <t>effectsanimateOptionQueueName</t>
  </si>
  <si>
    <t>effectsanimateWithNoProperties</t>
  </si>
  <si>
    <t>effectsanimateDuration</t>
  </si>
  <si>
    <t>effectsanimateHyphenatedProperties</t>
  </si>
  <si>
    <t>effectsanimateNonElement</t>
  </si>
  <si>
    <t>effectsstop</t>
  </si>
  <si>
    <t>effectsstopClearQueue</t>
  </si>
  <si>
    <t>effectstoggle</t>
  </si>
  <si>
    <t>effectsjQueryShowFast</t>
  </si>
  <si>
    <t>effectsinterruptToggle</t>
  </si>
  <si>
    <t>effectsanimateWithCssShorthandProperties</t>
  </si>
  <si>
    <t>effectshideHiddenElements</t>
  </si>
  <si>
    <t>effectsanimateUnitLessProperties</t>
  </si>
  <si>
    <t>effectsanimatePropertiesMissingPx</t>
  </si>
  <si>
    <t>effectsanimateWillScaleMarginProperties</t>
  </si>
  <si>
    <t>effectsanimateProperlySetsOverflowHidden</t>
  </si>
  <si>
    <t>effectsanimationsWithDurationDontEase</t>
  </si>
  <si>
    <t>effectsfxStartAndStopHookPoints</t>
  </si>
  <si>
    <t>effectsfinishCompletesAllQueued</t>
  </si>
  <si>
    <t>effectsfinishFalse</t>
  </si>
  <si>
    <t>effectsfinishCustom</t>
  </si>
  <si>
    <t>manipulation</t>
  </si>
  <si>
    <t>manipulationtextUndefined</t>
  </si>
  <si>
    <t>manipulationtextString</t>
  </si>
  <si>
    <t>manipulationtextFunction</t>
  </si>
  <si>
    <t>manipulationtextFunctionIncomingValue</t>
  </si>
  <si>
    <t>manipulationappendForObject</t>
  </si>
  <si>
    <t>manipulationappendParam</t>
  </si>
  <si>
    <t>manipulationBeforeAfterEmpty</t>
  </si>
  <si>
    <t>manipulationinsertBefore</t>
  </si>
  <si>
    <t>manipulationinsertAfter</t>
  </si>
  <si>
    <t>manipulationemptyReplaceWith</t>
  </si>
  <si>
    <t>manipulationreplaceAll</t>
  </si>
  <si>
    <t>manipulationappendToMultiple</t>
  </si>
  <si>
    <t>manipulationTableManipulation</t>
  </si>
  <si>
    <t>manipulationHtml</t>
  </si>
  <si>
    <t>offsetemptySet</t>
  </si>
  <si>
    <t>offsetobjectWithoutBounding</t>
  </si>
  <si>
    <t>offsetdisconnectedNode</t>
  </si>
  <si>
    <t>offsetChaining</t>
  </si>
  <si>
    <t>Maximum</t>
  </si>
  <si>
    <t>sum</t>
  </si>
  <si>
    <t>Product</t>
  </si>
  <si>
    <t>ArithmeticMean</t>
  </si>
  <si>
    <t>GeometricMean</t>
  </si>
  <si>
    <t>HarmonicMean</t>
  </si>
  <si>
    <t>QuadraticMean</t>
  </si>
  <si>
    <t>Median-EvenNumber</t>
  </si>
  <si>
    <t>MedianOddNumber</t>
  </si>
  <si>
    <t>Mode-Tie</t>
  </si>
  <si>
    <t>Mode-Majority</t>
  </si>
  <si>
    <t>Mode-Uniform</t>
  </si>
  <si>
    <t>Range</t>
  </si>
  <si>
    <t>Variance</t>
  </si>
  <si>
    <t>StandardDeviation-Population</t>
  </si>
  <si>
    <t>StandardDeviation-Percentage</t>
  </si>
  <si>
    <t>Frequency</t>
  </si>
  <si>
    <t>Percentile</t>
  </si>
  <si>
    <t>Density</t>
  </si>
  <si>
    <t>Distribution-AbsoluteFrequency</t>
  </si>
  <si>
    <t>Distribution-RelativeFrequency</t>
  </si>
  <si>
    <t>Quantile-4</t>
  </si>
  <si>
    <t>Quantile-10</t>
  </si>
  <si>
    <t>Delta</t>
  </si>
  <si>
    <t>SMA-10</t>
  </si>
  <si>
    <t>SMA-1</t>
  </si>
  <si>
    <t>ExponentialMovingAverage-1</t>
  </si>
  <si>
    <t>ExponentialMovingAverage-10</t>
  </si>
  <si>
    <t>ExponentialMovingAverage-Wilder</t>
  </si>
  <si>
    <t>Push</t>
  </si>
  <si>
    <t>Push-Sum</t>
  </si>
  <si>
    <t>PushVariance</t>
  </si>
  <si>
    <t>Push-HVariance</t>
  </si>
  <si>
    <t>Collectionseach</t>
  </si>
  <si>
    <t>Collectionsmap</t>
  </si>
  <si>
    <t>Collectionsreduce</t>
  </si>
  <si>
    <t>Collectionsfind</t>
  </si>
  <si>
    <t>Collectionsdetect</t>
  </si>
  <si>
    <t>Collectionsselect</t>
  </si>
  <si>
    <t>Collectionsreject</t>
  </si>
  <si>
    <t>Collectionsall</t>
  </si>
  <si>
    <t>Collectionsinclude</t>
  </si>
  <si>
    <t>Collectionsinvoke</t>
  </si>
  <si>
    <t>CollectionsinvokeFunction</t>
  </si>
  <si>
    <t>CollectionsinvokeStrings</t>
  </si>
  <si>
    <t>Collectionspluck</t>
  </si>
  <si>
    <t>Collectionswhere</t>
  </si>
  <si>
    <t>Collectionsmin</t>
  </si>
  <si>
    <t>CollectionssortBy</t>
  </si>
  <si>
    <t>CollectionsgroupBy</t>
  </si>
  <si>
    <t>CollectionsindexBy</t>
  </si>
  <si>
    <t>CollectionscountBy</t>
  </si>
  <si>
    <t>CollectionssortedIndex</t>
  </si>
  <si>
    <t>Collectionsshuffle</t>
  </si>
  <si>
    <t>CollectionstoArray</t>
  </si>
  <si>
    <t>Collectionssize</t>
  </si>
  <si>
    <t>Functionsbind</t>
  </si>
  <si>
    <t>Functionspartial</t>
  </si>
  <si>
    <t>FunctionsbindAll</t>
  </si>
  <si>
    <t>Functionsmemoize</t>
  </si>
  <si>
    <t>Functionsthrottle</t>
  </si>
  <si>
    <t>FunctionsthrottleArgs</t>
  </si>
  <si>
    <t>Functionsonce</t>
  </si>
  <si>
    <t>FunctionsrecursiveOnce</t>
  </si>
  <si>
    <t>FunctionsWrap</t>
  </si>
  <si>
    <t>FunctionsCompose</t>
  </si>
  <si>
    <t>FunctionsAfter</t>
  </si>
  <si>
    <t>ObjectsKeys</t>
  </si>
  <si>
    <t>ObjectsValues</t>
  </si>
  <si>
    <t>ObjectsPairs</t>
  </si>
  <si>
    <t>ObjectsInvert</t>
  </si>
  <si>
    <t>ObjectsFunctions</t>
  </si>
  <si>
    <t>ObjectsExtend</t>
  </si>
  <si>
    <t>ObjectsPick</t>
  </si>
  <si>
    <t>ObjectsOmit</t>
  </si>
  <si>
    <t>ObjectsDefaults</t>
  </si>
  <si>
    <t>ObjectsClone</t>
  </si>
  <si>
    <t>ObjectsisEmpty</t>
  </si>
  <si>
    <t>ObjectsisArguments</t>
  </si>
  <si>
    <t>ObjectsisObject</t>
  </si>
  <si>
    <t>ObjectsisArray</t>
  </si>
  <si>
    <t>ObjectsisString</t>
  </si>
  <si>
    <t>ObjectsisNumber</t>
  </si>
  <si>
    <t>ObjectsisBoolean</t>
  </si>
  <si>
    <t>ObjectsisFunction</t>
  </si>
  <si>
    <t>ObjectsisDate</t>
  </si>
  <si>
    <t>ObjectsisRegExp</t>
  </si>
  <si>
    <t>ObjectsisFinite</t>
  </si>
  <si>
    <t>ObjectsisNaN</t>
  </si>
  <si>
    <t>ObjectsisNull</t>
  </si>
  <si>
    <t>ObjectsisUndefined</t>
  </si>
  <si>
    <t>ArrayA</t>
  </si>
  <si>
    <t>ArrayArrayOnArguments</t>
  </si>
  <si>
    <t>ArrayOnNodeList</t>
  </si>
  <si>
    <t>ArrayOnPrimitive</t>
  </si>
  <si>
    <t>ArrayClear</t>
  </si>
  <si>
    <t>ArrayClone</t>
  </si>
  <si>
    <t>ArrayFirst</t>
  </si>
  <si>
    <t>ArrayLast</t>
  </si>
  <si>
    <t>ArrayCompact</t>
  </si>
  <si>
    <t>ArrayFlatten</t>
  </si>
  <si>
    <t>ArrayIndexOf</t>
  </si>
  <si>
    <t>ArrayLastIndexOf</t>
  </si>
  <si>
    <t>ArrayInspect</t>
  </si>
  <si>
    <t>ArrayIntersect</t>
  </si>
  <si>
    <t>ArrayReverse</t>
  </si>
  <si>
    <t>ArraySize</t>
  </si>
  <si>
    <t>ArrayUniq</t>
  </si>
  <si>
    <t>ArrayWithout</t>
  </si>
  <si>
    <t>ArrayW</t>
  </si>
  <si>
    <t>ArrayConcat</t>
  </si>
  <si>
    <t>ArrayEachSparseArray</t>
  </si>
  <si>
    <t>ArrayMapGeneric</t>
  </si>
  <si>
    <t>ArrayMap</t>
  </si>
  <si>
    <t>ArrayFindAllGeneric</t>
  </si>
  <si>
    <t>ArrayFindAll</t>
  </si>
  <si>
    <t>ArrayAny</t>
  </si>
  <si>
    <t>ArrayAll</t>
  </si>
  <si>
    <t>ClassCreate</t>
  </si>
  <si>
    <t>ClassInheritance</t>
  </si>
  <si>
    <t>ClassSuperclassMethodCall</t>
  </si>
  <si>
    <t>ClassAddMethods</t>
  </si>
  <si>
    <t>ClassWithMixin</t>
  </si>
  <si>
    <t>ClassSubclassWithMixin</t>
  </si>
  <si>
    <t>ClassSubclassWithMixins</t>
  </si>
  <si>
    <t>EnumerableReturnAsContinue</t>
  </si>
  <si>
    <t>EnumerableEachIndexValueCollection</t>
  </si>
  <si>
    <t>EnumerableEachChaining</t>
  </si>
  <si>
    <t>EnumerableEnumContext</t>
  </si>
  <si>
    <t>EnumerableAny</t>
  </si>
  <si>
    <t>EnumerableAnyValueIndex</t>
  </si>
  <si>
    <t>EnumerableAll</t>
  </si>
  <si>
    <t>EnumerableAllIndexValueCollection</t>
  </si>
  <si>
    <t>EnumerableCollect</t>
  </si>
  <si>
    <t>EnumerableCollectValueIndexCollection</t>
  </si>
  <si>
    <t>EnumerableEachSlice</t>
  </si>
  <si>
    <t>EnumerableEachIndex</t>
  </si>
  <si>
    <t>EnumerablefindAll</t>
  </si>
  <si>
    <t>EnumerablefindAllIndexValue</t>
  </si>
  <si>
    <t>Enumerablegrep</t>
  </si>
  <si>
    <t>EnumerablegrepIndex</t>
  </si>
  <si>
    <t>EnumerableInGroupsOf</t>
  </si>
  <si>
    <t>EnumerableInject</t>
  </si>
  <si>
    <t>EnumerableInjectMemoValue</t>
  </si>
  <si>
    <t>EnumerableInvoke</t>
  </si>
  <si>
    <t>EnumerableMax</t>
  </si>
  <si>
    <t>EnumerableMaxPasses</t>
  </si>
  <si>
    <t>EnumerableMin</t>
  </si>
  <si>
    <t>EnumerableMinPasses</t>
  </si>
  <si>
    <t>EnumerablePartition</t>
  </si>
  <si>
    <t>EnumerablePartitionIndexValue</t>
  </si>
  <si>
    <t>EnumerablePluck</t>
  </si>
  <si>
    <t>EnumerableReject</t>
  </si>
  <si>
    <t>EnumerableRejectIndexValue</t>
  </si>
  <si>
    <t>EnumerableSortBy</t>
  </si>
  <si>
    <t>EnumerableSortByIndexValue</t>
  </si>
  <si>
    <t>EnumerabletoArray</t>
  </si>
  <si>
    <t>Enumerablezip</t>
  </si>
  <si>
    <t>Enumerablesize</t>
  </si>
  <si>
    <t>Hashset</t>
  </si>
  <si>
    <t>Hashget</t>
  </si>
  <si>
    <t>Hashunset</t>
  </si>
  <si>
    <t>HashtoObject</t>
  </si>
  <si>
    <t>HashConstruct</t>
  </si>
  <si>
    <t>HashKeys</t>
  </si>
  <si>
    <t>HashValues</t>
  </si>
  <si>
    <t>HashIndex</t>
  </si>
  <si>
    <t>HashMerge</t>
  </si>
  <si>
    <t>HashUpdate</t>
  </si>
  <si>
    <t>HashQueryString</t>
  </si>
  <si>
    <t>HashInspect</t>
  </si>
  <si>
    <t>HashClone</t>
  </si>
  <si>
    <t>HashAbilityToContainAnyKey</t>
  </si>
  <si>
    <t>HashtoTemplateReplacements</t>
  </si>
  <si>
    <t>HashIterationOverShadowedProperties</t>
  </si>
  <si>
    <t>HashIterationWithEach</t>
  </si>
  <si>
    <t>ArrayFlattenMultiDimensArray</t>
  </si>
  <si>
    <t>ArrayFlattenArguments</t>
  </si>
  <si>
    <t>ArrayFilterArray</t>
  </si>
  <si>
    <t>ArrayCleanArray</t>
  </si>
  <si>
    <t>ArrayMappingOfArray</t>
  </si>
  <si>
    <t>ArrayitemIndex</t>
  </si>
  <si>
    <t>Array-IfNotFound</t>
  </si>
  <si>
    <t>ArraytrueIfContains</t>
  </si>
  <si>
    <t>ArrayfalseIfNotContains</t>
  </si>
  <si>
    <t>Arrayassociate</t>
  </si>
  <si>
    <t>ArraycombineArray</t>
  </si>
  <si>
    <t>ArrayincludeOnlyNewItems</t>
  </si>
  <si>
    <t>Arraylast</t>
  </si>
  <si>
    <t>ArraynullIfNoElements</t>
  </si>
  <si>
    <t>ArrayarrayColor</t>
  </si>
  <si>
    <t>Classcreation</t>
  </si>
  <si>
    <t>ClassextrasArgumentsToTheFunctionReturnValues</t>
  </si>
  <si>
    <t>ClassextrasChainNumFunc</t>
  </si>
  <si>
    <t>ClassextrasChainArrFunc</t>
  </si>
  <si>
    <t>ClassextrasEachInstanceOwnChain</t>
  </si>
  <si>
    <t>ClassextrasClearChain</t>
  </si>
  <si>
    <t>ClassextrasClearChainWithin</t>
  </si>
  <si>
    <t>ClassextrasEventAddToClass</t>
  </si>
  <si>
    <t>ClassmultipleClassEvents</t>
  </si>
  <si>
    <t>ClassremoveSpecificMethodForEvent</t>
  </si>
  <si>
    <t>ClassremoveEventAndItsMethods</t>
  </si>
  <si>
    <t>ClassremoveAllEvents</t>
  </si>
  <si>
    <t>ClassremoveEventsWithObject</t>
  </si>
  <si>
    <t>ClassextrasEventAddToClassElement</t>
  </si>
  <si>
    <t>ClassmultipleClassEventsElement</t>
  </si>
  <si>
    <t>ClassremoveSpecificMethodForElement</t>
  </si>
  <si>
    <t>ClassremoveEventAndItsMethodsElement</t>
  </si>
  <si>
    <t>ClassremoveAllElement</t>
  </si>
  <si>
    <t>ClassremoveEventsWithObjectElement</t>
  </si>
  <si>
    <t>ClassextrasOptionsClassShouldSet</t>
  </si>
  <si>
    <t>S</t>
  </si>
  <si>
    <t>O</t>
  </si>
  <si>
    <t>average</t>
  </si>
  <si>
    <t>Original</t>
  </si>
  <si>
    <t>profiled</t>
  </si>
  <si>
    <t>sliced</t>
  </si>
  <si>
    <t>sliced without unions</t>
  </si>
  <si>
    <t>original</t>
  </si>
  <si>
    <t>Lines of code</t>
  </si>
  <si>
    <t>sliced without special treatment of unions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</si>
</sst>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n_-;\-* #,##0.00\ _k_n_-;_-* &quot;-&quot;??\ _k_n_-;_-@_-"/>
    <numFmt numFmtId="164" formatCode="_-* #,##0\ _k_n_-;\-* #,##0\ _k_n_-;_-* &quot;-&quot;??\ _k_n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vertical="center" wrapText="1"/>
    </xf>
    <xf numFmtId="0" fontId="3" fillId="5" borderId="0" xfId="0" applyFont="1" applyFill="1"/>
    <xf numFmtId="0" fontId="3" fillId="6" borderId="0" xfId="0" applyFont="1" applyFill="1"/>
    <xf numFmtId="2" fontId="0" fillId="0" borderId="0" xfId="0" applyNumberFormat="1"/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3" fillId="7" borderId="1" xfId="0" applyFont="1" applyFill="1" applyBorder="1"/>
    <xf numFmtId="0" fontId="3" fillId="8" borderId="0" xfId="0" applyFont="1" applyFill="1"/>
    <xf numFmtId="9" fontId="0" fillId="0" borderId="0" xfId="2" applyFont="1" applyAlignment="1">
      <alignment horizontal="center" vertical="center"/>
    </xf>
    <xf numFmtId="9" fontId="0" fillId="0" borderId="0" xfId="2" applyFont="1"/>
    <xf numFmtId="0" fontId="3" fillId="9" borderId="0" xfId="0" applyFont="1" applyFill="1"/>
    <xf numFmtId="0" fontId="4" fillId="10" borderId="0" xfId="0" applyFont="1" applyFill="1"/>
    <xf numFmtId="0" fontId="3" fillId="10" borderId="0" xfId="0" applyFont="1" applyFill="1" applyAlignment="1">
      <alignment horizontal="center"/>
    </xf>
    <xf numFmtId="0" fontId="3" fillId="11" borderId="0" xfId="0" applyFont="1" applyFill="1"/>
    <xf numFmtId="0" fontId="0" fillId="0" borderId="0" xfId="0" applyAlignment="1">
      <alignment vertic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12" borderId="0" xfId="2" applyFont="1" applyFill="1" applyAlignment="1">
      <alignment horizontal="center" vertical="center" wrapText="1"/>
    </xf>
    <xf numFmtId="9" fontId="0" fillId="0" borderId="0" xfId="2" applyFont="1" applyFill="1" applyAlignment="1">
      <alignment horizontal="center" vertical="center" wrapText="1"/>
    </xf>
    <xf numFmtId="0" fontId="0" fillId="0" borderId="0" xfId="0" applyAlignment="1"/>
    <xf numFmtId="0" fontId="0" fillId="13" borderId="0" xfId="0" applyFill="1"/>
    <xf numFmtId="0" fontId="0" fillId="13" borderId="0" xfId="0" applyFill="1" applyAlignment="1">
      <alignment vertical="center"/>
    </xf>
  </cellXfs>
  <cellStyles count="3">
    <cellStyle name="Normalno" xfId="0" builtinId="0"/>
    <cellStyle name="Postotak" xfId="2" builtinId="5"/>
    <cellStyle name="Zarez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Gauss!$AP$3</c:f>
              <c:numCache>
                <c:formatCode>0.00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Gauss!$AQ$3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Gauss!$AR$3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3"/>
          <c:order val="3"/>
          <c:tx>
            <c:strRef>
              <c:f>Gauss!$AS$2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Gauss!$AS$3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92384"/>
        <c:axId val="116193920"/>
      </c:barChart>
      <c:catAx>
        <c:axId val="1161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93920"/>
        <c:crosses val="autoZero"/>
        <c:auto val="1"/>
        <c:lblAlgn val="ctr"/>
        <c:lblOffset val="100"/>
        <c:noMultiLvlLbl val="0"/>
      </c:catAx>
      <c:valAx>
        <c:axId val="116193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1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Sylvester!$BH$3:$BH$4</c:f>
              <c:numCache>
                <c:formatCode>General</c:formatCode>
                <c:ptCount val="2"/>
                <c:pt idx="0">
                  <c:v>141.83333333333334</c:v>
                </c:pt>
                <c:pt idx="1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Sylvester!$BJ$2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Sylvester!$BJ$3:$BJ$4</c:f>
              <c:numCache>
                <c:formatCode>General</c:formatCode>
                <c:ptCount val="2"/>
                <c:pt idx="0">
                  <c:v>284</c:v>
                </c:pt>
                <c:pt idx="1">
                  <c:v>3138</c:v>
                </c:pt>
              </c:numCache>
            </c:numRef>
          </c:val>
        </c:ser>
        <c:ser>
          <c:idx val="3"/>
          <c:order val="3"/>
          <c:tx>
            <c:strRef>
              <c:f>Sylvester!$BK$2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Sylvester!$BG$3:$BG$4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Sylvester!$BK$3:$BK$4</c:f>
              <c:numCache>
                <c:formatCode>General</c:formatCode>
                <c:ptCount val="2"/>
                <c:pt idx="0">
                  <c:v>1364.0952380952381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36736"/>
        <c:axId val="120042624"/>
      </c:barChart>
      <c:catAx>
        <c:axId val="120036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0042624"/>
        <c:crosses val="autoZero"/>
        <c:auto val="1"/>
        <c:lblAlgn val="ctr"/>
        <c:lblOffset val="100"/>
        <c:noMultiLvlLbl val="0"/>
      </c:catAx>
      <c:valAx>
        <c:axId val="120042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0036736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underscore!$AP$3</c:f>
              <c:numCache>
                <c:formatCode>0.00</c:formatCode>
                <c:ptCount val="1"/>
                <c:pt idx="0">
                  <c:v>199.86075949367088</c:v>
                </c:pt>
              </c:numCache>
            </c:numRef>
          </c:val>
        </c:ser>
        <c:ser>
          <c:idx val="1"/>
          <c:order val="1"/>
          <c:tx>
            <c:strRef>
              <c:f>underscore!$AQ$2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underscore!$AQ$3</c:f>
              <c:numCache>
                <c:formatCode>General</c:formatCode>
                <c:ptCount val="1"/>
                <c:pt idx="0">
                  <c:v>0.11392405063290312</c:v>
                </c:pt>
              </c:numCache>
            </c:numRef>
          </c:val>
        </c:ser>
        <c:ser>
          <c:idx val="2"/>
          <c:order val="2"/>
          <c:tx>
            <c:strRef>
              <c:f>underscore!$AR$2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underscore!$AR$3</c:f>
              <c:numCache>
                <c:formatCode>General</c:formatCode>
                <c:ptCount val="1"/>
                <c:pt idx="0">
                  <c:v>71.531645569620252</c:v>
                </c:pt>
              </c:numCache>
            </c:numRef>
          </c:val>
        </c:ser>
        <c:ser>
          <c:idx val="3"/>
          <c:order val="3"/>
          <c:tx>
            <c:strRef>
              <c:f>underscore!$AS$2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underscore!$AS$3</c:f>
              <c:numCache>
                <c:formatCode>General</c:formatCode>
                <c:ptCount val="1"/>
                <c:pt idx="0">
                  <c:v>1011.379746835443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98528"/>
        <c:axId val="120600064"/>
      </c:barChart>
      <c:catAx>
        <c:axId val="1205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00064"/>
        <c:crosses val="autoZero"/>
        <c:auto val="1"/>
        <c:lblAlgn val="ctr"/>
        <c:lblOffset val="100"/>
        <c:noMultiLvlLbl val="0"/>
      </c:catAx>
      <c:valAx>
        <c:axId val="12060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5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underscore!$AV$3</c:f>
              <c:numCache>
                <c:formatCode>General</c:formatCode>
                <c:ptCount val="1"/>
                <c:pt idx="0">
                  <c:v>1273.4683544303798</c:v>
                </c:pt>
              </c:numCache>
            </c:numRef>
          </c:val>
        </c:ser>
        <c:ser>
          <c:idx val="1"/>
          <c:order val="1"/>
          <c:tx>
            <c:strRef>
              <c:f>underscore!$AW$2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underscore!$AW$3</c:f>
              <c:numCache>
                <c:formatCode>General</c:formatCode>
                <c:ptCount val="1"/>
                <c:pt idx="0">
                  <c:v>0.41772151898726406</c:v>
                </c:pt>
              </c:numCache>
            </c:numRef>
          </c:val>
        </c:ser>
        <c:ser>
          <c:idx val="2"/>
          <c:order val="2"/>
          <c:tx>
            <c:strRef>
              <c:f>underscore!$AX$2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underscore!$AX$3</c:f>
              <c:numCache>
                <c:formatCode>General</c:formatCode>
                <c:ptCount val="1"/>
                <c:pt idx="0">
                  <c:v>427.24050632911394</c:v>
                </c:pt>
              </c:numCache>
            </c:numRef>
          </c:val>
        </c:ser>
        <c:ser>
          <c:idx val="3"/>
          <c:order val="3"/>
          <c:tx>
            <c:strRef>
              <c:f>underscore!$AY$2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underscore!$AY$3</c:f>
              <c:numCache>
                <c:formatCode>General</c:formatCode>
                <c:ptCount val="1"/>
                <c:pt idx="0">
                  <c:v>3734.1012658227846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26560"/>
        <c:axId val="120640640"/>
      </c:barChart>
      <c:catAx>
        <c:axId val="1206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0640"/>
        <c:crosses val="autoZero"/>
        <c:auto val="1"/>
        <c:lblAlgn val="ctr"/>
        <c:lblOffset val="100"/>
        <c:noMultiLvlLbl val="0"/>
      </c:catAx>
      <c:valAx>
        <c:axId val="120640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6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underscore!$BB$3</c:f>
              <c:numCache>
                <c:formatCode>General</c:formatCode>
                <c:ptCount val="1"/>
                <c:pt idx="0">
                  <c:v>6562.7594936708865</c:v>
                </c:pt>
              </c:numCache>
            </c:numRef>
          </c:val>
        </c:ser>
        <c:ser>
          <c:idx val="1"/>
          <c:order val="1"/>
          <c:tx>
            <c:strRef>
              <c:f>underscore!$BC$2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underscore!$BC$3</c:f>
              <c:numCache>
                <c:formatCode>General</c:formatCode>
                <c:ptCount val="1"/>
                <c:pt idx="0">
                  <c:v>2.050632911392313</c:v>
                </c:pt>
              </c:numCache>
            </c:numRef>
          </c:val>
        </c:ser>
        <c:ser>
          <c:idx val="2"/>
          <c:order val="2"/>
          <c:tx>
            <c:strRef>
              <c:f>underscore!$BD$2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underscore!$BD$3</c:f>
              <c:numCache>
                <c:formatCode>General</c:formatCode>
                <c:ptCount val="1"/>
                <c:pt idx="0">
                  <c:v>1536.9746835443038</c:v>
                </c:pt>
              </c:numCache>
            </c:numRef>
          </c:val>
        </c:ser>
        <c:ser>
          <c:idx val="3"/>
          <c:order val="3"/>
          <c:tx>
            <c:strRef>
              <c:f>underscore!$BE$2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underscore!$BA$3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underscore!$BE$3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12320"/>
        <c:axId val="121914112"/>
      </c:barChart>
      <c:catAx>
        <c:axId val="1219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14112"/>
        <c:crosses val="autoZero"/>
        <c:auto val="1"/>
        <c:lblAlgn val="ctr"/>
        <c:lblOffset val="100"/>
        <c:noMultiLvlLbl val="0"/>
      </c:catAx>
      <c:valAx>
        <c:axId val="121914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19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underscore!$BH$2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underscore!$BH$3:$BH$4</c:f>
              <c:numCache>
                <c:formatCode>General</c:formatCode>
                <c:ptCount val="2"/>
                <c:pt idx="0">
                  <c:v>199.86075949367088</c:v>
                </c:pt>
                <c:pt idx="1">
                  <c:v>6562.7594936708865</c:v>
                </c:pt>
              </c:numCache>
            </c:numRef>
          </c:val>
        </c:ser>
        <c:ser>
          <c:idx val="1"/>
          <c:order val="1"/>
          <c:tx>
            <c:strRef>
              <c:f>underscore!$BI$2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underscore!$BJ$2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underscore!$BJ$3:$BJ$4</c:f>
              <c:numCache>
                <c:formatCode>General</c:formatCode>
                <c:ptCount val="2"/>
                <c:pt idx="0">
                  <c:v>74</c:v>
                </c:pt>
                <c:pt idx="1">
                  <c:v>778</c:v>
                </c:pt>
              </c:numCache>
            </c:numRef>
          </c:val>
        </c:ser>
        <c:ser>
          <c:idx val="3"/>
          <c:order val="3"/>
          <c:tx>
            <c:strRef>
              <c:f>underscore!$BK$2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underscore!$BG$3:$BG$4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underscore!$BK$3:$BK$4</c:f>
              <c:numCache>
                <c:formatCode>General</c:formatCode>
                <c:ptCount val="2"/>
                <c:pt idx="0">
                  <c:v>1011.379746835443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949184"/>
        <c:axId val="121955072"/>
      </c:barChart>
      <c:catAx>
        <c:axId val="121949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1955072"/>
        <c:crosses val="autoZero"/>
        <c:auto val="1"/>
        <c:lblAlgn val="ctr"/>
        <c:lblOffset val="100"/>
        <c:noMultiLvlLbl val="0"/>
      </c:catAx>
      <c:valAx>
        <c:axId val="121955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1949184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prototype!$AP$3</c:f>
              <c:numCache>
                <c:formatCode>0.00</c:formatCode>
                <c:ptCount val="1"/>
                <c:pt idx="0">
                  <c:v>117.27058823529411</c:v>
                </c:pt>
              </c:numCache>
            </c:numRef>
          </c:val>
        </c:ser>
        <c:ser>
          <c:idx val="1"/>
          <c:order val="1"/>
          <c:tx>
            <c:strRef>
              <c:f>prototype!$AQ$2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prototype!$AQ$3</c:f>
              <c:numCache>
                <c:formatCode>General</c:formatCode>
                <c:ptCount val="1"/>
                <c:pt idx="0">
                  <c:v>59.45882352941176</c:v>
                </c:pt>
              </c:numCache>
            </c:numRef>
          </c:val>
        </c:ser>
        <c:ser>
          <c:idx val="2"/>
          <c:order val="2"/>
          <c:tx>
            <c:strRef>
              <c:f>prototype!$AR$2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prototype!$AR$3</c:f>
              <c:numCache>
                <c:formatCode>General</c:formatCode>
                <c:ptCount val="1"/>
                <c:pt idx="0">
                  <c:v>1504.4117647058824</c:v>
                </c:pt>
              </c:numCache>
            </c:numRef>
          </c:val>
        </c:ser>
        <c:ser>
          <c:idx val="3"/>
          <c:order val="3"/>
          <c:tx>
            <c:strRef>
              <c:f>prototype!$AS$2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prototype!$AS$3</c:f>
              <c:numCache>
                <c:formatCode>General</c:formatCode>
                <c:ptCount val="1"/>
                <c:pt idx="0">
                  <c:v>5381.1529411764704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30848"/>
        <c:axId val="128836736"/>
      </c:barChart>
      <c:catAx>
        <c:axId val="1288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36736"/>
        <c:crosses val="autoZero"/>
        <c:auto val="1"/>
        <c:lblAlgn val="ctr"/>
        <c:lblOffset val="100"/>
        <c:noMultiLvlLbl val="0"/>
      </c:catAx>
      <c:valAx>
        <c:axId val="128836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8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prototype!$AV$3</c:f>
              <c:numCache>
                <c:formatCode>General</c:formatCode>
                <c:ptCount val="1"/>
                <c:pt idx="0">
                  <c:v>407.31764705882352</c:v>
                </c:pt>
              </c:numCache>
            </c:numRef>
          </c:val>
        </c:ser>
        <c:ser>
          <c:idx val="1"/>
          <c:order val="1"/>
          <c:tx>
            <c:strRef>
              <c:f>prototype!$AW$2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prototype!$AW$3</c:f>
              <c:numCache>
                <c:formatCode>General</c:formatCode>
                <c:ptCount val="1"/>
                <c:pt idx="0">
                  <c:v>355.94117647058823</c:v>
                </c:pt>
              </c:numCache>
            </c:numRef>
          </c:val>
        </c:ser>
        <c:ser>
          <c:idx val="2"/>
          <c:order val="2"/>
          <c:tx>
            <c:strRef>
              <c:f>prototype!$AX$2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prototype!$AX$3</c:f>
              <c:numCache>
                <c:formatCode>General</c:formatCode>
                <c:ptCount val="1"/>
                <c:pt idx="0">
                  <c:v>7347.552941176471</c:v>
                </c:pt>
              </c:numCache>
            </c:numRef>
          </c:val>
        </c:ser>
        <c:ser>
          <c:idx val="3"/>
          <c:order val="3"/>
          <c:tx>
            <c:strRef>
              <c:f>prototype!$AY$2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prototype!$AY$3</c:f>
              <c:numCache>
                <c:formatCode>General</c:formatCode>
                <c:ptCount val="1"/>
                <c:pt idx="0">
                  <c:v>21087.988235294117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70016"/>
        <c:axId val="128471808"/>
      </c:barChart>
      <c:catAx>
        <c:axId val="1284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71808"/>
        <c:crosses val="autoZero"/>
        <c:auto val="1"/>
        <c:lblAlgn val="ctr"/>
        <c:lblOffset val="100"/>
        <c:noMultiLvlLbl val="0"/>
      </c:catAx>
      <c:valAx>
        <c:axId val="1284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4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prototype!$BB$3</c:f>
              <c:numCache>
                <c:formatCode>General</c:formatCode>
                <c:ptCount val="1"/>
                <c:pt idx="0">
                  <c:v>2022.5294117647059</c:v>
                </c:pt>
              </c:numCache>
            </c:numRef>
          </c:val>
        </c:ser>
        <c:ser>
          <c:idx val="1"/>
          <c:order val="1"/>
          <c:tx>
            <c:strRef>
              <c:f>prototype!$BC$2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prototype!$BC$3</c:f>
              <c:numCache>
                <c:formatCode>General</c:formatCode>
                <c:ptCount val="1"/>
                <c:pt idx="0">
                  <c:v>708.34117647058838</c:v>
                </c:pt>
              </c:numCache>
            </c:numRef>
          </c:val>
        </c:ser>
        <c:ser>
          <c:idx val="2"/>
          <c:order val="2"/>
          <c:tx>
            <c:strRef>
              <c:f>prototype!$BD$2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prototype!$BD$3</c:f>
              <c:numCache>
                <c:formatCode>General</c:formatCode>
                <c:ptCount val="1"/>
                <c:pt idx="0">
                  <c:v>47654.129411764705</c:v>
                </c:pt>
              </c:numCache>
            </c:numRef>
          </c:val>
        </c:ser>
        <c:ser>
          <c:idx val="3"/>
          <c:order val="3"/>
          <c:tx>
            <c:strRef>
              <c:f>prototype!$BE$2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prototype!$BA$3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prototype!$BE$3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06496"/>
        <c:axId val="128983424"/>
      </c:barChart>
      <c:catAx>
        <c:axId val="1285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83424"/>
        <c:crosses val="autoZero"/>
        <c:auto val="1"/>
        <c:lblAlgn val="ctr"/>
        <c:lblOffset val="100"/>
        <c:noMultiLvlLbl val="0"/>
      </c:catAx>
      <c:valAx>
        <c:axId val="128983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5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prototype!$BH$2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prototype!$BH$3:$BH$4</c:f>
              <c:numCache>
                <c:formatCode>General</c:formatCode>
                <c:ptCount val="2"/>
                <c:pt idx="0">
                  <c:v>117.27058823529411</c:v>
                </c:pt>
                <c:pt idx="1">
                  <c:v>2022.5294117647059</c:v>
                </c:pt>
              </c:numCache>
            </c:numRef>
          </c:val>
        </c:ser>
        <c:ser>
          <c:idx val="1"/>
          <c:order val="1"/>
          <c:tx>
            <c:strRef>
              <c:f>prototype!$BI$2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prototype!$BI$3:$BI$4</c:f>
              <c:numCache>
                <c:formatCode>General</c:formatCode>
                <c:ptCount val="2"/>
                <c:pt idx="0">
                  <c:v>0</c:v>
                </c:pt>
                <c:pt idx="1">
                  <c:v>1929</c:v>
                </c:pt>
              </c:numCache>
            </c:numRef>
          </c:val>
        </c:ser>
        <c:ser>
          <c:idx val="2"/>
          <c:order val="2"/>
          <c:tx>
            <c:strRef>
              <c:f>prototype!$BJ$2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prototype!$BJ$3:$BJ$4</c:f>
              <c:numCache>
                <c:formatCode>General</c:formatCode>
                <c:ptCount val="2"/>
                <c:pt idx="0">
                  <c:v>1608</c:v>
                </c:pt>
                <c:pt idx="1">
                  <c:v>25748</c:v>
                </c:pt>
              </c:numCache>
            </c:numRef>
          </c:val>
        </c:ser>
        <c:ser>
          <c:idx val="3"/>
          <c:order val="3"/>
          <c:tx>
            <c:strRef>
              <c:f>prototype!$BK$2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prototype!$BG$3:$BG$4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prototype!$BK$3:$BK$4</c:f>
              <c:numCache>
                <c:formatCode>General</c:formatCode>
                <c:ptCount val="2"/>
                <c:pt idx="0">
                  <c:v>5381.1529411764704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0304"/>
        <c:axId val="129016192"/>
      </c:barChart>
      <c:catAx>
        <c:axId val="129010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016192"/>
        <c:crosses val="autoZero"/>
        <c:auto val="1"/>
        <c:lblAlgn val="ctr"/>
        <c:lblOffset val="100"/>
        <c:noMultiLvlLbl val="0"/>
      </c:catAx>
      <c:valAx>
        <c:axId val="129016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010304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mooTools!$AP$3</c:f>
              <c:numCache>
                <c:formatCode>0.00</c:formatCode>
                <c:ptCount val="1"/>
                <c:pt idx="0">
                  <c:v>257.42857142857144</c:v>
                </c:pt>
              </c:numCache>
            </c:numRef>
          </c:val>
        </c:ser>
        <c:ser>
          <c:idx val="1"/>
          <c:order val="1"/>
          <c:tx>
            <c:strRef>
              <c:f>mooTools!$AQ$2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mooTools!$AQ$3</c:f>
              <c:numCache>
                <c:formatCode>General</c:formatCode>
                <c:ptCount val="1"/>
                <c:pt idx="0">
                  <c:v>84.742857142857133</c:v>
                </c:pt>
              </c:numCache>
            </c:numRef>
          </c:val>
        </c:ser>
        <c:ser>
          <c:idx val="2"/>
          <c:order val="2"/>
          <c:tx>
            <c:strRef>
              <c:f>mooTools!$AR$2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mooTools!$AR$3</c:f>
              <c:numCache>
                <c:formatCode>General</c:formatCode>
                <c:ptCount val="1"/>
                <c:pt idx="0">
                  <c:v>1267.8285714285714</c:v>
                </c:pt>
              </c:numCache>
            </c:numRef>
          </c:val>
        </c:ser>
        <c:ser>
          <c:idx val="3"/>
          <c:order val="3"/>
          <c:tx>
            <c:strRef>
              <c:f>mooTools!$AS$2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mooTools!$AS$3</c:f>
              <c:numCache>
                <c:formatCode>General</c:formatCode>
                <c:ptCount val="1"/>
                <c:pt idx="0">
                  <c:v>4393.5428571428574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76512"/>
        <c:axId val="128717568"/>
      </c:barChart>
      <c:catAx>
        <c:axId val="1285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17568"/>
        <c:crosses val="autoZero"/>
        <c:auto val="1"/>
        <c:lblAlgn val="ctr"/>
        <c:lblOffset val="100"/>
        <c:noMultiLvlLbl val="0"/>
      </c:catAx>
      <c:valAx>
        <c:axId val="128717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5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Gauss!$AV$3</c:f>
              <c:numCache>
                <c:formatCode>General</c:formatCode>
                <c:ptCount val="1"/>
                <c:pt idx="0">
                  <c:v>237.12121212121212</c:v>
                </c:pt>
              </c:numCache>
            </c:numRef>
          </c:val>
        </c:ser>
        <c:ser>
          <c:idx val="1"/>
          <c:order val="1"/>
          <c:tx>
            <c:strRef>
              <c:f>Gauss!$AW$2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Gauss!$AX$3</c:f>
              <c:numCache>
                <c:formatCode>General</c:formatCode>
                <c:ptCount val="1"/>
                <c:pt idx="0">
                  <c:v>321.39393939393938</c:v>
                </c:pt>
              </c:numCache>
            </c:numRef>
          </c:val>
        </c:ser>
        <c:ser>
          <c:idx val="3"/>
          <c:order val="3"/>
          <c:tx>
            <c:strRef>
              <c:f>Gauss!$AY$2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Gauss!$AY$3</c:f>
              <c:numCache>
                <c:formatCode>General</c:formatCode>
                <c:ptCount val="1"/>
                <c:pt idx="0">
                  <c:v>2229.4545454545455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36896"/>
        <c:axId val="117938432"/>
      </c:barChart>
      <c:catAx>
        <c:axId val="1179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38432"/>
        <c:crosses val="autoZero"/>
        <c:auto val="1"/>
        <c:lblAlgn val="ctr"/>
        <c:lblOffset val="100"/>
        <c:noMultiLvlLbl val="0"/>
      </c:catAx>
      <c:valAx>
        <c:axId val="1179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mooTools!$AV$3</c:f>
              <c:numCache>
                <c:formatCode>General</c:formatCode>
                <c:ptCount val="1"/>
                <c:pt idx="0">
                  <c:v>1043.2857142857142</c:v>
                </c:pt>
              </c:numCache>
            </c:numRef>
          </c:val>
        </c:ser>
        <c:ser>
          <c:idx val="1"/>
          <c:order val="1"/>
          <c:tx>
            <c:strRef>
              <c:f>mooTools!$AW$2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mooTools!$AW$3</c:f>
              <c:numCache>
                <c:formatCode>General</c:formatCode>
                <c:ptCount val="1"/>
                <c:pt idx="0">
                  <c:v>381.0857142857144</c:v>
                </c:pt>
              </c:numCache>
            </c:numRef>
          </c:val>
        </c:ser>
        <c:ser>
          <c:idx val="2"/>
          <c:order val="2"/>
          <c:tx>
            <c:strRef>
              <c:f>mooTools!$AX$2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mooTools!$AX$3</c:f>
              <c:numCache>
                <c:formatCode>General</c:formatCode>
                <c:ptCount val="1"/>
                <c:pt idx="0">
                  <c:v>6429.9142857142861</c:v>
                </c:pt>
              </c:numCache>
            </c:numRef>
          </c:val>
        </c:ser>
        <c:ser>
          <c:idx val="3"/>
          <c:order val="3"/>
          <c:tx>
            <c:strRef>
              <c:f>mooTools!$AY$2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mooTools!$AY$3</c:f>
              <c:numCache>
                <c:formatCode>General</c:formatCode>
                <c:ptCount val="1"/>
                <c:pt idx="0">
                  <c:v>18461.542857142857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35872"/>
        <c:axId val="128749952"/>
      </c:barChart>
      <c:catAx>
        <c:axId val="12873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49952"/>
        <c:crosses val="autoZero"/>
        <c:auto val="1"/>
        <c:lblAlgn val="ctr"/>
        <c:lblOffset val="100"/>
        <c:noMultiLvlLbl val="0"/>
      </c:catAx>
      <c:valAx>
        <c:axId val="128749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7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mooTools!$BB$3</c:f>
              <c:numCache>
                <c:formatCode>General</c:formatCode>
                <c:ptCount val="1"/>
                <c:pt idx="0">
                  <c:v>19884.82857142857</c:v>
                </c:pt>
              </c:numCache>
            </c:numRef>
          </c:val>
        </c:ser>
        <c:ser>
          <c:idx val="1"/>
          <c:order val="1"/>
          <c:tx>
            <c:strRef>
              <c:f>mooTools!$BC$2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mooTools!$BC$3</c:f>
              <c:numCache>
                <c:formatCode>General</c:formatCode>
                <c:ptCount val="1"/>
                <c:pt idx="0">
                  <c:v>15511.257142857143</c:v>
                </c:pt>
              </c:numCache>
            </c:numRef>
          </c:val>
        </c:ser>
        <c:ser>
          <c:idx val="2"/>
          <c:order val="2"/>
          <c:tx>
            <c:strRef>
              <c:f>mooTools!$BD$2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mooTools!$BD$3</c:f>
              <c:numCache>
                <c:formatCode>General</c:formatCode>
                <c:ptCount val="1"/>
                <c:pt idx="0">
                  <c:v>117182.48571428571</c:v>
                </c:pt>
              </c:numCache>
            </c:numRef>
          </c:val>
        </c:ser>
        <c:ser>
          <c:idx val="3"/>
          <c:order val="3"/>
          <c:tx>
            <c:strRef>
              <c:f>mooTools!$BE$2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mooTools!$BA$3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mooTools!$BE$3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04832"/>
        <c:axId val="129310720"/>
      </c:barChart>
      <c:catAx>
        <c:axId val="1293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10720"/>
        <c:crosses val="autoZero"/>
        <c:auto val="1"/>
        <c:lblAlgn val="ctr"/>
        <c:lblOffset val="100"/>
        <c:noMultiLvlLbl val="0"/>
      </c:catAx>
      <c:valAx>
        <c:axId val="129310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30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mooTools!$BH$2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mooTools!$BH$3:$BH$4</c:f>
              <c:numCache>
                <c:formatCode>General</c:formatCode>
                <c:ptCount val="2"/>
                <c:pt idx="0">
                  <c:v>257.42857142857144</c:v>
                </c:pt>
                <c:pt idx="1">
                  <c:v>19884.82857142857</c:v>
                </c:pt>
              </c:numCache>
            </c:numRef>
          </c:val>
        </c:ser>
        <c:ser>
          <c:idx val="1"/>
          <c:order val="1"/>
          <c:tx>
            <c:strRef>
              <c:f>mooTools!$BI$2</c:f>
              <c:strCache>
                <c:ptCount val="1"/>
                <c:pt idx="0">
                  <c:v>Sliced</c:v>
                </c:pt>
              </c:strCache>
            </c:strRef>
          </c:tx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mooTools!$BI$3:$BI$4</c:f>
              <c:numCache>
                <c:formatCode>General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mooTools!$BJ$2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mooTools!$BJ$3:$BJ$4</c:f>
              <c:numCache>
                <c:formatCode>General</c:formatCode>
                <c:ptCount val="2"/>
                <c:pt idx="0">
                  <c:v>1331</c:v>
                </c:pt>
                <c:pt idx="1">
                  <c:v>150238</c:v>
                </c:pt>
              </c:numCache>
            </c:numRef>
          </c:val>
        </c:ser>
        <c:ser>
          <c:idx val="3"/>
          <c:order val="3"/>
          <c:tx>
            <c:strRef>
              <c:f>mooTools!$BK$2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mooTools!$BG$3:$BG$4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mooTools!$BK$3:$BK$4</c:f>
              <c:numCache>
                <c:formatCode>General</c:formatCode>
                <c:ptCount val="2"/>
                <c:pt idx="0">
                  <c:v>4393.5428571428574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58080"/>
        <c:axId val="129368064"/>
      </c:barChart>
      <c:catAx>
        <c:axId val="129358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368064"/>
        <c:crosses val="autoZero"/>
        <c:auto val="1"/>
        <c:lblAlgn val="ctr"/>
        <c:lblOffset val="100"/>
        <c:noMultiLvlLbl val="0"/>
      </c:catAx>
      <c:valAx>
        <c:axId val="129368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358080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jQuery!$AP$3</c:f>
              <c:numCache>
                <c:formatCode>0.00</c:formatCode>
                <c:ptCount val="1"/>
                <c:pt idx="0">
                  <c:v>685.33552631578948</c:v>
                </c:pt>
              </c:numCache>
            </c:numRef>
          </c:val>
        </c:ser>
        <c:ser>
          <c:idx val="1"/>
          <c:order val="1"/>
          <c:tx>
            <c:strRef>
              <c:f>jQuery!$AQ$2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jQuery!$AQ$3</c:f>
              <c:numCache>
                <c:formatCode>General</c:formatCode>
                <c:ptCount val="1"/>
                <c:pt idx="0">
                  <c:v>257.65789473684208</c:v>
                </c:pt>
              </c:numCache>
            </c:numRef>
          </c:val>
        </c:ser>
        <c:ser>
          <c:idx val="2"/>
          <c:order val="2"/>
          <c:tx>
            <c:strRef>
              <c:f>jQuery!$AR$2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jQuery!$AR$3</c:f>
              <c:numCache>
                <c:formatCode>General</c:formatCode>
                <c:ptCount val="1"/>
                <c:pt idx="0">
                  <c:v>1260.4736842105262</c:v>
                </c:pt>
              </c:numCache>
            </c:numRef>
          </c:val>
        </c:ser>
        <c:ser>
          <c:idx val="3"/>
          <c:order val="3"/>
          <c:tx>
            <c:strRef>
              <c:f>jQuery!$AS$2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jQuery!$AS$3</c:f>
              <c:numCache>
                <c:formatCode>General</c:formatCode>
                <c:ptCount val="1"/>
                <c:pt idx="0">
                  <c:v>7876.230263157895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07616"/>
        <c:axId val="129417600"/>
      </c:barChart>
      <c:catAx>
        <c:axId val="1294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17600"/>
        <c:crosses val="autoZero"/>
        <c:auto val="1"/>
        <c:lblAlgn val="ctr"/>
        <c:lblOffset val="100"/>
        <c:noMultiLvlLbl val="0"/>
      </c:catAx>
      <c:valAx>
        <c:axId val="129417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94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jQuery!$AV$3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jQuery!$AX$3</c:f>
              <c:numCache>
                <c:formatCode>General</c:formatCode>
                <c:ptCount val="1"/>
                <c:pt idx="0">
                  <c:v>6893.1061212814657</c:v>
                </c:pt>
              </c:numCache>
            </c:numRef>
          </c:val>
        </c:ser>
        <c:ser>
          <c:idx val="3"/>
          <c:order val="3"/>
          <c:tx>
            <c:strRef>
              <c:f>jQuery!$AY$2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jQuery!$AY$3</c:f>
              <c:numCache>
                <c:formatCode>General</c:formatCode>
                <c:ptCount val="1"/>
                <c:pt idx="0">
                  <c:v>24345.84210526316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51584"/>
        <c:axId val="129257472"/>
      </c:barChart>
      <c:catAx>
        <c:axId val="1292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57472"/>
        <c:crosses val="autoZero"/>
        <c:auto val="1"/>
        <c:lblAlgn val="ctr"/>
        <c:lblOffset val="100"/>
        <c:noMultiLvlLbl val="0"/>
      </c:catAx>
      <c:valAx>
        <c:axId val="1292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jQuery!$BB$2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jQuery!$BD$2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jQuery!$BD$3</c:f>
              <c:numCache>
                <c:formatCode>General</c:formatCode>
                <c:ptCount val="1"/>
                <c:pt idx="0">
                  <c:v>25691.447368421053</c:v>
                </c:pt>
              </c:numCache>
            </c:numRef>
          </c:val>
        </c:ser>
        <c:ser>
          <c:idx val="3"/>
          <c:order val="3"/>
          <c:tx>
            <c:strRef>
              <c:f>jQuery!$BE$2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jQuery!$BA$3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jQuery!$BE$3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2160"/>
        <c:axId val="129293696"/>
      </c:barChart>
      <c:catAx>
        <c:axId val="1292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93696"/>
        <c:crosses val="autoZero"/>
        <c:auto val="1"/>
        <c:lblAlgn val="ctr"/>
        <c:lblOffset val="100"/>
        <c:noMultiLvlLbl val="0"/>
      </c:catAx>
      <c:valAx>
        <c:axId val="129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jQuery!$BH$2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jQuery!$BH$3:$BH$4</c:f>
              <c:numCache>
                <c:formatCode>General</c:formatCode>
                <c:ptCount val="2"/>
                <c:pt idx="0">
                  <c:v>685.33552631578948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jQuery!$BI$2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jQuery!$BI$3:$BI$4</c:f>
              <c:numCache>
                <c:formatCode>General</c:formatCode>
                <c:ptCount val="2"/>
                <c:pt idx="0">
                  <c:v>1260.4736842105262</c:v>
                </c:pt>
                <c:pt idx="1">
                  <c:v>25691.447368421053</c:v>
                </c:pt>
              </c:numCache>
            </c:numRef>
          </c:val>
        </c:ser>
        <c:ser>
          <c:idx val="2"/>
          <c:order val="2"/>
          <c:tx>
            <c:strRef>
              <c:f>jQuery!$BJ$2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jQuery!$BG$3:$BG$4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jQuery!$BJ$3:$BJ$4</c:f>
              <c:numCache>
                <c:formatCode>General</c:formatCode>
                <c:ptCount val="2"/>
                <c:pt idx="0">
                  <c:v>7876.230263157895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94816"/>
        <c:axId val="129796352"/>
      </c:barChart>
      <c:catAx>
        <c:axId val="129794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796352"/>
        <c:crosses val="autoZero"/>
        <c:auto val="1"/>
        <c:lblAlgn val="ctr"/>
        <c:lblOffset val="100"/>
        <c:noMultiLvlLbl val="0"/>
      </c:catAx>
      <c:valAx>
        <c:axId val="12979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97948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joint!$B$3:$B$6</c:f>
              <c:numCache>
                <c:formatCode>General</c:formatCode>
                <c:ptCount val="4"/>
                <c:pt idx="0">
                  <c:v>56.030303030303031</c:v>
                </c:pt>
                <c:pt idx="1">
                  <c:v>141.833333333333</c:v>
                </c:pt>
                <c:pt idx="2">
                  <c:v>18292.727272727272</c:v>
                </c:pt>
                <c:pt idx="3">
                  <c:v>11291.035714285699</c:v>
                </c:pt>
              </c:numCache>
            </c:numRef>
          </c:val>
        </c:ser>
        <c:ser>
          <c:idx val="1"/>
          <c:order val="1"/>
          <c:tx>
            <c:strRef>
              <c:f>joint!$C$2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joint!$C$3:$C$6</c:f>
              <c:numCache>
                <c:formatCode>General</c:formatCode>
                <c:ptCount val="4"/>
                <c:pt idx="0">
                  <c:v>58.939393939393938</c:v>
                </c:pt>
                <c:pt idx="1">
                  <c:v>284</c:v>
                </c:pt>
                <c:pt idx="2">
                  <c:v>7690.2727272727279</c:v>
                </c:pt>
                <c:pt idx="3">
                  <c:v>3138</c:v>
                </c:pt>
              </c:numCache>
            </c:numRef>
          </c:val>
        </c:ser>
        <c:ser>
          <c:idx val="2"/>
          <c:order val="2"/>
          <c:tx>
            <c:strRef>
              <c:f>joint!$D$2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joint!$A$3:$A$6</c:f>
              <c:strCache>
                <c:ptCount val="4"/>
                <c:pt idx="0">
                  <c:v>Gauss Lines of Code</c:v>
                </c:pt>
                <c:pt idx="1">
                  <c:v>Sylvester Lines of Code</c:v>
                </c:pt>
                <c:pt idx="2">
                  <c:v>Gauss Number of evaluated expressions</c:v>
                </c:pt>
                <c:pt idx="3">
                  <c:v>Sylvester Number of evaluated expressions</c:v>
                </c:pt>
              </c:strCache>
            </c:strRef>
          </c:cat>
          <c:val>
            <c:numRef>
              <c:f>joint!$D$3:$D$6</c:f>
              <c:numCache>
                <c:formatCode>General</c:formatCode>
                <c:ptCount val="4"/>
                <c:pt idx="0">
                  <c:v>577.21212121212113</c:v>
                </c:pt>
                <c:pt idx="1">
                  <c:v>1364.0952380952399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74240"/>
        <c:axId val="120075776"/>
      </c:barChart>
      <c:catAx>
        <c:axId val="120074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0075776"/>
        <c:crosses val="autoZero"/>
        <c:auto val="1"/>
        <c:lblAlgn val="ctr"/>
        <c:lblOffset val="100"/>
        <c:noMultiLvlLbl val="0"/>
      </c:catAx>
      <c:valAx>
        <c:axId val="120075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20074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ser>
          <c:idx val="2"/>
          <c:order val="2"/>
          <c:tx>
            <c:strRef>
              <c:f>joint!$N$2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joint!$N$3:$N$9</c:f>
              <c:numCache>
                <c:formatCode>General</c:formatCode>
                <c:ptCount val="7"/>
                <c:pt idx="0">
                  <c:v>577.21212121212113</c:v>
                </c:pt>
                <c:pt idx="1">
                  <c:v>1364.0952380952399</c:v>
                </c:pt>
                <c:pt idx="2">
                  <c:v>1010.19047619048</c:v>
                </c:pt>
                <c:pt idx="3">
                  <c:v>5381.6704545454504</c:v>
                </c:pt>
                <c:pt idx="4">
                  <c:v>4395.2820512820517</c:v>
                </c:pt>
                <c:pt idx="5">
                  <c:v>7854.69696969697</c:v>
                </c:pt>
                <c:pt idx="6">
                  <c:v>3430.5245518370525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55072"/>
        <c:axId val="129560960"/>
      </c:barChart>
      <c:catAx>
        <c:axId val="129555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560960"/>
        <c:crosses val="autoZero"/>
        <c:auto val="1"/>
        <c:lblAlgn val="ctr"/>
        <c:lblOffset val="100"/>
        <c:noMultiLvlLbl val="0"/>
      </c:catAx>
      <c:valAx>
        <c:axId val="129560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555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joint!$L$2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joint!$L$3:$L$9</c:f>
              <c:numCache>
                <c:formatCode>General</c:formatCode>
                <c:ptCount val="7"/>
                <c:pt idx="0">
                  <c:v>56.030303030303031</c:v>
                </c:pt>
                <c:pt idx="1">
                  <c:v>141.833333333333</c:v>
                </c:pt>
                <c:pt idx="2">
                  <c:v>202.96428571428572</c:v>
                </c:pt>
                <c:pt idx="3">
                  <c:v>115.68181818181819</c:v>
                </c:pt>
                <c:pt idx="4">
                  <c:v>296</c:v>
                </c:pt>
                <c:pt idx="5">
                  <c:v>715.2</c:v>
                </c:pt>
                <c:pt idx="6">
                  <c:v>254.61829004329002</c:v>
                </c:pt>
              </c:numCache>
            </c:numRef>
          </c:val>
        </c:ser>
        <c:ser>
          <c:idx val="1"/>
          <c:order val="1"/>
          <c:tx>
            <c:strRef>
              <c:f>joint!$M$2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joint!$K$3:$K$9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joint!$M$3:$M$9</c:f>
              <c:numCache>
                <c:formatCode>General</c:formatCode>
                <c:ptCount val="7"/>
                <c:pt idx="0">
                  <c:v>58.939393939393938</c:v>
                </c:pt>
                <c:pt idx="1">
                  <c:v>284</c:v>
                </c:pt>
                <c:pt idx="2">
                  <c:v>74</c:v>
                </c:pt>
                <c:pt idx="3">
                  <c:v>1608</c:v>
                </c:pt>
                <c:pt idx="4">
                  <c:v>1331</c:v>
                </c:pt>
                <c:pt idx="5">
                  <c:v>1258.1878787878786</c:v>
                </c:pt>
                <c:pt idx="6">
                  <c:v>769.0212121212121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35072"/>
        <c:axId val="129636608"/>
      </c:barChart>
      <c:catAx>
        <c:axId val="1296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36608"/>
        <c:crosses val="autoZero"/>
        <c:auto val="1"/>
        <c:lblAlgn val="ctr"/>
        <c:lblOffset val="100"/>
        <c:noMultiLvlLbl val="0"/>
      </c:catAx>
      <c:valAx>
        <c:axId val="129636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6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Gauss!$BB$3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Gauss!$BD$3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3"/>
          <c:order val="3"/>
          <c:tx>
            <c:strRef>
              <c:f>Gauss!$BE$2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28160"/>
        <c:axId val="119629696"/>
      </c:barChart>
      <c:catAx>
        <c:axId val="1196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29696"/>
        <c:crosses val="autoZero"/>
        <c:auto val="1"/>
        <c:lblAlgn val="ctr"/>
        <c:lblOffset val="100"/>
        <c:noMultiLvlLbl val="0"/>
      </c:catAx>
      <c:valAx>
        <c:axId val="1196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joint!$B$29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joint!$B$30:$B$36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joint!$C$29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joint!$C$30:$C$36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joint!$D$29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joint!$D$30:$D$36</c:f>
              <c:numCache>
                <c:formatCode>General</c:formatCode>
                <c:ptCount val="7"/>
                <c:pt idx="0">
                  <c:v>83</c:v>
                </c:pt>
                <c:pt idx="1">
                  <c:v>76</c:v>
                </c:pt>
                <c:pt idx="2">
                  <c:v>79</c:v>
                </c:pt>
                <c:pt idx="3">
                  <c:v>76</c:v>
                </c:pt>
                <c:pt idx="4">
                  <c:v>73</c:v>
                </c:pt>
                <c:pt idx="5">
                  <c:v>78</c:v>
                </c:pt>
                <c:pt idx="6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58240"/>
        <c:axId val="129692800"/>
      </c:barChart>
      <c:catAx>
        <c:axId val="129658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692800"/>
        <c:crosses val="autoZero"/>
        <c:auto val="1"/>
        <c:lblAlgn val="ctr"/>
        <c:lblOffset val="100"/>
        <c:noMultiLvlLbl val="0"/>
      </c:catAx>
      <c:valAx>
        <c:axId val="12969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658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joint!$B$29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joint!$B$30:$B$36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</c:ser>
        <c:ser>
          <c:idx val="1"/>
          <c:order val="1"/>
          <c:tx>
            <c:strRef>
              <c:f>joint!$C$29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joint!$A$30:$A$36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joint!$C$30:$C$36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48832"/>
        <c:axId val="129850368"/>
      </c:barChart>
      <c:catAx>
        <c:axId val="129848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850368"/>
        <c:crosses val="autoZero"/>
        <c:auto val="1"/>
        <c:lblAlgn val="ctr"/>
        <c:lblOffset val="100"/>
        <c:noMultiLvlLbl val="0"/>
      </c:catAx>
      <c:valAx>
        <c:axId val="129850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8488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joint!$W$28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joint!$V$29:$V$35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joint!$W$29:$W$35</c:f>
              <c:numCache>
                <c:formatCode>General</c:formatCode>
                <c:ptCount val="7"/>
                <c:pt idx="0">
                  <c:v>69</c:v>
                </c:pt>
                <c:pt idx="1">
                  <c:v>40</c:v>
                </c:pt>
                <c:pt idx="2">
                  <c:v>80</c:v>
                </c:pt>
                <c:pt idx="3">
                  <c:v>5</c:v>
                </c:pt>
                <c:pt idx="4">
                  <c:v>13</c:v>
                </c:pt>
                <c:pt idx="5">
                  <c:v>47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joint!$X$28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joint!$V$29:$V$35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joint!$X$29:$X$35</c:f>
              <c:numCache>
                <c:formatCode>General</c:formatCode>
                <c:ptCount val="7"/>
                <c:pt idx="0">
                  <c:v>31</c:v>
                </c:pt>
                <c:pt idx="1">
                  <c:v>60</c:v>
                </c:pt>
                <c:pt idx="2">
                  <c:v>20</c:v>
                </c:pt>
                <c:pt idx="3">
                  <c:v>95</c:v>
                </c:pt>
                <c:pt idx="4">
                  <c:v>87</c:v>
                </c:pt>
                <c:pt idx="5">
                  <c:v>53</c:v>
                </c:pt>
                <c:pt idx="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616"/>
        <c:axId val="129959040"/>
      </c:barChart>
      <c:catAx>
        <c:axId val="129887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959040"/>
        <c:crosses val="autoZero"/>
        <c:auto val="1"/>
        <c:lblAlgn val="ctr"/>
        <c:lblOffset val="100"/>
        <c:noMultiLvlLbl val="0"/>
      </c:catAx>
      <c:valAx>
        <c:axId val="129959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29887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joint!$B$46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joint!$A$47:$A$53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joint!$B$47:$B$53</c:f>
              <c:numCache>
                <c:formatCode>0.00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7.6</c:v>
                </c:pt>
              </c:numCache>
            </c:numRef>
          </c:val>
        </c:ser>
        <c:ser>
          <c:idx val="1"/>
          <c:order val="1"/>
          <c:tx>
            <c:strRef>
              <c:f>joint!$C$46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joint!$A$47:$A$53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joint!$C$47:$C$53</c:f>
              <c:numCache>
                <c:formatCode>0.00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5</c:v>
                </c:pt>
                <c:pt idx="3">
                  <c:v>22</c:v>
                </c:pt>
                <c:pt idx="4">
                  <c:v>23</c:v>
                </c:pt>
                <c:pt idx="5">
                  <c:v>15</c:v>
                </c:pt>
                <c:pt idx="6">
                  <c:v>15.1</c:v>
                </c:pt>
              </c:numCache>
            </c:numRef>
          </c:val>
        </c:ser>
        <c:ser>
          <c:idx val="2"/>
          <c:order val="2"/>
          <c:tx>
            <c:strRef>
              <c:f>joint!$D$46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joint!$A$47:$A$53</c:f>
              <c:strCache>
                <c:ptCount val="7"/>
                <c:pt idx="0">
                  <c:v>Gauss</c:v>
                </c:pt>
                <c:pt idx="1">
                  <c:v>Sylvester</c:v>
                </c:pt>
                <c:pt idx="2">
                  <c:v>underscore</c:v>
                </c:pt>
                <c:pt idx="3">
                  <c:v>prototype</c:v>
                </c:pt>
                <c:pt idx="4">
                  <c:v>mooTools</c:v>
                </c:pt>
                <c:pt idx="5">
                  <c:v>jQuery</c:v>
                </c:pt>
                <c:pt idx="6">
                  <c:v>average</c:v>
                </c:pt>
              </c:strCache>
            </c:strRef>
          </c:cat>
          <c:val>
            <c:numRef>
              <c:f>joint!$D$47:$D$53</c:f>
              <c:numCache>
                <c:formatCode>0.00</c:formatCode>
                <c:ptCount val="7"/>
                <c:pt idx="0">
                  <c:v>83</c:v>
                </c:pt>
                <c:pt idx="1">
                  <c:v>76</c:v>
                </c:pt>
                <c:pt idx="2">
                  <c:v>79</c:v>
                </c:pt>
                <c:pt idx="3">
                  <c:v>76</c:v>
                </c:pt>
                <c:pt idx="4">
                  <c:v>73</c:v>
                </c:pt>
                <c:pt idx="5">
                  <c:v>78</c:v>
                </c:pt>
                <c:pt idx="6">
                  <c:v>77.3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82496"/>
        <c:axId val="47089536"/>
      </c:barChart>
      <c:catAx>
        <c:axId val="470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089536"/>
        <c:crosses val="autoZero"/>
        <c:auto val="1"/>
        <c:lblAlgn val="ctr"/>
        <c:lblOffset val="100"/>
        <c:noMultiLvlLbl val="0"/>
      </c:catAx>
      <c:valAx>
        <c:axId val="47089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0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AllTogether!$AP$2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AllTogether!$AP$3</c:f>
              <c:numCache>
                <c:formatCode>0.00</c:formatCode>
                <c:ptCount val="1"/>
                <c:pt idx="0">
                  <c:v>326.28418803418805</c:v>
                </c:pt>
              </c:numCache>
            </c:numRef>
          </c:val>
        </c:ser>
        <c:ser>
          <c:idx val="1"/>
          <c:order val="1"/>
          <c:tx>
            <c:strRef>
              <c:f>AllTogether!$AQ$2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AllTogether!$AQ$3</c:f>
              <c:numCache>
                <c:formatCode>General</c:formatCode>
                <c:ptCount val="1"/>
                <c:pt idx="0">
                  <c:v>100.84615384615381</c:v>
                </c:pt>
              </c:numCache>
            </c:numRef>
          </c:val>
        </c:ser>
        <c:ser>
          <c:idx val="2"/>
          <c:order val="2"/>
          <c:tx>
            <c:strRef>
              <c:f>AllTogether!$AR$2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AllTogether!$AR$3</c:f>
              <c:numCache>
                <c:formatCode>General</c:formatCode>
                <c:ptCount val="1"/>
                <c:pt idx="0">
                  <c:v>845.41025641025658</c:v>
                </c:pt>
              </c:numCache>
            </c:numRef>
          </c:val>
        </c:ser>
        <c:ser>
          <c:idx val="3"/>
          <c:order val="3"/>
          <c:tx>
            <c:strRef>
              <c:f>AllTogether!$AS$2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AllTogether!$AO$3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AllTogether!$AS$3</c:f>
              <c:numCache>
                <c:formatCode>General</c:formatCode>
                <c:ptCount val="1"/>
                <c:pt idx="0">
                  <c:v>4320.2777777777774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14592"/>
        <c:axId val="130094208"/>
      </c:barChart>
      <c:catAx>
        <c:axId val="1300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94208"/>
        <c:crosses val="autoZero"/>
        <c:auto val="1"/>
        <c:lblAlgn val="ctr"/>
        <c:lblOffset val="100"/>
        <c:noMultiLvlLbl val="0"/>
      </c:catAx>
      <c:valAx>
        <c:axId val="130094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0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Gauss!$AV$3</c:f>
              <c:numCache>
                <c:formatCode>General</c:formatCode>
                <c:ptCount val="1"/>
                <c:pt idx="0">
                  <c:v>237.12121212121212</c:v>
                </c:pt>
              </c:numCache>
            </c:numRef>
          </c:val>
        </c:ser>
        <c:ser>
          <c:idx val="1"/>
          <c:order val="1"/>
          <c:tx>
            <c:strRef>
              <c:f>Gauss!$AW$2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Gauss!$AW$3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Gauss!$AX$3</c:f>
              <c:numCache>
                <c:formatCode>General</c:formatCode>
                <c:ptCount val="1"/>
                <c:pt idx="0">
                  <c:v>321.39393939393938</c:v>
                </c:pt>
              </c:numCache>
            </c:numRef>
          </c:val>
        </c:ser>
        <c:ser>
          <c:idx val="3"/>
          <c:order val="3"/>
          <c:tx>
            <c:strRef>
              <c:f>Gauss!$AY$2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Gauss!$AY$3</c:f>
              <c:numCache>
                <c:formatCode>General</c:formatCode>
                <c:ptCount val="1"/>
                <c:pt idx="0">
                  <c:v>2229.4545454545455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32992"/>
        <c:axId val="130138880"/>
      </c:barChart>
      <c:catAx>
        <c:axId val="1301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38880"/>
        <c:crosses val="autoZero"/>
        <c:auto val="1"/>
        <c:lblAlgn val="ctr"/>
        <c:lblOffset val="100"/>
        <c:noMultiLvlLbl val="0"/>
      </c:catAx>
      <c:valAx>
        <c:axId val="1301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Gauss!$BB$3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Gauss!$BD$2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Gauss!$BD$3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3"/>
          <c:order val="3"/>
          <c:tx>
            <c:strRef>
              <c:f>Gauss!$BE$2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Gauss!$BA$3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Gauss!$BE$3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59296"/>
        <c:axId val="130773376"/>
      </c:barChart>
      <c:catAx>
        <c:axId val="130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773376"/>
        <c:crosses val="autoZero"/>
        <c:auto val="1"/>
        <c:lblAlgn val="ctr"/>
        <c:lblOffset val="100"/>
        <c:noMultiLvlLbl val="0"/>
      </c:catAx>
      <c:valAx>
        <c:axId val="1307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Gauss!$BH$3:$BH$4</c:f>
              <c:numCache>
                <c:formatCode>General</c:formatCode>
                <c:ptCount val="2"/>
                <c:pt idx="0">
                  <c:v>56.030303030303031</c:v>
                </c:pt>
                <c:pt idx="1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Gauss!$BI$3:$BI$4</c:f>
              <c:numCache>
                <c:formatCode>General</c:formatCode>
                <c:ptCount val="2"/>
                <c:pt idx="0">
                  <c:v>58.939393939393938</c:v>
                </c:pt>
                <c:pt idx="1">
                  <c:v>7690.2727272727279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Gauss!$BJ$3:$BJ$4</c:f>
              <c:numCache>
                <c:formatCode>General</c:formatCode>
                <c:ptCount val="2"/>
                <c:pt idx="0">
                  <c:v>577.21212121212113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95008"/>
        <c:axId val="130796544"/>
      </c:barChart>
      <c:catAx>
        <c:axId val="130795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0796544"/>
        <c:crosses val="autoZero"/>
        <c:auto val="1"/>
        <c:lblAlgn val="ctr"/>
        <c:lblOffset val="100"/>
        <c:noMultiLvlLbl val="0"/>
      </c:catAx>
      <c:valAx>
        <c:axId val="130796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30795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Gauss!$BH$3</c:f>
              <c:numCache>
                <c:formatCode>General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Gauss!$BI$3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Gauss!$BJ$3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22528"/>
        <c:axId val="130824064"/>
      </c:barChart>
      <c:catAx>
        <c:axId val="130822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r-Latn-RS"/>
          </a:p>
        </c:txPr>
        <c:crossAx val="130824064"/>
        <c:crosses val="autoZero"/>
        <c:auto val="1"/>
        <c:lblAlgn val="ctr"/>
        <c:lblOffset val="100"/>
        <c:noMultiLvlLbl val="0"/>
      </c:catAx>
      <c:valAx>
        <c:axId val="1308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08225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Gauss!$BH$4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Gauss!$BI$4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45696"/>
        <c:axId val="130851584"/>
      </c:barChart>
      <c:catAx>
        <c:axId val="1308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51584"/>
        <c:crosses val="autoZero"/>
        <c:auto val="1"/>
        <c:lblAlgn val="ctr"/>
        <c:lblOffset val="100"/>
        <c:noMultiLvlLbl val="0"/>
      </c:catAx>
      <c:valAx>
        <c:axId val="1308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Gauss!$BH$3:$BH$4</c:f>
              <c:numCache>
                <c:formatCode>General</c:formatCode>
                <c:ptCount val="2"/>
                <c:pt idx="0">
                  <c:v>56.030303030303031</c:v>
                </c:pt>
                <c:pt idx="1">
                  <c:v>18292.727272727272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Gauss!$BI$3:$BI$4</c:f>
              <c:numCache>
                <c:formatCode>General</c:formatCode>
                <c:ptCount val="2"/>
                <c:pt idx="0">
                  <c:v>58.939393939393938</c:v>
                </c:pt>
                <c:pt idx="1">
                  <c:v>7690.2727272727279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Gauss!$BG$3:$BG$4</c:f>
              <c:strCache>
                <c:ptCount val="2"/>
                <c:pt idx="0">
                  <c:v>Lines of Code</c:v>
                </c:pt>
                <c:pt idx="1">
                  <c:v>Number of evaluated expressions</c:v>
                </c:pt>
              </c:strCache>
            </c:strRef>
          </c:cat>
          <c:val>
            <c:numRef>
              <c:f>Gauss!$BJ$3:$BJ$4</c:f>
              <c:numCache>
                <c:formatCode>General</c:formatCode>
                <c:ptCount val="2"/>
                <c:pt idx="0">
                  <c:v>577.21212121212113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55424"/>
        <c:axId val="119657216"/>
      </c:barChart>
      <c:catAx>
        <c:axId val="119655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9657216"/>
        <c:crosses val="autoZero"/>
        <c:auto val="1"/>
        <c:lblAlgn val="ctr"/>
        <c:lblOffset val="100"/>
        <c:noMultiLvlLbl val="0"/>
      </c:catAx>
      <c:valAx>
        <c:axId val="119657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sr-Latn-RS"/>
          </a:p>
        </c:txPr>
        <c:crossAx val="119655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AllTogether!$AP$22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AllTogether!$AP$23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AllTogether!$AQ$22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AllTogether!$AQ$23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AllTogether!$AR$22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AllTogether!$AO$23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AllTogether!$AR$23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93696"/>
        <c:axId val="130895232"/>
      </c:barChart>
      <c:catAx>
        <c:axId val="1308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95232"/>
        <c:crosses val="autoZero"/>
        <c:auto val="1"/>
        <c:lblAlgn val="ctr"/>
        <c:lblOffset val="100"/>
        <c:noMultiLvlLbl val="0"/>
      </c:catAx>
      <c:valAx>
        <c:axId val="130895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8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SliceUnions!$M$1</c:f>
              <c:strCache>
                <c:ptCount val="1"/>
                <c:pt idx="0">
                  <c:v>sliced without special treatment of unions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Lines of code</c:v>
                </c:pt>
                <c:pt idx="1">
                  <c:v>Lines of code</c:v>
                </c:pt>
              </c:strCache>
            </c:strRef>
          </c:cat>
          <c:val>
            <c:numRef>
              <c:f>SliceUnions!$M$2:$M$3</c:f>
              <c:numCache>
                <c:formatCode>General</c:formatCode>
                <c:ptCount val="2"/>
                <c:pt idx="0">
                  <c:v>916.11111111111109</c:v>
                </c:pt>
                <c:pt idx="1">
                  <c:v>82.4</c:v>
                </c:pt>
              </c:numCache>
            </c:numRef>
          </c:val>
        </c:ser>
        <c:ser>
          <c:idx val="1"/>
          <c:order val="1"/>
          <c:tx>
            <c:strRef>
              <c:f>SliceUnions!$N$1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Lines of code</c:v>
                </c:pt>
                <c:pt idx="1">
                  <c:v>Lines of code</c:v>
                </c:pt>
              </c:strCache>
            </c:strRef>
          </c:cat>
          <c:val>
            <c:numRef>
              <c:f>SliceUnions!$N$2:$N$3</c:f>
              <c:numCache>
                <c:formatCode>General</c:formatCode>
                <c:ptCount val="2"/>
                <c:pt idx="0">
                  <c:v>194.44444444444457</c:v>
                </c:pt>
                <c:pt idx="1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SliceUnions!$O$1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Lines of code</c:v>
                </c:pt>
                <c:pt idx="1">
                  <c:v>Lines of code</c:v>
                </c:pt>
              </c:strCache>
            </c:strRef>
          </c:cat>
          <c:val>
            <c:numRef>
              <c:f>SliceUnions!$O$2:$O$3</c:f>
              <c:numCache>
                <c:formatCode>General</c:formatCode>
                <c:ptCount val="2"/>
                <c:pt idx="0">
                  <c:v>1275.1111111111109</c:v>
                </c:pt>
              </c:numCache>
            </c:numRef>
          </c:val>
        </c:ser>
        <c:ser>
          <c:idx val="3"/>
          <c:order val="3"/>
          <c:tx>
            <c:strRef>
              <c:f>SliceUnions!$P$1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SliceUnions!$L$2:$L$3</c:f>
              <c:strCache>
                <c:ptCount val="2"/>
                <c:pt idx="0">
                  <c:v>Lines of code</c:v>
                </c:pt>
                <c:pt idx="1">
                  <c:v>Lines of code</c:v>
                </c:pt>
              </c:strCache>
            </c:strRef>
          </c:cat>
          <c:val>
            <c:numRef>
              <c:f>SliceUnions!$P$2:$P$3</c:f>
              <c:numCache>
                <c:formatCode>General</c:formatCode>
                <c:ptCount val="2"/>
                <c:pt idx="0">
                  <c:v>7224.1666666666679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85088"/>
        <c:axId val="130186624"/>
      </c:barChart>
      <c:catAx>
        <c:axId val="130185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0186624"/>
        <c:crosses val="autoZero"/>
        <c:auto val="1"/>
        <c:lblAlgn val="ctr"/>
        <c:lblOffset val="100"/>
        <c:noMultiLvlLbl val="0"/>
      </c:catAx>
      <c:valAx>
        <c:axId val="130186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30185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Gauss!$BH$2</c:f>
              <c:strCache>
                <c:ptCount val="1"/>
                <c:pt idx="0">
                  <c:v>Sliced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Gauss!$BH$3</c:f>
              <c:numCache>
                <c:formatCode>General</c:formatCode>
                <c:ptCount val="1"/>
                <c:pt idx="0">
                  <c:v>56.030303030303031</c:v>
                </c:pt>
              </c:numCache>
            </c:numRef>
          </c:val>
        </c:ser>
        <c:ser>
          <c:idx val="1"/>
          <c:order val="1"/>
          <c:tx>
            <c:strRef>
              <c:f>Gauss!$BI$2</c:f>
              <c:strCache>
                <c:ptCount val="1"/>
                <c:pt idx="0">
                  <c:v>Profiled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Gauss!$BI$3</c:f>
              <c:numCache>
                <c:formatCode>General</c:formatCode>
                <c:ptCount val="1"/>
                <c:pt idx="0">
                  <c:v>58.939393939393938</c:v>
                </c:pt>
              </c:numCache>
            </c:numRef>
          </c:val>
        </c:ser>
        <c:ser>
          <c:idx val="2"/>
          <c:order val="2"/>
          <c:tx>
            <c:strRef>
              <c:f>Gauss!$BJ$2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strRef>
              <c:f>Gauss!$BG$3</c:f>
              <c:strCache>
                <c:ptCount val="1"/>
                <c:pt idx="0">
                  <c:v>Lines of Code</c:v>
                </c:pt>
              </c:strCache>
            </c:strRef>
          </c:cat>
          <c:val>
            <c:numRef>
              <c:f>Gauss!$BJ$3</c:f>
              <c:numCache>
                <c:formatCode>General</c:formatCode>
                <c:ptCount val="1"/>
                <c:pt idx="0">
                  <c:v>577.21212121212113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80384"/>
        <c:axId val="119706752"/>
      </c:barChart>
      <c:catAx>
        <c:axId val="119680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sr-Latn-RS"/>
          </a:p>
        </c:txPr>
        <c:crossAx val="119706752"/>
        <c:crosses val="autoZero"/>
        <c:auto val="1"/>
        <c:lblAlgn val="ctr"/>
        <c:lblOffset val="100"/>
        <c:noMultiLvlLbl val="0"/>
      </c:catAx>
      <c:valAx>
        <c:axId val="1197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sr-Latn-RS"/>
          </a:p>
        </c:txPr>
        <c:crossAx val="119680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sr-Latn-R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Gauss!$BH$4</c:f>
              <c:numCache>
                <c:formatCode>General</c:formatCode>
                <c:ptCount val="1"/>
                <c:pt idx="0">
                  <c:v>18292.727272727272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Gauss!$BI$4</c:f>
              <c:numCache>
                <c:formatCode>General</c:formatCode>
                <c:ptCount val="1"/>
                <c:pt idx="0">
                  <c:v>7690.2727272727279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Gauss!$BG$4</c:f>
              <c:strCache>
                <c:ptCount val="1"/>
                <c:pt idx="0">
                  <c:v>Number of evaluated expressions</c:v>
                </c:pt>
              </c:strCache>
            </c:strRef>
          </c:cat>
          <c:val>
            <c:numRef>
              <c:f>Gauss!$BJ$4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20576"/>
        <c:axId val="119726464"/>
      </c:barChart>
      <c:catAx>
        <c:axId val="1197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26464"/>
        <c:crosses val="autoZero"/>
        <c:auto val="1"/>
        <c:lblAlgn val="ctr"/>
        <c:lblOffset val="100"/>
        <c:noMultiLvlLbl val="0"/>
      </c:catAx>
      <c:valAx>
        <c:axId val="119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Sylvester!$AP$2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Sylvester!$AP$3</c:f>
              <c:numCache>
                <c:formatCode>0.00</c:formatCode>
                <c:ptCount val="1"/>
                <c:pt idx="0">
                  <c:v>141.83333333333334</c:v>
                </c:pt>
              </c:numCache>
            </c:numRef>
          </c:val>
        </c:ser>
        <c:ser>
          <c:idx val="1"/>
          <c:order val="1"/>
          <c:tx>
            <c:strRef>
              <c:f>Sylvester!$AQ$2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Sylvester!$AQ$3</c:f>
              <c:numCache>
                <c:formatCode>General</c:formatCode>
                <c:ptCount val="1"/>
                <c:pt idx="0">
                  <c:v>3.5714285714277594E-2</c:v>
                </c:pt>
              </c:numCache>
            </c:numRef>
          </c:val>
        </c:ser>
        <c:ser>
          <c:idx val="2"/>
          <c:order val="2"/>
          <c:tx>
            <c:strRef>
              <c:f>Sylvester!$AR$2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Sylvester!$AR$3</c:f>
              <c:numCache>
                <c:formatCode>General</c:formatCode>
                <c:ptCount val="1"/>
                <c:pt idx="0">
                  <c:v>288.27380952380952</c:v>
                </c:pt>
              </c:numCache>
            </c:numRef>
          </c:val>
        </c:ser>
        <c:ser>
          <c:idx val="3"/>
          <c:order val="3"/>
          <c:tx>
            <c:strRef>
              <c:f>Sylvester!$AS$2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Sylvester!$AO$3</c:f>
              <c:strCache>
                <c:ptCount val="1"/>
                <c:pt idx="0">
                  <c:v>LOC</c:v>
                </c:pt>
              </c:strCache>
            </c:strRef>
          </c:cat>
          <c:val>
            <c:numRef>
              <c:f>Sylvester!$AS$3</c:f>
              <c:numCache>
                <c:formatCode>General</c:formatCode>
                <c:ptCount val="1"/>
                <c:pt idx="0">
                  <c:v>1364.0952380952381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88416"/>
        <c:axId val="115614080"/>
      </c:barChart>
      <c:catAx>
        <c:axId val="1157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14080"/>
        <c:crosses val="autoZero"/>
        <c:auto val="1"/>
        <c:lblAlgn val="ctr"/>
        <c:lblOffset val="100"/>
        <c:noMultiLvlLbl val="0"/>
      </c:catAx>
      <c:valAx>
        <c:axId val="115614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7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Sylvester!$AV$2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Sylvester!$AV$3</c:f>
              <c:numCache>
                <c:formatCode>General</c:formatCode>
                <c:ptCount val="1"/>
                <c:pt idx="0">
                  <c:v>804.98809523809518</c:v>
                </c:pt>
              </c:numCache>
            </c:numRef>
          </c:val>
        </c:ser>
        <c:ser>
          <c:idx val="1"/>
          <c:order val="1"/>
          <c:tx>
            <c:strRef>
              <c:f>Sylvester!$AW$2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Sylvester!$AW$3</c:f>
              <c:numCache>
                <c:formatCode>General</c:formatCode>
                <c:ptCount val="1"/>
                <c:pt idx="0">
                  <c:v>7.1428571428668874E-2</c:v>
                </c:pt>
              </c:numCache>
            </c:numRef>
          </c:val>
        </c:ser>
        <c:ser>
          <c:idx val="2"/>
          <c:order val="2"/>
          <c:tx>
            <c:strRef>
              <c:f>Sylvester!$AX$2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Sylvester!$AX$3</c:f>
              <c:numCache>
                <c:formatCode>General</c:formatCode>
                <c:ptCount val="1"/>
                <c:pt idx="0">
                  <c:v>1790.3690476190477</c:v>
                </c:pt>
              </c:numCache>
            </c:numRef>
          </c:val>
        </c:ser>
        <c:ser>
          <c:idx val="3"/>
          <c:order val="3"/>
          <c:tx>
            <c:strRef>
              <c:f>Sylvester!$AY$2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Sylvester!$AU$3</c:f>
              <c:strCache>
                <c:ptCount val="1"/>
                <c:pt idx="0">
                  <c:v>AST</c:v>
                </c:pt>
              </c:strCache>
            </c:strRef>
          </c:cat>
          <c:val>
            <c:numRef>
              <c:f>Sylvester!$AY$3</c:f>
              <c:numCache>
                <c:formatCode>General</c:formatCode>
                <c:ptCount val="1"/>
                <c:pt idx="0">
                  <c:v>10663.916666666668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42368"/>
        <c:axId val="115643904"/>
      </c:barChart>
      <c:catAx>
        <c:axId val="1156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43904"/>
        <c:crosses val="autoZero"/>
        <c:auto val="1"/>
        <c:lblAlgn val="ctr"/>
        <c:lblOffset val="100"/>
        <c:noMultiLvlLbl val="0"/>
      </c:catAx>
      <c:valAx>
        <c:axId val="115643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6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Sylvester!$BB$2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Sylvester!$BB$3</c:f>
              <c:numCache>
                <c:formatCode>General</c:formatCode>
                <c:ptCount val="1"/>
                <c:pt idx="0">
                  <c:v>11291.035714285714</c:v>
                </c:pt>
              </c:numCache>
            </c:numRef>
          </c:val>
        </c:ser>
        <c:ser>
          <c:idx val="1"/>
          <c:order val="1"/>
          <c:tx>
            <c:strRef>
              <c:f>Sylvester!$BC$2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Sylvester!$BC$3</c:f>
              <c:numCache>
                <c:formatCode>General</c:formatCode>
                <c:ptCount val="1"/>
                <c:pt idx="0">
                  <c:v>1.9047619047632907</c:v>
                </c:pt>
              </c:numCache>
            </c:numRef>
          </c:val>
        </c:ser>
        <c:ser>
          <c:idx val="2"/>
          <c:order val="2"/>
          <c:tx>
            <c:strRef>
              <c:f>Sylvester!$BD$2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Sylvester!$BD$3</c:f>
              <c:numCache>
                <c:formatCode>General</c:formatCode>
                <c:ptCount val="1"/>
                <c:pt idx="0">
                  <c:v>5122.8571428571413</c:v>
                </c:pt>
              </c:numCache>
            </c:numRef>
          </c:val>
        </c:ser>
        <c:ser>
          <c:idx val="3"/>
          <c:order val="3"/>
          <c:tx>
            <c:strRef>
              <c:f>Sylvester!$BE$2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Sylvester!$BA$3</c:f>
              <c:strCache>
                <c:ptCount val="1"/>
                <c:pt idx="0">
                  <c:v>EXE</c:v>
                </c:pt>
              </c:strCache>
            </c:strRef>
          </c:cat>
          <c:val>
            <c:numRef>
              <c:f>Sylvester!$BE$3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99872"/>
        <c:axId val="120013952"/>
      </c:barChart>
      <c:catAx>
        <c:axId val="1199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13952"/>
        <c:crosses val="autoZero"/>
        <c:auto val="1"/>
        <c:lblAlgn val="ctr"/>
        <c:lblOffset val="100"/>
        <c:noMultiLvlLbl val="0"/>
      </c:catAx>
      <c:valAx>
        <c:axId val="120013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99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10" name="Grafikon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11" name="Grafikon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400048</xdr:colOff>
      <xdr:row>20</xdr:row>
      <xdr:rowOff>0</xdr:rowOff>
    </xdr:from>
    <xdr:to>
      <xdr:col>60</xdr:col>
      <xdr:colOff>552449</xdr:colOff>
      <xdr:row>34</xdr:row>
      <xdr:rowOff>76200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9525</xdr:colOff>
      <xdr:row>20</xdr:row>
      <xdr:rowOff>9525</xdr:rowOff>
    </xdr:from>
    <xdr:to>
      <xdr:col>65</xdr:col>
      <xdr:colOff>104775</xdr:colOff>
      <xdr:row>34</xdr:row>
      <xdr:rowOff>85725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8" name="Grafikon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4</xdr:row>
      <xdr:rowOff>57150</xdr:rowOff>
    </xdr:from>
    <xdr:to>
      <xdr:col>44</xdr:col>
      <xdr:colOff>457200</xdr:colOff>
      <xdr:row>18</xdr:row>
      <xdr:rowOff>133350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257174</xdr:colOff>
      <xdr:row>4</xdr:row>
      <xdr:rowOff>19050</xdr:rowOff>
    </xdr:from>
    <xdr:to>
      <xdr:col>50</xdr:col>
      <xdr:colOff>485774</xdr:colOff>
      <xdr:row>18</xdr:row>
      <xdr:rowOff>95250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285749</xdr:colOff>
      <xdr:row>4</xdr:row>
      <xdr:rowOff>9525</xdr:rowOff>
    </xdr:from>
    <xdr:to>
      <xdr:col>56</xdr:col>
      <xdr:colOff>514349</xdr:colOff>
      <xdr:row>18</xdr:row>
      <xdr:rowOff>85725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228600</xdr:colOff>
      <xdr:row>4</xdr:row>
      <xdr:rowOff>80962</xdr:rowOff>
    </xdr:from>
    <xdr:to>
      <xdr:col>64</xdr:col>
      <xdr:colOff>533400</xdr:colOff>
      <xdr:row>18</xdr:row>
      <xdr:rowOff>157162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171450</xdr:rowOff>
    </xdr:from>
    <xdr:to>
      <xdr:col>5</xdr:col>
      <xdr:colOff>523875</xdr:colOff>
      <xdr:row>21</xdr:row>
      <xdr:rowOff>57150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180975</xdr:colOff>
      <xdr:row>24</xdr:row>
      <xdr:rowOff>76200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10</xdr:row>
      <xdr:rowOff>0</xdr:rowOff>
    </xdr:from>
    <xdr:to>
      <xdr:col>21</xdr:col>
      <xdr:colOff>571500</xdr:colOff>
      <xdr:row>24</xdr:row>
      <xdr:rowOff>76200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26</xdr:row>
      <xdr:rowOff>90487</xdr:rowOff>
    </xdr:from>
    <xdr:to>
      <xdr:col>12</xdr:col>
      <xdr:colOff>161925</xdr:colOff>
      <xdr:row>40</xdr:row>
      <xdr:rowOff>166687</xdr:rowOff>
    </xdr:to>
    <xdr:graphicFrame macro="">
      <xdr:nvGraphicFramePr>
        <xdr:cNvPr id="5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26</xdr:row>
      <xdr:rowOff>100012</xdr:rowOff>
    </xdr:from>
    <xdr:to>
      <xdr:col>20</xdr:col>
      <xdr:colOff>57150</xdr:colOff>
      <xdr:row>40</xdr:row>
      <xdr:rowOff>176212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600075</xdr:colOff>
      <xdr:row>35</xdr:row>
      <xdr:rowOff>185737</xdr:rowOff>
    </xdr:from>
    <xdr:to>
      <xdr:col>28</xdr:col>
      <xdr:colOff>295275</xdr:colOff>
      <xdr:row>50</xdr:row>
      <xdr:rowOff>71437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43</xdr:row>
      <xdr:rowOff>138112</xdr:rowOff>
    </xdr:from>
    <xdr:to>
      <xdr:col>12</xdr:col>
      <xdr:colOff>190500</xdr:colOff>
      <xdr:row>58</xdr:row>
      <xdr:rowOff>23812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238126</xdr:colOff>
      <xdr:row>5</xdr:row>
      <xdr:rowOff>9525</xdr:rowOff>
    </xdr:from>
    <xdr:to>
      <xdr:col>44</xdr:col>
      <xdr:colOff>466726</xdr:colOff>
      <xdr:row>19</xdr:row>
      <xdr:rowOff>85725</xdr:rowOff>
    </xdr:to>
    <xdr:graphicFrame macro="">
      <xdr:nvGraphicFramePr>
        <xdr:cNvPr id="2" name="Grafikon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266700</xdr:colOff>
      <xdr:row>4</xdr:row>
      <xdr:rowOff>161925</xdr:rowOff>
    </xdr:from>
    <xdr:to>
      <xdr:col>50</xdr:col>
      <xdr:colOff>495300</xdr:colOff>
      <xdr:row>19</xdr:row>
      <xdr:rowOff>47625</xdr:rowOff>
    </xdr:to>
    <xdr:graphicFrame macro="">
      <xdr:nvGraphicFramePr>
        <xdr:cNvPr id="3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4</xdr:row>
      <xdr:rowOff>152400</xdr:rowOff>
    </xdr:from>
    <xdr:to>
      <xdr:col>56</xdr:col>
      <xdr:colOff>523875</xdr:colOff>
      <xdr:row>19</xdr:row>
      <xdr:rowOff>38100</xdr:rowOff>
    </xdr:to>
    <xdr:graphicFrame macro="">
      <xdr:nvGraphicFramePr>
        <xdr:cNvPr id="4" name="Grafikon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419100</xdr:colOff>
      <xdr:row>4</xdr:row>
      <xdr:rowOff>176212</xdr:rowOff>
    </xdr:from>
    <xdr:to>
      <xdr:col>65</xdr:col>
      <xdr:colOff>114300</xdr:colOff>
      <xdr:row>19</xdr:row>
      <xdr:rowOff>61912</xdr:rowOff>
    </xdr:to>
    <xdr:graphicFrame macro="">
      <xdr:nvGraphicFramePr>
        <xdr:cNvPr id="5" name="Grafikon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400048</xdr:colOff>
      <xdr:row>20</xdr:row>
      <xdr:rowOff>0</xdr:rowOff>
    </xdr:from>
    <xdr:to>
      <xdr:col>60</xdr:col>
      <xdr:colOff>552449</xdr:colOff>
      <xdr:row>34</xdr:row>
      <xdr:rowOff>76200</xdr:rowOff>
    </xdr:to>
    <xdr:graphicFrame macro="">
      <xdr:nvGraphicFramePr>
        <xdr:cNvPr id="6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9525</xdr:colOff>
      <xdr:row>20</xdr:row>
      <xdr:rowOff>9525</xdr:rowOff>
    </xdr:from>
    <xdr:to>
      <xdr:col>65</xdr:col>
      <xdr:colOff>104775</xdr:colOff>
      <xdr:row>34</xdr:row>
      <xdr:rowOff>85725</xdr:rowOff>
    </xdr:to>
    <xdr:graphicFrame macro="">
      <xdr:nvGraphicFramePr>
        <xdr:cNvPr id="7" name="Grafikon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600076</xdr:colOff>
      <xdr:row>24</xdr:row>
      <xdr:rowOff>42862</xdr:rowOff>
    </xdr:from>
    <xdr:to>
      <xdr:col>44</xdr:col>
      <xdr:colOff>390525</xdr:colOff>
      <xdr:row>38</xdr:row>
      <xdr:rowOff>119062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5</xdr:row>
      <xdr:rowOff>71437</xdr:rowOff>
    </xdr:from>
    <xdr:to>
      <xdr:col>15</xdr:col>
      <xdr:colOff>47624</xdr:colOff>
      <xdr:row>19</xdr:row>
      <xdr:rowOff>147637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AB1" workbookViewId="0">
      <selection activeCell="AJ16" sqref="AJ16"/>
    </sheetView>
  </sheetViews>
  <sheetFormatPr defaultRowHeight="15" x14ac:dyDescent="0.25"/>
  <cols>
    <col min="1" max="1" width="18.28515625" customWidth="1"/>
    <col min="2" max="3" width="9.5703125" bestFit="1" customWidth="1"/>
    <col min="4" max="4" width="12.28515625" bestFit="1" customWidth="1"/>
    <col min="5" max="5" width="10.28515625" bestFit="1" customWidth="1"/>
    <col min="6" max="6" width="9.5703125" bestFit="1" customWidth="1"/>
    <col min="7" max="8" width="10" customWidth="1"/>
    <col min="9" max="9" width="10.28515625" customWidth="1"/>
    <col min="10" max="10" width="13.7109375" customWidth="1"/>
    <col min="11" max="11" width="15.140625" customWidth="1"/>
    <col min="12" max="12" width="15.7109375" customWidth="1"/>
    <col min="13" max="13" width="17.5703125" customWidth="1"/>
    <col min="14" max="14" width="18.140625" customWidth="1"/>
    <col min="15" max="15" width="19.42578125" customWidth="1"/>
    <col min="16" max="16" width="10.5703125" bestFit="1" customWidth="1"/>
    <col min="17" max="17" width="10" customWidth="1"/>
    <col min="18" max="19" width="14.85546875" customWidth="1"/>
    <col min="20" max="20" width="9" customWidth="1"/>
    <col min="21" max="21" width="9.42578125" bestFit="1" customWidth="1"/>
    <col min="22" max="22" width="10" customWidth="1"/>
    <col min="23" max="23" width="14" customWidth="1"/>
    <col min="24" max="24" width="15" customWidth="1"/>
    <col min="25" max="25" width="14.7109375" customWidth="1"/>
    <col min="26" max="26" width="17.5703125" customWidth="1"/>
    <col min="27" max="27" width="17.140625" customWidth="1"/>
    <col min="28" max="28" width="19" customWidth="1"/>
    <col min="34" max="34" width="15.42578125" customWidth="1"/>
    <col min="59" max="59" width="16.28515625" customWidth="1"/>
  </cols>
  <sheetData>
    <row r="1" spans="1:62" s="1" customFormat="1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I1" s="18" t="s">
        <v>29</v>
      </c>
      <c r="AJ1" s="18" t="s">
        <v>14</v>
      </c>
      <c r="AK1" s="18" t="s">
        <v>32</v>
      </c>
      <c r="AL1" s="18" t="s">
        <v>30</v>
      </c>
    </row>
    <row r="2" spans="1:62" x14ac:dyDescent="0.25">
      <c r="A2" s="9" t="s">
        <v>310</v>
      </c>
      <c r="B2" s="11">
        <v>690</v>
      </c>
      <c r="C2" s="11">
        <v>9</v>
      </c>
      <c r="D2" s="5">
        <v>255</v>
      </c>
      <c r="E2" s="5">
        <v>2775</v>
      </c>
      <c r="F2" s="5">
        <v>1</v>
      </c>
      <c r="G2" s="5">
        <v>79</v>
      </c>
      <c r="H2" s="5">
        <v>29</v>
      </c>
      <c r="I2" s="5">
        <v>29</v>
      </c>
      <c r="J2" s="10">
        <f>G2/B2</f>
        <v>0.11449275362318841</v>
      </c>
      <c r="K2" s="10">
        <f>H2/B2</f>
        <v>4.2028985507246375E-2</v>
      </c>
      <c r="L2" s="10">
        <f>I2/B2</f>
        <v>4.2028985507246375E-2</v>
      </c>
      <c r="M2" s="10">
        <f>H2/G2</f>
        <v>0.36708860759493672</v>
      </c>
      <c r="N2" s="10">
        <f>I2/G2</f>
        <v>0.36708860759493672</v>
      </c>
      <c r="O2" s="10">
        <f>I2/H2</f>
        <v>1</v>
      </c>
      <c r="P2" s="5">
        <v>152</v>
      </c>
      <c r="Q2" s="5">
        <v>152</v>
      </c>
      <c r="R2" s="14">
        <f>P2/D2</f>
        <v>0.59607843137254901</v>
      </c>
      <c r="S2" s="14">
        <f xml:space="preserve"> Q2/D2</f>
        <v>0.59607843137254901</v>
      </c>
      <c r="T2" s="5">
        <v>387</v>
      </c>
      <c r="U2" s="5">
        <v>122</v>
      </c>
      <c r="V2" s="5">
        <v>122</v>
      </c>
      <c r="W2" s="15">
        <f>T2/E2</f>
        <v>0.13945945945945945</v>
      </c>
      <c r="X2" s="15">
        <f>U2/E2</f>
        <v>4.3963963963963966E-2</v>
      </c>
      <c r="Y2" s="15">
        <f>V2/E2</f>
        <v>4.3963963963963966E-2</v>
      </c>
      <c r="Z2" s="15">
        <f>U2/T2</f>
        <v>0.3152454780361757</v>
      </c>
      <c r="AA2" s="15">
        <f>V2/T2</f>
        <v>0.3152454780361757</v>
      </c>
      <c r="AB2" s="15">
        <f>V2/U2</f>
        <v>1</v>
      </c>
      <c r="AC2" s="5">
        <v>313</v>
      </c>
      <c r="AD2" s="5">
        <v>340</v>
      </c>
      <c r="AE2" s="5">
        <v>349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2" x14ac:dyDescent="0.25">
      <c r="A3" s="9" t="s">
        <v>311</v>
      </c>
      <c r="B3" s="11">
        <v>690</v>
      </c>
      <c r="C3" s="11">
        <v>5</v>
      </c>
      <c r="D3" s="5">
        <v>1309</v>
      </c>
      <c r="E3" s="5">
        <v>2775</v>
      </c>
      <c r="F3" s="5">
        <v>1</v>
      </c>
      <c r="G3" s="5">
        <v>82</v>
      </c>
      <c r="H3" s="5">
        <v>32</v>
      </c>
      <c r="I3" s="5">
        <v>32</v>
      </c>
      <c r="J3" s="10">
        <f t="shared" ref="J3:J34" si="0">G3/B3</f>
        <v>0.11884057971014493</v>
      </c>
      <c r="K3" s="10">
        <f t="shared" ref="K3:K34" si="1">H3/B3</f>
        <v>4.6376811594202899E-2</v>
      </c>
      <c r="L3" s="10">
        <f t="shared" ref="L3:L34" si="2">I3/B3</f>
        <v>4.6376811594202899E-2</v>
      </c>
      <c r="M3" s="10">
        <f t="shared" ref="M3:M34" si="3">H3/G3</f>
        <v>0.3902439024390244</v>
      </c>
      <c r="N3" s="10">
        <f t="shared" ref="N3:N34" si="4">I3/G3</f>
        <v>0.3902439024390244</v>
      </c>
      <c r="O3" s="10">
        <f t="shared" ref="O3:O34" si="5">I3/H3</f>
        <v>1</v>
      </c>
      <c r="P3" s="5">
        <v>1206</v>
      </c>
      <c r="Q3" s="5">
        <v>1206</v>
      </c>
      <c r="R3" s="14">
        <f t="shared" ref="R3:R34" si="6">P3/D3</f>
        <v>0.92131398013750954</v>
      </c>
      <c r="S3" s="14">
        <f t="shared" ref="S3:S34" si="7" xml:space="preserve"> Q3/D3</f>
        <v>0.92131398013750954</v>
      </c>
      <c r="T3" s="5">
        <v>400</v>
      </c>
      <c r="U3" s="5">
        <v>135</v>
      </c>
      <c r="V3" s="5">
        <v>135</v>
      </c>
      <c r="W3" s="15">
        <f t="shared" ref="W3:W34" si="8">T3/E3</f>
        <v>0.14414414414414414</v>
      </c>
      <c r="X3" s="15">
        <f t="shared" ref="X3:X34" si="9">U3/E3</f>
        <v>4.8648648648648651E-2</v>
      </c>
      <c r="Y3" s="15">
        <f t="shared" ref="Y3:Y34" si="10">V3/E3</f>
        <v>4.8648648648648651E-2</v>
      </c>
      <c r="Z3" s="15">
        <f t="shared" ref="Z3:Z34" si="11">U3/T3</f>
        <v>0.33750000000000002</v>
      </c>
      <c r="AA3" s="15">
        <f t="shared" ref="AA3:AA34" si="12">V3/T3</f>
        <v>0.33750000000000002</v>
      </c>
      <c r="AB3" s="15">
        <f t="shared" ref="AB3:AB34" si="13">V3/U3</f>
        <v>1</v>
      </c>
      <c r="AC3" s="5">
        <v>402</v>
      </c>
      <c r="AD3" s="5">
        <v>509</v>
      </c>
      <c r="AE3" s="5">
        <v>510</v>
      </c>
      <c r="AH3" s="17" t="s">
        <v>2</v>
      </c>
      <c r="AI3">
        <f>MIN(B:B)</f>
        <v>690</v>
      </c>
      <c r="AJ3" s="8">
        <f>AVERAGE(B:B)</f>
        <v>692.18181818181813</v>
      </c>
      <c r="AK3">
        <f>MEDIAN(B:B)</f>
        <v>692</v>
      </c>
      <c r="AL3">
        <f>MAX(B:B)</f>
        <v>699</v>
      </c>
      <c r="AO3" s="17" t="s">
        <v>2</v>
      </c>
      <c r="AP3" s="8">
        <f>AVERAGE(I:I)</f>
        <v>56.030303030303031</v>
      </c>
      <c r="AQ3">
        <f>AVERAGE(H:H)-AVERAGE(I:I)</f>
        <v>0</v>
      </c>
      <c r="AR3">
        <f>AVERAGE(G:G) - AVERAGE(H:H)</f>
        <v>58.939393939393938</v>
      </c>
      <c r="AS3">
        <f>AVERAGE(B:B) - AVERAGE(G:G)</f>
        <v>577.21212121212113</v>
      </c>
      <c r="AU3" s="17" t="s">
        <v>5</v>
      </c>
      <c r="AV3">
        <f>AVERAGE(V:V)</f>
        <v>237.12121212121212</v>
      </c>
      <c r="AW3">
        <f>AVERAGE(U:U) -AVERAGE(V:V)</f>
        <v>0</v>
      </c>
      <c r="AX3">
        <f>AVERAGE(T:T)-AVERAGE(U:U)</f>
        <v>321.39393939393938</v>
      </c>
      <c r="AY3">
        <f>AVERAGE(E:E) -AVERAGE(T:T)</f>
        <v>2229.4545454545455</v>
      </c>
      <c r="BA3" s="17" t="s">
        <v>4</v>
      </c>
      <c r="BB3">
        <f>AVERAGE(Q:Q)</f>
        <v>18292.727272727272</v>
      </c>
      <c r="BC3">
        <f>AVERAGE(P:P) - AVERAGE(Q:Q)</f>
        <v>0</v>
      </c>
      <c r="BD3">
        <f>AVERAGE(D:D) - AVERAGE(P:P)</f>
        <v>7690.2727272727279</v>
      </c>
      <c r="BE3">
        <v>0</v>
      </c>
      <c r="BG3" s="17" t="s">
        <v>148</v>
      </c>
      <c r="BH3">
        <f>AVERAGE(I:I)</f>
        <v>56.030303030303031</v>
      </c>
      <c r="BI3">
        <f>AVERAGE(G:G) - AVERAGE(H:H)</f>
        <v>58.939393939393938</v>
      </c>
      <c r="BJ3">
        <f>AVERAGE(B:B) - AVERAGE(G:G)</f>
        <v>577.21212121212113</v>
      </c>
    </row>
    <row r="4" spans="1:62" x14ac:dyDescent="0.25">
      <c r="A4" s="9" t="s">
        <v>312</v>
      </c>
      <c r="B4" s="11">
        <v>690</v>
      </c>
      <c r="C4" s="11">
        <v>7</v>
      </c>
      <c r="D4" s="5">
        <v>1309</v>
      </c>
      <c r="E4" s="5">
        <v>2775</v>
      </c>
      <c r="F4" s="5">
        <v>1</v>
      </c>
      <c r="G4" s="5">
        <v>82</v>
      </c>
      <c r="H4" s="5">
        <v>32</v>
      </c>
      <c r="I4" s="5">
        <v>32</v>
      </c>
      <c r="J4" s="10">
        <f t="shared" si="0"/>
        <v>0.11884057971014493</v>
      </c>
      <c r="K4" s="10">
        <f t="shared" si="1"/>
        <v>4.6376811594202899E-2</v>
      </c>
      <c r="L4" s="10">
        <f t="shared" si="2"/>
        <v>4.6376811594202899E-2</v>
      </c>
      <c r="M4" s="10">
        <f t="shared" si="3"/>
        <v>0.3902439024390244</v>
      </c>
      <c r="N4" s="10">
        <f t="shared" si="4"/>
        <v>0.3902439024390244</v>
      </c>
      <c r="O4" s="10">
        <f t="shared" si="5"/>
        <v>1</v>
      </c>
      <c r="P4" s="5">
        <v>1206</v>
      </c>
      <c r="Q4" s="5">
        <v>1206</v>
      </c>
      <c r="R4" s="14">
        <f t="shared" si="6"/>
        <v>0.92131398013750954</v>
      </c>
      <c r="S4" s="14">
        <f t="shared" si="7"/>
        <v>0.92131398013750954</v>
      </c>
      <c r="T4" s="5">
        <v>400</v>
      </c>
      <c r="U4" s="5">
        <v>135</v>
      </c>
      <c r="V4" s="5">
        <v>135</v>
      </c>
      <c r="W4" s="15">
        <f t="shared" si="8"/>
        <v>0.14414414414414414</v>
      </c>
      <c r="X4" s="15">
        <f t="shared" si="9"/>
        <v>4.8648648648648651E-2</v>
      </c>
      <c r="Y4" s="15">
        <f t="shared" si="10"/>
        <v>4.8648648648648651E-2</v>
      </c>
      <c r="Z4" s="15">
        <f t="shared" si="11"/>
        <v>0.33750000000000002</v>
      </c>
      <c r="AA4" s="15">
        <f t="shared" si="12"/>
        <v>0.33750000000000002</v>
      </c>
      <c r="AB4" s="15">
        <f t="shared" si="13"/>
        <v>1</v>
      </c>
      <c r="AC4" s="5">
        <v>397</v>
      </c>
      <c r="AD4" s="5">
        <v>509</v>
      </c>
      <c r="AE4" s="5">
        <v>512</v>
      </c>
      <c r="AH4" s="17" t="s">
        <v>31</v>
      </c>
      <c r="AI4">
        <f>MIN(G:G)</f>
        <v>79</v>
      </c>
      <c r="AJ4" s="8">
        <f>AVERAGE(G:G)</f>
        <v>114.96969696969697</v>
      </c>
      <c r="AK4">
        <f>MEDIAN(G:G)</f>
        <v>109</v>
      </c>
      <c r="AL4">
        <f>MAX(G:G)</f>
        <v>167</v>
      </c>
      <c r="BG4" s="17" t="s">
        <v>149</v>
      </c>
      <c r="BH4">
        <f>AVERAGE(Q:Q)</f>
        <v>18292.727272727272</v>
      </c>
      <c r="BI4">
        <f>AVERAGE(D:D) - AVERAGE(P:P)</f>
        <v>7690.2727272727279</v>
      </c>
      <c r="BJ4">
        <v>0</v>
      </c>
    </row>
    <row r="5" spans="1:62" x14ac:dyDescent="0.25">
      <c r="A5" s="9" t="s">
        <v>313</v>
      </c>
      <c r="B5" s="11">
        <v>690</v>
      </c>
      <c r="C5" s="11">
        <v>8</v>
      </c>
      <c r="D5" s="5">
        <v>1329</v>
      </c>
      <c r="E5" s="5">
        <v>2775</v>
      </c>
      <c r="F5" s="5">
        <v>1</v>
      </c>
      <c r="G5" s="5">
        <v>88</v>
      </c>
      <c r="H5" s="5">
        <v>39</v>
      </c>
      <c r="I5" s="5">
        <v>39</v>
      </c>
      <c r="J5" s="10">
        <f t="shared" si="0"/>
        <v>0.12753623188405797</v>
      </c>
      <c r="K5" s="10">
        <f t="shared" si="1"/>
        <v>5.6521739130434782E-2</v>
      </c>
      <c r="L5" s="10">
        <f t="shared" si="2"/>
        <v>5.6521739130434782E-2</v>
      </c>
      <c r="M5" s="10">
        <f t="shared" si="3"/>
        <v>0.44318181818181818</v>
      </c>
      <c r="N5" s="10">
        <f t="shared" si="4"/>
        <v>0.44318181818181818</v>
      </c>
      <c r="O5" s="10">
        <f t="shared" si="5"/>
        <v>1</v>
      </c>
      <c r="P5" s="5">
        <v>1228</v>
      </c>
      <c r="Q5" s="5">
        <v>1228</v>
      </c>
      <c r="R5" s="14">
        <f t="shared" si="6"/>
        <v>0.92400300978179084</v>
      </c>
      <c r="S5" s="14">
        <f t="shared" si="7"/>
        <v>0.92400300978179084</v>
      </c>
      <c r="T5" s="5">
        <v>418</v>
      </c>
      <c r="U5" s="5">
        <v>158</v>
      </c>
      <c r="V5" s="5">
        <v>158</v>
      </c>
      <c r="W5" s="15">
        <f t="shared" si="8"/>
        <v>0.15063063063063062</v>
      </c>
      <c r="X5" s="15">
        <f t="shared" si="9"/>
        <v>5.6936936936936938E-2</v>
      </c>
      <c r="Y5" s="15">
        <f t="shared" si="10"/>
        <v>5.6936936936936938E-2</v>
      </c>
      <c r="Z5" s="15">
        <f t="shared" si="11"/>
        <v>0.37799043062200954</v>
      </c>
      <c r="AA5" s="15">
        <f t="shared" si="12"/>
        <v>0.37799043062200954</v>
      </c>
      <c r="AB5" s="15">
        <f t="shared" si="13"/>
        <v>1</v>
      </c>
      <c r="AC5" s="5">
        <v>406</v>
      </c>
      <c r="AD5" s="5">
        <v>513</v>
      </c>
      <c r="AE5" s="5">
        <v>519</v>
      </c>
      <c r="AH5" s="17" t="s">
        <v>6</v>
      </c>
      <c r="AI5">
        <f>MIN(H:H)</f>
        <v>29</v>
      </c>
      <c r="AJ5" s="8">
        <f>AVERAGE(H:H)</f>
        <v>56.030303030303031</v>
      </c>
      <c r="AK5">
        <f>MEDIAN(H:H)</f>
        <v>56</v>
      </c>
      <c r="AL5">
        <f>MAX(H:H)</f>
        <v>86</v>
      </c>
    </row>
    <row r="6" spans="1:62" x14ac:dyDescent="0.25">
      <c r="A6" s="9" t="s">
        <v>314</v>
      </c>
      <c r="B6" s="11">
        <v>690</v>
      </c>
      <c r="C6" s="11">
        <v>5</v>
      </c>
      <c r="D6" s="5">
        <v>1340</v>
      </c>
      <c r="E6" s="5">
        <v>2775</v>
      </c>
      <c r="F6" s="5">
        <v>1</v>
      </c>
      <c r="G6" s="5">
        <v>88</v>
      </c>
      <c r="H6" s="5">
        <v>39</v>
      </c>
      <c r="I6" s="5">
        <v>39</v>
      </c>
      <c r="J6" s="10">
        <f t="shared" si="0"/>
        <v>0.12753623188405797</v>
      </c>
      <c r="K6" s="10">
        <f t="shared" si="1"/>
        <v>5.6521739130434782E-2</v>
      </c>
      <c r="L6" s="10">
        <f t="shared" si="2"/>
        <v>5.6521739130434782E-2</v>
      </c>
      <c r="M6" s="10">
        <f t="shared" si="3"/>
        <v>0.44318181818181818</v>
      </c>
      <c r="N6" s="10">
        <f t="shared" si="4"/>
        <v>0.44318181818181818</v>
      </c>
      <c r="O6" s="10">
        <f t="shared" si="5"/>
        <v>1</v>
      </c>
      <c r="P6" s="5">
        <v>1239</v>
      </c>
      <c r="Q6" s="5">
        <v>1239</v>
      </c>
      <c r="R6" s="14">
        <f t="shared" si="6"/>
        <v>0.92462686567164176</v>
      </c>
      <c r="S6" s="14">
        <f t="shared" si="7"/>
        <v>0.92462686567164176</v>
      </c>
      <c r="T6" s="5">
        <v>427</v>
      </c>
      <c r="U6" s="5">
        <v>167</v>
      </c>
      <c r="V6" s="5">
        <v>167</v>
      </c>
      <c r="W6" s="15">
        <f t="shared" si="8"/>
        <v>0.15387387387387388</v>
      </c>
      <c r="X6" s="15">
        <f t="shared" si="9"/>
        <v>6.0180180180180183E-2</v>
      </c>
      <c r="Y6" s="15">
        <f t="shared" si="10"/>
        <v>6.0180180180180183E-2</v>
      </c>
      <c r="Z6" s="15">
        <f t="shared" si="11"/>
        <v>0.3911007025761124</v>
      </c>
      <c r="AA6" s="15">
        <f t="shared" si="12"/>
        <v>0.3911007025761124</v>
      </c>
      <c r="AB6" s="15">
        <f t="shared" si="13"/>
        <v>1</v>
      </c>
      <c r="AC6" s="5">
        <v>408</v>
      </c>
      <c r="AD6" s="5">
        <v>515</v>
      </c>
      <c r="AE6" s="5">
        <v>520</v>
      </c>
      <c r="AH6" s="17" t="s">
        <v>7</v>
      </c>
      <c r="AI6">
        <f>MIN(I:I)</f>
        <v>29</v>
      </c>
      <c r="AJ6" s="8">
        <f>AVERAGE(I:I)</f>
        <v>56.030303030303031</v>
      </c>
      <c r="AK6">
        <f>MEDIAN(I:I)</f>
        <v>56</v>
      </c>
      <c r="AL6">
        <f>MAX(I:I)</f>
        <v>86</v>
      </c>
    </row>
    <row r="7" spans="1:62" x14ac:dyDescent="0.25">
      <c r="A7" s="9" t="s">
        <v>315</v>
      </c>
      <c r="B7" s="11">
        <v>690</v>
      </c>
      <c r="C7" s="11">
        <v>7</v>
      </c>
      <c r="D7" s="5">
        <v>1577</v>
      </c>
      <c r="E7" s="5">
        <v>2775</v>
      </c>
      <c r="F7" s="5">
        <v>1</v>
      </c>
      <c r="G7" s="5">
        <v>86</v>
      </c>
      <c r="H7" s="5">
        <v>36</v>
      </c>
      <c r="I7" s="5">
        <v>36</v>
      </c>
      <c r="J7" s="10">
        <f t="shared" si="0"/>
        <v>0.1246376811594203</v>
      </c>
      <c r="K7" s="10">
        <f t="shared" si="1"/>
        <v>5.2173913043478258E-2</v>
      </c>
      <c r="L7" s="10">
        <f t="shared" si="2"/>
        <v>5.2173913043478258E-2</v>
      </c>
      <c r="M7" s="10">
        <f t="shared" si="3"/>
        <v>0.41860465116279072</v>
      </c>
      <c r="N7" s="10">
        <f t="shared" si="4"/>
        <v>0.41860465116279072</v>
      </c>
      <c r="O7" s="10">
        <f t="shared" si="5"/>
        <v>1</v>
      </c>
      <c r="P7" s="5">
        <v>1474</v>
      </c>
      <c r="Q7" s="5">
        <v>1474</v>
      </c>
      <c r="R7" s="14">
        <f t="shared" si="6"/>
        <v>0.93468611287254277</v>
      </c>
      <c r="S7" s="14">
        <f t="shared" si="7"/>
        <v>0.93468611287254277</v>
      </c>
      <c r="T7" s="5">
        <v>421</v>
      </c>
      <c r="U7" s="5">
        <v>156</v>
      </c>
      <c r="V7" s="5">
        <v>156</v>
      </c>
      <c r="W7" s="15">
        <f t="shared" si="8"/>
        <v>0.15171171171171172</v>
      </c>
      <c r="X7" s="15">
        <f t="shared" si="9"/>
        <v>5.6216216216216218E-2</v>
      </c>
      <c r="Y7" s="15">
        <f t="shared" si="10"/>
        <v>5.6216216216216218E-2</v>
      </c>
      <c r="Z7" s="15">
        <f t="shared" si="11"/>
        <v>0.37054631828978624</v>
      </c>
      <c r="AA7" s="15">
        <f t="shared" si="12"/>
        <v>0.37054631828978624</v>
      </c>
      <c r="AB7" s="15">
        <f t="shared" si="13"/>
        <v>1</v>
      </c>
      <c r="AC7" s="5">
        <v>428</v>
      </c>
      <c r="AD7" s="5">
        <v>563</v>
      </c>
      <c r="AE7" s="5">
        <v>562</v>
      </c>
      <c r="AH7" s="17" t="s">
        <v>15</v>
      </c>
      <c r="AI7" s="15">
        <f>MIN(J:J)</f>
        <v>0.11449275362318841</v>
      </c>
      <c r="AJ7" s="15">
        <f>AVERAGE(J:J)</f>
        <v>0.16599127694045601</v>
      </c>
      <c r="AK7" s="15">
        <f>MEDIAN(J:J)</f>
        <v>0.15797101449275364</v>
      </c>
      <c r="AL7" s="15">
        <f>MAX(J:J)</f>
        <v>0.23891273247496422</v>
      </c>
    </row>
    <row r="8" spans="1:62" x14ac:dyDescent="0.25">
      <c r="A8" s="9" t="s">
        <v>316</v>
      </c>
      <c r="B8" s="11">
        <v>690</v>
      </c>
      <c r="C8" s="11">
        <v>6</v>
      </c>
      <c r="D8" s="5">
        <v>1997</v>
      </c>
      <c r="E8" s="5">
        <v>2775</v>
      </c>
      <c r="F8" s="5">
        <v>1</v>
      </c>
      <c r="G8" s="5">
        <v>109</v>
      </c>
      <c r="H8" s="5">
        <v>63</v>
      </c>
      <c r="I8" s="5">
        <v>63</v>
      </c>
      <c r="J8" s="10">
        <f t="shared" si="0"/>
        <v>0.15797101449275364</v>
      </c>
      <c r="K8" s="10">
        <f t="shared" si="1"/>
        <v>9.1304347826086957E-2</v>
      </c>
      <c r="L8" s="10">
        <f t="shared" si="2"/>
        <v>9.1304347826086957E-2</v>
      </c>
      <c r="M8" s="10">
        <f t="shared" si="3"/>
        <v>0.57798165137614677</v>
      </c>
      <c r="N8" s="10">
        <f t="shared" si="4"/>
        <v>0.57798165137614677</v>
      </c>
      <c r="O8" s="10">
        <f t="shared" si="5"/>
        <v>1</v>
      </c>
      <c r="P8" s="5">
        <v>1897</v>
      </c>
      <c r="Q8" s="5">
        <v>1897</v>
      </c>
      <c r="R8" s="14">
        <f t="shared" si="6"/>
        <v>0.94992488733099645</v>
      </c>
      <c r="S8" s="14">
        <f t="shared" si="7"/>
        <v>0.94992488733099645</v>
      </c>
      <c r="T8" s="5">
        <v>480</v>
      </c>
      <c r="U8" s="5">
        <v>237</v>
      </c>
      <c r="V8" s="5">
        <v>237</v>
      </c>
      <c r="W8" s="15">
        <f t="shared" si="8"/>
        <v>0.17297297297297298</v>
      </c>
      <c r="X8" s="15">
        <f t="shared" si="9"/>
        <v>8.5405405405405407E-2</v>
      </c>
      <c r="Y8" s="15">
        <f t="shared" si="10"/>
        <v>8.5405405405405407E-2</v>
      </c>
      <c r="Z8" s="15">
        <f t="shared" si="11"/>
        <v>0.49375000000000002</v>
      </c>
      <c r="AA8" s="15">
        <f t="shared" si="12"/>
        <v>0.49375000000000002</v>
      </c>
      <c r="AB8" s="15">
        <f t="shared" si="13"/>
        <v>1</v>
      </c>
      <c r="AC8" s="5">
        <v>496</v>
      </c>
      <c r="AD8" s="5">
        <v>660</v>
      </c>
      <c r="AE8" s="5">
        <v>669</v>
      </c>
      <c r="AH8" s="17" t="s">
        <v>16</v>
      </c>
      <c r="AI8" s="15">
        <f>MIN(K:K)</f>
        <v>4.2028985507246375E-2</v>
      </c>
      <c r="AJ8" s="15">
        <f>AVERAGE(K:K)</f>
        <v>8.0886390940152236E-2</v>
      </c>
      <c r="AK8" s="15">
        <f>MEDIAN(K:K)</f>
        <v>8.0808080808080815E-2</v>
      </c>
      <c r="AL8" s="15">
        <f>MAX(K:K)</f>
        <v>0.12303290414878398</v>
      </c>
    </row>
    <row r="9" spans="1:62" x14ac:dyDescent="0.25">
      <c r="A9" s="9" t="s">
        <v>317</v>
      </c>
      <c r="B9" s="11">
        <v>690</v>
      </c>
      <c r="C9" s="11">
        <v>6</v>
      </c>
      <c r="D9" s="5">
        <v>12598</v>
      </c>
      <c r="E9" s="5">
        <v>2775</v>
      </c>
      <c r="F9" s="5">
        <v>1</v>
      </c>
      <c r="G9" s="5">
        <v>91</v>
      </c>
      <c r="H9" s="5">
        <v>43</v>
      </c>
      <c r="I9" s="5">
        <v>43</v>
      </c>
      <c r="J9" s="10">
        <f t="shared" si="0"/>
        <v>0.13188405797101449</v>
      </c>
      <c r="K9" s="10">
        <f t="shared" si="1"/>
        <v>6.2318840579710148E-2</v>
      </c>
      <c r="L9" s="10">
        <f t="shared" si="2"/>
        <v>6.2318840579710148E-2</v>
      </c>
      <c r="M9" s="10">
        <f t="shared" si="3"/>
        <v>0.47252747252747251</v>
      </c>
      <c r="N9" s="10">
        <f t="shared" si="4"/>
        <v>0.47252747252747251</v>
      </c>
      <c r="O9" s="10">
        <f t="shared" si="5"/>
        <v>1</v>
      </c>
      <c r="P9" s="5">
        <v>12494</v>
      </c>
      <c r="Q9" s="5">
        <v>12494</v>
      </c>
      <c r="R9" s="14">
        <f t="shared" si="6"/>
        <v>0.99174472138434677</v>
      </c>
      <c r="S9" s="14">
        <f t="shared" si="7"/>
        <v>0.99174472138434677</v>
      </c>
      <c r="T9" s="5">
        <v>458</v>
      </c>
      <c r="U9" s="5">
        <v>202</v>
      </c>
      <c r="V9" s="5">
        <v>202</v>
      </c>
      <c r="W9" s="15">
        <f t="shared" si="8"/>
        <v>0.16504504504504505</v>
      </c>
      <c r="X9" s="15">
        <f t="shared" si="9"/>
        <v>7.2792792792792799E-2</v>
      </c>
      <c r="Y9" s="15">
        <f t="shared" si="10"/>
        <v>7.2792792792792799E-2</v>
      </c>
      <c r="Z9" s="15">
        <f t="shared" si="11"/>
        <v>0.44104803493449779</v>
      </c>
      <c r="AA9" s="15">
        <f t="shared" si="12"/>
        <v>0.44104803493449779</v>
      </c>
      <c r="AB9" s="15">
        <f t="shared" si="13"/>
        <v>1</v>
      </c>
      <c r="AC9" s="5">
        <v>1377</v>
      </c>
      <c r="AD9" s="5">
        <v>1866</v>
      </c>
      <c r="AE9" s="5">
        <v>1897</v>
      </c>
      <c r="AH9" s="17" t="s">
        <v>17</v>
      </c>
      <c r="AI9" s="15">
        <f>MIN(L:L)</f>
        <v>4.2028985507246375E-2</v>
      </c>
      <c r="AJ9" s="15">
        <f>AVERAGE(L:L)</f>
        <v>8.0886390940152236E-2</v>
      </c>
      <c r="AK9" s="15">
        <f>MEDIAN(L:L)</f>
        <v>8.0808080808080815E-2</v>
      </c>
      <c r="AL9" s="15">
        <f>MAX(L:L)</f>
        <v>0.12303290414878398</v>
      </c>
    </row>
    <row r="10" spans="1:62" x14ac:dyDescent="0.25">
      <c r="A10" s="9" t="s">
        <v>318</v>
      </c>
      <c r="B10" s="11">
        <v>690</v>
      </c>
      <c r="C10" s="11">
        <v>6</v>
      </c>
      <c r="D10" s="5">
        <v>12598</v>
      </c>
      <c r="E10" s="5">
        <v>2775</v>
      </c>
      <c r="F10" s="5">
        <v>1</v>
      </c>
      <c r="G10" s="5">
        <v>91</v>
      </c>
      <c r="H10" s="5">
        <v>43</v>
      </c>
      <c r="I10" s="5">
        <v>43</v>
      </c>
      <c r="J10" s="10">
        <f t="shared" si="0"/>
        <v>0.13188405797101449</v>
      </c>
      <c r="K10" s="10">
        <f t="shared" si="1"/>
        <v>6.2318840579710148E-2</v>
      </c>
      <c r="L10" s="10">
        <f t="shared" si="2"/>
        <v>6.2318840579710148E-2</v>
      </c>
      <c r="M10" s="10">
        <f t="shared" si="3"/>
        <v>0.47252747252747251</v>
      </c>
      <c r="N10" s="10">
        <f t="shared" si="4"/>
        <v>0.47252747252747251</v>
      </c>
      <c r="O10" s="10">
        <f t="shared" si="5"/>
        <v>1</v>
      </c>
      <c r="P10" s="5">
        <v>12494</v>
      </c>
      <c r="Q10" s="5">
        <v>12494</v>
      </c>
      <c r="R10" s="14">
        <f t="shared" si="6"/>
        <v>0.99174472138434677</v>
      </c>
      <c r="S10" s="14">
        <f t="shared" si="7"/>
        <v>0.99174472138434677</v>
      </c>
      <c r="T10" s="5">
        <v>458</v>
      </c>
      <c r="U10" s="5">
        <v>202</v>
      </c>
      <c r="V10" s="5">
        <v>202</v>
      </c>
      <c r="W10" s="15">
        <f t="shared" si="8"/>
        <v>0.16504504504504505</v>
      </c>
      <c r="X10" s="15">
        <f t="shared" si="9"/>
        <v>7.2792792792792799E-2</v>
      </c>
      <c r="Y10" s="15">
        <f t="shared" si="10"/>
        <v>7.2792792792792799E-2</v>
      </c>
      <c r="Z10" s="15">
        <f t="shared" si="11"/>
        <v>0.44104803493449779</v>
      </c>
      <c r="AA10" s="15">
        <f t="shared" si="12"/>
        <v>0.44104803493449779</v>
      </c>
      <c r="AB10" s="15">
        <f t="shared" si="13"/>
        <v>1</v>
      </c>
      <c r="AC10" s="5">
        <v>1377</v>
      </c>
      <c r="AD10" s="5">
        <v>1870</v>
      </c>
      <c r="AE10" s="5">
        <v>1888</v>
      </c>
      <c r="AH10" s="17" t="s">
        <v>18</v>
      </c>
      <c r="AI10" s="15">
        <f>MIN(M:M)</f>
        <v>0.36708860759493672</v>
      </c>
      <c r="AJ10" s="15">
        <f>AVERAGE(M:M)</f>
        <v>0.48073246973209188</v>
      </c>
      <c r="AK10" s="15">
        <f>MEDIAN(M:M)</f>
        <v>0.47826086956521741</v>
      </c>
      <c r="AL10" s="15">
        <f>MAX(M:M)</f>
        <v>0.62903225806451613</v>
      </c>
    </row>
    <row r="11" spans="1:62" x14ac:dyDescent="0.25">
      <c r="A11" s="9" t="s">
        <v>319</v>
      </c>
      <c r="B11" s="11">
        <v>693</v>
      </c>
      <c r="C11" s="11">
        <v>7</v>
      </c>
      <c r="D11" s="5">
        <v>21839</v>
      </c>
      <c r="E11" s="5">
        <v>2795</v>
      </c>
      <c r="F11" s="5">
        <v>2</v>
      </c>
      <c r="G11" s="5">
        <v>161</v>
      </c>
      <c r="H11" s="5">
        <v>77</v>
      </c>
      <c r="I11" s="5">
        <v>77</v>
      </c>
      <c r="J11" s="10">
        <f t="shared" si="0"/>
        <v>0.23232323232323232</v>
      </c>
      <c r="K11" s="10">
        <f t="shared" si="1"/>
        <v>0.1111111111111111</v>
      </c>
      <c r="L11" s="10">
        <f t="shared" si="2"/>
        <v>0.1111111111111111</v>
      </c>
      <c r="M11" s="10">
        <f t="shared" si="3"/>
        <v>0.47826086956521741</v>
      </c>
      <c r="N11" s="10">
        <f t="shared" si="4"/>
        <v>0.47826086956521741</v>
      </c>
      <c r="O11" s="10">
        <f t="shared" si="5"/>
        <v>1</v>
      </c>
      <c r="P11" s="5">
        <v>4954</v>
      </c>
      <c r="Q11" s="5">
        <v>4954</v>
      </c>
      <c r="R11" s="14">
        <f t="shared" si="6"/>
        <v>0.22684188836485186</v>
      </c>
      <c r="S11" s="14">
        <f t="shared" si="7"/>
        <v>0.22684188836485186</v>
      </c>
      <c r="T11" s="5">
        <v>751</v>
      </c>
      <c r="U11" s="5">
        <v>294</v>
      </c>
      <c r="V11" s="5">
        <v>294</v>
      </c>
      <c r="W11" s="15">
        <f t="shared" si="8"/>
        <v>0.26869409660107335</v>
      </c>
      <c r="X11" s="15">
        <f t="shared" si="9"/>
        <v>0.10518783542039356</v>
      </c>
      <c r="Y11" s="15">
        <f t="shared" si="10"/>
        <v>0.10518783542039356</v>
      </c>
      <c r="Z11" s="15">
        <f t="shared" si="11"/>
        <v>0.39147802929427428</v>
      </c>
      <c r="AA11" s="15">
        <f t="shared" si="12"/>
        <v>0.39147802929427428</v>
      </c>
      <c r="AB11" s="15">
        <f t="shared" si="13"/>
        <v>1</v>
      </c>
      <c r="AC11" s="5">
        <v>2225</v>
      </c>
      <c r="AD11" s="5">
        <v>3287</v>
      </c>
      <c r="AE11" s="5">
        <v>3130</v>
      </c>
      <c r="AH11" s="17" t="s">
        <v>19</v>
      </c>
      <c r="AI11" s="15">
        <f>MIN(N:N)</f>
        <v>0.36708860759493672</v>
      </c>
      <c r="AJ11" s="15">
        <f>AVERAGE(N:N)</f>
        <v>0.48073246973209188</v>
      </c>
      <c r="AK11" s="15">
        <f>MEDIAN(N:N)</f>
        <v>0.47826086956521741</v>
      </c>
      <c r="AL11" s="15">
        <f>MAX(N:N)</f>
        <v>0.62903225806451613</v>
      </c>
    </row>
    <row r="12" spans="1:62" x14ac:dyDescent="0.25">
      <c r="A12" s="9" t="s">
        <v>320</v>
      </c>
      <c r="B12" s="11">
        <v>692</v>
      </c>
      <c r="C12" s="11">
        <v>7</v>
      </c>
      <c r="D12" s="5">
        <v>21812</v>
      </c>
      <c r="E12" s="5">
        <v>2786</v>
      </c>
      <c r="F12" s="5">
        <v>1</v>
      </c>
      <c r="G12" s="5">
        <v>154</v>
      </c>
      <c r="H12" s="5">
        <v>69</v>
      </c>
      <c r="I12" s="5">
        <v>69</v>
      </c>
      <c r="J12" s="10">
        <f t="shared" si="0"/>
        <v>0.22254335260115607</v>
      </c>
      <c r="K12" s="10">
        <f t="shared" si="1"/>
        <v>9.9710982658959543E-2</v>
      </c>
      <c r="L12" s="10">
        <f t="shared" si="2"/>
        <v>9.9710982658959543E-2</v>
      </c>
      <c r="M12" s="10">
        <f t="shared" si="3"/>
        <v>0.44805194805194803</v>
      </c>
      <c r="N12" s="10">
        <f t="shared" si="4"/>
        <v>0.44805194805194803</v>
      </c>
      <c r="O12" s="10">
        <f t="shared" si="5"/>
        <v>1</v>
      </c>
      <c r="P12" s="5">
        <v>4925</v>
      </c>
      <c r="Q12" s="5">
        <v>4925</v>
      </c>
      <c r="R12" s="14">
        <f t="shared" si="6"/>
        <v>0.22579314139006051</v>
      </c>
      <c r="S12" s="14">
        <f t="shared" si="7"/>
        <v>0.22579314139006051</v>
      </c>
      <c r="T12" s="5">
        <v>728</v>
      </c>
      <c r="U12" s="5">
        <v>266</v>
      </c>
      <c r="V12" s="5">
        <v>266</v>
      </c>
      <c r="W12" s="15">
        <f t="shared" si="8"/>
        <v>0.2613065326633166</v>
      </c>
      <c r="X12" s="15">
        <f t="shared" si="9"/>
        <v>9.5477386934673364E-2</v>
      </c>
      <c r="Y12" s="15">
        <f t="shared" si="10"/>
        <v>9.5477386934673364E-2</v>
      </c>
      <c r="Z12" s="15">
        <f t="shared" si="11"/>
        <v>0.36538461538461536</v>
      </c>
      <c r="AA12" s="15">
        <f t="shared" si="12"/>
        <v>0.36538461538461536</v>
      </c>
      <c r="AB12" s="15">
        <f t="shared" si="13"/>
        <v>1</v>
      </c>
      <c r="AC12" s="5">
        <v>2243</v>
      </c>
      <c r="AD12" s="5">
        <v>3291</v>
      </c>
      <c r="AE12" s="5">
        <v>3128</v>
      </c>
      <c r="AH12" s="17" t="s">
        <v>20</v>
      </c>
      <c r="AI12" s="15">
        <f>MIN(O:O)</f>
        <v>1</v>
      </c>
      <c r="AJ12" s="15">
        <f>AVERAGE(O:O)</f>
        <v>1</v>
      </c>
      <c r="AK12" s="15">
        <f>MEDIAN(O:O)</f>
        <v>1</v>
      </c>
      <c r="AL12" s="15">
        <f>MAX(O:O)</f>
        <v>1</v>
      </c>
    </row>
    <row r="13" spans="1:62" x14ac:dyDescent="0.25">
      <c r="A13" s="9" t="s">
        <v>321</v>
      </c>
      <c r="B13" s="11">
        <v>693</v>
      </c>
      <c r="C13" s="11">
        <v>9</v>
      </c>
      <c r="D13" s="5">
        <v>1829</v>
      </c>
      <c r="E13" s="5">
        <v>2758</v>
      </c>
      <c r="F13" s="5">
        <v>4</v>
      </c>
      <c r="G13" s="5">
        <v>155</v>
      </c>
      <c r="H13" s="5">
        <v>71</v>
      </c>
      <c r="I13" s="5">
        <v>71</v>
      </c>
      <c r="J13" s="10">
        <f t="shared" si="0"/>
        <v>0.22366522366522368</v>
      </c>
      <c r="K13" s="10">
        <f t="shared" si="1"/>
        <v>0.10245310245310245</v>
      </c>
      <c r="L13" s="10">
        <f t="shared" si="2"/>
        <v>0.10245310245310245</v>
      </c>
      <c r="M13" s="10">
        <f t="shared" si="3"/>
        <v>0.45806451612903226</v>
      </c>
      <c r="N13" s="10">
        <f t="shared" si="4"/>
        <v>0.45806451612903226</v>
      </c>
      <c r="O13" s="10">
        <f t="shared" si="5"/>
        <v>1</v>
      </c>
      <c r="P13" s="5">
        <v>671</v>
      </c>
      <c r="Q13" s="5">
        <v>671</v>
      </c>
      <c r="R13" s="14">
        <f t="shared" si="6"/>
        <v>0.36686714051394204</v>
      </c>
      <c r="S13" s="14">
        <f t="shared" si="7"/>
        <v>0.36686714051394204</v>
      </c>
      <c r="T13" s="5">
        <v>696</v>
      </c>
      <c r="U13" s="5">
        <v>242</v>
      </c>
      <c r="V13" s="5">
        <v>242</v>
      </c>
      <c r="W13" s="15">
        <f t="shared" si="8"/>
        <v>0.25235678027556202</v>
      </c>
      <c r="X13" s="15">
        <f t="shared" si="9"/>
        <v>8.7744742567077594E-2</v>
      </c>
      <c r="Y13" s="15">
        <f t="shared" si="10"/>
        <v>8.7744742567077594E-2</v>
      </c>
      <c r="Z13" s="15">
        <f t="shared" si="11"/>
        <v>0.34770114942528735</v>
      </c>
      <c r="AA13" s="15">
        <f t="shared" si="12"/>
        <v>0.34770114942528735</v>
      </c>
      <c r="AB13" s="15">
        <f t="shared" si="13"/>
        <v>1</v>
      </c>
      <c r="AC13" s="5">
        <v>477</v>
      </c>
      <c r="AD13" s="5">
        <v>575</v>
      </c>
      <c r="AE13" s="5">
        <v>580</v>
      </c>
      <c r="AH13" s="17" t="s">
        <v>4</v>
      </c>
      <c r="AI13">
        <f>MIN(D:D)</f>
        <v>255</v>
      </c>
      <c r="AJ13">
        <f>AVERAGE(D:D)</f>
        <v>25983</v>
      </c>
      <c r="AK13">
        <f>MEDIAN(D:D)</f>
        <v>12578</v>
      </c>
      <c r="AL13">
        <f>MAX(D:D)</f>
        <v>231051</v>
      </c>
    </row>
    <row r="14" spans="1:62" x14ac:dyDescent="0.25">
      <c r="A14" s="9" t="s">
        <v>322</v>
      </c>
      <c r="B14" s="11">
        <v>690</v>
      </c>
      <c r="C14" s="11">
        <v>6</v>
      </c>
      <c r="D14" s="5">
        <v>293</v>
      </c>
      <c r="E14" s="5">
        <v>2775</v>
      </c>
      <c r="F14" s="5">
        <v>1</v>
      </c>
      <c r="G14" s="5">
        <v>89</v>
      </c>
      <c r="H14" s="5">
        <v>41</v>
      </c>
      <c r="I14" s="5">
        <v>41</v>
      </c>
      <c r="J14" s="10">
        <f t="shared" si="0"/>
        <v>0.12898550724637681</v>
      </c>
      <c r="K14" s="10">
        <f t="shared" si="1"/>
        <v>5.9420289855072465E-2</v>
      </c>
      <c r="L14" s="10">
        <f t="shared" si="2"/>
        <v>5.9420289855072465E-2</v>
      </c>
      <c r="M14" s="10">
        <f t="shared" si="3"/>
        <v>0.4606741573033708</v>
      </c>
      <c r="N14" s="10">
        <f t="shared" si="4"/>
        <v>0.4606741573033708</v>
      </c>
      <c r="O14" s="10">
        <f t="shared" si="5"/>
        <v>1</v>
      </c>
      <c r="P14" s="5">
        <v>194</v>
      </c>
      <c r="Q14" s="5">
        <v>194</v>
      </c>
      <c r="R14" s="14">
        <f t="shared" si="6"/>
        <v>0.66211604095563137</v>
      </c>
      <c r="S14" s="14">
        <f t="shared" si="7"/>
        <v>0.66211604095563137</v>
      </c>
      <c r="T14" s="5">
        <v>422</v>
      </c>
      <c r="U14" s="5">
        <v>167</v>
      </c>
      <c r="V14" s="5">
        <v>167</v>
      </c>
      <c r="W14" s="15">
        <f t="shared" si="8"/>
        <v>0.15207207207207207</v>
      </c>
      <c r="X14" s="15">
        <f t="shared" si="9"/>
        <v>6.0180180180180183E-2</v>
      </c>
      <c r="Y14" s="15">
        <f t="shared" si="10"/>
        <v>6.0180180180180183E-2</v>
      </c>
      <c r="Z14" s="15">
        <f t="shared" si="11"/>
        <v>0.39573459715639808</v>
      </c>
      <c r="AA14" s="15">
        <f t="shared" si="12"/>
        <v>0.39573459715639808</v>
      </c>
      <c r="AB14" s="15">
        <f t="shared" si="13"/>
        <v>1</v>
      </c>
      <c r="AC14" s="5">
        <v>325</v>
      </c>
      <c r="AD14" s="5">
        <v>350</v>
      </c>
      <c r="AE14" s="5">
        <v>354</v>
      </c>
      <c r="AH14" s="17" t="s">
        <v>9</v>
      </c>
      <c r="AI14">
        <f>MIN(P:P)</f>
        <v>152</v>
      </c>
      <c r="AJ14">
        <f>AVERAGE(P:P)</f>
        <v>18292.727272727272</v>
      </c>
      <c r="AK14">
        <f>MEDIAN(P:P)</f>
        <v>3337</v>
      </c>
      <c r="AL14">
        <f>MAX(P:P)</f>
        <v>230753</v>
      </c>
    </row>
    <row r="15" spans="1:62" x14ac:dyDescent="0.25">
      <c r="A15" s="9" t="s">
        <v>323</v>
      </c>
      <c r="B15" s="11">
        <v>690</v>
      </c>
      <c r="C15" s="11">
        <v>7</v>
      </c>
      <c r="D15" s="5">
        <v>3320</v>
      </c>
      <c r="E15" s="5">
        <v>2775</v>
      </c>
      <c r="F15" s="5">
        <v>1</v>
      </c>
      <c r="G15" s="5">
        <v>85</v>
      </c>
      <c r="H15" s="5">
        <v>35</v>
      </c>
      <c r="I15" s="5">
        <v>35</v>
      </c>
      <c r="J15" s="10">
        <f t="shared" si="0"/>
        <v>0.12318840579710146</v>
      </c>
      <c r="K15" s="10">
        <f t="shared" si="1"/>
        <v>5.0724637681159424E-2</v>
      </c>
      <c r="L15" s="10">
        <f t="shared" si="2"/>
        <v>5.0724637681159424E-2</v>
      </c>
      <c r="M15" s="10">
        <f t="shared" si="3"/>
        <v>0.41176470588235292</v>
      </c>
      <c r="N15" s="10">
        <f t="shared" si="4"/>
        <v>0.41176470588235292</v>
      </c>
      <c r="O15" s="10">
        <f t="shared" si="5"/>
        <v>1</v>
      </c>
      <c r="P15" s="5">
        <v>3217</v>
      </c>
      <c r="Q15" s="5">
        <v>3217</v>
      </c>
      <c r="R15" s="14">
        <f t="shared" si="6"/>
        <v>0.96897590361445785</v>
      </c>
      <c r="S15" s="14">
        <f t="shared" si="7"/>
        <v>0.96897590361445785</v>
      </c>
      <c r="T15" s="5">
        <v>440</v>
      </c>
      <c r="U15" s="5">
        <v>175</v>
      </c>
      <c r="V15" s="5">
        <v>175</v>
      </c>
      <c r="W15" s="15">
        <f t="shared" si="8"/>
        <v>0.15855855855855855</v>
      </c>
      <c r="X15" s="15">
        <f t="shared" si="9"/>
        <v>6.3063063063063057E-2</v>
      </c>
      <c r="Y15" s="15">
        <f t="shared" si="10"/>
        <v>6.3063063063063057E-2</v>
      </c>
      <c r="Z15" s="15">
        <f t="shared" si="11"/>
        <v>0.39772727272727271</v>
      </c>
      <c r="AA15" s="15">
        <f t="shared" si="12"/>
        <v>0.39772727272727271</v>
      </c>
      <c r="AB15" s="15">
        <f t="shared" si="13"/>
        <v>1</v>
      </c>
      <c r="AC15" s="5">
        <v>561</v>
      </c>
      <c r="AD15" s="5">
        <v>815</v>
      </c>
      <c r="AE15" s="5">
        <v>811</v>
      </c>
      <c r="AH15" s="17" t="s">
        <v>10</v>
      </c>
      <c r="AI15">
        <f>MIN(Q:Q)</f>
        <v>152</v>
      </c>
      <c r="AJ15">
        <f>AVERAGE(Q:Q)</f>
        <v>18292.727272727272</v>
      </c>
      <c r="AK15">
        <f>MEDIAN(Q:Q)</f>
        <v>3337</v>
      </c>
      <c r="AL15">
        <f>MAX(Q:Q)</f>
        <v>230753</v>
      </c>
    </row>
    <row r="16" spans="1:62" x14ac:dyDescent="0.25">
      <c r="A16" s="9" t="s">
        <v>324</v>
      </c>
      <c r="B16" s="11">
        <v>690</v>
      </c>
      <c r="C16" s="11">
        <v>6</v>
      </c>
      <c r="D16" s="5">
        <v>3344</v>
      </c>
      <c r="E16" s="5">
        <v>2775</v>
      </c>
      <c r="F16" s="5">
        <v>1</v>
      </c>
      <c r="G16" s="5">
        <v>94</v>
      </c>
      <c r="H16" s="5">
        <v>45</v>
      </c>
      <c r="I16" s="5">
        <v>45</v>
      </c>
      <c r="J16" s="10">
        <f t="shared" si="0"/>
        <v>0.13623188405797101</v>
      </c>
      <c r="K16" s="10">
        <f t="shared" si="1"/>
        <v>6.5217391304347824E-2</v>
      </c>
      <c r="L16" s="10">
        <f t="shared" si="2"/>
        <v>6.5217391304347824E-2</v>
      </c>
      <c r="M16" s="10">
        <f t="shared" si="3"/>
        <v>0.47872340425531917</v>
      </c>
      <c r="N16" s="10">
        <f t="shared" si="4"/>
        <v>0.47872340425531917</v>
      </c>
      <c r="O16" s="10">
        <f t="shared" si="5"/>
        <v>1</v>
      </c>
      <c r="P16" s="5">
        <v>3241</v>
      </c>
      <c r="Q16" s="5">
        <v>3241</v>
      </c>
      <c r="R16" s="14">
        <f t="shared" si="6"/>
        <v>0.96919856459330145</v>
      </c>
      <c r="S16" s="14">
        <f t="shared" si="7"/>
        <v>0.96919856459330145</v>
      </c>
      <c r="T16" s="5">
        <v>463</v>
      </c>
      <c r="U16" s="5">
        <v>203</v>
      </c>
      <c r="V16" s="5">
        <v>203</v>
      </c>
      <c r="W16" s="15">
        <f t="shared" si="8"/>
        <v>0.16684684684684684</v>
      </c>
      <c r="X16" s="15">
        <f t="shared" si="9"/>
        <v>7.3153153153153155E-2</v>
      </c>
      <c r="Y16" s="15">
        <f t="shared" si="10"/>
        <v>7.3153153153153155E-2</v>
      </c>
      <c r="Z16" s="15">
        <f t="shared" si="11"/>
        <v>0.43844492440604754</v>
      </c>
      <c r="AA16" s="15">
        <f t="shared" si="12"/>
        <v>0.43844492440604754</v>
      </c>
      <c r="AB16" s="15">
        <f t="shared" si="13"/>
        <v>1</v>
      </c>
      <c r="AC16" s="5">
        <v>571</v>
      </c>
      <c r="AD16" s="5">
        <v>820</v>
      </c>
      <c r="AE16" s="5">
        <v>821</v>
      </c>
      <c r="AH16" s="17" t="s">
        <v>21</v>
      </c>
      <c r="AI16" s="15">
        <f>MIN(R:R)</f>
        <v>5.4973347354679625E-2</v>
      </c>
      <c r="AJ16" s="15">
        <f>AVERAGE(R:R)</f>
        <v>0.69310676820678996</v>
      </c>
      <c r="AK16" s="15">
        <f>MEDIAN(R:R)</f>
        <v>0.92131398013750954</v>
      </c>
      <c r="AL16" s="15">
        <f>MAX(R:R)</f>
        <v>0.99871024146184173</v>
      </c>
    </row>
    <row r="17" spans="1:38" x14ac:dyDescent="0.25">
      <c r="A17" s="9" t="s">
        <v>325</v>
      </c>
      <c r="B17" s="11">
        <v>690</v>
      </c>
      <c r="C17" s="11">
        <v>8</v>
      </c>
      <c r="D17" s="5">
        <v>15634</v>
      </c>
      <c r="E17" s="5">
        <v>2776</v>
      </c>
      <c r="F17" s="5">
        <v>1</v>
      </c>
      <c r="G17" s="5">
        <v>124</v>
      </c>
      <c r="H17" s="5">
        <v>78</v>
      </c>
      <c r="I17" s="5">
        <v>78</v>
      </c>
      <c r="J17" s="10">
        <f t="shared" si="0"/>
        <v>0.17971014492753623</v>
      </c>
      <c r="K17" s="10">
        <f t="shared" si="1"/>
        <v>0.11304347826086956</v>
      </c>
      <c r="L17" s="10">
        <f t="shared" si="2"/>
        <v>0.11304347826086956</v>
      </c>
      <c r="M17" s="10">
        <f t="shared" si="3"/>
        <v>0.62903225806451613</v>
      </c>
      <c r="N17" s="10">
        <f t="shared" si="4"/>
        <v>0.62903225806451613</v>
      </c>
      <c r="O17" s="10">
        <f t="shared" si="5"/>
        <v>1</v>
      </c>
      <c r="P17" s="5">
        <v>15525</v>
      </c>
      <c r="Q17" s="5">
        <v>15525</v>
      </c>
      <c r="R17" s="14">
        <f t="shared" si="6"/>
        <v>0.99302801586286304</v>
      </c>
      <c r="S17" s="14">
        <f t="shared" si="7"/>
        <v>0.99302801586286304</v>
      </c>
      <c r="T17" s="5">
        <v>583</v>
      </c>
      <c r="U17" s="5">
        <v>338</v>
      </c>
      <c r="V17" s="5">
        <v>338</v>
      </c>
      <c r="W17" s="15">
        <f t="shared" si="8"/>
        <v>0.21001440922190201</v>
      </c>
      <c r="X17" s="15">
        <f t="shared" si="9"/>
        <v>0.12175792507204611</v>
      </c>
      <c r="Y17" s="15">
        <f t="shared" si="10"/>
        <v>0.12175792507204611</v>
      </c>
      <c r="Z17" s="15">
        <f t="shared" si="11"/>
        <v>0.57975986277873071</v>
      </c>
      <c r="AA17" s="15">
        <f t="shared" si="12"/>
        <v>0.57975986277873071</v>
      </c>
      <c r="AB17" s="15">
        <f t="shared" si="13"/>
        <v>1</v>
      </c>
      <c r="AC17" s="5">
        <v>1655</v>
      </c>
      <c r="AD17" s="5">
        <v>2376</v>
      </c>
      <c r="AE17" s="5">
        <v>2395</v>
      </c>
      <c r="AH17" s="17" t="s">
        <v>22</v>
      </c>
      <c r="AI17" s="15">
        <f>MIN(S:S)</f>
        <v>5.4973347354679625E-2</v>
      </c>
      <c r="AJ17" s="15">
        <f>AVERAGE(S:S)</f>
        <v>0.69310676820678996</v>
      </c>
      <c r="AK17" s="15">
        <f>MEDIAN(S:S)</f>
        <v>0.92131398013750954</v>
      </c>
      <c r="AL17" s="15">
        <f>MAX(S:S)</f>
        <v>0.99871024146184173</v>
      </c>
    </row>
    <row r="18" spans="1:38" x14ac:dyDescent="0.25">
      <c r="A18" s="9" t="s">
        <v>326</v>
      </c>
      <c r="B18" s="11">
        <v>690</v>
      </c>
      <c r="C18" s="11">
        <v>6</v>
      </c>
      <c r="D18" s="5">
        <v>12585</v>
      </c>
      <c r="E18" s="5">
        <v>2776</v>
      </c>
      <c r="F18" s="5">
        <v>1</v>
      </c>
      <c r="G18" s="5">
        <v>96</v>
      </c>
      <c r="H18" s="5">
        <v>48</v>
      </c>
      <c r="I18" s="5">
        <v>48</v>
      </c>
      <c r="J18" s="10">
        <f t="shared" si="0"/>
        <v>0.1391304347826087</v>
      </c>
      <c r="K18" s="10">
        <f t="shared" si="1"/>
        <v>6.9565217391304349E-2</v>
      </c>
      <c r="L18" s="10">
        <f t="shared" si="2"/>
        <v>6.9565217391304349E-2</v>
      </c>
      <c r="M18" s="10">
        <f t="shared" si="3"/>
        <v>0.5</v>
      </c>
      <c r="N18" s="10">
        <f t="shared" si="4"/>
        <v>0.5</v>
      </c>
      <c r="O18" s="10">
        <f t="shared" si="5"/>
        <v>1</v>
      </c>
      <c r="P18" s="5">
        <v>12479</v>
      </c>
      <c r="Q18" s="5">
        <v>12479</v>
      </c>
      <c r="R18" s="14">
        <f t="shared" si="6"/>
        <v>0.99157727453317446</v>
      </c>
      <c r="S18" s="14">
        <f t="shared" si="7"/>
        <v>0.99157727453317446</v>
      </c>
      <c r="T18" s="5">
        <v>454</v>
      </c>
      <c r="U18" s="5">
        <v>198</v>
      </c>
      <c r="V18" s="5">
        <v>198</v>
      </c>
      <c r="W18" s="15">
        <f t="shared" si="8"/>
        <v>0.16354466858789626</v>
      </c>
      <c r="X18" s="15">
        <f t="shared" si="9"/>
        <v>7.1325648414985593E-2</v>
      </c>
      <c r="Y18" s="15">
        <f t="shared" si="10"/>
        <v>7.1325648414985593E-2</v>
      </c>
      <c r="Z18" s="15">
        <f t="shared" si="11"/>
        <v>0.43612334801762115</v>
      </c>
      <c r="AA18" s="15">
        <f t="shared" si="12"/>
        <v>0.43612334801762115</v>
      </c>
      <c r="AB18" s="15">
        <f t="shared" si="13"/>
        <v>1</v>
      </c>
      <c r="AC18" s="5">
        <v>1387</v>
      </c>
      <c r="AD18" s="5">
        <v>1882</v>
      </c>
      <c r="AE18" s="5">
        <v>1899</v>
      </c>
      <c r="AH18" s="17" t="s">
        <v>5</v>
      </c>
      <c r="AI18">
        <f>MIN($E:$E)</f>
        <v>2753</v>
      </c>
      <c r="AJ18">
        <f>AVERAGE($E:$E)</f>
        <v>2787.969696969697</v>
      </c>
      <c r="AK18">
        <f>MEDIAN($E:$E)</f>
        <v>2776</v>
      </c>
      <c r="AL18">
        <f>MAX($E:$E)</f>
        <v>2888</v>
      </c>
    </row>
    <row r="19" spans="1:38" x14ac:dyDescent="0.25">
      <c r="A19" s="9" t="s">
        <v>327</v>
      </c>
      <c r="B19" s="11">
        <v>690</v>
      </c>
      <c r="C19" s="11">
        <v>8</v>
      </c>
      <c r="D19" s="5">
        <v>12578</v>
      </c>
      <c r="E19" s="5">
        <v>2776</v>
      </c>
      <c r="F19" s="5">
        <v>1</v>
      </c>
      <c r="G19" s="5">
        <v>94</v>
      </c>
      <c r="H19" s="5">
        <v>46</v>
      </c>
      <c r="I19" s="5">
        <v>46</v>
      </c>
      <c r="J19" s="10">
        <f t="shared" si="0"/>
        <v>0.13623188405797101</v>
      </c>
      <c r="K19" s="10">
        <f t="shared" si="1"/>
        <v>6.6666666666666666E-2</v>
      </c>
      <c r="L19" s="10">
        <f t="shared" si="2"/>
        <v>6.6666666666666666E-2</v>
      </c>
      <c r="M19" s="10">
        <f t="shared" si="3"/>
        <v>0.48936170212765956</v>
      </c>
      <c r="N19" s="10">
        <f t="shared" si="4"/>
        <v>0.48936170212765956</v>
      </c>
      <c r="O19" s="10">
        <f t="shared" si="5"/>
        <v>1</v>
      </c>
      <c r="P19" s="5">
        <v>12467</v>
      </c>
      <c r="Q19" s="5">
        <v>12467</v>
      </c>
      <c r="R19" s="14">
        <f t="shared" si="6"/>
        <v>0.99117506757831131</v>
      </c>
      <c r="S19" s="14">
        <f t="shared" si="7"/>
        <v>0.99117506757831131</v>
      </c>
      <c r="T19" s="5">
        <v>448</v>
      </c>
      <c r="U19" s="5">
        <v>188</v>
      </c>
      <c r="V19" s="5">
        <v>188</v>
      </c>
      <c r="W19" s="15">
        <f t="shared" si="8"/>
        <v>0.16138328530259366</v>
      </c>
      <c r="X19" s="15">
        <f t="shared" si="9"/>
        <v>6.7723342939481262E-2</v>
      </c>
      <c r="Y19" s="15">
        <f t="shared" si="10"/>
        <v>6.7723342939481262E-2</v>
      </c>
      <c r="Z19" s="15">
        <f t="shared" si="11"/>
        <v>0.41964285714285715</v>
      </c>
      <c r="AA19" s="15">
        <f t="shared" si="12"/>
        <v>0.41964285714285715</v>
      </c>
      <c r="AB19" s="15">
        <f t="shared" si="13"/>
        <v>1</v>
      </c>
      <c r="AC19" s="5">
        <v>1377</v>
      </c>
      <c r="AD19" s="5">
        <v>1880</v>
      </c>
      <c r="AE19" s="5">
        <v>1880</v>
      </c>
      <c r="AH19" s="17" t="s">
        <v>8</v>
      </c>
      <c r="AI19">
        <f>MIN(T:T)</f>
        <v>387</v>
      </c>
      <c r="AJ19" s="8">
        <f>AVERAGE(T:T)</f>
        <v>558.5151515151515</v>
      </c>
      <c r="AK19">
        <f>MEDIAN(T:T)</f>
        <v>508</v>
      </c>
      <c r="AL19">
        <f>MAX(T:T)</f>
        <v>817</v>
      </c>
    </row>
    <row r="20" spans="1:38" x14ac:dyDescent="0.25">
      <c r="A20" s="9" t="s">
        <v>328</v>
      </c>
      <c r="B20" s="11">
        <v>693</v>
      </c>
      <c r="C20" s="11">
        <v>6</v>
      </c>
      <c r="D20" s="5">
        <v>12677</v>
      </c>
      <c r="E20" s="5">
        <v>2801</v>
      </c>
      <c r="F20" s="5">
        <v>3</v>
      </c>
      <c r="G20" s="5">
        <v>108</v>
      </c>
      <c r="H20" s="5">
        <v>61</v>
      </c>
      <c r="I20" s="5">
        <v>61</v>
      </c>
      <c r="J20" s="10">
        <f t="shared" si="0"/>
        <v>0.15584415584415584</v>
      </c>
      <c r="K20" s="10">
        <f t="shared" si="1"/>
        <v>8.8023088023088017E-2</v>
      </c>
      <c r="L20" s="10">
        <f t="shared" si="2"/>
        <v>8.8023088023088017E-2</v>
      </c>
      <c r="M20" s="10">
        <f t="shared" si="3"/>
        <v>0.56481481481481477</v>
      </c>
      <c r="N20" s="10">
        <f t="shared" si="4"/>
        <v>0.56481481481481477</v>
      </c>
      <c r="O20" s="10">
        <f t="shared" si="5"/>
        <v>1</v>
      </c>
      <c r="P20" s="5">
        <v>12570</v>
      </c>
      <c r="Q20" s="5">
        <v>12570</v>
      </c>
      <c r="R20" s="14">
        <f t="shared" si="6"/>
        <v>0.99155951723593905</v>
      </c>
      <c r="S20" s="14">
        <f t="shared" si="7"/>
        <v>0.99155951723593905</v>
      </c>
      <c r="T20" s="5">
        <v>519</v>
      </c>
      <c r="U20" s="5">
        <v>269</v>
      </c>
      <c r="V20" s="5">
        <v>269</v>
      </c>
      <c r="W20" s="15">
        <f t="shared" si="8"/>
        <v>0.18529096751160301</v>
      </c>
      <c r="X20" s="15">
        <f t="shared" si="9"/>
        <v>9.6037129596572651E-2</v>
      </c>
      <c r="Y20" s="15">
        <f t="shared" si="10"/>
        <v>9.6037129596572651E-2</v>
      </c>
      <c r="Z20" s="15">
        <f t="shared" si="11"/>
        <v>0.51830443159922923</v>
      </c>
      <c r="AA20" s="15">
        <f t="shared" si="12"/>
        <v>0.51830443159922923</v>
      </c>
      <c r="AB20" s="15">
        <f t="shared" si="13"/>
        <v>1</v>
      </c>
      <c r="AC20" s="5">
        <v>1415</v>
      </c>
      <c r="AD20" s="5">
        <v>1889</v>
      </c>
      <c r="AE20" s="5">
        <v>1930</v>
      </c>
      <c r="AH20" s="17" t="s">
        <v>12</v>
      </c>
      <c r="AI20">
        <f>MIN(U:U)</f>
        <v>122</v>
      </c>
      <c r="AJ20" s="8">
        <f>AVERAGE(U:U)</f>
        <v>237.12121212121212</v>
      </c>
      <c r="AK20">
        <f>MEDIAN(U:U)</f>
        <v>237</v>
      </c>
      <c r="AL20">
        <f>MAX(U:U)</f>
        <v>371</v>
      </c>
    </row>
    <row r="21" spans="1:38" x14ac:dyDescent="0.25">
      <c r="A21" s="9" t="s">
        <v>329</v>
      </c>
      <c r="B21" s="11">
        <v>694</v>
      </c>
      <c r="C21" s="11">
        <v>8</v>
      </c>
      <c r="D21" s="5">
        <v>231051</v>
      </c>
      <c r="E21" s="5">
        <v>2795</v>
      </c>
      <c r="F21" s="5">
        <v>4</v>
      </c>
      <c r="G21" s="5">
        <v>118</v>
      </c>
      <c r="H21" s="5">
        <v>71</v>
      </c>
      <c r="I21" s="5">
        <v>71</v>
      </c>
      <c r="J21" s="10">
        <f t="shared" si="0"/>
        <v>0.17002881844380405</v>
      </c>
      <c r="K21" s="10">
        <f t="shared" si="1"/>
        <v>0.10230547550432277</v>
      </c>
      <c r="L21" s="10">
        <f t="shared" si="2"/>
        <v>0.10230547550432277</v>
      </c>
      <c r="M21" s="10">
        <f t="shared" si="3"/>
        <v>0.60169491525423724</v>
      </c>
      <c r="N21" s="10">
        <f t="shared" si="4"/>
        <v>0.60169491525423724</v>
      </c>
      <c r="O21" s="10">
        <f t="shared" si="5"/>
        <v>1</v>
      </c>
      <c r="P21" s="5">
        <v>230753</v>
      </c>
      <c r="Q21" s="5">
        <v>230753</v>
      </c>
      <c r="R21" s="14">
        <f t="shared" si="6"/>
        <v>0.99871024146184173</v>
      </c>
      <c r="S21" s="14">
        <f t="shared" si="7"/>
        <v>0.99871024146184173</v>
      </c>
      <c r="T21" s="5">
        <v>566</v>
      </c>
      <c r="U21" s="5">
        <v>316</v>
      </c>
      <c r="V21" s="5">
        <v>316</v>
      </c>
      <c r="W21" s="15">
        <f t="shared" si="8"/>
        <v>0.20250447227191412</v>
      </c>
      <c r="X21" s="15">
        <f t="shared" si="9"/>
        <v>0.11305903398926655</v>
      </c>
      <c r="Y21" s="15">
        <f t="shared" si="10"/>
        <v>0.11305903398926655</v>
      </c>
      <c r="Z21" s="15">
        <f t="shared" si="11"/>
        <v>0.55830388692579502</v>
      </c>
      <c r="AA21" s="15">
        <f t="shared" si="12"/>
        <v>0.55830388692579502</v>
      </c>
      <c r="AB21" s="15">
        <f t="shared" si="13"/>
        <v>1</v>
      </c>
      <c r="AC21" s="5">
        <v>24747</v>
      </c>
      <c r="AD21" s="5">
        <v>43721</v>
      </c>
      <c r="AE21" s="5">
        <v>44286</v>
      </c>
      <c r="AH21" s="17" t="s">
        <v>13</v>
      </c>
      <c r="AI21">
        <f>MIN(V:V)</f>
        <v>122</v>
      </c>
      <c r="AJ21" s="8">
        <f>AVERAGE(V:V)</f>
        <v>237.12121212121212</v>
      </c>
      <c r="AK21">
        <f>MEDIAN(V:V)</f>
        <v>237</v>
      </c>
      <c r="AL21">
        <f>MAX(V:V)</f>
        <v>371</v>
      </c>
    </row>
    <row r="22" spans="1:38" x14ac:dyDescent="0.25">
      <c r="A22" s="9" t="s">
        <v>330</v>
      </c>
      <c r="B22" s="11">
        <v>694</v>
      </c>
      <c r="C22" s="11">
        <v>7</v>
      </c>
      <c r="D22" s="5">
        <v>208942</v>
      </c>
      <c r="E22" s="5">
        <v>2794</v>
      </c>
      <c r="F22" s="5">
        <v>4</v>
      </c>
      <c r="G22" s="5">
        <v>118</v>
      </c>
      <c r="H22" s="5">
        <v>71</v>
      </c>
      <c r="I22" s="5">
        <v>71</v>
      </c>
      <c r="J22" s="10">
        <f t="shared" si="0"/>
        <v>0.17002881844380405</v>
      </c>
      <c r="K22" s="10">
        <f t="shared" si="1"/>
        <v>0.10230547550432277</v>
      </c>
      <c r="L22" s="10">
        <f t="shared" si="2"/>
        <v>0.10230547550432277</v>
      </c>
      <c r="M22" s="10">
        <f t="shared" si="3"/>
        <v>0.60169491525423724</v>
      </c>
      <c r="N22" s="10">
        <f t="shared" si="4"/>
        <v>0.60169491525423724</v>
      </c>
      <c r="O22" s="10">
        <f t="shared" si="5"/>
        <v>1</v>
      </c>
      <c r="P22" s="5">
        <v>208644</v>
      </c>
      <c r="Q22" s="5">
        <v>208644</v>
      </c>
      <c r="R22" s="14">
        <f t="shared" si="6"/>
        <v>0.99857376688267563</v>
      </c>
      <c r="S22" s="14">
        <f t="shared" si="7"/>
        <v>0.99857376688267563</v>
      </c>
      <c r="T22" s="5">
        <v>571</v>
      </c>
      <c r="U22" s="5">
        <v>321</v>
      </c>
      <c r="V22" s="5">
        <v>321</v>
      </c>
      <c r="W22" s="15">
        <f t="shared" si="8"/>
        <v>0.20436649964209019</v>
      </c>
      <c r="X22" s="15">
        <f t="shared" si="9"/>
        <v>0.1148890479599141</v>
      </c>
      <c r="Y22" s="15">
        <f t="shared" si="10"/>
        <v>0.1148890479599141</v>
      </c>
      <c r="Z22" s="15">
        <f t="shared" si="11"/>
        <v>0.56217162872154114</v>
      </c>
      <c r="AA22" s="15">
        <f t="shared" si="12"/>
        <v>0.56217162872154114</v>
      </c>
      <c r="AB22" s="15">
        <f t="shared" si="13"/>
        <v>1</v>
      </c>
      <c r="AC22" s="5">
        <v>22885</v>
      </c>
      <c r="AD22" s="5">
        <v>40408</v>
      </c>
      <c r="AE22" s="5">
        <v>40166</v>
      </c>
      <c r="AH22" s="17" t="s">
        <v>23</v>
      </c>
      <c r="AI22" s="15">
        <f>MIN(W:W)</f>
        <v>0.13945945945945945</v>
      </c>
      <c r="AJ22" s="15">
        <f>AVERAGE(W:W)</f>
        <v>0.20009526050805695</v>
      </c>
      <c r="AK22" s="15">
        <f>MEDIAN(W:W)</f>
        <v>0.18412468285610728</v>
      </c>
      <c r="AL22" s="15">
        <f>MAX(W:W)</f>
        <v>0.28676728676728674</v>
      </c>
    </row>
    <row r="23" spans="1:38" x14ac:dyDescent="0.25">
      <c r="A23" s="9" t="s">
        <v>331</v>
      </c>
      <c r="B23" s="11">
        <v>693</v>
      </c>
      <c r="C23" s="11">
        <v>7</v>
      </c>
      <c r="D23" s="5">
        <v>13636</v>
      </c>
      <c r="E23" s="5">
        <v>2801</v>
      </c>
      <c r="F23" s="5">
        <v>3</v>
      </c>
      <c r="G23" s="5">
        <v>161</v>
      </c>
      <c r="H23" s="5">
        <v>79</v>
      </c>
      <c r="I23" s="5">
        <v>79</v>
      </c>
      <c r="J23" s="10">
        <f t="shared" si="0"/>
        <v>0.23232323232323232</v>
      </c>
      <c r="K23" s="10">
        <f t="shared" si="1"/>
        <v>0.113997113997114</v>
      </c>
      <c r="L23" s="10">
        <f t="shared" si="2"/>
        <v>0.113997113997114</v>
      </c>
      <c r="M23" s="10">
        <f t="shared" si="3"/>
        <v>0.49068322981366458</v>
      </c>
      <c r="N23" s="10">
        <f t="shared" si="4"/>
        <v>0.49068322981366458</v>
      </c>
      <c r="O23" s="10">
        <f t="shared" si="5"/>
        <v>1</v>
      </c>
      <c r="P23" s="5">
        <v>12882</v>
      </c>
      <c r="Q23" s="5">
        <v>12882</v>
      </c>
      <c r="R23" s="14">
        <f t="shared" si="6"/>
        <v>0.94470519213845705</v>
      </c>
      <c r="S23" s="14">
        <f t="shared" si="7"/>
        <v>0.94470519213845705</v>
      </c>
      <c r="T23" s="5">
        <v>769</v>
      </c>
      <c r="U23" s="5">
        <v>323</v>
      </c>
      <c r="V23" s="5">
        <v>323</v>
      </c>
      <c r="W23" s="15">
        <f t="shared" si="8"/>
        <v>0.27454480542663334</v>
      </c>
      <c r="X23" s="15">
        <f t="shared" si="9"/>
        <v>0.11531595858621921</v>
      </c>
      <c r="Y23" s="15">
        <f t="shared" si="10"/>
        <v>0.11531595858621921</v>
      </c>
      <c r="Z23" s="15">
        <f t="shared" si="11"/>
        <v>0.42002600780234073</v>
      </c>
      <c r="AA23" s="15">
        <f t="shared" si="12"/>
        <v>0.42002600780234073</v>
      </c>
      <c r="AB23" s="15">
        <f t="shared" si="13"/>
        <v>1</v>
      </c>
      <c r="AC23" s="5">
        <v>1547</v>
      </c>
      <c r="AD23" s="5">
        <v>2138</v>
      </c>
      <c r="AE23" s="5">
        <v>2177</v>
      </c>
      <c r="AH23" s="17" t="s">
        <v>24</v>
      </c>
      <c r="AI23" s="15">
        <f>MIN(X:X)</f>
        <v>4.3963963963963966E-2</v>
      </c>
      <c r="AJ23" s="15">
        <f>AVERAGE(X:X)</f>
        <v>8.4898498179350398E-2</v>
      </c>
      <c r="AK23" s="15">
        <f>MEDIAN(X:X)</f>
        <v>8.5405405405405407E-2</v>
      </c>
      <c r="AL23" s="15">
        <f>MAX(X:X)</f>
        <v>0.13022113022113022</v>
      </c>
    </row>
    <row r="24" spans="1:38" x14ac:dyDescent="0.25">
      <c r="A24" s="9" t="s">
        <v>332</v>
      </c>
      <c r="B24" s="11">
        <v>699</v>
      </c>
      <c r="C24" s="11">
        <v>9</v>
      </c>
      <c r="D24" s="5">
        <v>18121</v>
      </c>
      <c r="E24" s="5">
        <v>2849</v>
      </c>
      <c r="F24" s="5">
        <v>9</v>
      </c>
      <c r="G24" s="5">
        <v>167</v>
      </c>
      <c r="H24" s="5">
        <v>85</v>
      </c>
      <c r="I24" s="5">
        <v>85</v>
      </c>
      <c r="J24" s="10">
        <f t="shared" si="0"/>
        <v>0.23891273247496422</v>
      </c>
      <c r="K24" s="10">
        <f t="shared" si="1"/>
        <v>0.12160228898426323</v>
      </c>
      <c r="L24" s="10">
        <f t="shared" si="2"/>
        <v>0.12160228898426323</v>
      </c>
      <c r="M24" s="10">
        <f t="shared" si="3"/>
        <v>0.50898203592814373</v>
      </c>
      <c r="N24" s="10">
        <f t="shared" si="4"/>
        <v>0.50898203592814373</v>
      </c>
      <c r="O24" s="10">
        <f t="shared" si="5"/>
        <v>1</v>
      </c>
      <c r="P24" s="5">
        <v>13707</v>
      </c>
      <c r="Q24" s="5">
        <v>13707</v>
      </c>
      <c r="R24" s="14">
        <f t="shared" si="6"/>
        <v>0.75641520887368252</v>
      </c>
      <c r="S24" s="14">
        <f t="shared" si="7"/>
        <v>0.75641520887368252</v>
      </c>
      <c r="T24" s="5">
        <v>817</v>
      </c>
      <c r="U24" s="5">
        <v>371</v>
      </c>
      <c r="V24" s="5">
        <v>371</v>
      </c>
      <c r="W24" s="15">
        <f t="shared" si="8"/>
        <v>0.28676728676728674</v>
      </c>
      <c r="X24" s="15">
        <f t="shared" si="9"/>
        <v>0.13022113022113022</v>
      </c>
      <c r="Y24" s="15">
        <f t="shared" si="10"/>
        <v>0.13022113022113022</v>
      </c>
      <c r="Z24" s="15">
        <f t="shared" si="11"/>
        <v>0.45410036719706243</v>
      </c>
      <c r="AA24" s="15">
        <f t="shared" si="12"/>
        <v>0.45410036719706243</v>
      </c>
      <c r="AB24" s="15">
        <f t="shared" si="13"/>
        <v>1</v>
      </c>
      <c r="AC24" s="5">
        <v>1986</v>
      </c>
      <c r="AD24" s="5">
        <v>2800</v>
      </c>
      <c r="AE24" s="5">
        <v>2853</v>
      </c>
      <c r="AH24" s="17" t="s">
        <v>25</v>
      </c>
      <c r="AI24" s="15">
        <f>MIN(Y:Y)</f>
        <v>4.3963963963963966E-2</v>
      </c>
      <c r="AJ24" s="15">
        <f>AVERAGE(Y:Y)</f>
        <v>8.4898498179350398E-2</v>
      </c>
      <c r="AK24" s="15">
        <f>MEDIAN(Y:Y)</f>
        <v>8.5405405405405407E-2</v>
      </c>
      <c r="AL24" s="15">
        <f>MAX(Y:Y)</f>
        <v>0.13022113022113022</v>
      </c>
    </row>
    <row r="25" spans="1:38" x14ac:dyDescent="0.25">
      <c r="A25" s="9" t="s">
        <v>333</v>
      </c>
      <c r="B25" s="11">
        <v>698</v>
      </c>
      <c r="C25" s="11">
        <v>9</v>
      </c>
      <c r="D25" s="5">
        <v>110308</v>
      </c>
      <c r="E25" s="5">
        <v>2822</v>
      </c>
      <c r="F25" s="5">
        <v>3</v>
      </c>
      <c r="G25" s="5">
        <v>148</v>
      </c>
      <c r="H25" s="5">
        <v>66</v>
      </c>
      <c r="I25" s="5">
        <v>66</v>
      </c>
      <c r="J25" s="10">
        <f t="shared" si="0"/>
        <v>0.21203438395415472</v>
      </c>
      <c r="K25" s="10">
        <f t="shared" si="1"/>
        <v>9.4555873925501438E-2</v>
      </c>
      <c r="L25" s="10">
        <f t="shared" si="2"/>
        <v>9.4555873925501438E-2</v>
      </c>
      <c r="M25" s="10">
        <f t="shared" si="3"/>
        <v>0.44594594594594594</v>
      </c>
      <c r="N25" s="10">
        <f t="shared" si="4"/>
        <v>0.44594594594594594</v>
      </c>
      <c r="O25" s="10">
        <f t="shared" si="5"/>
        <v>1</v>
      </c>
      <c r="P25" s="5">
        <v>6064</v>
      </c>
      <c r="Q25" s="5">
        <v>6064</v>
      </c>
      <c r="R25" s="14">
        <f t="shared" si="6"/>
        <v>5.4973347354679625E-2</v>
      </c>
      <c r="S25" s="14">
        <f t="shared" si="7"/>
        <v>5.4973347354679625E-2</v>
      </c>
      <c r="T25" s="5">
        <v>717</v>
      </c>
      <c r="U25" s="5">
        <v>270</v>
      </c>
      <c r="V25" s="5">
        <v>270</v>
      </c>
      <c r="W25" s="15">
        <f t="shared" si="8"/>
        <v>0.2540751240255138</v>
      </c>
      <c r="X25" s="15">
        <f t="shared" si="9"/>
        <v>9.5676824946846206E-2</v>
      </c>
      <c r="Y25" s="15">
        <f t="shared" si="10"/>
        <v>9.5676824946846206E-2</v>
      </c>
      <c r="Z25" s="15">
        <f t="shared" si="11"/>
        <v>0.37656903765690375</v>
      </c>
      <c r="AA25" s="15">
        <f t="shared" si="12"/>
        <v>0.37656903765690375</v>
      </c>
      <c r="AB25" s="15">
        <f t="shared" si="13"/>
        <v>1</v>
      </c>
      <c r="AC25" s="5">
        <v>10239</v>
      </c>
      <c r="AD25" s="5">
        <v>14680</v>
      </c>
      <c r="AE25" s="5">
        <v>15186</v>
      </c>
      <c r="AH25" s="17" t="s">
        <v>26</v>
      </c>
      <c r="AI25" s="15">
        <f>MIN(Z:Z)</f>
        <v>0.28450106157112526</v>
      </c>
      <c r="AJ25" s="15">
        <f>AVERAGE(Z:Z)</f>
        <v>0.41970282743978649</v>
      </c>
      <c r="AK25" s="15">
        <f>MEDIAN(Z:Z)</f>
        <v>0.42002600780234073</v>
      </c>
      <c r="AL25" s="15">
        <f>MAX(Z:Z)</f>
        <v>0.57975986277873071</v>
      </c>
    </row>
    <row r="26" spans="1:38" x14ac:dyDescent="0.25">
      <c r="A26" s="9" t="s">
        <v>334</v>
      </c>
      <c r="B26" s="11">
        <v>699</v>
      </c>
      <c r="C26" s="11">
        <v>7</v>
      </c>
      <c r="D26" s="5">
        <v>23844</v>
      </c>
      <c r="E26" s="5">
        <v>2810</v>
      </c>
      <c r="F26" s="5">
        <v>4</v>
      </c>
      <c r="G26" s="5">
        <v>156</v>
      </c>
      <c r="H26" s="5">
        <v>86</v>
      </c>
      <c r="I26" s="5">
        <v>86</v>
      </c>
      <c r="J26" s="10">
        <f t="shared" si="0"/>
        <v>0.22317596566523606</v>
      </c>
      <c r="K26" s="10">
        <f t="shared" si="1"/>
        <v>0.12303290414878398</v>
      </c>
      <c r="L26" s="10">
        <f t="shared" si="2"/>
        <v>0.12303290414878398</v>
      </c>
      <c r="M26" s="10">
        <f t="shared" si="3"/>
        <v>0.55128205128205132</v>
      </c>
      <c r="N26" s="10">
        <f t="shared" si="4"/>
        <v>0.55128205128205132</v>
      </c>
      <c r="O26" s="10">
        <f t="shared" si="5"/>
        <v>1</v>
      </c>
      <c r="P26" s="5">
        <v>3337</v>
      </c>
      <c r="Q26" s="5">
        <v>3337</v>
      </c>
      <c r="R26" s="14">
        <f t="shared" si="6"/>
        <v>0.13995135044455628</v>
      </c>
      <c r="S26" s="14">
        <f t="shared" si="7"/>
        <v>0.13995135044455628</v>
      </c>
      <c r="T26" s="5">
        <v>746</v>
      </c>
      <c r="U26" s="5">
        <v>336</v>
      </c>
      <c r="V26" s="5">
        <v>336</v>
      </c>
      <c r="W26" s="15">
        <f t="shared" si="8"/>
        <v>0.26548042704626335</v>
      </c>
      <c r="X26" s="15">
        <f t="shared" si="9"/>
        <v>0.1195729537366548</v>
      </c>
      <c r="Y26" s="15">
        <f t="shared" si="10"/>
        <v>0.1195729537366548</v>
      </c>
      <c r="Z26" s="15">
        <f t="shared" si="11"/>
        <v>0.45040214477211798</v>
      </c>
      <c r="AA26" s="15">
        <f t="shared" si="12"/>
        <v>0.45040214477211798</v>
      </c>
      <c r="AB26" s="15">
        <f t="shared" si="13"/>
        <v>1</v>
      </c>
      <c r="AC26" s="5">
        <v>2470</v>
      </c>
      <c r="AD26" s="5">
        <v>3972</v>
      </c>
      <c r="AE26" s="5">
        <v>3514</v>
      </c>
      <c r="AH26" s="17" t="s">
        <v>27</v>
      </c>
      <c r="AI26" s="15">
        <f>MIN(AA:AA)</f>
        <v>0.28450106157112526</v>
      </c>
      <c r="AJ26" s="15">
        <f>AVERAGE(AA:AA)</f>
        <v>0.41970282743978649</v>
      </c>
      <c r="AK26" s="15">
        <f>MEDIAN(AA:AA)</f>
        <v>0.42002600780234073</v>
      </c>
      <c r="AL26" s="15">
        <f>MAX(AA:AA)</f>
        <v>0.57975986277873071</v>
      </c>
    </row>
    <row r="27" spans="1:38" x14ac:dyDescent="0.25">
      <c r="A27" s="9" t="s">
        <v>335</v>
      </c>
      <c r="B27" s="11">
        <v>693</v>
      </c>
      <c r="C27" s="11">
        <v>9</v>
      </c>
      <c r="D27" s="5">
        <v>261</v>
      </c>
      <c r="E27" s="5">
        <v>2790</v>
      </c>
      <c r="F27" s="5">
        <v>3</v>
      </c>
      <c r="G27" s="5">
        <v>88</v>
      </c>
      <c r="H27" s="5">
        <v>33</v>
      </c>
      <c r="I27" s="5">
        <v>33</v>
      </c>
      <c r="J27" s="10">
        <f t="shared" si="0"/>
        <v>0.12698412698412698</v>
      </c>
      <c r="K27" s="10">
        <f t="shared" si="1"/>
        <v>4.7619047619047616E-2</v>
      </c>
      <c r="L27" s="10">
        <f t="shared" si="2"/>
        <v>4.7619047619047616E-2</v>
      </c>
      <c r="M27" s="10">
        <f t="shared" si="3"/>
        <v>0.375</v>
      </c>
      <c r="N27" s="10">
        <f t="shared" si="4"/>
        <v>0.375</v>
      </c>
      <c r="O27" s="10">
        <f t="shared" si="5"/>
        <v>1</v>
      </c>
      <c r="P27" s="5">
        <v>156</v>
      </c>
      <c r="Q27" s="5">
        <v>156</v>
      </c>
      <c r="R27" s="14">
        <f t="shared" si="6"/>
        <v>0.5977011494252874</v>
      </c>
      <c r="S27" s="14">
        <f t="shared" si="7"/>
        <v>0.5977011494252874</v>
      </c>
      <c r="T27" s="5">
        <v>409</v>
      </c>
      <c r="U27" s="5">
        <v>138</v>
      </c>
      <c r="V27" s="5">
        <v>138</v>
      </c>
      <c r="W27" s="15">
        <f t="shared" si="8"/>
        <v>0.14659498207885305</v>
      </c>
      <c r="X27" s="15">
        <f t="shared" si="9"/>
        <v>4.9462365591397849E-2</v>
      </c>
      <c r="Y27" s="15">
        <f t="shared" si="10"/>
        <v>4.9462365591397849E-2</v>
      </c>
      <c r="Z27" s="15">
        <f t="shared" si="11"/>
        <v>0.33740831295843521</v>
      </c>
      <c r="AA27" s="15">
        <f t="shared" si="12"/>
        <v>0.33740831295843521</v>
      </c>
      <c r="AB27" s="15">
        <f t="shared" si="13"/>
        <v>1</v>
      </c>
      <c r="AC27" s="5">
        <v>319</v>
      </c>
      <c r="AD27" s="5">
        <v>350</v>
      </c>
      <c r="AE27" s="5">
        <v>354</v>
      </c>
      <c r="AH27" s="17" t="s">
        <v>28</v>
      </c>
      <c r="AI27" s="15">
        <f>MIN(AB:AB)</f>
        <v>1</v>
      </c>
      <c r="AJ27" s="15">
        <f>AVERAGE(AB:AB)</f>
        <v>1</v>
      </c>
      <c r="AK27" s="15">
        <f>MEDIAN(AB:AB)</f>
        <v>1</v>
      </c>
      <c r="AL27" s="15">
        <f>MAX(AB:AB)</f>
        <v>1</v>
      </c>
    </row>
    <row r="28" spans="1:38" x14ac:dyDescent="0.25">
      <c r="A28" s="9" t="s">
        <v>336</v>
      </c>
      <c r="B28" s="11">
        <v>693</v>
      </c>
      <c r="C28" s="11">
        <v>6</v>
      </c>
      <c r="D28" s="5">
        <v>44697</v>
      </c>
      <c r="E28" s="5">
        <v>2796</v>
      </c>
      <c r="F28" s="5">
        <v>3</v>
      </c>
      <c r="G28" s="5">
        <v>148</v>
      </c>
      <c r="H28" s="5">
        <v>77</v>
      </c>
      <c r="I28" s="5">
        <v>77</v>
      </c>
      <c r="J28" s="10">
        <f t="shared" si="0"/>
        <v>0.21356421356421357</v>
      </c>
      <c r="K28" s="10">
        <f t="shared" si="1"/>
        <v>0.1111111111111111</v>
      </c>
      <c r="L28" s="10">
        <f t="shared" si="2"/>
        <v>0.1111111111111111</v>
      </c>
      <c r="M28" s="10">
        <f t="shared" si="3"/>
        <v>0.52027027027027029</v>
      </c>
      <c r="N28" s="10">
        <f t="shared" si="4"/>
        <v>0.52027027027027029</v>
      </c>
      <c r="O28" s="10">
        <f t="shared" si="5"/>
        <v>1</v>
      </c>
      <c r="P28" s="5">
        <v>4307</v>
      </c>
      <c r="Q28" s="5">
        <v>4307</v>
      </c>
      <c r="R28" s="14">
        <f t="shared" si="6"/>
        <v>9.6359934671230732E-2</v>
      </c>
      <c r="S28" s="14">
        <f t="shared" si="7"/>
        <v>9.6359934671230732E-2</v>
      </c>
      <c r="T28" s="5">
        <v>757</v>
      </c>
      <c r="U28" s="5">
        <v>342</v>
      </c>
      <c r="V28" s="5">
        <v>342</v>
      </c>
      <c r="W28" s="15">
        <f t="shared" si="8"/>
        <v>0.2707439198855508</v>
      </c>
      <c r="X28" s="15">
        <f t="shared" si="9"/>
        <v>0.12231759656652361</v>
      </c>
      <c r="Y28" s="15">
        <f t="shared" si="10"/>
        <v>0.12231759656652361</v>
      </c>
      <c r="Z28" s="15">
        <f t="shared" si="11"/>
        <v>0.45178335535006603</v>
      </c>
      <c r="AA28" s="15">
        <f t="shared" si="12"/>
        <v>0.45178335535006603</v>
      </c>
      <c r="AB28" s="15">
        <f t="shared" si="13"/>
        <v>1</v>
      </c>
      <c r="AC28" s="5">
        <v>4307</v>
      </c>
      <c r="AD28" s="5">
        <v>7521</v>
      </c>
      <c r="AE28" s="5">
        <v>6186</v>
      </c>
      <c r="AH28" s="17" t="s">
        <v>11</v>
      </c>
      <c r="AI28">
        <f>MIN(F:F)</f>
        <v>1</v>
      </c>
      <c r="AJ28" s="8">
        <f>AVERAGE(F:F)</f>
        <v>2.1212121212121211</v>
      </c>
      <c r="AK28">
        <f>MEDIAN(F:F)</f>
        <v>1</v>
      </c>
      <c r="AL28">
        <f>MAX(F:F)</f>
        <v>9</v>
      </c>
    </row>
    <row r="29" spans="1:38" x14ac:dyDescent="0.25">
      <c r="A29" s="9" t="s">
        <v>337</v>
      </c>
      <c r="B29" s="11">
        <v>693</v>
      </c>
      <c r="C29" s="11">
        <v>8</v>
      </c>
      <c r="D29" s="5">
        <v>23748</v>
      </c>
      <c r="E29" s="5">
        <v>2784</v>
      </c>
      <c r="F29" s="5">
        <v>3</v>
      </c>
      <c r="G29" s="5">
        <v>148</v>
      </c>
      <c r="H29" s="5">
        <v>77</v>
      </c>
      <c r="I29" s="5">
        <v>77</v>
      </c>
      <c r="J29" s="10">
        <f t="shared" si="0"/>
        <v>0.21356421356421357</v>
      </c>
      <c r="K29" s="10">
        <f t="shared" si="1"/>
        <v>0.1111111111111111</v>
      </c>
      <c r="L29" s="10">
        <f t="shared" si="2"/>
        <v>0.1111111111111111</v>
      </c>
      <c r="M29" s="10">
        <f t="shared" si="3"/>
        <v>0.52027027027027029</v>
      </c>
      <c r="N29" s="10">
        <f t="shared" si="4"/>
        <v>0.52027027027027029</v>
      </c>
      <c r="O29" s="10">
        <f t="shared" si="5"/>
        <v>1</v>
      </c>
      <c r="P29" s="5">
        <v>3239</v>
      </c>
      <c r="Q29" s="5">
        <v>3239</v>
      </c>
      <c r="R29" s="14">
        <f t="shared" si="6"/>
        <v>0.1363904328785582</v>
      </c>
      <c r="S29" s="14">
        <f t="shared" si="7"/>
        <v>0.1363904328785582</v>
      </c>
      <c r="T29" s="5">
        <v>745</v>
      </c>
      <c r="U29" s="5">
        <v>330</v>
      </c>
      <c r="V29" s="5">
        <v>330</v>
      </c>
      <c r="W29" s="15">
        <f t="shared" si="8"/>
        <v>0.2676005747126437</v>
      </c>
      <c r="X29" s="15">
        <f t="shared" si="9"/>
        <v>0.11853448275862069</v>
      </c>
      <c r="Y29" s="15">
        <f t="shared" si="10"/>
        <v>0.11853448275862069</v>
      </c>
      <c r="Z29" s="15">
        <f t="shared" si="11"/>
        <v>0.44295302013422821</v>
      </c>
      <c r="AA29" s="15">
        <f t="shared" si="12"/>
        <v>0.44295302013422821</v>
      </c>
      <c r="AB29" s="15">
        <f t="shared" si="13"/>
        <v>1</v>
      </c>
      <c r="AC29" s="5">
        <v>2429</v>
      </c>
      <c r="AD29" s="5">
        <v>3943</v>
      </c>
      <c r="AE29" s="5">
        <v>3453</v>
      </c>
      <c r="AH29" s="17" t="s">
        <v>33</v>
      </c>
      <c r="AI29">
        <f>MIN(AC:AC)</f>
        <v>313</v>
      </c>
      <c r="AJ29" s="8">
        <f>AVERAGE(AC:AC)</f>
        <v>2849.4242424242425</v>
      </c>
      <c r="AK29">
        <f>MEDIAN(AC:AC)</f>
        <v>1377</v>
      </c>
      <c r="AL29">
        <f>MAX(AC:AC)</f>
        <v>24747</v>
      </c>
    </row>
    <row r="30" spans="1:38" x14ac:dyDescent="0.25">
      <c r="A30" s="9" t="s">
        <v>338</v>
      </c>
      <c r="B30" s="11">
        <v>693</v>
      </c>
      <c r="C30" s="11">
        <v>7</v>
      </c>
      <c r="D30" s="5">
        <v>23739</v>
      </c>
      <c r="E30" s="5">
        <v>2796</v>
      </c>
      <c r="F30" s="5">
        <v>3</v>
      </c>
      <c r="G30" s="5">
        <v>147</v>
      </c>
      <c r="H30" s="5">
        <v>71</v>
      </c>
      <c r="I30" s="5">
        <v>71</v>
      </c>
      <c r="J30" s="10">
        <f t="shared" si="0"/>
        <v>0.21212121212121213</v>
      </c>
      <c r="K30" s="10">
        <f t="shared" si="1"/>
        <v>0.10245310245310245</v>
      </c>
      <c r="L30" s="10">
        <f t="shared" si="2"/>
        <v>0.10245310245310245</v>
      </c>
      <c r="M30" s="10">
        <f t="shared" si="3"/>
        <v>0.48299319727891155</v>
      </c>
      <c r="N30" s="10">
        <f t="shared" si="4"/>
        <v>0.48299319727891155</v>
      </c>
      <c r="O30" s="10">
        <f t="shared" si="5"/>
        <v>1</v>
      </c>
      <c r="P30" s="5">
        <v>3221</v>
      </c>
      <c r="Q30" s="5">
        <v>3221</v>
      </c>
      <c r="R30" s="14">
        <f t="shared" si="6"/>
        <v>0.13568389569906061</v>
      </c>
      <c r="S30" s="14">
        <f t="shared" si="7"/>
        <v>0.13568389569906061</v>
      </c>
      <c r="T30" s="5">
        <v>738</v>
      </c>
      <c r="U30" s="5">
        <v>314</v>
      </c>
      <c r="V30" s="5">
        <v>314</v>
      </c>
      <c r="W30" s="15">
        <f t="shared" si="8"/>
        <v>0.26394849785407726</v>
      </c>
      <c r="X30" s="15">
        <f t="shared" si="9"/>
        <v>0.1123032904148784</v>
      </c>
      <c r="Y30" s="15">
        <f t="shared" si="10"/>
        <v>0.1123032904148784</v>
      </c>
      <c r="Z30" s="15">
        <f t="shared" si="11"/>
        <v>0.42547425474254741</v>
      </c>
      <c r="AA30" s="15">
        <f t="shared" si="12"/>
        <v>0.42547425474254741</v>
      </c>
      <c r="AB30" s="15">
        <f t="shared" si="13"/>
        <v>1</v>
      </c>
      <c r="AC30" s="5">
        <v>2446</v>
      </c>
      <c r="AD30" s="5">
        <v>3939</v>
      </c>
      <c r="AE30" s="5">
        <v>3469</v>
      </c>
      <c r="AH30" s="17" t="s">
        <v>34</v>
      </c>
      <c r="AI30">
        <f>MIN(AD:AD)</f>
        <v>340</v>
      </c>
      <c r="AJ30" s="8">
        <f>AVERAGE(AD:AD)</f>
        <v>4609.757575757576</v>
      </c>
      <c r="AK30">
        <f>MEDIAN(AD:AD)</f>
        <v>1866</v>
      </c>
      <c r="AL30">
        <f>MAX(AD:AD)</f>
        <v>43721</v>
      </c>
    </row>
    <row r="31" spans="1:38" x14ac:dyDescent="0.25">
      <c r="A31" s="9" t="s">
        <v>339</v>
      </c>
      <c r="B31" s="11">
        <v>694</v>
      </c>
      <c r="C31" s="11">
        <v>6</v>
      </c>
      <c r="D31" s="5">
        <v>444</v>
      </c>
      <c r="E31" s="5">
        <v>2753</v>
      </c>
      <c r="F31" s="5">
        <v>3</v>
      </c>
      <c r="G31" s="5">
        <v>101</v>
      </c>
      <c r="H31" s="5">
        <v>42</v>
      </c>
      <c r="I31" s="5">
        <v>42</v>
      </c>
      <c r="J31" s="10">
        <f t="shared" si="0"/>
        <v>0.14553314121037464</v>
      </c>
      <c r="K31" s="10">
        <f t="shared" si="1"/>
        <v>6.0518731988472622E-2</v>
      </c>
      <c r="L31" s="10">
        <f t="shared" si="2"/>
        <v>6.0518731988472622E-2</v>
      </c>
      <c r="M31" s="10">
        <f t="shared" si="3"/>
        <v>0.41584158415841582</v>
      </c>
      <c r="N31" s="10">
        <f t="shared" si="4"/>
        <v>0.41584158415841582</v>
      </c>
      <c r="O31" s="10">
        <f t="shared" si="5"/>
        <v>1</v>
      </c>
      <c r="P31" s="5">
        <v>181</v>
      </c>
      <c r="Q31" s="5">
        <v>181</v>
      </c>
      <c r="R31" s="14">
        <f t="shared" si="6"/>
        <v>0.40765765765765766</v>
      </c>
      <c r="S31" s="14">
        <f t="shared" si="7"/>
        <v>0.40765765765765766</v>
      </c>
      <c r="T31" s="5">
        <v>471</v>
      </c>
      <c r="U31" s="5">
        <v>134</v>
      </c>
      <c r="V31" s="5">
        <v>134</v>
      </c>
      <c r="W31" s="15">
        <f t="shared" si="8"/>
        <v>0.17108608790410462</v>
      </c>
      <c r="X31" s="15">
        <f t="shared" si="9"/>
        <v>4.8674173628768615E-2</v>
      </c>
      <c r="Y31" s="15">
        <f t="shared" si="10"/>
        <v>4.8674173628768615E-2</v>
      </c>
      <c r="Z31" s="15">
        <f t="shared" si="11"/>
        <v>0.28450106157112526</v>
      </c>
      <c r="AA31" s="15">
        <f t="shared" si="12"/>
        <v>0.28450106157112526</v>
      </c>
      <c r="AB31" s="15">
        <f t="shared" si="13"/>
        <v>1</v>
      </c>
      <c r="AC31" s="5">
        <v>344</v>
      </c>
      <c r="AD31" s="5">
        <v>373</v>
      </c>
      <c r="AE31" s="5">
        <v>379</v>
      </c>
      <c r="AH31" s="17" t="s">
        <v>35</v>
      </c>
      <c r="AI31">
        <f>MIN(AE:AE)</f>
        <v>349</v>
      </c>
      <c r="AJ31" s="8">
        <f>AVERAGE(AE:AE)</f>
        <v>4550.878787878788</v>
      </c>
      <c r="AK31">
        <f>MEDIAN(AD:AD)</f>
        <v>1866</v>
      </c>
      <c r="AL31">
        <f>MAX(AE:AE)</f>
        <v>44286</v>
      </c>
    </row>
    <row r="32" spans="1:38" x14ac:dyDescent="0.25">
      <c r="A32" s="9" t="s">
        <v>340</v>
      </c>
      <c r="B32" s="11">
        <v>692</v>
      </c>
      <c r="C32" s="11">
        <v>5</v>
      </c>
      <c r="D32" s="5">
        <v>2824</v>
      </c>
      <c r="E32" s="5">
        <v>2759</v>
      </c>
      <c r="F32" s="5">
        <v>1</v>
      </c>
      <c r="G32" s="5">
        <v>110</v>
      </c>
      <c r="H32" s="5">
        <v>52</v>
      </c>
      <c r="I32" s="5">
        <v>52</v>
      </c>
      <c r="J32" s="10">
        <f t="shared" si="0"/>
        <v>0.15895953757225434</v>
      </c>
      <c r="K32" s="10">
        <f t="shared" si="1"/>
        <v>7.5144508670520235E-2</v>
      </c>
      <c r="L32" s="10">
        <f t="shared" si="2"/>
        <v>7.5144508670520235E-2</v>
      </c>
      <c r="M32" s="10">
        <f t="shared" si="3"/>
        <v>0.47272727272727272</v>
      </c>
      <c r="N32" s="10">
        <f t="shared" si="4"/>
        <v>0.47272727272727272</v>
      </c>
      <c r="O32" s="10">
        <f t="shared" si="5"/>
        <v>1</v>
      </c>
      <c r="P32" s="5">
        <v>1456</v>
      </c>
      <c r="Q32" s="5">
        <v>1456</v>
      </c>
      <c r="R32" s="14">
        <f t="shared" si="6"/>
        <v>0.51558073654390935</v>
      </c>
      <c r="S32" s="14">
        <f t="shared" si="7"/>
        <v>0.51558073654390935</v>
      </c>
      <c r="T32" s="5">
        <v>508</v>
      </c>
      <c r="U32" s="5">
        <v>176</v>
      </c>
      <c r="V32" s="5">
        <v>176</v>
      </c>
      <c r="W32" s="15">
        <f t="shared" si="8"/>
        <v>0.18412468285610728</v>
      </c>
      <c r="X32" s="15">
        <f t="shared" si="9"/>
        <v>6.3791228706052916E-2</v>
      </c>
      <c r="Y32" s="15">
        <f t="shared" si="10"/>
        <v>6.3791228706052916E-2</v>
      </c>
      <c r="Z32" s="15">
        <f t="shared" si="11"/>
        <v>0.34645669291338582</v>
      </c>
      <c r="AA32" s="15">
        <f t="shared" si="12"/>
        <v>0.34645669291338582</v>
      </c>
      <c r="AB32" s="15">
        <f t="shared" si="13"/>
        <v>1</v>
      </c>
      <c r="AC32" s="5">
        <v>539</v>
      </c>
      <c r="AD32" s="5">
        <v>708</v>
      </c>
      <c r="AE32" s="5">
        <v>720</v>
      </c>
    </row>
    <row r="33" spans="1:31" x14ac:dyDescent="0.25">
      <c r="A33" s="9" t="s">
        <v>341</v>
      </c>
      <c r="B33" s="11">
        <v>693</v>
      </c>
      <c r="C33" s="11">
        <v>6</v>
      </c>
      <c r="D33" s="5">
        <v>5979</v>
      </c>
      <c r="E33" s="5">
        <v>2798</v>
      </c>
      <c r="F33" s="5">
        <v>1</v>
      </c>
      <c r="G33" s="5">
        <v>114</v>
      </c>
      <c r="H33" s="5">
        <v>56</v>
      </c>
      <c r="I33" s="5">
        <v>56</v>
      </c>
      <c r="J33" s="10">
        <f t="shared" si="0"/>
        <v>0.16450216450216451</v>
      </c>
      <c r="K33" s="10">
        <f t="shared" si="1"/>
        <v>8.0808080808080815E-2</v>
      </c>
      <c r="L33" s="10">
        <f t="shared" si="2"/>
        <v>8.0808080808080815E-2</v>
      </c>
      <c r="M33" s="10">
        <f t="shared" si="3"/>
        <v>0.49122807017543857</v>
      </c>
      <c r="N33" s="10">
        <f t="shared" si="4"/>
        <v>0.49122807017543857</v>
      </c>
      <c r="O33" s="10">
        <f t="shared" si="5"/>
        <v>1</v>
      </c>
      <c r="P33" s="5">
        <v>4608</v>
      </c>
      <c r="Q33" s="5">
        <v>4608</v>
      </c>
      <c r="R33" s="14">
        <f t="shared" si="6"/>
        <v>0.77069744104365279</v>
      </c>
      <c r="S33" s="14">
        <f t="shared" si="7"/>
        <v>0.77069744104365279</v>
      </c>
      <c r="T33" s="5">
        <v>587</v>
      </c>
      <c r="U33" s="5">
        <v>255</v>
      </c>
      <c r="V33" s="5">
        <v>255</v>
      </c>
      <c r="W33" s="15">
        <f t="shared" si="8"/>
        <v>0.20979270907791278</v>
      </c>
      <c r="X33" s="15">
        <f t="shared" si="9"/>
        <v>9.1136526090064326E-2</v>
      </c>
      <c r="Y33" s="15">
        <f t="shared" si="10"/>
        <v>9.1136526090064326E-2</v>
      </c>
      <c r="Z33" s="15">
        <f t="shared" si="11"/>
        <v>0.434412265758092</v>
      </c>
      <c r="AA33" s="15">
        <f t="shared" si="12"/>
        <v>0.434412265758092</v>
      </c>
      <c r="AB33" s="15">
        <f t="shared" si="13"/>
        <v>1</v>
      </c>
      <c r="AC33" s="5">
        <v>812</v>
      </c>
      <c r="AD33" s="5">
        <v>1200</v>
      </c>
      <c r="AE33" s="5">
        <v>1218</v>
      </c>
    </row>
    <row r="34" spans="1:31" x14ac:dyDescent="0.25">
      <c r="A34" s="9" t="s">
        <v>342</v>
      </c>
      <c r="B34" s="11">
        <v>693</v>
      </c>
      <c r="C34" s="11">
        <v>6</v>
      </c>
      <c r="D34" s="5">
        <v>9622</v>
      </c>
      <c r="E34" s="5">
        <v>2888</v>
      </c>
      <c r="F34" s="5">
        <v>1</v>
      </c>
      <c r="G34" s="5">
        <v>114</v>
      </c>
      <c r="H34" s="5">
        <v>56</v>
      </c>
      <c r="I34" s="5">
        <v>56</v>
      </c>
      <c r="J34" s="10">
        <f t="shared" si="0"/>
        <v>0.16450216450216451</v>
      </c>
      <c r="K34" s="10">
        <f t="shared" si="1"/>
        <v>8.0808080808080815E-2</v>
      </c>
      <c r="L34" s="10">
        <f t="shared" si="2"/>
        <v>8.0808080808080815E-2</v>
      </c>
      <c r="M34" s="10">
        <f t="shared" si="3"/>
        <v>0.49122807017543857</v>
      </c>
      <c r="N34" s="10">
        <f t="shared" si="4"/>
        <v>0.49122807017543857</v>
      </c>
      <c r="O34" s="10">
        <f t="shared" si="5"/>
        <v>1</v>
      </c>
      <c r="P34" s="5">
        <v>7472</v>
      </c>
      <c r="Q34" s="5">
        <v>7472</v>
      </c>
      <c r="R34" s="14">
        <f t="shared" si="6"/>
        <v>0.77655373103304925</v>
      </c>
      <c r="S34" s="14">
        <f t="shared" si="7"/>
        <v>0.77655373103304925</v>
      </c>
      <c r="T34" s="5">
        <v>677</v>
      </c>
      <c r="U34" s="5">
        <v>345</v>
      </c>
      <c r="V34" s="5">
        <v>345</v>
      </c>
      <c r="W34" s="15">
        <f t="shared" si="8"/>
        <v>0.23441828254847646</v>
      </c>
      <c r="X34" s="15">
        <f t="shared" si="9"/>
        <v>0.11945983379501385</v>
      </c>
      <c r="Y34" s="15">
        <f t="shared" si="10"/>
        <v>0.11945983379501385</v>
      </c>
      <c r="Z34" s="15">
        <f t="shared" si="11"/>
        <v>0.50960118168389956</v>
      </c>
      <c r="AA34" s="15">
        <f t="shared" si="12"/>
        <v>0.50960118168389956</v>
      </c>
      <c r="AB34" s="15">
        <f t="shared" si="13"/>
        <v>1</v>
      </c>
      <c r="AC34" s="5">
        <v>1121</v>
      </c>
      <c r="AD34" s="5">
        <v>1859</v>
      </c>
      <c r="AE34" s="5">
        <v>1864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5"/>
  <sheetViews>
    <sheetView workbookViewId="0">
      <pane ySplit="1" topLeftCell="A2" activePane="bottomLeft" state="frozen"/>
      <selection pane="bottomLeft" activeCell="A6" sqref="A6:I6"/>
    </sheetView>
  </sheetViews>
  <sheetFormatPr defaultRowHeight="15" x14ac:dyDescent="0.25"/>
  <cols>
    <col min="1" max="1" width="32" customWidth="1"/>
    <col min="8" max="8" width="9.7109375" customWidth="1"/>
    <col min="9" max="9" width="12" customWidth="1"/>
    <col min="10" max="11" width="15.7109375" customWidth="1"/>
    <col min="12" max="12" width="17.42578125" customWidth="1"/>
    <col min="13" max="13" width="19.140625" customWidth="1"/>
    <col min="14" max="14" width="18.140625" customWidth="1"/>
    <col min="15" max="15" width="20.140625" customWidth="1"/>
    <col min="16" max="16" width="10.5703125" customWidth="1"/>
    <col min="17" max="17" width="11.42578125" customWidth="1"/>
    <col min="18" max="18" width="15.28515625" customWidth="1"/>
    <col min="19" max="19" width="16.5703125" customWidth="1"/>
    <col min="21" max="21" width="10.28515625" customWidth="1"/>
    <col min="22" max="22" width="11.85546875" customWidth="1"/>
    <col min="23" max="23" width="13" customWidth="1"/>
    <col min="24" max="24" width="14.85546875" customWidth="1"/>
    <col min="25" max="25" width="15.42578125" customWidth="1"/>
    <col min="26" max="26" width="17.140625" customWidth="1"/>
    <col min="27" max="27" width="18.28515625" customWidth="1"/>
    <col min="28" max="28" width="19.28515625" customWidth="1"/>
    <col min="34" max="34" width="16" customWidth="1"/>
    <col min="36" max="36" width="12.140625" customWidth="1"/>
    <col min="59" max="59" width="19.425781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40</v>
      </c>
      <c r="B2" s="5">
        <v>1798</v>
      </c>
      <c r="D2" s="5">
        <v>6703</v>
      </c>
      <c r="E2" s="5">
        <v>13255</v>
      </c>
      <c r="F2" s="5">
        <v>4</v>
      </c>
      <c r="G2" s="5">
        <v>407</v>
      </c>
      <c r="H2" s="5">
        <v>187</v>
      </c>
      <c r="I2" s="5">
        <v>187</v>
      </c>
      <c r="J2" s="10">
        <f>G2/B2</f>
        <v>0.22636262513904337</v>
      </c>
      <c r="K2" s="10">
        <f>H2/B2</f>
        <v>0.10400444938820912</v>
      </c>
      <c r="L2" s="10">
        <f>I2/B2</f>
        <v>0.10400444938820912</v>
      </c>
      <c r="M2" s="10">
        <f>H2/G2</f>
        <v>0.45945945945945948</v>
      </c>
      <c r="N2" s="10">
        <f>I2/G2</f>
        <v>0.45945945945945948</v>
      </c>
      <c r="O2" s="10">
        <f>I2/H2</f>
        <v>1</v>
      </c>
      <c r="P2" s="5">
        <v>3347</v>
      </c>
      <c r="Q2" s="5">
        <v>3347</v>
      </c>
      <c r="R2" s="14">
        <f>P2/D2</f>
        <v>0.49932865880948829</v>
      </c>
      <c r="S2" s="14">
        <f xml:space="preserve"> Q2/D2</f>
        <v>0.49932865880948829</v>
      </c>
      <c r="T2" s="5">
        <v>2474</v>
      </c>
      <c r="U2" s="5">
        <v>1057</v>
      </c>
      <c r="V2" s="5">
        <v>1057</v>
      </c>
      <c r="W2" s="15">
        <f>T2/E2</f>
        <v>0.1866465484722746</v>
      </c>
      <c r="X2" s="15">
        <f>U2/E2</f>
        <v>7.9743493021501327E-2</v>
      </c>
      <c r="Y2" s="15">
        <f>V2/E2</f>
        <v>7.9743493021501327E-2</v>
      </c>
      <c r="Z2" s="15">
        <f>U2/T2</f>
        <v>0.42724333063864189</v>
      </c>
      <c r="AA2" s="15">
        <f>V2/T2</f>
        <v>0.42724333063864189</v>
      </c>
      <c r="AB2" s="15">
        <f>V2/U2</f>
        <v>1</v>
      </c>
      <c r="AC2" s="5">
        <v>1838</v>
      </c>
      <c r="AD2" s="5">
        <v>2222</v>
      </c>
      <c r="AE2" s="5">
        <v>2129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41</v>
      </c>
      <c r="B3" s="5">
        <v>1806</v>
      </c>
      <c r="D3" s="5">
        <v>12609</v>
      </c>
      <c r="E3" s="5">
        <v>13290</v>
      </c>
      <c r="F3" s="5">
        <v>4</v>
      </c>
      <c r="G3" s="5">
        <v>628</v>
      </c>
      <c r="H3" s="5">
        <v>344</v>
      </c>
      <c r="I3" s="5">
        <v>344</v>
      </c>
      <c r="J3" s="10">
        <f t="shared" ref="J3:J66" si="0">G3/B3</f>
        <v>0.34772978959025469</v>
      </c>
      <c r="K3" s="10">
        <f t="shared" ref="K3:K66" si="1">H3/B3</f>
        <v>0.19047619047619047</v>
      </c>
      <c r="L3" s="10">
        <f t="shared" ref="L3:L66" si="2">I3/B3</f>
        <v>0.19047619047619047</v>
      </c>
      <c r="M3" s="10">
        <f t="shared" ref="M3:M66" si="3">H3/G3</f>
        <v>0.54777070063694266</v>
      </c>
      <c r="N3" s="10">
        <f t="shared" ref="N3:N66" si="4">I3/G3</f>
        <v>0.54777070063694266</v>
      </c>
      <c r="O3" s="10">
        <f t="shared" ref="O3:O66" si="5">I3/H3</f>
        <v>1</v>
      </c>
      <c r="P3" s="5">
        <v>7667</v>
      </c>
      <c r="Q3" s="5">
        <v>7667</v>
      </c>
      <c r="R3" s="14">
        <f t="shared" ref="R3:R66" si="6">P3/D3</f>
        <v>0.60805773653739392</v>
      </c>
      <c r="S3" s="14">
        <f t="shared" ref="S3:S66" si="7" xml:space="preserve"> Q3/D3</f>
        <v>0.60805773653739392</v>
      </c>
      <c r="T3" s="5">
        <v>3812</v>
      </c>
      <c r="U3" s="5">
        <v>2253</v>
      </c>
      <c r="V3" s="5">
        <v>2253</v>
      </c>
      <c r="W3" s="15">
        <f t="shared" ref="W3:W66" si="8">T3/E3</f>
        <v>0.28683220466516179</v>
      </c>
      <c r="X3" s="15">
        <f t="shared" ref="X3:X66" si="9">U3/E3</f>
        <v>0.16952595936794582</v>
      </c>
      <c r="Y3" s="15">
        <f t="shared" ref="Y3:Y66" si="10">V3/E3</f>
        <v>0.16952595936794582</v>
      </c>
      <c r="Z3" s="15">
        <f t="shared" ref="Z3:Z66" si="11">U3/T3</f>
        <v>0.5910283315844701</v>
      </c>
      <c r="AA3" s="15">
        <f t="shared" ref="AA3:AA66" si="12">V3/T3</f>
        <v>0.5910283315844701</v>
      </c>
      <c r="AB3" s="15">
        <f t="shared" ref="AB3:AB66" si="13">V3/U3</f>
        <v>1</v>
      </c>
      <c r="AC3" s="5">
        <v>2868</v>
      </c>
      <c r="AD3" s="5">
        <v>3560</v>
      </c>
      <c r="AE3" s="5">
        <v>3321</v>
      </c>
      <c r="AH3" s="17" t="s">
        <v>2</v>
      </c>
      <c r="AI3">
        <f>MIN(B:B)</f>
        <v>1767</v>
      </c>
      <c r="AJ3" s="8">
        <f>AVERAGE(B:B)</f>
        <v>1794.2380952380952</v>
      </c>
      <c r="AK3">
        <f>MEDIAN(B:B)</f>
        <v>1788.5</v>
      </c>
      <c r="AL3">
        <f>MAX(B:B)</f>
        <v>1953</v>
      </c>
      <c r="AO3" s="17" t="s">
        <v>2</v>
      </c>
      <c r="AP3" s="8">
        <f>AVERAGE(I:I)</f>
        <v>141.83333333333334</v>
      </c>
      <c r="AQ3">
        <f>AVERAGE(H:H)-AVERAGE(I:I)</f>
        <v>3.5714285714277594E-2</v>
      </c>
      <c r="AR3">
        <f>AVERAGE(G:G) - AVERAGE(H:H)</f>
        <v>288.27380952380952</v>
      </c>
      <c r="AS3">
        <f>AVERAGE(B:B) - AVERAGE(G:G)</f>
        <v>1364.0952380952381</v>
      </c>
      <c r="AU3" s="17" t="s">
        <v>5</v>
      </c>
      <c r="AV3">
        <f>AVERAGE(V:V)</f>
        <v>804.98809523809518</v>
      </c>
      <c r="AW3">
        <f>AVERAGE(U:U) -AVERAGE(V:V)</f>
        <v>7.1428571428668874E-2</v>
      </c>
      <c r="AX3">
        <f>AVERAGE(T:T)-AVERAGE(U:U)</f>
        <v>1790.3690476190477</v>
      </c>
      <c r="AY3">
        <f>AVERAGE(E:E) -AVERAGE(T:T)</f>
        <v>10663.916666666668</v>
      </c>
      <c r="BA3" s="17" t="s">
        <v>4</v>
      </c>
      <c r="BB3">
        <f>AVERAGE(Q:Q)</f>
        <v>11291.035714285714</v>
      </c>
      <c r="BC3">
        <f>AVERAGE(P:P) - AVERAGE(Q:Q)</f>
        <v>1.9047619047632907</v>
      </c>
      <c r="BD3">
        <f>AVERAGE(D:D) - AVERAGE(P:P)</f>
        <v>5122.8571428571413</v>
      </c>
      <c r="BE3">
        <v>0</v>
      </c>
      <c r="BG3" s="17" t="s">
        <v>148</v>
      </c>
      <c r="BH3">
        <f>AVERAGE(I:I)</f>
        <v>141.83333333333334</v>
      </c>
      <c r="BI3">
        <f>AVERAGE(H:H-I:I)</f>
        <v>0</v>
      </c>
      <c r="BJ3">
        <f>AVERAGE(G:G -H:H  )</f>
        <v>284</v>
      </c>
      <c r="BK3">
        <f>AVERAGE(B:B) - AVERAGE(G:G)</f>
        <v>1364.0952380952381</v>
      </c>
    </row>
    <row r="4" spans="1:63" x14ac:dyDescent="0.25">
      <c r="A4" s="20" t="s">
        <v>42</v>
      </c>
      <c r="B4" s="5">
        <v>1785</v>
      </c>
      <c r="D4" s="5">
        <v>5879</v>
      </c>
      <c r="E4" s="5">
        <v>13264</v>
      </c>
      <c r="F4" s="5">
        <v>4</v>
      </c>
      <c r="G4" s="5">
        <v>423</v>
      </c>
      <c r="H4" s="5">
        <v>181</v>
      </c>
      <c r="I4" s="5">
        <v>181</v>
      </c>
      <c r="J4" s="10">
        <f t="shared" si="0"/>
        <v>0.23697478991596638</v>
      </c>
      <c r="K4" s="10">
        <f t="shared" si="1"/>
        <v>0.10140056022408964</v>
      </c>
      <c r="L4" s="10">
        <f t="shared" si="2"/>
        <v>0.10140056022408964</v>
      </c>
      <c r="M4" s="10">
        <f t="shared" si="3"/>
        <v>0.42789598108747046</v>
      </c>
      <c r="N4" s="10">
        <f t="shared" si="4"/>
        <v>0.42789598108747046</v>
      </c>
      <c r="O4" s="10">
        <f t="shared" si="5"/>
        <v>1</v>
      </c>
      <c r="P4" s="5">
        <v>2741</v>
      </c>
      <c r="Q4" s="5">
        <v>2741</v>
      </c>
      <c r="R4" s="14">
        <f t="shared" si="6"/>
        <v>0.46623575437999659</v>
      </c>
      <c r="S4" s="14">
        <f t="shared" si="7"/>
        <v>0.46623575437999659</v>
      </c>
      <c r="T4" s="5">
        <v>2515</v>
      </c>
      <c r="U4" s="5">
        <v>1005</v>
      </c>
      <c r="V4" s="5">
        <v>1005</v>
      </c>
      <c r="W4" s="15">
        <f t="shared" si="8"/>
        <v>0.18961097708082025</v>
      </c>
      <c r="X4" s="15">
        <f t="shared" si="9"/>
        <v>7.576899879372738E-2</v>
      </c>
      <c r="Y4" s="15">
        <f t="shared" si="10"/>
        <v>7.576899879372738E-2</v>
      </c>
      <c r="Z4" s="15">
        <f t="shared" si="11"/>
        <v>0.39960238568588469</v>
      </c>
      <c r="AA4" s="15">
        <f t="shared" si="12"/>
        <v>0.39960238568588469</v>
      </c>
      <c r="AB4" s="15">
        <f t="shared" si="13"/>
        <v>1</v>
      </c>
      <c r="AC4" s="5">
        <v>1734</v>
      </c>
      <c r="AD4" s="5">
        <v>2125</v>
      </c>
      <c r="AE4" s="5">
        <v>2057</v>
      </c>
      <c r="AH4" s="17" t="s">
        <v>31</v>
      </c>
      <c r="AI4">
        <f>MIN(G:G)</f>
        <v>337</v>
      </c>
      <c r="AJ4" s="8">
        <f>AVERAGE(G:G)</f>
        <v>430.14285714285717</v>
      </c>
      <c r="AK4">
        <f>MEDIAN(G:G)</f>
        <v>405</v>
      </c>
      <c r="AL4">
        <f>MAX(G:G)</f>
        <v>702</v>
      </c>
      <c r="BG4" s="17" t="s">
        <v>149</v>
      </c>
      <c r="BH4">
        <f>AVERAGE(Q:Q)</f>
        <v>11291.035714285714</v>
      </c>
      <c r="BI4">
        <f>AVERAGE(P:P -Q:Q  )</f>
        <v>0</v>
      </c>
      <c r="BJ4">
        <f>AVERAGE(D:D -P:P )</f>
        <v>3138</v>
      </c>
      <c r="BK4">
        <v>0</v>
      </c>
    </row>
    <row r="5" spans="1:63" x14ac:dyDescent="0.25">
      <c r="A5" s="20" t="s">
        <v>43</v>
      </c>
      <c r="B5" s="5">
        <v>1775</v>
      </c>
      <c r="D5" s="5">
        <v>5140</v>
      </c>
      <c r="E5" s="5">
        <v>13201</v>
      </c>
      <c r="F5" s="5">
        <v>1</v>
      </c>
      <c r="G5" s="5">
        <v>402</v>
      </c>
      <c r="H5" s="5">
        <v>127</v>
      </c>
      <c r="I5" s="5">
        <v>127</v>
      </c>
      <c r="J5" s="10">
        <f t="shared" si="0"/>
        <v>0.22647887323943661</v>
      </c>
      <c r="K5" s="10">
        <f t="shared" si="1"/>
        <v>7.1549295774647886E-2</v>
      </c>
      <c r="L5" s="10">
        <f t="shared" si="2"/>
        <v>7.1549295774647886E-2</v>
      </c>
      <c r="M5" s="10">
        <f t="shared" si="3"/>
        <v>0.31592039800995025</v>
      </c>
      <c r="N5" s="10">
        <f t="shared" si="4"/>
        <v>0.31592039800995025</v>
      </c>
      <c r="O5" s="10">
        <f t="shared" si="5"/>
        <v>1</v>
      </c>
      <c r="P5" s="5">
        <v>1338</v>
      </c>
      <c r="Q5" s="5">
        <v>1338</v>
      </c>
      <c r="R5" s="14">
        <f t="shared" si="6"/>
        <v>0.26031128404669263</v>
      </c>
      <c r="S5" s="14">
        <f t="shared" si="7"/>
        <v>0.26031128404669263</v>
      </c>
      <c r="T5" s="5">
        <v>2391</v>
      </c>
      <c r="U5" s="5">
        <v>670</v>
      </c>
      <c r="V5" s="5">
        <v>670</v>
      </c>
      <c r="W5" s="15">
        <f t="shared" si="8"/>
        <v>0.18112264222407393</v>
      </c>
      <c r="X5" s="15">
        <f t="shared" si="9"/>
        <v>5.0753730777971365E-2</v>
      </c>
      <c r="Y5" s="15">
        <f t="shared" si="10"/>
        <v>5.0753730777971365E-2</v>
      </c>
      <c r="Z5" s="15">
        <f t="shared" si="11"/>
        <v>0.28021748222501047</v>
      </c>
      <c r="AA5" s="15">
        <f t="shared" si="12"/>
        <v>0.28021748222501047</v>
      </c>
      <c r="AB5" s="15">
        <f t="shared" si="13"/>
        <v>1</v>
      </c>
      <c r="AC5" s="5">
        <v>1720</v>
      </c>
      <c r="AD5" s="5">
        <v>1953</v>
      </c>
      <c r="AE5" s="5">
        <v>1904</v>
      </c>
      <c r="AH5" s="17" t="s">
        <v>6</v>
      </c>
      <c r="AI5">
        <f>MIN(H:H)</f>
        <v>33</v>
      </c>
      <c r="AJ5" s="8">
        <f>AVERAGE(H:H)</f>
        <v>141.86904761904762</v>
      </c>
      <c r="AK5">
        <f>MEDIAN(H:H)</f>
        <v>116</v>
      </c>
      <c r="AL5">
        <f>MAX(H:H)</f>
        <v>450</v>
      </c>
    </row>
    <row r="6" spans="1:63" x14ac:dyDescent="0.25">
      <c r="A6" s="27" t="s">
        <v>44</v>
      </c>
      <c r="B6">
        <v>1816</v>
      </c>
      <c r="D6">
        <v>44917</v>
      </c>
      <c r="E6">
        <v>13409</v>
      </c>
      <c r="F6">
        <v>13</v>
      </c>
      <c r="G6">
        <v>660</v>
      </c>
      <c r="H6">
        <v>378</v>
      </c>
      <c r="I6">
        <v>375</v>
      </c>
      <c r="J6" s="23">
        <f t="shared" si="0"/>
        <v>0.36343612334801761</v>
      </c>
      <c r="K6" s="23">
        <f t="shared" si="1"/>
        <v>0.20814977973568283</v>
      </c>
      <c r="L6" s="23">
        <f t="shared" si="2"/>
        <v>0.20649779735682819</v>
      </c>
      <c r="M6" s="23">
        <f t="shared" si="3"/>
        <v>0.57272727272727275</v>
      </c>
      <c r="N6" s="23">
        <f t="shared" si="4"/>
        <v>0.56818181818181823</v>
      </c>
      <c r="O6" s="23">
        <f t="shared" si="5"/>
        <v>0.99206349206349209</v>
      </c>
      <c r="P6">
        <v>34575</v>
      </c>
      <c r="Q6">
        <v>34559</v>
      </c>
      <c r="R6" s="23">
        <f t="shared" si="6"/>
        <v>0.76975310016252196</v>
      </c>
      <c r="S6" s="23">
        <f t="shared" si="7"/>
        <v>0.76939688759267089</v>
      </c>
      <c r="T6">
        <v>4020</v>
      </c>
      <c r="U6">
        <v>2411</v>
      </c>
      <c r="V6">
        <v>2405</v>
      </c>
      <c r="W6" s="15">
        <f t="shared" si="8"/>
        <v>0.29979864270266238</v>
      </c>
      <c r="X6" s="15">
        <f t="shared" si="9"/>
        <v>0.17980460884480573</v>
      </c>
      <c r="Y6" s="15">
        <f t="shared" si="10"/>
        <v>0.17935714818405549</v>
      </c>
      <c r="Z6" s="15">
        <f t="shared" si="11"/>
        <v>0.59975124378109457</v>
      </c>
      <c r="AA6" s="15">
        <f t="shared" si="12"/>
        <v>0.59825870646766166</v>
      </c>
      <c r="AB6" s="15">
        <f t="shared" si="13"/>
        <v>0.99751140605557864</v>
      </c>
      <c r="AC6">
        <v>6568</v>
      </c>
      <c r="AD6">
        <v>11864</v>
      </c>
      <c r="AE6">
        <v>11073</v>
      </c>
      <c r="AH6" s="17" t="s">
        <v>7</v>
      </c>
      <c r="AI6">
        <f>MIN(I:I)</f>
        <v>33</v>
      </c>
      <c r="AJ6">
        <f>AVERAGE(I:I)</f>
        <v>141.83333333333334</v>
      </c>
      <c r="AK6">
        <f>MEDIAN(I:I)</f>
        <v>116</v>
      </c>
      <c r="AL6">
        <f>MAX(I:I)</f>
        <v>450</v>
      </c>
    </row>
    <row r="7" spans="1:63" x14ac:dyDescent="0.25">
      <c r="A7" s="20" t="s">
        <v>45</v>
      </c>
      <c r="B7" s="5">
        <v>1803</v>
      </c>
      <c r="D7" s="5">
        <v>8974</v>
      </c>
      <c r="E7" s="5">
        <v>13300</v>
      </c>
      <c r="F7" s="5">
        <v>5</v>
      </c>
      <c r="G7" s="5">
        <v>425</v>
      </c>
      <c r="H7" s="5">
        <v>203</v>
      </c>
      <c r="I7" s="5">
        <v>203</v>
      </c>
      <c r="J7" s="10">
        <f t="shared" si="0"/>
        <v>0.23571824736550195</v>
      </c>
      <c r="K7" s="10">
        <f t="shared" si="1"/>
        <v>0.11259012756516916</v>
      </c>
      <c r="L7" s="10">
        <f t="shared" si="2"/>
        <v>0.11259012756516916</v>
      </c>
      <c r="M7" s="10">
        <f t="shared" si="3"/>
        <v>0.47764705882352942</v>
      </c>
      <c r="N7" s="10">
        <f t="shared" si="4"/>
        <v>0.47764705882352942</v>
      </c>
      <c r="O7" s="10">
        <f t="shared" si="5"/>
        <v>1</v>
      </c>
      <c r="P7" s="5">
        <v>5187</v>
      </c>
      <c r="Q7" s="5">
        <v>5187</v>
      </c>
      <c r="R7" s="14">
        <f t="shared" si="6"/>
        <v>0.57800312012480504</v>
      </c>
      <c r="S7" s="14">
        <f t="shared" si="7"/>
        <v>0.57800312012480504</v>
      </c>
      <c r="T7" s="5">
        <v>2562</v>
      </c>
      <c r="U7" s="5">
        <v>1150</v>
      </c>
      <c r="V7" s="5">
        <v>1150</v>
      </c>
      <c r="W7" s="15">
        <f t="shared" si="8"/>
        <v>0.19263157894736843</v>
      </c>
      <c r="X7" s="15">
        <f t="shared" si="9"/>
        <v>8.646616541353383E-2</v>
      </c>
      <c r="Y7" s="15">
        <f t="shared" si="10"/>
        <v>8.646616541353383E-2</v>
      </c>
      <c r="Z7" s="15">
        <f t="shared" si="11"/>
        <v>0.44886807181889149</v>
      </c>
      <c r="AA7" s="15">
        <f t="shared" si="12"/>
        <v>0.44886807181889149</v>
      </c>
      <c r="AB7" s="15">
        <f t="shared" si="13"/>
        <v>1</v>
      </c>
      <c r="AC7" s="5">
        <v>2108</v>
      </c>
      <c r="AD7" s="5">
        <v>2827</v>
      </c>
      <c r="AE7" s="5">
        <v>2693</v>
      </c>
      <c r="AH7" s="17" t="s">
        <v>15</v>
      </c>
      <c r="AI7" s="15">
        <f>MIN(J:J)</f>
        <v>0.1900733220530175</v>
      </c>
      <c r="AJ7" s="15">
        <f>AVERAGE(J:J)</f>
        <v>0.23953147209630204</v>
      </c>
      <c r="AK7" s="15">
        <f>MEDIAN(J:J)</f>
        <v>0.22619309047193337</v>
      </c>
      <c r="AL7" s="15">
        <f>MAX(J:J)</f>
        <v>0.39130434782608697</v>
      </c>
    </row>
    <row r="8" spans="1:63" x14ac:dyDescent="0.25">
      <c r="A8" s="20" t="s">
        <v>46</v>
      </c>
      <c r="B8" s="5">
        <v>1841</v>
      </c>
      <c r="D8" s="5">
        <v>25207</v>
      </c>
      <c r="E8" s="5">
        <v>13334</v>
      </c>
      <c r="F8" s="5">
        <v>5</v>
      </c>
      <c r="G8" s="5">
        <v>612</v>
      </c>
      <c r="H8" s="5">
        <v>326</v>
      </c>
      <c r="I8" s="5">
        <v>326</v>
      </c>
      <c r="J8" s="10">
        <f t="shared" si="0"/>
        <v>0.33242802824551876</v>
      </c>
      <c r="K8" s="10">
        <f t="shared" si="1"/>
        <v>0.1770776751765345</v>
      </c>
      <c r="L8" s="10">
        <f t="shared" si="2"/>
        <v>0.1770776751765345</v>
      </c>
      <c r="M8" s="10">
        <f t="shared" si="3"/>
        <v>0.5326797385620915</v>
      </c>
      <c r="N8" s="10">
        <f t="shared" si="4"/>
        <v>0.5326797385620915</v>
      </c>
      <c r="O8" s="10">
        <f t="shared" si="5"/>
        <v>1</v>
      </c>
      <c r="P8" s="5">
        <v>15138</v>
      </c>
      <c r="Q8" s="5">
        <v>15138</v>
      </c>
      <c r="R8" s="14">
        <f t="shared" si="6"/>
        <v>0.60054746697345973</v>
      </c>
      <c r="S8" s="14">
        <f t="shared" si="7"/>
        <v>0.60054746697345973</v>
      </c>
      <c r="T8" s="5">
        <v>4077</v>
      </c>
      <c r="U8" s="5">
        <v>2442</v>
      </c>
      <c r="V8" s="5">
        <v>2442</v>
      </c>
      <c r="W8" s="15">
        <f t="shared" si="8"/>
        <v>0.30575971201439928</v>
      </c>
      <c r="X8" s="15">
        <f t="shared" si="9"/>
        <v>0.1831408429578521</v>
      </c>
      <c r="Y8" s="15">
        <f t="shared" si="10"/>
        <v>0.1831408429578521</v>
      </c>
      <c r="Z8" s="15">
        <f t="shared" si="11"/>
        <v>0.59896983075791022</v>
      </c>
      <c r="AA8" s="15">
        <f t="shared" si="12"/>
        <v>0.59896983075791022</v>
      </c>
      <c r="AB8" s="15">
        <f t="shared" si="13"/>
        <v>1</v>
      </c>
      <c r="AC8" s="5">
        <v>4236</v>
      </c>
      <c r="AD8" s="5">
        <v>6080</v>
      </c>
      <c r="AE8" s="5">
        <v>5636</v>
      </c>
      <c r="AH8" s="17" t="s">
        <v>16</v>
      </c>
      <c r="AI8" s="15">
        <f>MIN(K:K)</f>
        <v>1.8623024830699775E-2</v>
      </c>
      <c r="AJ8" s="15">
        <f>AVERAGE(K:K)</f>
        <v>7.882960483794188E-2</v>
      </c>
      <c r="AK8" s="15">
        <f>MEDIAN(K:K)</f>
        <v>6.5057713147021856E-2</v>
      </c>
      <c r="AL8" s="15">
        <f>MAX(K:K)</f>
        <v>0.25083612040133779</v>
      </c>
    </row>
    <row r="9" spans="1:63" x14ac:dyDescent="0.25">
      <c r="A9" s="20" t="s">
        <v>47</v>
      </c>
      <c r="B9" s="5">
        <v>1779</v>
      </c>
      <c r="D9" s="5">
        <v>4914</v>
      </c>
      <c r="E9" s="5">
        <v>13213</v>
      </c>
      <c r="F9" s="5">
        <v>1</v>
      </c>
      <c r="G9" s="5">
        <v>370</v>
      </c>
      <c r="H9" s="5">
        <v>67</v>
      </c>
      <c r="I9" s="5">
        <v>67</v>
      </c>
      <c r="J9" s="10">
        <f t="shared" si="0"/>
        <v>0.20798201236649802</v>
      </c>
      <c r="K9" s="10">
        <f t="shared" si="1"/>
        <v>3.7661607644744237E-2</v>
      </c>
      <c r="L9" s="10">
        <f t="shared" si="2"/>
        <v>3.7661607644744237E-2</v>
      </c>
      <c r="M9" s="10">
        <f t="shared" si="3"/>
        <v>0.18108108108108109</v>
      </c>
      <c r="N9" s="10">
        <f t="shared" si="4"/>
        <v>0.18108108108108109</v>
      </c>
      <c r="O9" s="10">
        <f t="shared" si="5"/>
        <v>1</v>
      </c>
      <c r="P9" s="5">
        <v>492</v>
      </c>
      <c r="Q9" s="5">
        <v>492</v>
      </c>
      <c r="R9" s="14">
        <f t="shared" si="6"/>
        <v>0.10012210012210013</v>
      </c>
      <c r="S9" s="14">
        <f t="shared" si="7"/>
        <v>0.10012210012210013</v>
      </c>
      <c r="T9" s="5">
        <v>2295</v>
      </c>
      <c r="U9" s="5">
        <v>362</v>
      </c>
      <c r="V9" s="5">
        <v>362</v>
      </c>
      <c r="W9" s="15">
        <f t="shared" si="8"/>
        <v>0.17369257549383182</v>
      </c>
      <c r="X9" s="15">
        <f t="shared" si="9"/>
        <v>2.7397260273972601E-2</v>
      </c>
      <c r="Y9" s="15">
        <f t="shared" si="10"/>
        <v>2.7397260273972601E-2</v>
      </c>
      <c r="Z9" s="15">
        <f t="shared" si="11"/>
        <v>0.15773420479302833</v>
      </c>
      <c r="AA9" s="15">
        <f t="shared" si="12"/>
        <v>0.15773420479302833</v>
      </c>
      <c r="AB9" s="15">
        <f t="shared" si="13"/>
        <v>1</v>
      </c>
      <c r="AC9" s="5">
        <v>1611</v>
      </c>
      <c r="AD9" s="5">
        <v>1903</v>
      </c>
      <c r="AE9" s="5">
        <v>1877</v>
      </c>
      <c r="AH9" s="17" t="s">
        <v>17</v>
      </c>
      <c r="AI9" s="15">
        <f>MIN(L:L)</f>
        <v>1.8623024830699775E-2</v>
      </c>
      <c r="AJ9" s="15">
        <f>AVERAGE(L:L)</f>
        <v>7.8809938381050743E-2</v>
      </c>
      <c r="AK9" s="15">
        <f>MEDIAN(L:L)</f>
        <v>6.5057713147021856E-2</v>
      </c>
      <c r="AL9" s="15">
        <f>MAX(L:L)</f>
        <v>0.25083612040133779</v>
      </c>
    </row>
    <row r="10" spans="1:63" x14ac:dyDescent="0.25">
      <c r="A10" s="20" t="s">
        <v>48</v>
      </c>
      <c r="B10" s="5">
        <v>1824</v>
      </c>
      <c r="D10" s="5">
        <v>16137</v>
      </c>
      <c r="E10" s="5">
        <v>13348</v>
      </c>
      <c r="F10" s="5">
        <v>5</v>
      </c>
      <c r="G10" s="5">
        <v>551</v>
      </c>
      <c r="H10" s="5">
        <v>320</v>
      </c>
      <c r="I10" s="5">
        <v>320</v>
      </c>
      <c r="J10" s="10">
        <f t="shared" si="0"/>
        <v>0.30208333333333331</v>
      </c>
      <c r="K10" s="10">
        <f t="shared" si="1"/>
        <v>0.17543859649122806</v>
      </c>
      <c r="L10" s="10">
        <f t="shared" si="2"/>
        <v>0.17543859649122806</v>
      </c>
      <c r="M10" s="10">
        <f t="shared" si="3"/>
        <v>0.58076225045372054</v>
      </c>
      <c r="N10" s="10">
        <f t="shared" si="4"/>
        <v>0.58076225045372054</v>
      </c>
      <c r="O10" s="10">
        <f t="shared" si="5"/>
        <v>1</v>
      </c>
      <c r="P10" s="5">
        <v>12485</v>
      </c>
      <c r="Q10" s="5">
        <v>12485</v>
      </c>
      <c r="R10" s="14">
        <f t="shared" si="6"/>
        <v>0.77368779822767553</v>
      </c>
      <c r="S10" s="14">
        <f t="shared" si="7"/>
        <v>0.77368779822767553</v>
      </c>
      <c r="T10" s="5">
        <v>3680</v>
      </c>
      <c r="U10" s="5">
        <v>2285</v>
      </c>
      <c r="V10" s="5">
        <v>2285</v>
      </c>
      <c r="W10" s="15">
        <f t="shared" si="8"/>
        <v>0.27569673359304764</v>
      </c>
      <c r="X10" s="15">
        <f t="shared" si="9"/>
        <v>0.1711866946359005</v>
      </c>
      <c r="Y10" s="15">
        <f t="shared" si="10"/>
        <v>0.1711866946359005</v>
      </c>
      <c r="Z10" s="15">
        <f t="shared" si="11"/>
        <v>0.62092391304347827</v>
      </c>
      <c r="AA10" s="15">
        <f t="shared" si="12"/>
        <v>0.62092391304347827</v>
      </c>
      <c r="AB10" s="15">
        <f t="shared" si="13"/>
        <v>1</v>
      </c>
      <c r="AC10" s="5">
        <v>2965</v>
      </c>
      <c r="AD10" s="5">
        <v>4238</v>
      </c>
      <c r="AE10" s="5">
        <v>4136</v>
      </c>
      <c r="AH10" s="17" t="s">
        <v>18</v>
      </c>
      <c r="AI10" s="15">
        <f>MIN(M:M)</f>
        <v>9.7345132743362831E-2</v>
      </c>
      <c r="AJ10" s="15">
        <f>AVERAGE(M:M)</f>
        <v>0.30710804518012075</v>
      </c>
      <c r="AK10" s="15">
        <f>MEDIAN(M:M)</f>
        <v>0.27417813455657492</v>
      </c>
      <c r="AL10" s="15">
        <f>MAX(M:M)</f>
        <v>0.64102564102564108</v>
      </c>
    </row>
    <row r="11" spans="1:63" x14ac:dyDescent="0.25">
      <c r="A11" s="20" t="s">
        <v>49</v>
      </c>
      <c r="B11" s="5">
        <v>1806</v>
      </c>
      <c r="D11" s="5">
        <v>16035</v>
      </c>
      <c r="E11" s="5">
        <v>13299</v>
      </c>
      <c r="F11" s="5">
        <v>3</v>
      </c>
      <c r="G11" s="5">
        <v>488</v>
      </c>
      <c r="H11" s="5">
        <v>231</v>
      </c>
      <c r="I11" s="5">
        <v>231</v>
      </c>
      <c r="J11" s="10">
        <f t="shared" si="0"/>
        <v>0.27021040974529348</v>
      </c>
      <c r="K11" s="10">
        <f t="shared" si="1"/>
        <v>0.12790697674418605</v>
      </c>
      <c r="L11" s="10">
        <f t="shared" si="2"/>
        <v>0.12790697674418605</v>
      </c>
      <c r="M11" s="10">
        <f t="shared" si="3"/>
        <v>0.47336065573770492</v>
      </c>
      <c r="N11" s="10">
        <f t="shared" si="4"/>
        <v>0.47336065573770492</v>
      </c>
      <c r="O11" s="10">
        <f t="shared" si="5"/>
        <v>1</v>
      </c>
      <c r="P11" s="5">
        <v>11258</v>
      </c>
      <c r="Q11" s="5">
        <v>11258</v>
      </c>
      <c r="R11" s="14">
        <f t="shared" si="6"/>
        <v>0.70208917991892739</v>
      </c>
      <c r="S11" s="14">
        <f t="shared" si="7"/>
        <v>0.70208917991892739</v>
      </c>
      <c r="T11" s="5">
        <v>3343</v>
      </c>
      <c r="U11" s="5">
        <v>1752</v>
      </c>
      <c r="V11" s="5">
        <v>1752</v>
      </c>
      <c r="W11" s="15">
        <f t="shared" si="8"/>
        <v>0.25137228363034814</v>
      </c>
      <c r="X11" s="15">
        <f t="shared" si="9"/>
        <v>0.13173922851342207</v>
      </c>
      <c r="Y11" s="15">
        <f t="shared" si="10"/>
        <v>0.13173922851342207</v>
      </c>
      <c r="Z11" s="15">
        <f t="shared" si="11"/>
        <v>0.52408016751420883</v>
      </c>
      <c r="AA11" s="15">
        <f t="shared" si="12"/>
        <v>0.52408016751420883</v>
      </c>
      <c r="AB11" s="15">
        <f t="shared" si="13"/>
        <v>1</v>
      </c>
      <c r="AC11" s="5">
        <v>2999</v>
      </c>
      <c r="AD11" s="5">
        <v>4111</v>
      </c>
      <c r="AE11" s="5">
        <v>4004</v>
      </c>
      <c r="AH11" s="17" t="s">
        <v>19</v>
      </c>
      <c r="AI11" s="15">
        <f>MIN(N:N)</f>
        <v>9.7345132743362831E-2</v>
      </c>
      <c r="AJ11" s="15">
        <f>AVERAGE(N:N)</f>
        <v>0.30705393262600811</v>
      </c>
      <c r="AK11" s="15">
        <f>MEDIAN(N:N)</f>
        <v>0.27417813455657492</v>
      </c>
      <c r="AL11" s="15">
        <f>MAX(N:N)</f>
        <v>0.64102564102564108</v>
      </c>
    </row>
    <row r="12" spans="1:63" x14ac:dyDescent="0.25">
      <c r="A12" s="20" t="s">
        <v>50</v>
      </c>
      <c r="B12" s="5">
        <v>1775</v>
      </c>
      <c r="D12" s="5">
        <v>5920</v>
      </c>
      <c r="E12" s="5">
        <v>13211</v>
      </c>
      <c r="F12" s="5">
        <v>1</v>
      </c>
      <c r="G12" s="5">
        <v>409</v>
      </c>
      <c r="H12" s="5">
        <v>179</v>
      </c>
      <c r="I12" s="5">
        <v>179</v>
      </c>
      <c r="J12" s="10">
        <f t="shared" si="0"/>
        <v>0.2304225352112676</v>
      </c>
      <c r="K12" s="10">
        <f t="shared" si="1"/>
        <v>0.10084507042253521</v>
      </c>
      <c r="L12" s="10">
        <f t="shared" si="2"/>
        <v>0.10084507042253521</v>
      </c>
      <c r="M12" s="10">
        <f t="shared" si="3"/>
        <v>0.43765281173594134</v>
      </c>
      <c r="N12" s="10">
        <f t="shared" si="4"/>
        <v>0.43765281173594134</v>
      </c>
      <c r="O12" s="10">
        <f t="shared" si="5"/>
        <v>1</v>
      </c>
      <c r="P12" s="5">
        <v>2985</v>
      </c>
      <c r="Q12" s="5">
        <v>2985</v>
      </c>
      <c r="R12" s="14">
        <f t="shared" si="6"/>
        <v>0.50422297297297303</v>
      </c>
      <c r="S12" s="14">
        <f t="shared" si="7"/>
        <v>0.50422297297297303</v>
      </c>
      <c r="T12" s="5">
        <v>2450</v>
      </c>
      <c r="U12" s="5">
        <v>1008</v>
      </c>
      <c r="V12" s="5">
        <v>1008</v>
      </c>
      <c r="W12" s="15">
        <f t="shared" si="8"/>
        <v>0.18545151767466506</v>
      </c>
      <c r="X12" s="15">
        <f t="shared" si="9"/>
        <v>7.6300052986147907E-2</v>
      </c>
      <c r="Y12" s="15">
        <f t="shared" si="10"/>
        <v>7.6300052986147907E-2</v>
      </c>
      <c r="Z12" s="15">
        <f t="shared" si="11"/>
        <v>0.41142857142857142</v>
      </c>
      <c r="AA12" s="15">
        <f t="shared" si="12"/>
        <v>0.41142857142857142</v>
      </c>
      <c r="AB12" s="15">
        <f t="shared" si="13"/>
        <v>1</v>
      </c>
      <c r="AC12" s="5">
        <v>1727</v>
      </c>
      <c r="AD12" s="5">
        <v>2223</v>
      </c>
      <c r="AE12" s="5">
        <v>2168</v>
      </c>
      <c r="AH12" s="17" t="s">
        <v>20</v>
      </c>
      <c r="AI12" s="15">
        <f>MIN(O:O)</f>
        <v>0.99206349206349209</v>
      </c>
      <c r="AJ12" s="15">
        <f>AVERAGE(O:O)</f>
        <v>0.99990551776266068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51</v>
      </c>
      <c r="B13" s="5">
        <v>1793</v>
      </c>
      <c r="D13" s="5">
        <v>7717</v>
      </c>
      <c r="E13" s="5">
        <v>13239</v>
      </c>
      <c r="F13" s="5">
        <v>1</v>
      </c>
      <c r="G13" s="5">
        <v>433</v>
      </c>
      <c r="H13" s="5">
        <v>197</v>
      </c>
      <c r="I13" s="5">
        <v>197</v>
      </c>
      <c r="J13" s="10">
        <f t="shared" si="0"/>
        <v>0.241494701617401</v>
      </c>
      <c r="K13" s="10">
        <f t="shared" si="1"/>
        <v>0.10987172336865589</v>
      </c>
      <c r="L13" s="10">
        <f t="shared" si="2"/>
        <v>0.10987172336865589</v>
      </c>
      <c r="M13" s="10">
        <f t="shared" si="3"/>
        <v>0.45496535796766746</v>
      </c>
      <c r="N13" s="10">
        <f t="shared" si="4"/>
        <v>0.45496535796766746</v>
      </c>
      <c r="O13" s="10">
        <f t="shared" si="5"/>
        <v>1</v>
      </c>
      <c r="P13" s="5">
        <v>3215</v>
      </c>
      <c r="Q13" s="5">
        <v>3215</v>
      </c>
      <c r="R13" s="14">
        <f t="shared" si="6"/>
        <v>0.41661267331864715</v>
      </c>
      <c r="S13" s="14">
        <f t="shared" si="7"/>
        <v>0.41661267331864715</v>
      </c>
      <c r="T13" s="5">
        <v>2625</v>
      </c>
      <c r="U13" s="5">
        <v>1089</v>
      </c>
      <c r="V13" s="5">
        <v>1089</v>
      </c>
      <c r="W13" s="15">
        <f t="shared" si="8"/>
        <v>0.19827781554498075</v>
      </c>
      <c r="X13" s="15">
        <f t="shared" si="9"/>
        <v>8.2256968048946291E-2</v>
      </c>
      <c r="Y13" s="15">
        <f t="shared" si="10"/>
        <v>8.2256968048946291E-2</v>
      </c>
      <c r="Z13" s="15">
        <f t="shared" si="11"/>
        <v>0.41485714285714287</v>
      </c>
      <c r="AA13" s="15">
        <f t="shared" si="12"/>
        <v>0.41485714285714287</v>
      </c>
      <c r="AB13" s="15">
        <f t="shared" si="13"/>
        <v>1</v>
      </c>
      <c r="AC13" s="5">
        <v>2049</v>
      </c>
      <c r="AD13" s="5">
        <v>2621</v>
      </c>
      <c r="AE13" s="5">
        <v>2403</v>
      </c>
      <c r="AH13" s="17" t="s">
        <v>4</v>
      </c>
      <c r="AI13">
        <f>MIN(D:D)</f>
        <v>4253</v>
      </c>
      <c r="AJ13">
        <f>AVERAGE(D:D)</f>
        <v>16415.797619047618</v>
      </c>
      <c r="AK13">
        <f>MEDIAN(D:D)</f>
        <v>6316.5</v>
      </c>
      <c r="AL13">
        <f>MAX(D:D)</f>
        <v>396658</v>
      </c>
    </row>
    <row r="14" spans="1:63" x14ac:dyDescent="0.25">
      <c r="A14" s="20" t="s">
        <v>52</v>
      </c>
      <c r="B14" s="5">
        <v>1832</v>
      </c>
      <c r="D14" s="5">
        <v>16091</v>
      </c>
      <c r="E14" s="5">
        <v>13336</v>
      </c>
      <c r="F14" s="5">
        <v>8</v>
      </c>
      <c r="G14" s="5">
        <v>452</v>
      </c>
      <c r="H14" s="5">
        <v>181</v>
      </c>
      <c r="I14" s="5">
        <v>181</v>
      </c>
      <c r="J14" s="10">
        <f t="shared" si="0"/>
        <v>0.24672489082969432</v>
      </c>
      <c r="K14" s="10">
        <f t="shared" si="1"/>
        <v>9.879912663755458E-2</v>
      </c>
      <c r="L14" s="10">
        <f t="shared" si="2"/>
        <v>9.879912663755458E-2</v>
      </c>
      <c r="M14" s="10">
        <f t="shared" si="3"/>
        <v>0.40044247787610621</v>
      </c>
      <c r="N14" s="10">
        <f t="shared" si="4"/>
        <v>0.40044247787610621</v>
      </c>
      <c r="O14" s="10">
        <f t="shared" si="5"/>
        <v>1</v>
      </c>
      <c r="P14" s="5">
        <v>10650</v>
      </c>
      <c r="Q14" s="5">
        <v>10650</v>
      </c>
      <c r="R14" s="14">
        <f t="shared" si="6"/>
        <v>0.66186066745385619</v>
      </c>
      <c r="S14" s="14">
        <f t="shared" si="7"/>
        <v>0.66186066745385619</v>
      </c>
      <c r="T14" s="5">
        <v>2776</v>
      </c>
      <c r="U14" s="5">
        <v>1038</v>
      </c>
      <c r="V14" s="5">
        <v>1038</v>
      </c>
      <c r="W14" s="15">
        <f t="shared" si="8"/>
        <v>0.20815836832633472</v>
      </c>
      <c r="X14" s="15">
        <f t="shared" si="9"/>
        <v>7.783443311337733E-2</v>
      </c>
      <c r="Y14" s="15">
        <f t="shared" si="10"/>
        <v>7.783443311337733E-2</v>
      </c>
      <c r="Z14" s="15">
        <f t="shared" si="11"/>
        <v>0.37391930835734871</v>
      </c>
      <c r="AA14" s="15">
        <f t="shared" si="12"/>
        <v>0.37391930835734871</v>
      </c>
      <c r="AB14" s="15">
        <f t="shared" si="13"/>
        <v>1</v>
      </c>
      <c r="AC14" s="5">
        <v>3222</v>
      </c>
      <c r="AD14" s="5">
        <v>4191</v>
      </c>
      <c r="AE14" s="5">
        <v>4061</v>
      </c>
      <c r="AH14" s="17" t="s">
        <v>9</v>
      </c>
      <c r="AI14">
        <f>MIN(P:P)</f>
        <v>102</v>
      </c>
      <c r="AJ14">
        <f>AVERAGE(P:P)</f>
        <v>11292.940476190477</v>
      </c>
      <c r="AK14">
        <f>MEDIAN(P:P)</f>
        <v>2586</v>
      </c>
      <c r="AL14">
        <f>MAX(P:P)</f>
        <v>369507</v>
      </c>
    </row>
    <row r="15" spans="1:63" x14ac:dyDescent="0.25">
      <c r="A15" s="20" t="s">
        <v>53</v>
      </c>
      <c r="B15" s="5">
        <v>1813</v>
      </c>
      <c r="D15" s="5">
        <v>32125</v>
      </c>
      <c r="E15" s="5">
        <v>13316</v>
      </c>
      <c r="F15" s="5">
        <v>6</v>
      </c>
      <c r="G15" s="5">
        <v>669</v>
      </c>
      <c r="H15" s="5">
        <v>372</v>
      </c>
      <c r="I15" s="5">
        <v>372</v>
      </c>
      <c r="J15" s="10">
        <f t="shared" si="0"/>
        <v>0.36900165471594043</v>
      </c>
      <c r="K15" s="10">
        <f t="shared" si="1"/>
        <v>0.20518477661334805</v>
      </c>
      <c r="L15" s="10">
        <f t="shared" si="2"/>
        <v>0.20518477661334805</v>
      </c>
      <c r="M15" s="10">
        <f t="shared" si="3"/>
        <v>0.55605381165919288</v>
      </c>
      <c r="N15" s="10">
        <f t="shared" si="4"/>
        <v>0.55605381165919288</v>
      </c>
      <c r="O15" s="10">
        <f t="shared" si="5"/>
        <v>1</v>
      </c>
      <c r="P15" s="5">
        <v>21676</v>
      </c>
      <c r="Q15" s="5">
        <v>21676</v>
      </c>
      <c r="R15" s="14">
        <f t="shared" si="6"/>
        <v>0.67473929961089496</v>
      </c>
      <c r="S15" s="14">
        <f t="shared" si="7"/>
        <v>0.67473929961089496</v>
      </c>
      <c r="T15" s="5">
        <v>4358</v>
      </c>
      <c r="U15" s="5">
        <v>2659</v>
      </c>
      <c r="V15" s="5">
        <v>2659</v>
      </c>
      <c r="W15" s="15">
        <f t="shared" si="8"/>
        <v>0.32727545809552416</v>
      </c>
      <c r="X15" s="15">
        <f t="shared" si="9"/>
        <v>0.19968458996695704</v>
      </c>
      <c r="Y15" s="15">
        <f t="shared" si="10"/>
        <v>0.19968458996695704</v>
      </c>
      <c r="Z15" s="15">
        <f t="shared" si="11"/>
        <v>0.61014226709499775</v>
      </c>
      <c r="AA15" s="15">
        <f t="shared" si="12"/>
        <v>0.61014226709499775</v>
      </c>
      <c r="AB15" s="15">
        <f t="shared" si="13"/>
        <v>1</v>
      </c>
      <c r="AC15" s="5">
        <v>4900</v>
      </c>
      <c r="AD15" s="5">
        <v>7495</v>
      </c>
      <c r="AE15" s="5">
        <v>7020</v>
      </c>
      <c r="AH15" s="17" t="s">
        <v>10</v>
      </c>
      <c r="AI15">
        <f>MIN(Q:Q)</f>
        <v>102</v>
      </c>
      <c r="AJ15">
        <f>AVERAGE(Q:Q)</f>
        <v>11291.035714285714</v>
      </c>
      <c r="AK15">
        <f>MEDIAN(Q:Q)</f>
        <v>2586</v>
      </c>
      <c r="AL15">
        <f>MAX(Q:Q)</f>
        <v>369507</v>
      </c>
    </row>
    <row r="16" spans="1:63" x14ac:dyDescent="0.25">
      <c r="A16" s="20" t="s">
        <v>54</v>
      </c>
      <c r="B16" s="5">
        <v>1797</v>
      </c>
      <c r="D16" s="5">
        <v>7576</v>
      </c>
      <c r="E16" s="5">
        <v>13263</v>
      </c>
      <c r="F16" s="5">
        <v>3</v>
      </c>
      <c r="G16" s="5">
        <v>401</v>
      </c>
      <c r="H16" s="5">
        <v>138</v>
      </c>
      <c r="I16" s="5">
        <v>138</v>
      </c>
      <c r="J16" s="10">
        <f t="shared" si="0"/>
        <v>0.22314969393433501</v>
      </c>
      <c r="K16" s="10">
        <f t="shared" si="1"/>
        <v>7.6794657762938229E-2</v>
      </c>
      <c r="L16" s="10">
        <f t="shared" si="2"/>
        <v>7.6794657762938229E-2</v>
      </c>
      <c r="M16" s="10">
        <f t="shared" si="3"/>
        <v>0.34413965087281795</v>
      </c>
      <c r="N16" s="10">
        <f t="shared" si="4"/>
        <v>0.34413965087281795</v>
      </c>
      <c r="O16" s="10">
        <f t="shared" si="5"/>
        <v>1</v>
      </c>
      <c r="P16" s="5">
        <v>3064</v>
      </c>
      <c r="Q16" s="5">
        <v>3064</v>
      </c>
      <c r="R16" s="14">
        <f t="shared" si="6"/>
        <v>0.40443505807814151</v>
      </c>
      <c r="S16" s="14">
        <f t="shared" si="7"/>
        <v>0.40443505807814151</v>
      </c>
      <c r="T16" s="5">
        <v>2388</v>
      </c>
      <c r="U16" s="5">
        <v>681</v>
      </c>
      <c r="V16" s="5">
        <v>681</v>
      </c>
      <c r="W16" s="15">
        <f t="shared" si="8"/>
        <v>0.18004976249717258</v>
      </c>
      <c r="X16" s="15">
        <f t="shared" si="9"/>
        <v>5.1345849355349471E-2</v>
      </c>
      <c r="Y16" s="15">
        <f t="shared" si="10"/>
        <v>5.1345849355349471E-2</v>
      </c>
      <c r="Z16" s="15">
        <f t="shared" si="11"/>
        <v>0.28517587939698491</v>
      </c>
      <c r="AA16" s="15">
        <f t="shared" si="12"/>
        <v>0.28517587939698491</v>
      </c>
      <c r="AB16" s="15">
        <f t="shared" si="13"/>
        <v>1</v>
      </c>
      <c r="AC16" s="5">
        <v>1985</v>
      </c>
      <c r="AD16" s="5">
        <v>2498</v>
      </c>
      <c r="AE16" s="5">
        <v>2401</v>
      </c>
      <c r="AH16" s="17" t="s">
        <v>21</v>
      </c>
      <c r="AI16" s="15">
        <f>MIN(R:R)</f>
        <v>2.3983070773571598E-2</v>
      </c>
      <c r="AJ16" s="15">
        <f>AVERAGE(R:R)</f>
        <v>0.39998904229928911</v>
      </c>
      <c r="AK16" s="15">
        <f>MEDIAN(R:R)</f>
        <v>0.38175910405209645</v>
      </c>
      <c r="AL16" s="15">
        <f>MAX(R:R)</f>
        <v>0.9315506053073429</v>
      </c>
    </row>
    <row r="17" spans="1:41" x14ac:dyDescent="0.25">
      <c r="A17" s="20" t="s">
        <v>55</v>
      </c>
      <c r="B17" s="5">
        <v>1787</v>
      </c>
      <c r="D17" s="5">
        <v>7736</v>
      </c>
      <c r="E17" s="5">
        <v>13251</v>
      </c>
      <c r="F17" s="5">
        <v>3</v>
      </c>
      <c r="G17" s="5">
        <v>396</v>
      </c>
      <c r="H17" s="5">
        <v>132</v>
      </c>
      <c r="I17" s="5">
        <v>132</v>
      </c>
      <c r="J17" s="10">
        <f t="shared" si="0"/>
        <v>0.22160044767767206</v>
      </c>
      <c r="K17" s="10">
        <f t="shared" si="1"/>
        <v>7.3866815892557364E-2</v>
      </c>
      <c r="L17" s="10">
        <f t="shared" si="2"/>
        <v>7.3866815892557364E-2</v>
      </c>
      <c r="M17" s="10">
        <f t="shared" si="3"/>
        <v>0.33333333333333331</v>
      </c>
      <c r="N17" s="10">
        <f t="shared" si="4"/>
        <v>0.33333333333333331</v>
      </c>
      <c r="O17" s="10">
        <f t="shared" si="5"/>
        <v>1</v>
      </c>
      <c r="P17" s="5">
        <v>3194</v>
      </c>
      <c r="Q17" s="5">
        <v>3194</v>
      </c>
      <c r="R17" s="14">
        <f t="shared" si="6"/>
        <v>0.41287487073422957</v>
      </c>
      <c r="S17" s="14">
        <f t="shared" si="7"/>
        <v>0.41287487073422957</v>
      </c>
      <c r="T17" s="5">
        <v>2369</v>
      </c>
      <c r="U17" s="5">
        <v>660</v>
      </c>
      <c r="V17" s="5">
        <v>660</v>
      </c>
      <c r="W17" s="15">
        <f t="shared" si="8"/>
        <v>0.17877896007848465</v>
      </c>
      <c r="X17" s="15">
        <f t="shared" si="9"/>
        <v>4.9807561693457097E-2</v>
      </c>
      <c r="Y17" s="15">
        <f t="shared" si="10"/>
        <v>4.9807561693457097E-2</v>
      </c>
      <c r="Z17" s="15">
        <f t="shared" si="11"/>
        <v>0.27859856479527229</v>
      </c>
      <c r="AA17" s="15">
        <f t="shared" si="12"/>
        <v>0.27859856479527229</v>
      </c>
      <c r="AB17" s="15">
        <f t="shared" si="13"/>
        <v>1</v>
      </c>
      <c r="AC17" s="5">
        <v>2023</v>
      </c>
      <c r="AD17" s="5">
        <v>2548</v>
      </c>
      <c r="AE17" s="5">
        <v>2441</v>
      </c>
      <c r="AH17" s="17" t="s">
        <v>22</v>
      </c>
      <c r="AI17" s="15">
        <f>MIN(S:S)</f>
        <v>2.3983070773571598E-2</v>
      </c>
      <c r="AJ17" s="15">
        <f>AVERAGE(S:S)</f>
        <v>0.39997579343542389</v>
      </c>
      <c r="AK17" s="15">
        <f>MEDIAN(S:S)</f>
        <v>0.38175910405209645</v>
      </c>
      <c r="AL17" s="15">
        <f>MAX(S:S)</f>
        <v>0.9315506053073429</v>
      </c>
    </row>
    <row r="18" spans="1:41" x14ac:dyDescent="0.25">
      <c r="A18" s="20" t="s">
        <v>56</v>
      </c>
      <c r="B18" s="5">
        <v>1839</v>
      </c>
      <c r="D18" s="5">
        <v>58752</v>
      </c>
      <c r="E18" s="5">
        <v>13410</v>
      </c>
      <c r="F18" s="5">
        <v>11</v>
      </c>
      <c r="G18" s="5">
        <v>660</v>
      </c>
      <c r="H18" s="5">
        <v>394</v>
      </c>
      <c r="I18" s="5">
        <v>394</v>
      </c>
      <c r="J18" s="10">
        <f t="shared" si="0"/>
        <v>0.35889070146818924</v>
      </c>
      <c r="K18" s="10">
        <f t="shared" si="1"/>
        <v>0.21424687330070691</v>
      </c>
      <c r="L18" s="10">
        <f t="shared" si="2"/>
        <v>0.21424687330070691</v>
      </c>
      <c r="M18" s="10">
        <f t="shared" si="3"/>
        <v>0.59696969696969693</v>
      </c>
      <c r="N18" s="10">
        <f t="shared" si="4"/>
        <v>0.59696969696969693</v>
      </c>
      <c r="O18" s="10">
        <f t="shared" si="5"/>
        <v>1</v>
      </c>
      <c r="P18" s="5">
        <v>43583</v>
      </c>
      <c r="Q18" s="5">
        <v>43583</v>
      </c>
      <c r="R18" s="14">
        <f t="shared" si="6"/>
        <v>0.74181304466230935</v>
      </c>
      <c r="S18" s="14">
        <f t="shared" si="7"/>
        <v>0.74181304466230935</v>
      </c>
      <c r="T18" s="5">
        <v>4138</v>
      </c>
      <c r="U18" s="5">
        <v>2700</v>
      </c>
      <c r="V18" s="5">
        <v>2700</v>
      </c>
      <c r="W18" s="15">
        <f t="shared" si="8"/>
        <v>0.3085756897837435</v>
      </c>
      <c r="X18" s="15">
        <f t="shared" si="9"/>
        <v>0.20134228187919462</v>
      </c>
      <c r="Y18" s="15">
        <f t="shared" si="10"/>
        <v>0.20134228187919462</v>
      </c>
      <c r="Z18" s="15">
        <f t="shared" si="11"/>
        <v>0.65248912518124702</v>
      </c>
      <c r="AA18" s="15">
        <f t="shared" si="12"/>
        <v>0.65248912518124702</v>
      </c>
      <c r="AB18" s="15">
        <f t="shared" si="13"/>
        <v>1</v>
      </c>
      <c r="AC18" s="5">
        <v>8402</v>
      </c>
      <c r="AD18" s="5">
        <v>15069</v>
      </c>
      <c r="AE18" s="5">
        <v>14124</v>
      </c>
      <c r="AH18" s="17" t="s">
        <v>5</v>
      </c>
      <c r="AI18">
        <f>MIN(E:E)</f>
        <v>13195</v>
      </c>
      <c r="AJ18">
        <f>AVERAGE(E:E)</f>
        <v>13259.345238095239</v>
      </c>
      <c r="AK18">
        <f>MEDIAN(E:E)</f>
        <v>13243</v>
      </c>
      <c r="AL18">
        <f>MAX(E:E)</f>
        <v>13410</v>
      </c>
    </row>
    <row r="19" spans="1:41" x14ac:dyDescent="0.25">
      <c r="A19" s="20" t="s">
        <v>57</v>
      </c>
      <c r="B19" s="5">
        <v>1791</v>
      </c>
      <c r="D19" s="5">
        <v>8273</v>
      </c>
      <c r="E19" s="5">
        <v>13290</v>
      </c>
      <c r="F19" s="5">
        <v>7</v>
      </c>
      <c r="G19" s="5">
        <v>429</v>
      </c>
      <c r="H19" s="5">
        <v>209</v>
      </c>
      <c r="I19" s="5">
        <v>209</v>
      </c>
      <c r="J19" s="10">
        <f t="shared" si="0"/>
        <v>0.23953098827470687</v>
      </c>
      <c r="K19" s="10">
        <f t="shared" si="1"/>
        <v>0.11669458403126745</v>
      </c>
      <c r="L19" s="10">
        <f t="shared" si="2"/>
        <v>0.11669458403126745</v>
      </c>
      <c r="M19" s="10">
        <f t="shared" si="3"/>
        <v>0.48717948717948717</v>
      </c>
      <c r="N19" s="10">
        <f t="shared" si="4"/>
        <v>0.48717948717948717</v>
      </c>
      <c r="O19" s="10">
        <f t="shared" si="5"/>
        <v>1</v>
      </c>
      <c r="P19" s="5">
        <v>6162</v>
      </c>
      <c r="Q19" s="5">
        <v>6162</v>
      </c>
      <c r="R19" s="14">
        <f t="shared" si="6"/>
        <v>0.74483258793666141</v>
      </c>
      <c r="S19" s="14">
        <f t="shared" si="7"/>
        <v>0.74483258793666141</v>
      </c>
      <c r="T19" s="5">
        <v>2552</v>
      </c>
      <c r="U19" s="5">
        <v>1221</v>
      </c>
      <c r="V19" s="5">
        <v>1221</v>
      </c>
      <c r="W19" s="15">
        <f t="shared" si="8"/>
        <v>0.19202407825432657</v>
      </c>
      <c r="X19" s="15">
        <f t="shared" si="9"/>
        <v>9.1873589164785552E-2</v>
      </c>
      <c r="Y19" s="15">
        <f t="shared" si="10"/>
        <v>9.1873589164785552E-2</v>
      </c>
      <c r="Z19" s="15">
        <f t="shared" si="11"/>
        <v>0.47844827586206895</v>
      </c>
      <c r="AA19" s="15">
        <f t="shared" si="12"/>
        <v>0.47844827586206895</v>
      </c>
      <c r="AB19" s="15">
        <f t="shared" si="13"/>
        <v>1</v>
      </c>
      <c r="AC19" s="5">
        <v>2173</v>
      </c>
      <c r="AD19" s="5">
        <v>2636</v>
      </c>
      <c r="AE19" s="5">
        <v>2615</v>
      </c>
      <c r="AH19" s="17" t="s">
        <v>8</v>
      </c>
      <c r="AI19">
        <f>MIN(T:T)</f>
        <v>2049</v>
      </c>
      <c r="AJ19" s="8">
        <f>AVERAGE(T:T)</f>
        <v>2595.4285714285716</v>
      </c>
      <c r="AK19">
        <f>MEDIAN(T:T)</f>
        <v>2388</v>
      </c>
      <c r="AL19">
        <f>MAX(T:T)</f>
        <v>4358</v>
      </c>
    </row>
    <row r="20" spans="1:41" x14ac:dyDescent="0.25">
      <c r="A20" s="20" t="s">
        <v>58</v>
      </c>
      <c r="B20" s="5">
        <v>1785</v>
      </c>
      <c r="D20" s="5">
        <v>6158</v>
      </c>
      <c r="E20" s="5">
        <v>13232</v>
      </c>
      <c r="F20" s="5">
        <v>1</v>
      </c>
      <c r="G20" s="5">
        <v>381</v>
      </c>
      <c r="H20" s="5">
        <v>118</v>
      </c>
      <c r="I20" s="5">
        <v>118</v>
      </c>
      <c r="J20" s="10">
        <f t="shared" si="0"/>
        <v>0.2134453781512605</v>
      </c>
      <c r="K20" s="10">
        <f t="shared" si="1"/>
        <v>6.6106442577030813E-2</v>
      </c>
      <c r="L20" s="10">
        <f t="shared" si="2"/>
        <v>6.6106442577030813E-2</v>
      </c>
      <c r="M20" s="10">
        <f t="shared" si="3"/>
        <v>0.30971128608923887</v>
      </c>
      <c r="N20" s="10">
        <f t="shared" si="4"/>
        <v>0.30971128608923887</v>
      </c>
      <c r="O20" s="10">
        <f t="shared" si="5"/>
        <v>1</v>
      </c>
      <c r="P20" s="5">
        <v>1818</v>
      </c>
      <c r="Q20" s="5">
        <v>1818</v>
      </c>
      <c r="R20" s="14">
        <f t="shared" si="6"/>
        <v>0.29522572263721986</v>
      </c>
      <c r="S20" s="14">
        <f t="shared" si="7"/>
        <v>0.29522572263721986</v>
      </c>
      <c r="T20" s="5">
        <v>2321</v>
      </c>
      <c r="U20" s="5">
        <v>611</v>
      </c>
      <c r="V20" s="5">
        <v>611</v>
      </c>
      <c r="W20" s="15">
        <f t="shared" si="8"/>
        <v>0.17540810157194681</v>
      </c>
      <c r="X20" s="15">
        <f t="shared" si="9"/>
        <v>4.6175937122128176E-2</v>
      </c>
      <c r="Y20" s="15">
        <f t="shared" si="10"/>
        <v>4.6175937122128176E-2</v>
      </c>
      <c r="Z20" s="15">
        <f t="shared" si="11"/>
        <v>0.26324859974149073</v>
      </c>
      <c r="AA20" s="15">
        <f t="shared" si="12"/>
        <v>0.26324859974149073</v>
      </c>
      <c r="AB20" s="15">
        <f t="shared" si="13"/>
        <v>1</v>
      </c>
      <c r="AC20" s="5">
        <v>1785</v>
      </c>
      <c r="AD20" s="5">
        <v>2260</v>
      </c>
      <c r="AE20" s="5">
        <v>2172</v>
      </c>
      <c r="AH20" s="17" t="s">
        <v>12</v>
      </c>
      <c r="AI20">
        <f>MIN(U:U)</f>
        <v>119</v>
      </c>
      <c r="AJ20" s="8">
        <f>AVERAGE(U:U)</f>
        <v>805.05952380952385</v>
      </c>
      <c r="AK20">
        <f>MEDIAN(U:U)</f>
        <v>568.5</v>
      </c>
      <c r="AL20">
        <f>MAX(U:U)</f>
        <v>2700</v>
      </c>
    </row>
    <row r="21" spans="1:41" x14ac:dyDescent="0.25">
      <c r="A21" s="20" t="s">
        <v>59</v>
      </c>
      <c r="B21" s="5">
        <v>1789</v>
      </c>
      <c r="D21" s="5">
        <v>6301</v>
      </c>
      <c r="E21" s="5">
        <v>13229</v>
      </c>
      <c r="F21" s="5">
        <v>1</v>
      </c>
      <c r="G21" s="5">
        <v>392</v>
      </c>
      <c r="H21" s="5">
        <v>121</v>
      </c>
      <c r="I21" s="5">
        <v>121</v>
      </c>
      <c r="J21" s="10">
        <f t="shared" si="0"/>
        <v>0.21911682504192287</v>
      </c>
      <c r="K21" s="10">
        <f t="shared" si="1"/>
        <v>6.7635550586920071E-2</v>
      </c>
      <c r="L21" s="10">
        <f t="shared" si="2"/>
        <v>6.7635550586920071E-2</v>
      </c>
      <c r="M21" s="10">
        <f t="shared" si="3"/>
        <v>0.30867346938775508</v>
      </c>
      <c r="N21" s="10">
        <f t="shared" si="4"/>
        <v>0.30867346938775508</v>
      </c>
      <c r="O21" s="10">
        <f t="shared" si="5"/>
        <v>1</v>
      </c>
      <c r="P21" s="5">
        <v>1842</v>
      </c>
      <c r="Q21" s="5">
        <v>1842</v>
      </c>
      <c r="R21" s="14">
        <f t="shared" si="6"/>
        <v>0.29233455007141723</v>
      </c>
      <c r="S21" s="14">
        <f t="shared" si="7"/>
        <v>0.29233455007141723</v>
      </c>
      <c r="T21" s="5">
        <v>2357</v>
      </c>
      <c r="U21" s="5">
        <v>603</v>
      </c>
      <c r="V21" s="5">
        <v>603</v>
      </c>
      <c r="W21" s="15">
        <f t="shared" si="8"/>
        <v>0.17816917378486657</v>
      </c>
      <c r="X21" s="15">
        <f t="shared" si="9"/>
        <v>4.5581676619547963E-2</v>
      </c>
      <c r="Y21" s="15">
        <f t="shared" si="10"/>
        <v>4.5581676619547963E-2</v>
      </c>
      <c r="Z21" s="15">
        <f t="shared" si="11"/>
        <v>0.25583368689011454</v>
      </c>
      <c r="AA21" s="15">
        <f t="shared" si="12"/>
        <v>0.25583368689011454</v>
      </c>
      <c r="AB21" s="15">
        <f t="shared" si="13"/>
        <v>1</v>
      </c>
      <c r="AC21" s="5">
        <v>1807</v>
      </c>
      <c r="AD21" s="5">
        <v>2276</v>
      </c>
      <c r="AE21" s="5">
        <v>2179</v>
      </c>
      <c r="AH21" s="17" t="s">
        <v>13</v>
      </c>
      <c r="AI21">
        <f>MIN(V:V)</f>
        <v>119</v>
      </c>
      <c r="AJ21" s="8">
        <f>AVERAGE(V:V)</f>
        <v>804.98809523809518</v>
      </c>
      <c r="AK21">
        <f>MEDIAN(V:V)</f>
        <v>568.5</v>
      </c>
      <c r="AL21">
        <f>MAX(V:V)</f>
        <v>2700</v>
      </c>
    </row>
    <row r="22" spans="1:41" x14ac:dyDescent="0.25">
      <c r="A22" s="20" t="s">
        <v>60</v>
      </c>
      <c r="B22" s="5">
        <v>1817</v>
      </c>
      <c r="D22" s="5">
        <v>23329</v>
      </c>
      <c r="E22" s="5">
        <v>13320</v>
      </c>
      <c r="F22" s="5">
        <v>6</v>
      </c>
      <c r="G22" s="5">
        <v>635</v>
      </c>
      <c r="H22" s="5">
        <v>376</v>
      </c>
      <c r="I22" s="5">
        <v>376</v>
      </c>
      <c r="J22" s="10">
        <f t="shared" si="0"/>
        <v>0.34947716015410019</v>
      </c>
      <c r="K22" s="10">
        <f t="shared" si="1"/>
        <v>0.20693450742982938</v>
      </c>
      <c r="L22" s="10">
        <f t="shared" si="2"/>
        <v>0.20693450742982938</v>
      </c>
      <c r="M22" s="10">
        <f t="shared" si="3"/>
        <v>0.5921259842519685</v>
      </c>
      <c r="N22" s="10">
        <f t="shared" si="4"/>
        <v>0.5921259842519685</v>
      </c>
      <c r="O22" s="10">
        <f t="shared" si="5"/>
        <v>1</v>
      </c>
      <c r="P22" s="5">
        <v>15099</v>
      </c>
      <c r="Q22" s="5">
        <v>15099</v>
      </c>
      <c r="R22" s="14">
        <f t="shared" si="6"/>
        <v>0.64722019803677822</v>
      </c>
      <c r="S22" s="14">
        <f t="shared" si="7"/>
        <v>0.64722019803677822</v>
      </c>
      <c r="T22" s="5">
        <v>3970</v>
      </c>
      <c r="U22" s="5">
        <v>2478</v>
      </c>
      <c r="V22" s="5">
        <v>2478</v>
      </c>
      <c r="W22" s="15">
        <f t="shared" si="8"/>
        <v>0.29804804804804808</v>
      </c>
      <c r="X22" s="15">
        <f t="shared" si="9"/>
        <v>0.18603603603603602</v>
      </c>
      <c r="Y22" s="15">
        <f t="shared" si="10"/>
        <v>0.18603603603603602</v>
      </c>
      <c r="Z22" s="15">
        <f t="shared" si="11"/>
        <v>0.62418136020151138</v>
      </c>
      <c r="AA22" s="15">
        <f t="shared" si="12"/>
        <v>0.62418136020151138</v>
      </c>
      <c r="AB22" s="15">
        <f t="shared" si="13"/>
        <v>1</v>
      </c>
      <c r="AC22" s="5">
        <v>4524</v>
      </c>
      <c r="AD22" s="5">
        <v>5732</v>
      </c>
      <c r="AE22" s="5">
        <v>5423</v>
      </c>
      <c r="AH22" s="17" t="s">
        <v>23</v>
      </c>
      <c r="AI22" s="15">
        <f>MIN(W:W)</f>
        <v>0.15528609321712769</v>
      </c>
      <c r="AJ22" s="15">
        <f>AVERAGE(W:W)</f>
        <v>0.19563145386729519</v>
      </c>
      <c r="AK22" s="15">
        <f>MEDIAN(W:W)</f>
        <v>0.1801183673764512</v>
      </c>
      <c r="AL22" s="15">
        <f>MAX(W:W)</f>
        <v>0.32727545809552416</v>
      </c>
      <c r="AO22" s="15"/>
    </row>
    <row r="23" spans="1:41" x14ac:dyDescent="0.25">
      <c r="A23" s="20" t="s">
        <v>61</v>
      </c>
      <c r="B23" s="5">
        <v>1789</v>
      </c>
      <c r="D23" s="5">
        <v>6289</v>
      </c>
      <c r="E23" s="5">
        <v>13229</v>
      </c>
      <c r="F23" s="5">
        <v>1</v>
      </c>
      <c r="G23" s="5">
        <v>392</v>
      </c>
      <c r="H23" s="5">
        <v>121</v>
      </c>
      <c r="I23" s="5">
        <v>121</v>
      </c>
      <c r="J23" s="10">
        <f t="shared" si="0"/>
        <v>0.21911682504192287</v>
      </c>
      <c r="K23" s="10">
        <f t="shared" si="1"/>
        <v>6.7635550586920071E-2</v>
      </c>
      <c r="L23" s="10">
        <f t="shared" si="2"/>
        <v>6.7635550586920071E-2</v>
      </c>
      <c r="M23" s="10">
        <f t="shared" si="3"/>
        <v>0.30867346938775508</v>
      </c>
      <c r="N23" s="10">
        <f t="shared" si="4"/>
        <v>0.30867346938775508</v>
      </c>
      <c r="O23" s="10">
        <f t="shared" si="5"/>
        <v>1</v>
      </c>
      <c r="P23" s="5">
        <v>1830</v>
      </c>
      <c r="Q23" s="5">
        <v>1830</v>
      </c>
      <c r="R23" s="14">
        <f t="shared" si="6"/>
        <v>0.2909842582286532</v>
      </c>
      <c r="S23" s="14">
        <f t="shared" si="7"/>
        <v>0.2909842582286532</v>
      </c>
      <c r="T23" s="5">
        <v>2351</v>
      </c>
      <c r="U23" s="5">
        <v>597</v>
      </c>
      <c r="V23" s="5">
        <v>597</v>
      </c>
      <c r="W23" s="15">
        <f t="shared" si="8"/>
        <v>0.17771562476377656</v>
      </c>
      <c r="X23" s="15">
        <f t="shared" si="9"/>
        <v>4.5128127598457933E-2</v>
      </c>
      <c r="Y23" s="15">
        <f t="shared" si="10"/>
        <v>4.5128127598457933E-2</v>
      </c>
      <c r="Z23" s="15">
        <f t="shared" si="11"/>
        <v>0.25393449595916634</v>
      </c>
      <c r="AA23" s="15">
        <f t="shared" si="12"/>
        <v>0.25393449595916634</v>
      </c>
      <c r="AB23" s="15">
        <f t="shared" si="13"/>
        <v>1</v>
      </c>
      <c r="AC23" s="5">
        <v>2174</v>
      </c>
      <c r="AD23" s="5">
        <v>2273</v>
      </c>
      <c r="AE23" s="5">
        <v>2187</v>
      </c>
      <c r="AH23" s="17" t="s">
        <v>24</v>
      </c>
      <c r="AI23" s="15">
        <f>MIN(X:X)</f>
        <v>9.0185676392572946E-3</v>
      </c>
      <c r="AJ23" s="15">
        <f>AVERAGE(X:X)</f>
        <v>6.0581305659750923E-2</v>
      </c>
      <c r="AK23" s="15">
        <f>MEDIAN(X:X)</f>
        <v>4.3013961549740215E-2</v>
      </c>
      <c r="AL23" s="15">
        <f>MAX(X:X)</f>
        <v>0.20134228187919462</v>
      </c>
    </row>
    <row r="24" spans="1:41" x14ac:dyDescent="0.25">
      <c r="A24" s="20" t="s">
        <v>62</v>
      </c>
      <c r="B24" s="5">
        <v>1797</v>
      </c>
      <c r="D24" s="5">
        <v>8289</v>
      </c>
      <c r="E24" s="5">
        <v>13243</v>
      </c>
      <c r="F24" s="5">
        <v>1</v>
      </c>
      <c r="G24" s="5">
        <v>396</v>
      </c>
      <c r="H24" s="5">
        <v>126</v>
      </c>
      <c r="I24" s="5">
        <v>126</v>
      </c>
      <c r="J24" s="10">
        <f t="shared" si="0"/>
        <v>0.22036727879799667</v>
      </c>
      <c r="K24" s="10">
        <f t="shared" si="1"/>
        <v>7.0116861435726208E-2</v>
      </c>
      <c r="L24" s="10">
        <f t="shared" si="2"/>
        <v>7.0116861435726208E-2</v>
      </c>
      <c r="M24" s="10">
        <f t="shared" si="3"/>
        <v>0.31818181818181818</v>
      </c>
      <c r="N24" s="10">
        <f t="shared" si="4"/>
        <v>0.31818181818181818</v>
      </c>
      <c r="O24" s="10">
        <f t="shared" si="5"/>
        <v>1</v>
      </c>
      <c r="P24" s="5">
        <v>3453</v>
      </c>
      <c r="Q24" s="5">
        <v>3453</v>
      </c>
      <c r="R24" s="14">
        <f t="shared" si="6"/>
        <v>0.41657618530582702</v>
      </c>
      <c r="S24" s="14">
        <f t="shared" si="7"/>
        <v>0.41657618530582702</v>
      </c>
      <c r="T24" s="5">
        <v>2415</v>
      </c>
      <c r="U24" s="5">
        <v>669</v>
      </c>
      <c r="V24" s="5">
        <v>669</v>
      </c>
      <c r="W24" s="15">
        <f t="shared" si="8"/>
        <v>0.1823604923355735</v>
      </c>
      <c r="X24" s="15">
        <f t="shared" si="9"/>
        <v>5.0517254398550177E-2</v>
      </c>
      <c r="Y24" s="15">
        <f t="shared" si="10"/>
        <v>5.0517254398550177E-2</v>
      </c>
      <c r="Z24" s="15">
        <f t="shared" si="11"/>
        <v>0.27701863354037265</v>
      </c>
      <c r="AA24" s="15">
        <f t="shared" si="12"/>
        <v>0.27701863354037265</v>
      </c>
      <c r="AB24" s="15">
        <f t="shared" si="13"/>
        <v>1</v>
      </c>
      <c r="AC24" s="5">
        <v>2073</v>
      </c>
      <c r="AD24" s="5">
        <v>2652</v>
      </c>
      <c r="AE24" s="5">
        <v>2522</v>
      </c>
      <c r="AH24" s="17" t="s">
        <v>25</v>
      </c>
      <c r="AI24" s="15">
        <f>MIN(Y:Y)</f>
        <v>9.0185676392572946E-3</v>
      </c>
      <c r="AJ24" s="15">
        <f>AVERAGE(Y:Y)</f>
        <v>6.0575978747122949E-2</v>
      </c>
      <c r="AK24" s="15">
        <f>MEDIAN(Y:Y)</f>
        <v>4.3013961549740215E-2</v>
      </c>
      <c r="AL24" s="15">
        <f>MAX(Y:Y)</f>
        <v>0.20134228187919462</v>
      </c>
    </row>
    <row r="25" spans="1:41" x14ac:dyDescent="0.25">
      <c r="A25" s="20" t="s">
        <v>63</v>
      </c>
      <c r="B25" s="5">
        <v>1842</v>
      </c>
      <c r="D25" s="5">
        <v>14267</v>
      </c>
      <c r="E25" s="5">
        <v>13350</v>
      </c>
      <c r="F25" s="5">
        <v>7</v>
      </c>
      <c r="G25" s="5">
        <v>480</v>
      </c>
      <c r="H25" s="5">
        <v>130</v>
      </c>
      <c r="I25" s="5">
        <v>130</v>
      </c>
      <c r="J25" s="10">
        <f t="shared" si="0"/>
        <v>0.26058631921824105</v>
      </c>
      <c r="K25" s="10">
        <f t="shared" si="1"/>
        <v>7.0575461454940286E-2</v>
      </c>
      <c r="L25" s="10">
        <f t="shared" si="2"/>
        <v>7.0575461454940286E-2</v>
      </c>
      <c r="M25" s="10">
        <f t="shared" si="3"/>
        <v>0.27083333333333331</v>
      </c>
      <c r="N25" s="10">
        <f t="shared" si="4"/>
        <v>0.27083333333333331</v>
      </c>
      <c r="O25" s="10">
        <f t="shared" si="5"/>
        <v>1</v>
      </c>
      <c r="P25" s="5">
        <v>7644</v>
      </c>
      <c r="Q25" s="5">
        <v>7644</v>
      </c>
      <c r="R25" s="14">
        <f t="shared" si="6"/>
        <v>0.53578187425527446</v>
      </c>
      <c r="S25" s="14">
        <f t="shared" si="7"/>
        <v>0.53578187425527446</v>
      </c>
      <c r="T25" s="5">
        <v>2754</v>
      </c>
      <c r="U25" s="5">
        <v>629</v>
      </c>
      <c r="V25" s="5">
        <v>629</v>
      </c>
      <c r="W25" s="15">
        <f t="shared" si="8"/>
        <v>0.20629213483146067</v>
      </c>
      <c r="X25" s="15">
        <f t="shared" si="9"/>
        <v>4.7116104868913856E-2</v>
      </c>
      <c r="Y25" s="15">
        <f t="shared" si="10"/>
        <v>4.7116104868913856E-2</v>
      </c>
      <c r="Z25" s="15">
        <f t="shared" si="11"/>
        <v>0.22839506172839505</v>
      </c>
      <c r="AA25" s="15">
        <f t="shared" si="12"/>
        <v>0.22839506172839505</v>
      </c>
      <c r="AB25" s="15">
        <f t="shared" si="13"/>
        <v>1</v>
      </c>
      <c r="AC25" s="5">
        <v>2691</v>
      </c>
      <c r="AD25" s="5">
        <v>3658</v>
      </c>
      <c r="AE25" s="5">
        <v>3609</v>
      </c>
      <c r="AH25" s="17" t="s">
        <v>26</v>
      </c>
      <c r="AI25" s="15">
        <f>MIN(Z:Z)</f>
        <v>5.8077110785749148E-2</v>
      </c>
      <c r="AJ25" s="15">
        <f>AVERAGE(Z:Z)</f>
        <v>0.27838728129687412</v>
      </c>
      <c r="AK25" s="15">
        <f>MEDIAN(Z:Z)</f>
        <v>0.23712243204996827</v>
      </c>
      <c r="AL25" s="15">
        <f>MAX(Z:Z)</f>
        <v>0.65248912518124702</v>
      </c>
    </row>
    <row r="26" spans="1:41" x14ac:dyDescent="0.25">
      <c r="A26" s="20" t="s">
        <v>64</v>
      </c>
      <c r="B26" s="5">
        <v>1824</v>
      </c>
      <c r="D26" s="5">
        <v>6145</v>
      </c>
      <c r="E26" s="5">
        <v>13240</v>
      </c>
      <c r="F26" s="5">
        <v>1</v>
      </c>
      <c r="G26" s="5">
        <v>407</v>
      </c>
      <c r="H26" s="5">
        <v>57</v>
      </c>
      <c r="I26" s="5">
        <v>57</v>
      </c>
      <c r="J26" s="10">
        <f t="shared" si="0"/>
        <v>0.22313596491228072</v>
      </c>
      <c r="K26" s="10">
        <f t="shared" si="1"/>
        <v>3.125E-2</v>
      </c>
      <c r="L26" s="10">
        <f t="shared" si="2"/>
        <v>3.125E-2</v>
      </c>
      <c r="M26" s="10">
        <f t="shared" si="3"/>
        <v>0.14004914004914004</v>
      </c>
      <c r="N26" s="10">
        <f t="shared" si="4"/>
        <v>0.14004914004914004</v>
      </c>
      <c r="O26" s="10">
        <f t="shared" si="5"/>
        <v>1</v>
      </c>
      <c r="P26" s="5">
        <v>953</v>
      </c>
      <c r="Q26" s="5">
        <v>953</v>
      </c>
      <c r="R26" s="14">
        <f t="shared" si="6"/>
        <v>0.15508543531326283</v>
      </c>
      <c r="S26" s="14">
        <f t="shared" si="7"/>
        <v>0.15508543531326283</v>
      </c>
      <c r="T26" s="5">
        <v>2409</v>
      </c>
      <c r="U26" s="5">
        <v>252</v>
      </c>
      <c r="V26" s="5">
        <v>252</v>
      </c>
      <c r="W26" s="15">
        <f t="shared" si="8"/>
        <v>0.18194864048338369</v>
      </c>
      <c r="X26" s="15">
        <f t="shared" si="9"/>
        <v>1.9033232628398792E-2</v>
      </c>
      <c r="Y26" s="15">
        <f t="shared" si="10"/>
        <v>1.9033232628398792E-2</v>
      </c>
      <c r="Z26" s="15">
        <f t="shared" si="11"/>
        <v>0.10460772104607721</v>
      </c>
      <c r="AA26" s="15">
        <f t="shared" si="12"/>
        <v>0.10460772104607721</v>
      </c>
      <c r="AB26" s="15">
        <f t="shared" si="13"/>
        <v>1</v>
      </c>
      <c r="AC26" s="5">
        <v>1782</v>
      </c>
      <c r="AD26" s="5">
        <v>2068</v>
      </c>
      <c r="AE26" s="5">
        <v>2069</v>
      </c>
      <c r="AH26" s="17" t="s">
        <v>27</v>
      </c>
      <c r="AI26" s="15">
        <f>MIN(AA:AA)</f>
        <v>5.8077110785749148E-2</v>
      </c>
      <c r="AJ26" s="15">
        <f>AVERAGE(AA:AA)</f>
        <v>0.27836951299552376</v>
      </c>
      <c r="AK26" s="15">
        <f>MEDIAN(AA:AA)</f>
        <v>0.23712243204996827</v>
      </c>
      <c r="AL26" s="15">
        <f>MAX(AA:AA)</f>
        <v>0.65248912518124702</v>
      </c>
    </row>
    <row r="27" spans="1:41" x14ac:dyDescent="0.25">
      <c r="A27" s="20" t="s">
        <v>65</v>
      </c>
      <c r="B27" s="5">
        <v>1809</v>
      </c>
      <c r="D27" s="5">
        <v>6004</v>
      </c>
      <c r="E27" s="5">
        <v>13260</v>
      </c>
      <c r="F27" s="5">
        <v>5</v>
      </c>
      <c r="G27" s="5">
        <v>385</v>
      </c>
      <c r="H27" s="5">
        <v>83</v>
      </c>
      <c r="I27" s="5">
        <v>83</v>
      </c>
      <c r="J27" s="10">
        <f t="shared" si="0"/>
        <v>0.21282476506357104</v>
      </c>
      <c r="K27" s="10">
        <f t="shared" si="1"/>
        <v>4.5881702598120508E-2</v>
      </c>
      <c r="L27" s="10">
        <f t="shared" si="2"/>
        <v>4.5881702598120508E-2</v>
      </c>
      <c r="M27" s="10">
        <f t="shared" si="3"/>
        <v>0.21558441558441557</v>
      </c>
      <c r="N27" s="10">
        <f t="shared" si="4"/>
        <v>0.21558441558441557</v>
      </c>
      <c r="O27" s="10">
        <f t="shared" si="5"/>
        <v>1</v>
      </c>
      <c r="P27" s="5">
        <v>1857</v>
      </c>
      <c r="Q27" s="5">
        <v>1857</v>
      </c>
      <c r="R27" s="14">
        <f t="shared" si="6"/>
        <v>0.30929380413057961</v>
      </c>
      <c r="S27" s="14">
        <f t="shared" si="7"/>
        <v>0.30929380413057961</v>
      </c>
      <c r="T27" s="5">
        <v>2289</v>
      </c>
      <c r="U27" s="5">
        <v>377</v>
      </c>
      <c r="V27" s="5">
        <v>377</v>
      </c>
      <c r="W27" s="15">
        <f t="shared" si="8"/>
        <v>0.17262443438914027</v>
      </c>
      <c r="X27" s="15">
        <f t="shared" si="9"/>
        <v>2.8431372549019607E-2</v>
      </c>
      <c r="Y27" s="15">
        <f t="shared" si="10"/>
        <v>2.8431372549019607E-2</v>
      </c>
      <c r="Z27" s="15">
        <f t="shared" si="11"/>
        <v>0.16470074268239407</v>
      </c>
      <c r="AA27" s="15">
        <f t="shared" si="12"/>
        <v>0.16470074268239407</v>
      </c>
      <c r="AB27" s="15">
        <f t="shared" si="13"/>
        <v>1</v>
      </c>
      <c r="AC27" s="5">
        <v>1846</v>
      </c>
      <c r="AD27" s="5">
        <v>2149</v>
      </c>
      <c r="AE27" s="5">
        <v>2143</v>
      </c>
      <c r="AH27" s="17" t="s">
        <v>28</v>
      </c>
      <c r="AI27" s="15">
        <f>MIN(AB:AB)</f>
        <v>0.99751140605557864</v>
      </c>
      <c r="AJ27" s="15">
        <f>AVERAGE(AB:AB)</f>
        <v>0.99997037388161403</v>
      </c>
      <c r="AK27" s="15">
        <f>MEDIAN(AB:AB)</f>
        <v>1</v>
      </c>
      <c r="AL27" s="15">
        <f>MAX(AB:AB)</f>
        <v>1</v>
      </c>
    </row>
    <row r="28" spans="1:41" x14ac:dyDescent="0.25">
      <c r="A28" s="20" t="s">
        <v>66</v>
      </c>
      <c r="B28" s="5">
        <v>1772</v>
      </c>
      <c r="D28" s="5">
        <v>25559</v>
      </c>
      <c r="E28" s="5">
        <v>13334</v>
      </c>
      <c r="F28" s="5">
        <v>7</v>
      </c>
      <c r="G28" s="5">
        <v>478</v>
      </c>
      <c r="H28" s="5">
        <v>157</v>
      </c>
      <c r="I28" s="5">
        <v>157</v>
      </c>
      <c r="J28" s="10">
        <f t="shared" si="0"/>
        <v>0.26975169300225732</v>
      </c>
      <c r="K28" s="10">
        <f t="shared" si="1"/>
        <v>8.8600451467268623E-2</v>
      </c>
      <c r="L28" s="10">
        <f t="shared" si="2"/>
        <v>8.8600451467268623E-2</v>
      </c>
      <c r="M28" s="10">
        <f t="shared" si="3"/>
        <v>0.32845188284518828</v>
      </c>
      <c r="N28" s="10">
        <f t="shared" si="4"/>
        <v>0.32845188284518828</v>
      </c>
      <c r="O28" s="10">
        <f t="shared" si="5"/>
        <v>1</v>
      </c>
      <c r="P28" s="5">
        <v>20916</v>
      </c>
      <c r="Q28" s="5">
        <v>20916</v>
      </c>
      <c r="R28" s="14">
        <f t="shared" si="6"/>
        <v>0.81834187566023708</v>
      </c>
      <c r="S28" s="14">
        <f t="shared" si="7"/>
        <v>0.81834187566023708</v>
      </c>
      <c r="T28" s="5">
        <v>2753</v>
      </c>
      <c r="U28" s="5">
        <v>796</v>
      </c>
      <c r="V28" s="5">
        <v>796</v>
      </c>
      <c r="W28" s="15">
        <f t="shared" si="8"/>
        <v>0.2064646767661617</v>
      </c>
      <c r="X28" s="15">
        <f t="shared" si="9"/>
        <v>5.9697015149242541E-2</v>
      </c>
      <c r="Y28" s="15">
        <f t="shared" si="10"/>
        <v>5.9697015149242541E-2</v>
      </c>
      <c r="Z28" s="15">
        <f t="shared" si="11"/>
        <v>0.28913912095895389</v>
      </c>
      <c r="AA28" s="15">
        <f t="shared" si="12"/>
        <v>0.28913912095895389</v>
      </c>
      <c r="AB28" s="15">
        <f t="shared" si="13"/>
        <v>1</v>
      </c>
      <c r="AC28" s="5">
        <v>3949</v>
      </c>
      <c r="AD28" s="5">
        <v>6975</v>
      </c>
      <c r="AE28" s="5">
        <v>6503</v>
      </c>
      <c r="AH28" s="17" t="s">
        <v>11</v>
      </c>
      <c r="AI28">
        <f>MIN(F:F)</f>
        <v>1</v>
      </c>
      <c r="AJ28" s="8">
        <f>AVERAGE(F:F)</f>
        <v>4.6071428571428568</v>
      </c>
      <c r="AK28">
        <f>MEDIAN(F:F)</f>
        <v>3</v>
      </c>
      <c r="AL28">
        <f>MAX(F:F)</f>
        <v>30</v>
      </c>
    </row>
    <row r="29" spans="1:41" x14ac:dyDescent="0.25">
      <c r="A29" s="20" t="s">
        <v>67</v>
      </c>
      <c r="B29" s="5">
        <v>1797</v>
      </c>
      <c r="D29" s="5">
        <v>5999</v>
      </c>
      <c r="E29" s="5">
        <v>13217</v>
      </c>
      <c r="F29" s="5">
        <v>1</v>
      </c>
      <c r="G29" s="5">
        <v>407</v>
      </c>
      <c r="H29" s="5">
        <v>55</v>
      </c>
      <c r="I29" s="5">
        <v>55</v>
      </c>
      <c r="J29" s="10">
        <f t="shared" si="0"/>
        <v>0.226488592097941</v>
      </c>
      <c r="K29" s="10">
        <f t="shared" si="1"/>
        <v>3.0606566499721759E-2</v>
      </c>
      <c r="L29" s="10">
        <f t="shared" si="2"/>
        <v>3.0606566499721759E-2</v>
      </c>
      <c r="M29" s="10">
        <f t="shared" si="3"/>
        <v>0.13513513513513514</v>
      </c>
      <c r="N29" s="10">
        <f t="shared" si="4"/>
        <v>0.13513513513513514</v>
      </c>
      <c r="O29" s="10">
        <f t="shared" si="5"/>
        <v>1</v>
      </c>
      <c r="P29" s="5">
        <v>603</v>
      </c>
      <c r="Q29" s="5">
        <v>603</v>
      </c>
      <c r="R29" s="14">
        <f t="shared" si="6"/>
        <v>0.10051675279213203</v>
      </c>
      <c r="S29" s="14">
        <f t="shared" si="7"/>
        <v>0.10051675279213203</v>
      </c>
      <c r="T29" s="5">
        <v>2361</v>
      </c>
      <c r="U29" s="5">
        <v>222</v>
      </c>
      <c r="V29" s="5">
        <v>222</v>
      </c>
      <c r="W29" s="15">
        <f t="shared" si="8"/>
        <v>0.17863357796776877</v>
      </c>
      <c r="X29" s="15">
        <f t="shared" si="9"/>
        <v>1.6796549897858819E-2</v>
      </c>
      <c r="Y29" s="15">
        <f t="shared" si="10"/>
        <v>1.6796549897858819E-2</v>
      </c>
      <c r="Z29" s="15">
        <f t="shared" si="11"/>
        <v>9.4027954256670904E-2</v>
      </c>
      <c r="AA29" s="15">
        <f t="shared" si="12"/>
        <v>9.4027954256670904E-2</v>
      </c>
      <c r="AB29" s="15">
        <f t="shared" si="13"/>
        <v>1</v>
      </c>
      <c r="AC29" s="5">
        <v>1748</v>
      </c>
      <c r="AD29" s="5">
        <v>2023</v>
      </c>
      <c r="AE29" s="5">
        <v>2027</v>
      </c>
      <c r="AH29" s="17" t="s">
        <v>33</v>
      </c>
      <c r="AI29">
        <f>MIN(AC:AC)</f>
        <v>1611</v>
      </c>
      <c r="AJ29" s="8">
        <f>AVERAGE(AC:AC)</f>
        <v>3039.0833333333335</v>
      </c>
      <c r="AK29">
        <f>MEDIAN(AC:AC)</f>
        <v>1909.5</v>
      </c>
      <c r="AL29">
        <f>MAX(AC:AC)</f>
        <v>42205</v>
      </c>
    </row>
    <row r="30" spans="1:41" x14ac:dyDescent="0.25">
      <c r="A30" s="20" t="s">
        <v>68</v>
      </c>
      <c r="B30" s="5">
        <v>1793</v>
      </c>
      <c r="D30" s="5">
        <v>4808</v>
      </c>
      <c r="E30" s="5">
        <v>13248</v>
      </c>
      <c r="F30" s="5">
        <v>4</v>
      </c>
      <c r="G30" s="5">
        <v>386</v>
      </c>
      <c r="H30" s="5">
        <v>68</v>
      </c>
      <c r="I30" s="5">
        <v>68</v>
      </c>
      <c r="J30" s="10">
        <f t="shared" si="0"/>
        <v>0.21528165086447296</v>
      </c>
      <c r="K30" s="10">
        <f t="shared" si="1"/>
        <v>3.7925264919129953E-2</v>
      </c>
      <c r="L30" s="10">
        <f t="shared" si="2"/>
        <v>3.7925264919129953E-2</v>
      </c>
      <c r="M30" s="10">
        <f t="shared" si="3"/>
        <v>0.17616580310880828</v>
      </c>
      <c r="N30" s="10">
        <f t="shared" si="4"/>
        <v>0.17616580310880828</v>
      </c>
      <c r="O30" s="10">
        <f t="shared" si="5"/>
        <v>1</v>
      </c>
      <c r="P30" s="5">
        <v>588</v>
      </c>
      <c r="Q30" s="5">
        <v>588</v>
      </c>
      <c r="R30" s="14">
        <f t="shared" si="6"/>
        <v>0.12229617304492513</v>
      </c>
      <c r="S30" s="14">
        <f t="shared" si="7"/>
        <v>0.12229617304492513</v>
      </c>
      <c r="T30" s="5">
        <v>2261</v>
      </c>
      <c r="U30" s="5">
        <v>266</v>
      </c>
      <c r="V30" s="5">
        <v>266</v>
      </c>
      <c r="W30" s="15">
        <f t="shared" si="8"/>
        <v>0.17066727053140096</v>
      </c>
      <c r="X30" s="15">
        <f t="shared" si="9"/>
        <v>2.0078502415458936E-2</v>
      </c>
      <c r="Y30" s="15">
        <f t="shared" si="10"/>
        <v>2.0078502415458936E-2</v>
      </c>
      <c r="Z30" s="15">
        <f t="shared" si="11"/>
        <v>0.11764705882352941</v>
      </c>
      <c r="AA30" s="15">
        <f t="shared" si="12"/>
        <v>0.11764705882352941</v>
      </c>
      <c r="AB30" s="15">
        <f t="shared" si="13"/>
        <v>1</v>
      </c>
      <c r="AC30" s="5">
        <v>1647</v>
      </c>
      <c r="AD30" s="5">
        <v>1864</v>
      </c>
      <c r="AE30" s="5">
        <v>1886</v>
      </c>
      <c r="AH30" s="17" t="s">
        <v>34</v>
      </c>
      <c r="AI30">
        <f>MIN(AD:AD)</f>
        <v>1786</v>
      </c>
      <c r="AJ30" s="8">
        <f>AVERAGE(AD:AD)</f>
        <v>10405.833333333334</v>
      </c>
      <c r="AK30">
        <f>MEDIAN(AD:AD)</f>
        <v>2260</v>
      </c>
      <c r="AL30">
        <f>MAX(AD:AD)</f>
        <v>553097</v>
      </c>
    </row>
    <row r="31" spans="1:41" x14ac:dyDescent="0.25">
      <c r="A31" s="20" t="s">
        <v>69</v>
      </c>
      <c r="B31" s="5">
        <v>1788</v>
      </c>
      <c r="D31" s="5">
        <v>5698</v>
      </c>
      <c r="E31" s="5">
        <v>13244</v>
      </c>
      <c r="F31" s="5">
        <v>3</v>
      </c>
      <c r="G31" s="5">
        <v>394</v>
      </c>
      <c r="H31" s="5">
        <v>71</v>
      </c>
      <c r="I31" s="5">
        <v>71</v>
      </c>
      <c r="J31" s="10">
        <f t="shared" si="0"/>
        <v>0.2203579418344519</v>
      </c>
      <c r="K31" s="10">
        <f t="shared" si="1"/>
        <v>3.9709172259507833E-2</v>
      </c>
      <c r="L31" s="10">
        <f t="shared" si="2"/>
        <v>3.9709172259507833E-2</v>
      </c>
      <c r="M31" s="10">
        <f t="shared" si="3"/>
        <v>0.1802030456852792</v>
      </c>
      <c r="N31" s="10">
        <f t="shared" si="4"/>
        <v>0.1802030456852792</v>
      </c>
      <c r="O31" s="10">
        <f t="shared" si="5"/>
        <v>1</v>
      </c>
      <c r="P31" s="5">
        <v>1395</v>
      </c>
      <c r="Q31" s="5">
        <v>1395</v>
      </c>
      <c r="R31" s="14">
        <f t="shared" si="6"/>
        <v>0.24482274482274483</v>
      </c>
      <c r="S31" s="14">
        <f t="shared" si="7"/>
        <v>0.24482274482274483</v>
      </c>
      <c r="T31" s="5">
        <v>2316</v>
      </c>
      <c r="U31" s="5">
        <v>307</v>
      </c>
      <c r="V31" s="5">
        <v>307</v>
      </c>
      <c r="W31" s="15">
        <f t="shared" si="8"/>
        <v>0.17487163998791905</v>
      </c>
      <c r="X31" s="15">
        <f t="shared" si="9"/>
        <v>2.3180308064028994E-2</v>
      </c>
      <c r="Y31" s="15">
        <f t="shared" si="10"/>
        <v>2.3180308064028994E-2</v>
      </c>
      <c r="Z31" s="15">
        <f t="shared" si="11"/>
        <v>0.13255613126079446</v>
      </c>
      <c r="AA31" s="15">
        <f t="shared" si="12"/>
        <v>0.13255613126079446</v>
      </c>
      <c r="AB31" s="15">
        <f t="shared" si="13"/>
        <v>1</v>
      </c>
      <c r="AC31" s="5">
        <v>1792</v>
      </c>
      <c r="AD31" s="5">
        <v>2012</v>
      </c>
      <c r="AE31" s="5">
        <v>2022</v>
      </c>
      <c r="AH31" s="17" t="s">
        <v>35</v>
      </c>
      <c r="AI31">
        <f>MIN(AE:AE)</f>
        <v>1779</v>
      </c>
      <c r="AJ31" s="8">
        <f>AVERAGE(AE:AE)</f>
        <v>7821.3928571428569</v>
      </c>
      <c r="AK31">
        <f>MEDIAN(AD:AD)</f>
        <v>2260</v>
      </c>
      <c r="AL31">
        <f>MAX(AE:AE)</f>
        <v>355255</v>
      </c>
    </row>
    <row r="32" spans="1:41" x14ac:dyDescent="0.25">
      <c r="A32" s="20" t="s">
        <v>70</v>
      </c>
      <c r="B32" s="5">
        <v>1783</v>
      </c>
      <c r="D32" s="5">
        <v>4697</v>
      </c>
      <c r="E32" s="5">
        <v>13226</v>
      </c>
      <c r="F32" s="5">
        <v>3</v>
      </c>
      <c r="G32" s="5">
        <v>372</v>
      </c>
      <c r="H32" s="5">
        <v>56</v>
      </c>
      <c r="I32" s="5">
        <v>56</v>
      </c>
      <c r="J32" s="10">
        <f t="shared" si="0"/>
        <v>0.20863712843522153</v>
      </c>
      <c r="K32" s="10">
        <f t="shared" si="1"/>
        <v>3.1407739764441951E-2</v>
      </c>
      <c r="L32" s="10">
        <f t="shared" si="2"/>
        <v>3.1407739764441951E-2</v>
      </c>
      <c r="M32" s="10">
        <f t="shared" si="3"/>
        <v>0.15053763440860216</v>
      </c>
      <c r="N32" s="10">
        <f t="shared" si="4"/>
        <v>0.15053763440860216</v>
      </c>
      <c r="O32" s="10">
        <f t="shared" si="5"/>
        <v>1</v>
      </c>
      <c r="P32" s="5">
        <v>545</v>
      </c>
      <c r="Q32" s="5">
        <v>545</v>
      </c>
      <c r="R32" s="14">
        <f t="shared" si="6"/>
        <v>0.11603150947413242</v>
      </c>
      <c r="S32" s="14">
        <f t="shared" si="7"/>
        <v>0.11603150947413242</v>
      </c>
      <c r="T32" s="5">
        <v>2209</v>
      </c>
      <c r="U32" s="5">
        <v>250</v>
      </c>
      <c r="V32" s="5">
        <v>250</v>
      </c>
      <c r="W32" s="15">
        <f t="shared" si="8"/>
        <v>0.16701950703160443</v>
      </c>
      <c r="X32" s="15">
        <f t="shared" si="9"/>
        <v>1.8902162407379405E-2</v>
      </c>
      <c r="Y32" s="15">
        <f t="shared" si="10"/>
        <v>1.8902162407379405E-2</v>
      </c>
      <c r="Z32" s="15">
        <f t="shared" si="11"/>
        <v>0.11317338162064282</v>
      </c>
      <c r="AA32" s="15">
        <f t="shared" si="12"/>
        <v>0.11317338162064282</v>
      </c>
      <c r="AB32" s="15">
        <f t="shared" si="13"/>
        <v>1</v>
      </c>
      <c r="AC32" s="5">
        <v>1627</v>
      </c>
      <c r="AD32" s="5">
        <v>1842</v>
      </c>
      <c r="AE32" s="5">
        <v>1846</v>
      </c>
    </row>
    <row r="33" spans="1:31" x14ac:dyDescent="0.25">
      <c r="A33" s="20" t="s">
        <v>71</v>
      </c>
      <c r="B33" s="5">
        <v>1953</v>
      </c>
      <c r="D33" s="5">
        <v>8053</v>
      </c>
      <c r="E33" s="5">
        <v>13408</v>
      </c>
      <c r="F33" s="5">
        <v>10</v>
      </c>
      <c r="G33" s="5">
        <v>396</v>
      </c>
      <c r="H33" s="5">
        <v>72</v>
      </c>
      <c r="I33" s="5">
        <v>72</v>
      </c>
      <c r="J33" s="10">
        <f t="shared" si="0"/>
        <v>0.20276497695852536</v>
      </c>
      <c r="K33" s="10">
        <f t="shared" si="1"/>
        <v>3.6866359447004608E-2</v>
      </c>
      <c r="L33" s="10">
        <f t="shared" si="2"/>
        <v>3.6866359447004608E-2</v>
      </c>
      <c r="M33" s="10">
        <f t="shared" si="3"/>
        <v>0.18181818181818182</v>
      </c>
      <c r="N33" s="10">
        <f t="shared" si="4"/>
        <v>0.18181818181818182</v>
      </c>
      <c r="O33" s="10">
        <f t="shared" si="5"/>
        <v>1</v>
      </c>
      <c r="P33" s="5">
        <v>3153</v>
      </c>
      <c r="Q33" s="5">
        <v>3153</v>
      </c>
      <c r="R33" s="14">
        <f t="shared" si="6"/>
        <v>0.39153110641996769</v>
      </c>
      <c r="S33" s="14">
        <f t="shared" si="7"/>
        <v>0.39153110641996769</v>
      </c>
      <c r="T33" s="5">
        <v>2472</v>
      </c>
      <c r="U33" s="5">
        <v>459</v>
      </c>
      <c r="V33" s="5">
        <v>459</v>
      </c>
      <c r="W33" s="15">
        <f t="shared" si="8"/>
        <v>0.18436754176610978</v>
      </c>
      <c r="X33" s="15">
        <f t="shared" si="9"/>
        <v>3.4233293556085918E-2</v>
      </c>
      <c r="Y33" s="15">
        <f t="shared" si="10"/>
        <v>3.4233293556085918E-2</v>
      </c>
      <c r="Z33" s="15">
        <f t="shared" si="11"/>
        <v>0.18567961165048544</v>
      </c>
      <c r="AA33" s="15">
        <f t="shared" si="12"/>
        <v>0.18567961165048544</v>
      </c>
      <c r="AB33" s="15">
        <f t="shared" si="13"/>
        <v>1</v>
      </c>
      <c r="AC33" s="5">
        <v>2272</v>
      </c>
      <c r="AD33" s="5">
        <v>2485</v>
      </c>
      <c r="AE33" s="5">
        <v>2487</v>
      </c>
    </row>
    <row r="34" spans="1:31" x14ac:dyDescent="0.25">
      <c r="A34" s="20" t="s">
        <v>72</v>
      </c>
      <c r="B34" s="5">
        <v>1789</v>
      </c>
      <c r="D34" s="5">
        <v>6332</v>
      </c>
      <c r="E34" s="5">
        <v>13237</v>
      </c>
      <c r="F34" s="5">
        <v>3</v>
      </c>
      <c r="G34" s="5">
        <v>408</v>
      </c>
      <c r="H34" s="5">
        <v>79</v>
      </c>
      <c r="I34" s="5">
        <v>79</v>
      </c>
      <c r="J34" s="10">
        <f t="shared" si="0"/>
        <v>0.22806036892118503</v>
      </c>
      <c r="K34" s="10">
        <f t="shared" si="1"/>
        <v>4.4158747903856904E-2</v>
      </c>
      <c r="L34" s="10">
        <f t="shared" si="2"/>
        <v>4.4158747903856904E-2</v>
      </c>
      <c r="M34" s="10">
        <f t="shared" si="3"/>
        <v>0.19362745098039216</v>
      </c>
      <c r="N34" s="10">
        <f t="shared" si="4"/>
        <v>0.19362745098039216</v>
      </c>
      <c r="O34" s="10">
        <f t="shared" si="5"/>
        <v>1</v>
      </c>
      <c r="P34" s="5">
        <v>1618</v>
      </c>
      <c r="Q34" s="5">
        <v>1618</v>
      </c>
      <c r="R34" s="14">
        <f t="shared" si="6"/>
        <v>0.255527479469362</v>
      </c>
      <c r="S34" s="14">
        <f t="shared" si="7"/>
        <v>0.255527479469362</v>
      </c>
      <c r="T34" s="5">
        <v>2388</v>
      </c>
      <c r="U34" s="5">
        <v>345</v>
      </c>
      <c r="V34" s="5">
        <v>345</v>
      </c>
      <c r="W34" s="15">
        <f t="shared" si="8"/>
        <v>0.18040341467099796</v>
      </c>
      <c r="X34" s="15">
        <f t="shared" si="9"/>
        <v>2.6063307395935636E-2</v>
      </c>
      <c r="Y34" s="15">
        <f t="shared" si="10"/>
        <v>2.6063307395935636E-2</v>
      </c>
      <c r="Z34" s="15">
        <f t="shared" si="11"/>
        <v>0.14447236180904521</v>
      </c>
      <c r="AA34" s="15">
        <f t="shared" si="12"/>
        <v>0.14447236180904521</v>
      </c>
      <c r="AB34" s="15">
        <f t="shared" si="13"/>
        <v>1</v>
      </c>
      <c r="AC34" s="5">
        <v>1868</v>
      </c>
      <c r="AD34" s="5">
        <v>2193</v>
      </c>
      <c r="AE34" s="5">
        <v>2182</v>
      </c>
    </row>
    <row r="35" spans="1:31" x14ac:dyDescent="0.25">
      <c r="A35" s="20" t="s">
        <v>73</v>
      </c>
      <c r="B35" s="5">
        <v>1783</v>
      </c>
      <c r="D35" s="5">
        <v>396658</v>
      </c>
      <c r="E35" s="5">
        <v>13271</v>
      </c>
      <c r="F35" s="5">
        <v>21</v>
      </c>
      <c r="G35" s="5">
        <v>601</v>
      </c>
      <c r="H35" s="5">
        <v>248</v>
      </c>
      <c r="I35" s="5">
        <v>248</v>
      </c>
      <c r="J35" s="10">
        <f t="shared" si="0"/>
        <v>0.3370723499719574</v>
      </c>
      <c r="K35" s="10">
        <f t="shared" si="1"/>
        <v>0.13909141895681434</v>
      </c>
      <c r="L35" s="10">
        <f t="shared" si="2"/>
        <v>0.13909141895681434</v>
      </c>
      <c r="M35" s="10">
        <f t="shared" si="3"/>
        <v>0.41264559068219636</v>
      </c>
      <c r="N35" s="10">
        <f t="shared" si="4"/>
        <v>0.41264559068219636</v>
      </c>
      <c r="O35" s="10">
        <f t="shared" si="5"/>
        <v>1</v>
      </c>
      <c r="P35" s="5">
        <v>369507</v>
      </c>
      <c r="Q35" s="5">
        <v>369507</v>
      </c>
      <c r="R35" s="14">
        <f t="shared" si="6"/>
        <v>0.9315506053073429</v>
      </c>
      <c r="S35" s="14">
        <f t="shared" si="7"/>
        <v>0.9315506053073429</v>
      </c>
      <c r="T35" s="5">
        <v>3299</v>
      </c>
      <c r="U35" s="5">
        <v>1181</v>
      </c>
      <c r="V35" s="5">
        <v>1181</v>
      </c>
      <c r="W35" s="15">
        <f t="shared" si="8"/>
        <v>0.24858714490241882</v>
      </c>
      <c r="X35" s="15">
        <f t="shared" si="9"/>
        <v>8.8991033079647355E-2</v>
      </c>
      <c r="Y35" s="15">
        <f t="shared" si="10"/>
        <v>8.8991033079647355E-2</v>
      </c>
      <c r="Z35" s="15">
        <f t="shared" si="11"/>
        <v>0.35798726886935434</v>
      </c>
      <c r="AA35" s="15">
        <f t="shared" si="12"/>
        <v>0.35798726886935434</v>
      </c>
      <c r="AB35" s="15">
        <f t="shared" si="13"/>
        <v>1</v>
      </c>
      <c r="AC35" s="5">
        <v>42205</v>
      </c>
      <c r="AD35" s="5">
        <v>553097</v>
      </c>
      <c r="AE35" s="5">
        <v>355255</v>
      </c>
    </row>
    <row r="36" spans="1:31" x14ac:dyDescent="0.25">
      <c r="A36" s="20" t="s">
        <v>74</v>
      </c>
      <c r="B36" s="5">
        <v>1769</v>
      </c>
      <c r="D36" s="5">
        <v>9680</v>
      </c>
      <c r="E36" s="5">
        <v>13237</v>
      </c>
      <c r="F36" s="5">
        <v>3</v>
      </c>
      <c r="G36" s="5">
        <v>407</v>
      </c>
      <c r="H36" s="5">
        <v>86</v>
      </c>
      <c r="I36" s="5">
        <v>86</v>
      </c>
      <c r="J36" s="10">
        <f t="shared" si="0"/>
        <v>0.23007348784624082</v>
      </c>
      <c r="K36" s="10">
        <f t="shared" si="1"/>
        <v>4.8615036743923118E-2</v>
      </c>
      <c r="L36" s="10">
        <f t="shared" si="2"/>
        <v>4.8615036743923118E-2</v>
      </c>
      <c r="M36" s="10">
        <f t="shared" si="3"/>
        <v>0.2113022113022113</v>
      </c>
      <c r="N36" s="10">
        <f t="shared" si="4"/>
        <v>0.2113022113022113</v>
      </c>
      <c r="O36" s="10">
        <f t="shared" si="5"/>
        <v>1</v>
      </c>
      <c r="P36" s="5">
        <v>5414</v>
      </c>
      <c r="Q36" s="5">
        <v>5414</v>
      </c>
      <c r="R36" s="14">
        <f t="shared" si="6"/>
        <v>0.55929752066115701</v>
      </c>
      <c r="S36" s="14">
        <f t="shared" si="7"/>
        <v>0.55929752066115701</v>
      </c>
      <c r="T36" s="5">
        <v>2372</v>
      </c>
      <c r="U36" s="5">
        <v>401</v>
      </c>
      <c r="V36" s="5">
        <v>401</v>
      </c>
      <c r="W36" s="15">
        <f t="shared" si="8"/>
        <v>0.17919468157437485</v>
      </c>
      <c r="X36" s="15">
        <f t="shared" si="9"/>
        <v>3.0293873234116492E-2</v>
      </c>
      <c r="Y36" s="15">
        <f t="shared" si="10"/>
        <v>3.0293873234116492E-2</v>
      </c>
      <c r="Z36" s="15">
        <f t="shared" si="11"/>
        <v>0.16905564924114672</v>
      </c>
      <c r="AA36" s="15">
        <f t="shared" si="12"/>
        <v>0.16905564924114672</v>
      </c>
      <c r="AB36" s="15">
        <f t="shared" si="13"/>
        <v>1</v>
      </c>
      <c r="AC36" s="5">
        <v>2170</v>
      </c>
      <c r="AD36" s="5">
        <v>2881</v>
      </c>
      <c r="AE36" s="5">
        <v>2846</v>
      </c>
    </row>
    <row r="37" spans="1:31" x14ac:dyDescent="0.25">
      <c r="A37" s="20" t="s">
        <v>75</v>
      </c>
      <c r="B37" s="5">
        <v>1770</v>
      </c>
      <c r="D37" s="5">
        <v>8107</v>
      </c>
      <c r="E37" s="5">
        <v>13240</v>
      </c>
      <c r="F37" s="5">
        <v>2</v>
      </c>
      <c r="G37" s="5">
        <v>474</v>
      </c>
      <c r="H37" s="5">
        <v>141</v>
      </c>
      <c r="I37" s="5">
        <v>141</v>
      </c>
      <c r="J37" s="10">
        <f t="shared" si="0"/>
        <v>0.26779661016949152</v>
      </c>
      <c r="K37" s="10">
        <f t="shared" si="1"/>
        <v>7.9661016949152536E-2</v>
      </c>
      <c r="L37" s="10">
        <f t="shared" si="2"/>
        <v>7.9661016949152536E-2</v>
      </c>
      <c r="M37" s="10">
        <f t="shared" si="3"/>
        <v>0.29746835443037972</v>
      </c>
      <c r="N37" s="10">
        <f t="shared" si="4"/>
        <v>0.29746835443037972</v>
      </c>
      <c r="O37" s="10">
        <f t="shared" si="5"/>
        <v>1</v>
      </c>
      <c r="P37" s="5">
        <v>3769</v>
      </c>
      <c r="Q37" s="5">
        <v>3769</v>
      </c>
      <c r="R37" s="14">
        <f t="shared" si="6"/>
        <v>0.46490687060564945</v>
      </c>
      <c r="S37" s="14">
        <f t="shared" si="7"/>
        <v>0.46490687060564945</v>
      </c>
      <c r="T37" s="5">
        <v>2669</v>
      </c>
      <c r="U37" s="5">
        <v>660</v>
      </c>
      <c r="V37" s="5">
        <v>660</v>
      </c>
      <c r="W37" s="15">
        <f t="shared" si="8"/>
        <v>0.20158610271903324</v>
      </c>
      <c r="X37" s="15">
        <f t="shared" si="9"/>
        <v>4.9848942598187312E-2</v>
      </c>
      <c r="Y37" s="15">
        <f t="shared" si="10"/>
        <v>4.9848942598187312E-2</v>
      </c>
      <c r="Z37" s="15">
        <f t="shared" si="11"/>
        <v>0.2472836268265268</v>
      </c>
      <c r="AA37" s="15">
        <f t="shared" si="12"/>
        <v>0.2472836268265268</v>
      </c>
      <c r="AB37" s="15">
        <f t="shared" si="13"/>
        <v>1</v>
      </c>
      <c r="AC37" s="5">
        <v>2184</v>
      </c>
      <c r="AD37" s="5">
        <v>2544</v>
      </c>
      <c r="AE37" s="5">
        <v>2535</v>
      </c>
    </row>
    <row r="38" spans="1:31" x14ac:dyDescent="0.25">
      <c r="A38" s="20" t="s">
        <v>76</v>
      </c>
      <c r="B38" s="5">
        <v>1770</v>
      </c>
      <c r="D38" s="5">
        <v>10486</v>
      </c>
      <c r="E38" s="5">
        <v>13228</v>
      </c>
      <c r="F38" s="5">
        <v>4</v>
      </c>
      <c r="G38" s="5">
        <v>385</v>
      </c>
      <c r="H38" s="5">
        <v>70</v>
      </c>
      <c r="I38" s="5">
        <v>70</v>
      </c>
      <c r="J38" s="10">
        <f t="shared" si="0"/>
        <v>0.2175141242937853</v>
      </c>
      <c r="K38" s="10">
        <f t="shared" si="1"/>
        <v>3.954802259887006E-2</v>
      </c>
      <c r="L38" s="10">
        <f t="shared" si="2"/>
        <v>3.954802259887006E-2</v>
      </c>
      <c r="M38" s="10">
        <f t="shared" si="3"/>
        <v>0.18181818181818182</v>
      </c>
      <c r="N38" s="10">
        <f t="shared" si="4"/>
        <v>0.18181818181818182</v>
      </c>
      <c r="O38" s="10">
        <f t="shared" si="5"/>
        <v>1</v>
      </c>
      <c r="P38" s="5">
        <v>6324</v>
      </c>
      <c r="Q38" s="5">
        <v>6324</v>
      </c>
      <c r="R38" s="14">
        <f t="shared" si="6"/>
        <v>0.60308983406446692</v>
      </c>
      <c r="S38" s="14">
        <f t="shared" si="7"/>
        <v>0.60308983406446692</v>
      </c>
      <c r="T38" s="5">
        <v>2261</v>
      </c>
      <c r="U38" s="5">
        <v>298</v>
      </c>
      <c r="V38" s="5">
        <v>298</v>
      </c>
      <c r="W38" s="15">
        <f t="shared" si="8"/>
        <v>0.1709253099485939</v>
      </c>
      <c r="X38" s="15">
        <f t="shared" si="9"/>
        <v>2.252797097066828E-2</v>
      </c>
      <c r="Y38" s="15">
        <f t="shared" si="10"/>
        <v>2.252797097066828E-2</v>
      </c>
      <c r="Z38" s="15">
        <f t="shared" si="11"/>
        <v>0.1318000884564352</v>
      </c>
      <c r="AA38" s="15">
        <f t="shared" si="12"/>
        <v>0.1318000884564352</v>
      </c>
      <c r="AB38" s="15">
        <f t="shared" si="13"/>
        <v>1</v>
      </c>
      <c r="AC38" s="5">
        <v>2595</v>
      </c>
      <c r="AD38" s="5">
        <v>3086</v>
      </c>
      <c r="AE38" s="5">
        <v>2948</v>
      </c>
    </row>
    <row r="39" spans="1:31" x14ac:dyDescent="0.25">
      <c r="A39" s="20" t="s">
        <v>77</v>
      </c>
      <c r="B39" s="5">
        <v>1801</v>
      </c>
      <c r="D39" s="5">
        <v>5868</v>
      </c>
      <c r="E39" s="5">
        <v>13227</v>
      </c>
      <c r="F39" s="5">
        <v>1</v>
      </c>
      <c r="G39" s="5">
        <v>402</v>
      </c>
      <c r="H39" s="5">
        <v>66</v>
      </c>
      <c r="I39" s="5">
        <v>66</v>
      </c>
      <c r="J39" s="10">
        <f t="shared" si="0"/>
        <v>0.2232093281510272</v>
      </c>
      <c r="K39" s="10">
        <f t="shared" si="1"/>
        <v>3.6646307606885066E-2</v>
      </c>
      <c r="L39" s="10">
        <f t="shared" si="2"/>
        <v>3.6646307606885066E-2</v>
      </c>
      <c r="M39" s="10">
        <f t="shared" si="3"/>
        <v>0.16417910447761194</v>
      </c>
      <c r="N39" s="10">
        <f t="shared" si="4"/>
        <v>0.16417910447761194</v>
      </c>
      <c r="O39" s="10">
        <f t="shared" si="5"/>
        <v>1</v>
      </c>
      <c r="P39" s="5">
        <v>1243</v>
      </c>
      <c r="Q39" s="5">
        <v>1243</v>
      </c>
      <c r="R39" s="14">
        <f t="shared" si="6"/>
        <v>0.21182685753237901</v>
      </c>
      <c r="S39" s="14">
        <f t="shared" si="7"/>
        <v>0.21182685753237901</v>
      </c>
      <c r="T39" s="5">
        <v>2371</v>
      </c>
      <c r="U39" s="5">
        <v>290</v>
      </c>
      <c r="V39" s="5">
        <v>290</v>
      </c>
      <c r="W39" s="15">
        <f t="shared" si="8"/>
        <v>0.17925455507673699</v>
      </c>
      <c r="X39" s="15">
        <f t="shared" si="9"/>
        <v>2.1924850684206548E-2</v>
      </c>
      <c r="Y39" s="15">
        <f t="shared" si="10"/>
        <v>2.1924850684206548E-2</v>
      </c>
      <c r="Z39" s="15">
        <f t="shared" si="11"/>
        <v>0.12231126107127795</v>
      </c>
      <c r="AA39" s="15">
        <f t="shared" si="12"/>
        <v>0.12231126107127795</v>
      </c>
      <c r="AB39" s="15">
        <f t="shared" si="13"/>
        <v>1</v>
      </c>
      <c r="AC39" s="5">
        <v>1785</v>
      </c>
      <c r="AD39" s="5">
        <v>2077</v>
      </c>
      <c r="AE39" s="5">
        <v>2054</v>
      </c>
    </row>
    <row r="40" spans="1:31" x14ac:dyDescent="0.25">
      <c r="A40" s="20" t="s">
        <v>78</v>
      </c>
      <c r="B40" s="5">
        <v>1783</v>
      </c>
      <c r="D40" s="5">
        <v>5654</v>
      </c>
      <c r="E40" s="5">
        <v>13249</v>
      </c>
      <c r="F40" s="5">
        <v>3</v>
      </c>
      <c r="G40" s="5">
        <v>400</v>
      </c>
      <c r="H40" s="5">
        <v>81</v>
      </c>
      <c r="I40" s="5">
        <v>81</v>
      </c>
      <c r="J40" s="10">
        <f t="shared" si="0"/>
        <v>0.2243409983174425</v>
      </c>
      <c r="K40" s="10">
        <f t="shared" si="1"/>
        <v>4.5429052159282106E-2</v>
      </c>
      <c r="L40" s="10">
        <f t="shared" si="2"/>
        <v>4.5429052159282106E-2</v>
      </c>
      <c r="M40" s="10">
        <f t="shared" si="3"/>
        <v>0.20250000000000001</v>
      </c>
      <c r="N40" s="10">
        <f t="shared" si="4"/>
        <v>0.20250000000000001</v>
      </c>
      <c r="O40" s="10">
        <f t="shared" si="5"/>
        <v>1</v>
      </c>
      <c r="P40" s="5">
        <v>1437</v>
      </c>
      <c r="Q40" s="5">
        <v>1437</v>
      </c>
      <c r="R40" s="14">
        <f t="shared" si="6"/>
        <v>0.25415634948708876</v>
      </c>
      <c r="S40" s="14">
        <f t="shared" si="7"/>
        <v>0.25415634948708876</v>
      </c>
      <c r="T40" s="5">
        <v>2341</v>
      </c>
      <c r="U40" s="5">
        <v>364</v>
      </c>
      <c r="V40" s="5">
        <v>364</v>
      </c>
      <c r="W40" s="15">
        <f t="shared" si="8"/>
        <v>0.17669258057211865</v>
      </c>
      <c r="X40" s="15">
        <f t="shared" si="9"/>
        <v>2.7473771605404183E-2</v>
      </c>
      <c r="Y40" s="15">
        <f t="shared" si="10"/>
        <v>2.7473771605404183E-2</v>
      </c>
      <c r="Z40" s="15">
        <f t="shared" si="11"/>
        <v>0.15548910721913711</v>
      </c>
      <c r="AA40" s="15">
        <f t="shared" si="12"/>
        <v>0.15548910721913711</v>
      </c>
      <c r="AB40" s="15">
        <f t="shared" si="13"/>
        <v>1</v>
      </c>
      <c r="AC40" s="5">
        <v>1737</v>
      </c>
      <c r="AD40" s="5">
        <v>2006</v>
      </c>
      <c r="AE40" s="5">
        <v>2011</v>
      </c>
    </row>
    <row r="41" spans="1:31" x14ac:dyDescent="0.25">
      <c r="A41" s="20" t="s">
        <v>79</v>
      </c>
      <c r="B41" s="5">
        <v>1783</v>
      </c>
      <c r="D41" s="5">
        <v>5654</v>
      </c>
      <c r="E41" s="5">
        <v>13249</v>
      </c>
      <c r="F41" s="5">
        <v>3</v>
      </c>
      <c r="G41" s="5">
        <v>400</v>
      </c>
      <c r="H41" s="5">
        <v>81</v>
      </c>
      <c r="I41" s="5">
        <v>81</v>
      </c>
      <c r="J41" s="10">
        <f t="shared" si="0"/>
        <v>0.2243409983174425</v>
      </c>
      <c r="K41" s="10">
        <f t="shared" si="1"/>
        <v>4.5429052159282106E-2</v>
      </c>
      <c r="L41" s="10">
        <f t="shared" si="2"/>
        <v>4.5429052159282106E-2</v>
      </c>
      <c r="M41" s="10">
        <f t="shared" si="3"/>
        <v>0.20250000000000001</v>
      </c>
      <c r="N41" s="10">
        <f t="shared" si="4"/>
        <v>0.20250000000000001</v>
      </c>
      <c r="O41" s="10">
        <f t="shared" si="5"/>
        <v>1</v>
      </c>
      <c r="P41" s="5">
        <v>1437</v>
      </c>
      <c r="Q41" s="5">
        <v>1437</v>
      </c>
      <c r="R41" s="14">
        <f t="shared" si="6"/>
        <v>0.25415634948708876</v>
      </c>
      <c r="S41" s="14">
        <f t="shared" si="7"/>
        <v>0.25415634948708876</v>
      </c>
      <c r="T41" s="5">
        <v>2341</v>
      </c>
      <c r="U41" s="5">
        <v>364</v>
      </c>
      <c r="V41" s="5">
        <v>364</v>
      </c>
      <c r="W41" s="15">
        <f t="shared" si="8"/>
        <v>0.17669258057211865</v>
      </c>
      <c r="X41" s="15">
        <f t="shared" si="9"/>
        <v>2.7473771605404183E-2</v>
      </c>
      <c r="Y41" s="15">
        <f t="shared" si="10"/>
        <v>2.7473771605404183E-2</v>
      </c>
      <c r="Z41" s="15">
        <f t="shared" si="11"/>
        <v>0.15548910721913711</v>
      </c>
      <c r="AA41" s="15">
        <f t="shared" si="12"/>
        <v>0.15548910721913711</v>
      </c>
      <c r="AB41" s="15">
        <f t="shared" si="13"/>
        <v>1</v>
      </c>
      <c r="AC41" s="5">
        <v>1745</v>
      </c>
      <c r="AD41" s="5">
        <v>2012</v>
      </c>
      <c r="AE41" s="5">
        <v>2047</v>
      </c>
    </row>
    <row r="42" spans="1:31" x14ac:dyDescent="0.25">
      <c r="A42" s="20" t="s">
        <v>80</v>
      </c>
      <c r="B42" s="5">
        <v>1802</v>
      </c>
      <c r="D42" s="5">
        <v>6353</v>
      </c>
      <c r="E42" s="5">
        <v>13232</v>
      </c>
      <c r="F42" s="5">
        <v>1</v>
      </c>
      <c r="G42" s="5">
        <v>404</v>
      </c>
      <c r="H42" s="5">
        <v>68</v>
      </c>
      <c r="I42" s="5">
        <v>68</v>
      </c>
      <c r="J42" s="10">
        <f t="shared" si="0"/>
        <v>0.2241953385127636</v>
      </c>
      <c r="K42" s="10">
        <f t="shared" si="1"/>
        <v>3.7735849056603772E-2</v>
      </c>
      <c r="L42" s="10">
        <f t="shared" si="2"/>
        <v>3.7735849056603772E-2</v>
      </c>
      <c r="M42" s="10">
        <f t="shared" si="3"/>
        <v>0.16831683168316833</v>
      </c>
      <c r="N42" s="10">
        <f t="shared" si="4"/>
        <v>0.16831683168316833</v>
      </c>
      <c r="O42" s="10">
        <f t="shared" si="5"/>
        <v>1</v>
      </c>
      <c r="P42" s="5">
        <v>1729</v>
      </c>
      <c r="Q42" s="5">
        <v>1729</v>
      </c>
      <c r="R42" s="14">
        <f t="shared" si="6"/>
        <v>0.27215488745474581</v>
      </c>
      <c r="S42" s="14">
        <f t="shared" si="7"/>
        <v>0.27215488745474581</v>
      </c>
      <c r="T42" s="5">
        <v>2399</v>
      </c>
      <c r="U42" s="5">
        <v>322</v>
      </c>
      <c r="V42" s="5">
        <v>322</v>
      </c>
      <c r="W42" s="15">
        <f t="shared" si="8"/>
        <v>0.18130290205562274</v>
      </c>
      <c r="X42" s="15">
        <f t="shared" si="9"/>
        <v>2.4334945586457074E-2</v>
      </c>
      <c r="Y42" s="15">
        <f t="shared" si="10"/>
        <v>2.4334945586457074E-2</v>
      </c>
      <c r="Z42" s="15">
        <f t="shared" si="11"/>
        <v>0.1342225927469779</v>
      </c>
      <c r="AA42" s="15">
        <f t="shared" si="12"/>
        <v>0.1342225927469779</v>
      </c>
      <c r="AB42" s="15">
        <f t="shared" si="13"/>
        <v>1</v>
      </c>
      <c r="AC42" s="5">
        <v>2016</v>
      </c>
      <c r="AD42" s="5">
        <v>2217</v>
      </c>
      <c r="AE42" s="5">
        <v>2176</v>
      </c>
    </row>
    <row r="43" spans="1:31" x14ac:dyDescent="0.25">
      <c r="A43" s="20" t="s">
        <v>81</v>
      </c>
      <c r="B43" s="5">
        <v>1814</v>
      </c>
      <c r="D43" s="5">
        <v>16069</v>
      </c>
      <c r="E43" s="5">
        <v>13305</v>
      </c>
      <c r="F43" s="5">
        <v>7</v>
      </c>
      <c r="G43" s="5">
        <v>443</v>
      </c>
      <c r="H43" s="5">
        <v>101</v>
      </c>
      <c r="I43" s="5">
        <v>101</v>
      </c>
      <c r="J43" s="10">
        <f t="shared" si="0"/>
        <v>0.24421168687982359</v>
      </c>
      <c r="K43" s="10">
        <f t="shared" si="1"/>
        <v>5.567805953693495E-2</v>
      </c>
      <c r="L43" s="10">
        <f t="shared" si="2"/>
        <v>5.567805953693495E-2</v>
      </c>
      <c r="M43" s="10">
        <f t="shared" si="3"/>
        <v>0.22799097065462753</v>
      </c>
      <c r="N43" s="10">
        <f t="shared" si="4"/>
        <v>0.22799097065462753</v>
      </c>
      <c r="O43" s="10">
        <f t="shared" si="5"/>
        <v>1</v>
      </c>
      <c r="P43" s="5">
        <v>11115</v>
      </c>
      <c r="Q43" s="5">
        <v>11115</v>
      </c>
      <c r="R43" s="14">
        <f t="shared" si="6"/>
        <v>0.69170452423921835</v>
      </c>
      <c r="S43" s="14">
        <f t="shared" si="7"/>
        <v>0.69170452423921835</v>
      </c>
      <c r="T43" s="5">
        <v>2582</v>
      </c>
      <c r="U43" s="5">
        <v>485</v>
      </c>
      <c r="V43" s="5">
        <v>485</v>
      </c>
      <c r="W43" s="15">
        <f t="shared" si="8"/>
        <v>0.19406238256294625</v>
      </c>
      <c r="X43" s="15">
        <f t="shared" si="9"/>
        <v>3.6452461480646375E-2</v>
      </c>
      <c r="Y43" s="15">
        <f t="shared" si="10"/>
        <v>3.6452461480646375E-2</v>
      </c>
      <c r="Z43" s="15">
        <f t="shared" si="11"/>
        <v>0.18783888458559256</v>
      </c>
      <c r="AA43" s="15">
        <f t="shared" si="12"/>
        <v>0.18783888458559256</v>
      </c>
      <c r="AB43" s="15">
        <f t="shared" si="13"/>
        <v>1</v>
      </c>
      <c r="AC43" s="5">
        <v>3555</v>
      </c>
      <c r="AD43" s="5">
        <v>4568</v>
      </c>
      <c r="AE43" s="5">
        <v>4383</v>
      </c>
    </row>
    <row r="44" spans="1:31" x14ac:dyDescent="0.25">
      <c r="A44" s="20" t="s">
        <v>82</v>
      </c>
      <c r="B44" s="5">
        <v>1775</v>
      </c>
      <c r="D44" s="5">
        <v>15449</v>
      </c>
      <c r="E44" s="5">
        <v>13245</v>
      </c>
      <c r="F44" s="5">
        <v>16</v>
      </c>
      <c r="G44" s="5">
        <v>415</v>
      </c>
      <c r="H44" s="5">
        <v>97</v>
      </c>
      <c r="I44" s="5">
        <v>97</v>
      </c>
      <c r="J44" s="10">
        <f t="shared" si="0"/>
        <v>0.23380281690140844</v>
      </c>
      <c r="K44" s="10">
        <f t="shared" si="1"/>
        <v>5.4647887323943663E-2</v>
      </c>
      <c r="L44" s="10">
        <f t="shared" si="2"/>
        <v>5.4647887323943663E-2</v>
      </c>
      <c r="M44" s="10">
        <f t="shared" si="3"/>
        <v>0.23373493975903614</v>
      </c>
      <c r="N44" s="10">
        <f t="shared" si="4"/>
        <v>0.23373493975903614</v>
      </c>
      <c r="O44" s="10">
        <f t="shared" si="5"/>
        <v>1</v>
      </c>
      <c r="P44" s="5">
        <v>11116</v>
      </c>
      <c r="Q44" s="5">
        <v>11116</v>
      </c>
      <c r="R44" s="14">
        <f t="shared" si="6"/>
        <v>0.71952877208880839</v>
      </c>
      <c r="S44" s="14">
        <f t="shared" si="7"/>
        <v>0.71952877208880839</v>
      </c>
      <c r="T44" s="5">
        <v>2354</v>
      </c>
      <c r="U44" s="5">
        <v>396</v>
      </c>
      <c r="V44" s="5">
        <v>396</v>
      </c>
      <c r="W44" s="15">
        <f t="shared" si="8"/>
        <v>0.17772744431861079</v>
      </c>
      <c r="X44" s="15">
        <f t="shared" si="9"/>
        <v>2.9898074745186864E-2</v>
      </c>
      <c r="Y44" s="15">
        <f t="shared" si="10"/>
        <v>2.9898074745186864E-2</v>
      </c>
      <c r="Z44" s="15">
        <f t="shared" si="11"/>
        <v>0.16822429906542055</v>
      </c>
      <c r="AA44" s="15">
        <f t="shared" si="12"/>
        <v>0.16822429906542055</v>
      </c>
      <c r="AB44" s="15">
        <f t="shared" si="13"/>
        <v>1</v>
      </c>
      <c r="AC44" s="5">
        <v>2846</v>
      </c>
      <c r="AD44" s="5">
        <v>4235</v>
      </c>
      <c r="AE44" s="5">
        <v>4091</v>
      </c>
    </row>
    <row r="45" spans="1:31" x14ac:dyDescent="0.25">
      <c r="A45" s="20" t="s">
        <v>83</v>
      </c>
      <c r="B45" s="5">
        <v>1787</v>
      </c>
      <c r="D45" s="5">
        <v>6112</v>
      </c>
      <c r="E45" s="5">
        <v>13210</v>
      </c>
      <c r="F45" s="5">
        <v>1</v>
      </c>
      <c r="G45" s="5">
        <v>415</v>
      </c>
      <c r="H45" s="5">
        <v>93</v>
      </c>
      <c r="I45" s="5">
        <v>93</v>
      </c>
      <c r="J45" s="10">
        <f t="shared" si="0"/>
        <v>0.23223279238947958</v>
      </c>
      <c r="K45" s="10">
        <f t="shared" si="1"/>
        <v>5.2042529378847228E-2</v>
      </c>
      <c r="L45" s="10">
        <f t="shared" si="2"/>
        <v>5.2042529378847228E-2</v>
      </c>
      <c r="M45" s="10">
        <f t="shared" si="3"/>
        <v>0.22409638554216868</v>
      </c>
      <c r="N45" s="10">
        <f t="shared" si="4"/>
        <v>0.22409638554216868</v>
      </c>
      <c r="O45" s="10">
        <f t="shared" si="5"/>
        <v>1</v>
      </c>
      <c r="P45" s="5">
        <v>1899</v>
      </c>
      <c r="Q45" s="5">
        <v>1899</v>
      </c>
      <c r="R45" s="14">
        <f t="shared" si="6"/>
        <v>0.31070026178010474</v>
      </c>
      <c r="S45" s="14">
        <f t="shared" si="7"/>
        <v>0.31070026178010474</v>
      </c>
      <c r="T45" s="5">
        <v>2401</v>
      </c>
      <c r="U45" s="5">
        <v>426</v>
      </c>
      <c r="V45" s="5">
        <v>426</v>
      </c>
      <c r="W45" s="15">
        <f t="shared" si="8"/>
        <v>0.18175624526873579</v>
      </c>
      <c r="X45" s="15">
        <f t="shared" si="9"/>
        <v>3.2248296744890236E-2</v>
      </c>
      <c r="Y45" s="15">
        <f t="shared" si="10"/>
        <v>3.2248296744890236E-2</v>
      </c>
      <c r="Z45" s="15">
        <f t="shared" si="11"/>
        <v>0.17742607246980424</v>
      </c>
      <c r="AA45" s="15">
        <f t="shared" si="12"/>
        <v>0.17742607246980424</v>
      </c>
      <c r="AB45" s="15">
        <f t="shared" si="13"/>
        <v>1</v>
      </c>
      <c r="AC45" s="5">
        <v>1823</v>
      </c>
      <c r="AD45" s="5">
        <v>2105</v>
      </c>
      <c r="AE45" s="5">
        <v>2124</v>
      </c>
    </row>
    <row r="46" spans="1:31" x14ac:dyDescent="0.25">
      <c r="A46" s="20" t="s">
        <v>84</v>
      </c>
      <c r="B46" s="5">
        <v>1793</v>
      </c>
      <c r="D46" s="5">
        <v>5997</v>
      </c>
      <c r="E46" s="5">
        <v>13238</v>
      </c>
      <c r="F46" s="5">
        <v>2</v>
      </c>
      <c r="G46" s="5">
        <v>398</v>
      </c>
      <c r="H46" s="5">
        <v>127</v>
      </c>
      <c r="I46" s="5">
        <v>127</v>
      </c>
      <c r="J46" s="10">
        <f t="shared" si="0"/>
        <v>0.22197434467373117</v>
      </c>
      <c r="K46" s="10">
        <f t="shared" si="1"/>
        <v>7.0831009481316223E-2</v>
      </c>
      <c r="L46" s="10">
        <f t="shared" si="2"/>
        <v>7.0831009481316223E-2</v>
      </c>
      <c r="M46" s="10">
        <f t="shared" si="3"/>
        <v>0.31909547738693467</v>
      </c>
      <c r="N46" s="10">
        <f t="shared" si="4"/>
        <v>0.31909547738693467</v>
      </c>
      <c r="O46" s="10">
        <f t="shared" si="5"/>
        <v>1</v>
      </c>
      <c r="P46" s="5">
        <v>1247</v>
      </c>
      <c r="Q46" s="5">
        <v>1247</v>
      </c>
      <c r="R46" s="14">
        <f t="shared" si="6"/>
        <v>0.2079373019843255</v>
      </c>
      <c r="S46" s="14">
        <f t="shared" si="7"/>
        <v>0.2079373019843255</v>
      </c>
      <c r="T46" s="5">
        <v>2492</v>
      </c>
      <c r="U46" s="5">
        <v>729</v>
      </c>
      <c r="V46" s="5">
        <v>729</v>
      </c>
      <c r="W46" s="15">
        <f t="shared" si="8"/>
        <v>0.18824595860401874</v>
      </c>
      <c r="X46" s="15">
        <f t="shared" si="9"/>
        <v>5.506874150173742E-2</v>
      </c>
      <c r="Y46" s="15">
        <f t="shared" si="10"/>
        <v>5.506874150173742E-2</v>
      </c>
      <c r="Z46" s="15">
        <f t="shared" si="11"/>
        <v>0.29253611556982345</v>
      </c>
      <c r="AA46" s="15">
        <f t="shared" si="12"/>
        <v>0.29253611556982345</v>
      </c>
      <c r="AB46" s="15">
        <f t="shared" si="13"/>
        <v>1</v>
      </c>
      <c r="AC46" s="5">
        <v>1819</v>
      </c>
      <c r="AD46" s="5">
        <v>2196</v>
      </c>
      <c r="AE46" s="5">
        <v>2082</v>
      </c>
    </row>
    <row r="47" spans="1:31" x14ac:dyDescent="0.25">
      <c r="A47" s="20" t="s">
        <v>85</v>
      </c>
      <c r="B47" s="5">
        <v>1794</v>
      </c>
      <c r="D47" s="5">
        <v>5222</v>
      </c>
      <c r="E47" s="5">
        <v>13263</v>
      </c>
      <c r="F47" s="5">
        <v>6</v>
      </c>
      <c r="G47" s="5">
        <v>409</v>
      </c>
      <c r="H47" s="5">
        <v>98</v>
      </c>
      <c r="I47" s="5">
        <v>98</v>
      </c>
      <c r="J47" s="10">
        <f t="shared" si="0"/>
        <v>0.22798216276477146</v>
      </c>
      <c r="K47" s="10">
        <f t="shared" si="1"/>
        <v>5.4626532887402456E-2</v>
      </c>
      <c r="L47" s="10">
        <f t="shared" si="2"/>
        <v>5.4626532887402456E-2</v>
      </c>
      <c r="M47" s="10">
        <f t="shared" si="3"/>
        <v>0.23960880195599021</v>
      </c>
      <c r="N47" s="10">
        <f t="shared" si="4"/>
        <v>0.23960880195599021</v>
      </c>
      <c r="O47" s="10">
        <f t="shared" si="5"/>
        <v>1</v>
      </c>
      <c r="P47" s="5">
        <v>797</v>
      </c>
      <c r="Q47" s="5">
        <v>797</v>
      </c>
      <c r="R47" s="14">
        <f t="shared" si="6"/>
        <v>0.15262351589429338</v>
      </c>
      <c r="S47" s="14">
        <f t="shared" si="7"/>
        <v>0.15262351589429338</v>
      </c>
      <c r="T47" s="5">
        <v>2367</v>
      </c>
      <c r="U47" s="5">
        <v>403</v>
      </c>
      <c r="V47" s="5">
        <v>403</v>
      </c>
      <c r="W47" s="15">
        <f t="shared" si="8"/>
        <v>0.17846641031440849</v>
      </c>
      <c r="X47" s="15">
        <f t="shared" si="9"/>
        <v>3.0385282364472594E-2</v>
      </c>
      <c r="Y47" s="15">
        <f t="shared" si="10"/>
        <v>3.0385282364472594E-2</v>
      </c>
      <c r="Z47" s="15">
        <f t="shared" si="11"/>
        <v>0.17025771018166455</v>
      </c>
      <c r="AA47" s="15">
        <f t="shared" si="12"/>
        <v>0.17025771018166455</v>
      </c>
      <c r="AB47" s="15">
        <f t="shared" si="13"/>
        <v>1</v>
      </c>
      <c r="AC47" s="5">
        <v>1670</v>
      </c>
      <c r="AD47" s="5">
        <v>1977</v>
      </c>
      <c r="AE47" s="5">
        <v>1975</v>
      </c>
    </row>
    <row r="48" spans="1:31" x14ac:dyDescent="0.25">
      <c r="A48" s="20" t="s">
        <v>86</v>
      </c>
      <c r="B48" s="5">
        <v>1794</v>
      </c>
      <c r="D48" s="5">
        <v>5224</v>
      </c>
      <c r="E48" s="5">
        <v>13269</v>
      </c>
      <c r="F48" s="5">
        <v>6</v>
      </c>
      <c r="G48" s="5">
        <v>409</v>
      </c>
      <c r="H48" s="5">
        <v>98</v>
      </c>
      <c r="I48" s="5">
        <v>98</v>
      </c>
      <c r="J48" s="10">
        <f t="shared" si="0"/>
        <v>0.22798216276477146</v>
      </c>
      <c r="K48" s="10">
        <f t="shared" si="1"/>
        <v>5.4626532887402456E-2</v>
      </c>
      <c r="L48" s="10">
        <f t="shared" si="2"/>
        <v>5.4626532887402456E-2</v>
      </c>
      <c r="M48" s="10">
        <f t="shared" si="3"/>
        <v>0.23960880195599021</v>
      </c>
      <c r="N48" s="10">
        <f t="shared" si="4"/>
        <v>0.23960880195599021</v>
      </c>
      <c r="O48" s="10">
        <f t="shared" si="5"/>
        <v>1</v>
      </c>
      <c r="P48" s="5">
        <v>797</v>
      </c>
      <c r="Q48" s="5">
        <v>797</v>
      </c>
      <c r="R48" s="14">
        <f t="shared" si="6"/>
        <v>0.15256508422664625</v>
      </c>
      <c r="S48" s="14">
        <f t="shared" si="7"/>
        <v>0.15256508422664625</v>
      </c>
      <c r="T48" s="5">
        <v>2373</v>
      </c>
      <c r="U48" s="5">
        <v>403</v>
      </c>
      <c r="V48" s="5">
        <v>403</v>
      </c>
      <c r="W48" s="15">
        <f t="shared" si="8"/>
        <v>0.17883789283291884</v>
      </c>
      <c r="X48" s="15">
        <f t="shared" si="9"/>
        <v>3.037154269349612E-2</v>
      </c>
      <c r="Y48" s="15">
        <f t="shared" si="10"/>
        <v>3.037154269349612E-2</v>
      </c>
      <c r="Z48" s="15">
        <f t="shared" si="11"/>
        <v>0.16982722292456806</v>
      </c>
      <c r="AA48" s="15">
        <f t="shared" si="12"/>
        <v>0.16982722292456806</v>
      </c>
      <c r="AB48" s="15">
        <f t="shared" si="13"/>
        <v>1</v>
      </c>
      <c r="AC48" s="5">
        <v>1800</v>
      </c>
      <c r="AD48" s="5">
        <v>1974</v>
      </c>
      <c r="AE48" s="5">
        <v>1970</v>
      </c>
    </row>
    <row r="49" spans="1:31" x14ac:dyDescent="0.25">
      <c r="A49" s="20" t="s">
        <v>87</v>
      </c>
      <c r="B49" s="5">
        <v>1770</v>
      </c>
      <c r="D49" s="5">
        <v>25939</v>
      </c>
      <c r="E49" s="5">
        <v>13215</v>
      </c>
      <c r="F49" s="5">
        <v>8</v>
      </c>
      <c r="G49" s="5">
        <v>447</v>
      </c>
      <c r="H49" s="5">
        <v>140</v>
      </c>
      <c r="I49" s="5">
        <v>140</v>
      </c>
      <c r="J49" s="10">
        <f t="shared" si="0"/>
        <v>0.25254237288135595</v>
      </c>
      <c r="K49" s="10">
        <f t="shared" si="1"/>
        <v>7.909604519774012E-2</v>
      </c>
      <c r="L49" s="10">
        <f t="shared" si="2"/>
        <v>7.909604519774012E-2</v>
      </c>
      <c r="M49" s="10">
        <f t="shared" si="3"/>
        <v>0.31319910514541388</v>
      </c>
      <c r="N49" s="10">
        <f t="shared" si="4"/>
        <v>0.31319910514541388</v>
      </c>
      <c r="O49" s="10">
        <f t="shared" si="5"/>
        <v>1</v>
      </c>
      <c r="P49" s="5">
        <v>21207</v>
      </c>
      <c r="Q49" s="5">
        <v>21207</v>
      </c>
      <c r="R49" s="14">
        <f t="shared" si="6"/>
        <v>0.8175719958363854</v>
      </c>
      <c r="S49" s="14">
        <f t="shared" si="7"/>
        <v>0.8175719958363854</v>
      </c>
      <c r="T49" s="5">
        <v>2530</v>
      </c>
      <c r="U49" s="5">
        <v>622</v>
      </c>
      <c r="V49" s="5">
        <v>622</v>
      </c>
      <c r="W49" s="15">
        <f t="shared" si="8"/>
        <v>0.19144911085887251</v>
      </c>
      <c r="X49" s="15">
        <f t="shared" si="9"/>
        <v>4.7067726068861143E-2</v>
      </c>
      <c r="Y49" s="15">
        <f t="shared" si="10"/>
        <v>4.7067726068861143E-2</v>
      </c>
      <c r="Z49" s="15">
        <f t="shared" si="11"/>
        <v>0.2458498023715415</v>
      </c>
      <c r="AA49" s="15">
        <f t="shared" si="12"/>
        <v>0.2458498023715415</v>
      </c>
      <c r="AB49" s="15">
        <f t="shared" si="13"/>
        <v>1</v>
      </c>
      <c r="AC49" s="5">
        <v>3966</v>
      </c>
      <c r="AD49" s="5">
        <v>6743</v>
      </c>
      <c r="AE49" s="5">
        <v>6395</v>
      </c>
    </row>
    <row r="50" spans="1:31" x14ac:dyDescent="0.25">
      <c r="A50" s="20" t="s">
        <v>88</v>
      </c>
      <c r="B50" s="5">
        <v>1785</v>
      </c>
      <c r="D50" s="5">
        <v>7274</v>
      </c>
      <c r="E50" s="5">
        <v>13219</v>
      </c>
      <c r="F50" s="5">
        <v>2</v>
      </c>
      <c r="G50" s="5">
        <v>419</v>
      </c>
      <c r="H50" s="5">
        <v>104</v>
      </c>
      <c r="I50" s="5">
        <v>104</v>
      </c>
      <c r="J50" s="10">
        <f t="shared" si="0"/>
        <v>0.23473389355742297</v>
      </c>
      <c r="K50" s="10">
        <f t="shared" si="1"/>
        <v>5.8263305322128853E-2</v>
      </c>
      <c r="L50" s="10">
        <f t="shared" si="2"/>
        <v>5.8263305322128853E-2</v>
      </c>
      <c r="M50" s="10">
        <f t="shared" si="3"/>
        <v>0.24821002386634844</v>
      </c>
      <c r="N50" s="10">
        <f t="shared" si="4"/>
        <v>0.24821002386634844</v>
      </c>
      <c r="O50" s="10">
        <f t="shared" si="5"/>
        <v>1</v>
      </c>
      <c r="P50" s="5">
        <v>3120</v>
      </c>
      <c r="Q50" s="5">
        <v>3120</v>
      </c>
      <c r="R50" s="14">
        <f t="shared" si="6"/>
        <v>0.42892493813582622</v>
      </c>
      <c r="S50" s="14">
        <f t="shared" si="7"/>
        <v>0.42892493813582622</v>
      </c>
      <c r="T50" s="5">
        <v>2390</v>
      </c>
      <c r="U50" s="5">
        <v>459</v>
      </c>
      <c r="V50" s="5">
        <v>459</v>
      </c>
      <c r="W50" s="15">
        <f t="shared" si="8"/>
        <v>0.18080036311369999</v>
      </c>
      <c r="X50" s="15">
        <f t="shared" si="9"/>
        <v>3.4722747560329829E-2</v>
      </c>
      <c r="Y50" s="15">
        <f t="shared" si="10"/>
        <v>3.4722747560329829E-2</v>
      </c>
      <c r="Z50" s="15">
        <f t="shared" si="11"/>
        <v>0.19205020920502092</v>
      </c>
      <c r="AA50" s="15">
        <f t="shared" si="12"/>
        <v>0.19205020920502092</v>
      </c>
      <c r="AB50" s="15">
        <f t="shared" si="13"/>
        <v>1</v>
      </c>
      <c r="AC50" s="5">
        <v>1868</v>
      </c>
      <c r="AD50" s="5">
        <v>2384</v>
      </c>
      <c r="AE50" s="5">
        <v>2373</v>
      </c>
    </row>
    <row r="51" spans="1:31" x14ac:dyDescent="0.25">
      <c r="A51" s="20" t="s">
        <v>89</v>
      </c>
      <c r="B51" s="5">
        <v>1800</v>
      </c>
      <c r="D51" s="5">
        <v>6888</v>
      </c>
      <c r="E51" s="5">
        <v>13237</v>
      </c>
      <c r="F51" s="5">
        <v>2</v>
      </c>
      <c r="G51" s="5">
        <v>403</v>
      </c>
      <c r="H51" s="5">
        <v>67</v>
      </c>
      <c r="I51" s="5">
        <v>67</v>
      </c>
      <c r="J51" s="10">
        <f t="shared" si="0"/>
        <v>0.22388888888888889</v>
      </c>
      <c r="K51" s="10">
        <f t="shared" si="1"/>
        <v>3.7222222222222219E-2</v>
      </c>
      <c r="L51" s="10">
        <f t="shared" si="2"/>
        <v>3.7222222222222219E-2</v>
      </c>
      <c r="M51" s="10">
        <f t="shared" si="3"/>
        <v>0.16625310173697269</v>
      </c>
      <c r="N51" s="10">
        <f t="shared" si="4"/>
        <v>0.16625310173697269</v>
      </c>
      <c r="O51" s="10">
        <f t="shared" si="5"/>
        <v>1</v>
      </c>
      <c r="P51" s="5">
        <v>1863</v>
      </c>
      <c r="Q51" s="5">
        <v>1863</v>
      </c>
      <c r="R51" s="14">
        <f t="shared" si="6"/>
        <v>0.27047038327526135</v>
      </c>
      <c r="S51" s="14">
        <f t="shared" si="7"/>
        <v>0.27047038327526135</v>
      </c>
      <c r="T51" s="5">
        <v>2374</v>
      </c>
      <c r="U51" s="5">
        <v>293</v>
      </c>
      <c r="V51" s="5">
        <v>293</v>
      </c>
      <c r="W51" s="15">
        <f t="shared" si="8"/>
        <v>0.17934577321145276</v>
      </c>
      <c r="X51" s="15">
        <f t="shared" si="9"/>
        <v>2.2134924831910555E-2</v>
      </c>
      <c r="Y51" s="15">
        <f t="shared" si="10"/>
        <v>2.2134924831910555E-2</v>
      </c>
      <c r="Z51" s="15">
        <f t="shared" si="11"/>
        <v>0.12342038753159225</v>
      </c>
      <c r="AA51" s="15">
        <f t="shared" si="12"/>
        <v>0.12342038753159225</v>
      </c>
      <c r="AB51" s="15">
        <f t="shared" si="13"/>
        <v>1</v>
      </c>
      <c r="AC51" s="5">
        <v>1860</v>
      </c>
      <c r="AD51" s="5">
        <v>2283</v>
      </c>
      <c r="AE51" s="5">
        <v>2293</v>
      </c>
    </row>
    <row r="52" spans="1:31" x14ac:dyDescent="0.25">
      <c r="A52" s="20" t="s">
        <v>90</v>
      </c>
      <c r="B52" s="5">
        <v>1776</v>
      </c>
      <c r="D52" s="5">
        <v>16144</v>
      </c>
      <c r="E52" s="5">
        <v>13260</v>
      </c>
      <c r="F52" s="5">
        <v>17</v>
      </c>
      <c r="G52" s="5">
        <v>436</v>
      </c>
      <c r="H52" s="5">
        <v>121</v>
      </c>
      <c r="I52" s="5">
        <v>121</v>
      </c>
      <c r="J52" s="10">
        <f t="shared" si="0"/>
        <v>0.24549549549549549</v>
      </c>
      <c r="K52" s="10">
        <f t="shared" si="1"/>
        <v>6.8130630630630629E-2</v>
      </c>
      <c r="L52" s="10">
        <f t="shared" si="2"/>
        <v>6.8130630630630629E-2</v>
      </c>
      <c r="M52" s="10">
        <f t="shared" si="3"/>
        <v>0.27752293577981652</v>
      </c>
      <c r="N52" s="10">
        <f t="shared" si="4"/>
        <v>0.27752293577981652</v>
      </c>
      <c r="O52" s="10">
        <f t="shared" si="5"/>
        <v>1</v>
      </c>
      <c r="P52" s="5">
        <v>11840</v>
      </c>
      <c r="Q52" s="5">
        <v>11840</v>
      </c>
      <c r="R52" s="14">
        <f t="shared" si="6"/>
        <v>0.73339940535183346</v>
      </c>
      <c r="S52" s="14">
        <f t="shared" si="7"/>
        <v>0.73339940535183346</v>
      </c>
      <c r="T52" s="5">
        <v>2448</v>
      </c>
      <c r="U52" s="5">
        <v>495</v>
      </c>
      <c r="V52" s="5">
        <v>495</v>
      </c>
      <c r="W52" s="15">
        <f t="shared" si="8"/>
        <v>0.18461538461538463</v>
      </c>
      <c r="X52" s="15">
        <f t="shared" si="9"/>
        <v>3.7330316742081447E-2</v>
      </c>
      <c r="Y52" s="15">
        <f t="shared" si="10"/>
        <v>3.7330316742081447E-2</v>
      </c>
      <c r="Z52" s="15">
        <f t="shared" si="11"/>
        <v>0.20220588235294118</v>
      </c>
      <c r="AA52" s="15">
        <f t="shared" si="12"/>
        <v>0.20220588235294118</v>
      </c>
      <c r="AB52" s="15">
        <f t="shared" si="13"/>
        <v>1</v>
      </c>
      <c r="AC52" s="5">
        <v>3220</v>
      </c>
      <c r="AD52" s="5">
        <v>4409</v>
      </c>
      <c r="AE52" s="5">
        <v>4263</v>
      </c>
    </row>
    <row r="53" spans="1:31" x14ac:dyDescent="0.25">
      <c r="A53" s="20" t="s">
        <v>91</v>
      </c>
      <c r="B53" s="5">
        <v>1794</v>
      </c>
      <c r="D53" s="5">
        <v>190302</v>
      </c>
      <c r="E53" s="5">
        <v>13356</v>
      </c>
      <c r="F53" s="5">
        <v>30</v>
      </c>
      <c r="G53" s="5">
        <v>702</v>
      </c>
      <c r="H53" s="5">
        <v>450</v>
      </c>
      <c r="I53" s="5">
        <v>450</v>
      </c>
      <c r="J53" s="10">
        <f t="shared" si="0"/>
        <v>0.39130434782608697</v>
      </c>
      <c r="K53" s="10">
        <f t="shared" si="1"/>
        <v>0.25083612040133779</v>
      </c>
      <c r="L53" s="10">
        <f t="shared" si="2"/>
        <v>0.25083612040133779</v>
      </c>
      <c r="M53" s="10">
        <f t="shared" si="3"/>
        <v>0.64102564102564108</v>
      </c>
      <c r="N53" s="10">
        <f t="shared" si="4"/>
        <v>0.64102564102564108</v>
      </c>
      <c r="O53" s="10">
        <f t="shared" si="5"/>
        <v>1</v>
      </c>
      <c r="P53" s="5">
        <v>163071</v>
      </c>
      <c r="Q53" s="5">
        <v>162927</v>
      </c>
      <c r="R53" s="14">
        <f t="shared" si="6"/>
        <v>0.85690639089447296</v>
      </c>
      <c r="S53" s="14">
        <f t="shared" si="7"/>
        <v>0.85614969889964376</v>
      </c>
      <c r="T53" s="5">
        <v>4028</v>
      </c>
      <c r="U53" s="5">
        <v>2461</v>
      </c>
      <c r="V53" s="5">
        <v>2461</v>
      </c>
      <c r="W53" s="15">
        <f t="shared" si="8"/>
        <v>0.30158730158730157</v>
      </c>
      <c r="X53" s="15">
        <f t="shared" si="9"/>
        <v>0.18426175501647199</v>
      </c>
      <c r="Y53" s="15">
        <f t="shared" si="10"/>
        <v>0.18426175501647199</v>
      </c>
      <c r="Z53" s="15">
        <f t="shared" si="11"/>
        <v>0.61097318768619657</v>
      </c>
      <c r="AA53" s="15">
        <f t="shared" si="12"/>
        <v>0.61097318768619657</v>
      </c>
      <c r="AB53" s="15">
        <f t="shared" si="13"/>
        <v>1</v>
      </c>
      <c r="AC53" s="5">
        <v>24491</v>
      </c>
      <c r="AD53" s="5">
        <v>76685</v>
      </c>
      <c r="AE53" s="5">
        <v>65153</v>
      </c>
    </row>
    <row r="54" spans="1:31" x14ac:dyDescent="0.25">
      <c r="A54" s="20" t="s">
        <v>92</v>
      </c>
      <c r="B54" s="5">
        <v>1768</v>
      </c>
      <c r="D54" s="5">
        <v>4857</v>
      </c>
      <c r="E54" s="5">
        <v>13209</v>
      </c>
      <c r="F54" s="5">
        <v>2</v>
      </c>
      <c r="G54" s="5">
        <v>376</v>
      </c>
      <c r="H54" s="5">
        <v>158</v>
      </c>
      <c r="I54" s="5">
        <v>158</v>
      </c>
      <c r="J54" s="10">
        <f t="shared" si="0"/>
        <v>0.21266968325791855</v>
      </c>
      <c r="K54" s="10">
        <f t="shared" si="1"/>
        <v>8.9366515837104074E-2</v>
      </c>
      <c r="L54" s="10">
        <f t="shared" si="2"/>
        <v>8.9366515837104074E-2</v>
      </c>
      <c r="M54" s="10">
        <f t="shared" si="3"/>
        <v>0.42021276595744683</v>
      </c>
      <c r="N54" s="10">
        <f t="shared" si="4"/>
        <v>0.42021276595744683</v>
      </c>
      <c r="O54" s="10">
        <f t="shared" si="5"/>
        <v>1</v>
      </c>
      <c r="P54" s="5">
        <v>2669</v>
      </c>
      <c r="Q54" s="5">
        <v>2669</v>
      </c>
      <c r="R54" s="14">
        <f t="shared" si="6"/>
        <v>0.54951616224006583</v>
      </c>
      <c r="S54" s="14">
        <f t="shared" si="7"/>
        <v>0.54951616224006583</v>
      </c>
      <c r="T54" s="5">
        <v>2261</v>
      </c>
      <c r="U54" s="5">
        <v>896</v>
      </c>
      <c r="V54" s="5">
        <v>896</v>
      </c>
      <c r="W54" s="15">
        <f t="shared" si="8"/>
        <v>0.17117117117117117</v>
      </c>
      <c r="X54" s="15">
        <f t="shared" si="9"/>
        <v>6.7832538420773719E-2</v>
      </c>
      <c r="Y54" s="15">
        <f t="shared" si="10"/>
        <v>6.7832538420773719E-2</v>
      </c>
      <c r="Z54" s="15">
        <f t="shared" si="11"/>
        <v>0.39628482972136225</v>
      </c>
      <c r="AA54" s="15">
        <f t="shared" si="12"/>
        <v>0.39628482972136225</v>
      </c>
      <c r="AB54" s="15">
        <f t="shared" si="13"/>
        <v>1</v>
      </c>
      <c r="AC54" s="5">
        <v>1754</v>
      </c>
      <c r="AD54" s="5">
        <v>2024</v>
      </c>
      <c r="AE54" s="5">
        <v>1963</v>
      </c>
    </row>
    <row r="55" spans="1:31" x14ac:dyDescent="0.25">
      <c r="A55" s="20" t="s">
        <v>93</v>
      </c>
      <c r="B55" s="5">
        <v>1802</v>
      </c>
      <c r="D55" s="5">
        <v>9051</v>
      </c>
      <c r="E55" s="5">
        <v>13286</v>
      </c>
      <c r="F55" s="5">
        <v>4</v>
      </c>
      <c r="G55" s="5">
        <v>432</v>
      </c>
      <c r="H55" s="5">
        <v>206</v>
      </c>
      <c r="I55" s="5">
        <v>206</v>
      </c>
      <c r="J55" s="10">
        <f t="shared" si="0"/>
        <v>0.23973362930077691</v>
      </c>
      <c r="K55" s="10">
        <f t="shared" si="1"/>
        <v>0.11431742508324085</v>
      </c>
      <c r="L55" s="10">
        <f t="shared" si="2"/>
        <v>0.11431742508324085</v>
      </c>
      <c r="M55" s="10">
        <f t="shared" si="3"/>
        <v>0.47685185185185186</v>
      </c>
      <c r="N55" s="10">
        <f t="shared" si="4"/>
        <v>0.47685185185185186</v>
      </c>
      <c r="O55" s="10">
        <f t="shared" si="5"/>
        <v>1</v>
      </c>
      <c r="P55" s="5">
        <v>5410</v>
      </c>
      <c r="Q55" s="5">
        <v>5410</v>
      </c>
      <c r="R55" s="14">
        <f t="shared" si="6"/>
        <v>0.59772400839686224</v>
      </c>
      <c r="S55" s="14">
        <f t="shared" si="7"/>
        <v>0.59772400839686224</v>
      </c>
      <c r="T55" s="5">
        <v>2640</v>
      </c>
      <c r="U55" s="5">
        <v>1202</v>
      </c>
      <c r="V55" s="5">
        <v>1202</v>
      </c>
      <c r="W55" s="15">
        <f t="shared" si="8"/>
        <v>0.19870540418485624</v>
      </c>
      <c r="X55" s="15">
        <f t="shared" si="9"/>
        <v>9.0471172662953486E-2</v>
      </c>
      <c r="Y55" s="15">
        <f t="shared" si="10"/>
        <v>9.0471172662953486E-2</v>
      </c>
      <c r="Z55" s="15">
        <f t="shared" si="11"/>
        <v>0.45530303030303032</v>
      </c>
      <c r="AA55" s="15">
        <f t="shared" si="12"/>
        <v>0.45530303030303032</v>
      </c>
      <c r="AB55" s="15">
        <f t="shared" si="13"/>
        <v>1</v>
      </c>
      <c r="AC55" s="5">
        <v>2273</v>
      </c>
      <c r="AD55" s="5">
        <v>2883</v>
      </c>
      <c r="AE55" s="5">
        <v>2759</v>
      </c>
    </row>
    <row r="56" spans="1:31" x14ac:dyDescent="0.25">
      <c r="A56" s="20" t="s">
        <v>94</v>
      </c>
      <c r="B56" s="5">
        <v>1783</v>
      </c>
      <c r="D56" s="5">
        <v>5016</v>
      </c>
      <c r="E56" s="5">
        <v>13243</v>
      </c>
      <c r="F56" s="5">
        <v>2</v>
      </c>
      <c r="G56" s="5">
        <v>355</v>
      </c>
      <c r="H56" s="5">
        <v>85</v>
      </c>
      <c r="I56" s="5">
        <v>85</v>
      </c>
      <c r="J56" s="10">
        <f t="shared" si="0"/>
        <v>0.19910263600673023</v>
      </c>
      <c r="K56" s="10">
        <f t="shared" si="1"/>
        <v>4.7672462142456531E-2</v>
      </c>
      <c r="L56" s="10">
        <f t="shared" si="2"/>
        <v>4.7672462142456531E-2</v>
      </c>
      <c r="M56" s="10">
        <f t="shared" si="3"/>
        <v>0.23943661971830985</v>
      </c>
      <c r="N56" s="10">
        <f t="shared" si="4"/>
        <v>0.23943661971830985</v>
      </c>
      <c r="O56" s="10">
        <f t="shared" si="5"/>
        <v>1</v>
      </c>
      <c r="P56" s="5">
        <v>658</v>
      </c>
      <c r="Q56" s="5">
        <v>658</v>
      </c>
      <c r="R56" s="14">
        <f t="shared" si="6"/>
        <v>0.13118022328548645</v>
      </c>
      <c r="S56" s="14">
        <f t="shared" si="7"/>
        <v>0.13118022328548645</v>
      </c>
      <c r="T56" s="5">
        <v>2152</v>
      </c>
      <c r="U56" s="5">
        <v>412</v>
      </c>
      <c r="V56" s="5">
        <v>412</v>
      </c>
      <c r="W56" s="15">
        <f t="shared" si="8"/>
        <v>0.16250094389488787</v>
      </c>
      <c r="X56" s="15">
        <f t="shared" si="9"/>
        <v>3.1110775504039869E-2</v>
      </c>
      <c r="Y56" s="15">
        <f t="shared" si="10"/>
        <v>3.1110775504039869E-2</v>
      </c>
      <c r="Z56" s="15">
        <f t="shared" si="11"/>
        <v>0.19144981412639406</v>
      </c>
      <c r="AA56" s="15">
        <f t="shared" si="12"/>
        <v>0.19144981412639406</v>
      </c>
      <c r="AB56" s="15">
        <f t="shared" si="13"/>
        <v>1</v>
      </c>
      <c r="AC56" s="5">
        <v>1760</v>
      </c>
      <c r="AD56" s="5">
        <v>2005</v>
      </c>
      <c r="AE56" s="5">
        <v>1930</v>
      </c>
    </row>
    <row r="57" spans="1:31" x14ac:dyDescent="0.25">
      <c r="A57" s="20" t="s">
        <v>95</v>
      </c>
      <c r="B57" s="5">
        <v>1802</v>
      </c>
      <c r="D57" s="5">
        <v>9724</v>
      </c>
      <c r="E57" s="5">
        <v>13281</v>
      </c>
      <c r="F57" s="5">
        <v>4</v>
      </c>
      <c r="G57" s="5">
        <v>395</v>
      </c>
      <c r="H57" s="5">
        <v>139</v>
      </c>
      <c r="I57" s="5">
        <v>139</v>
      </c>
      <c r="J57" s="10">
        <f t="shared" si="0"/>
        <v>0.21920088790233075</v>
      </c>
      <c r="K57" s="10">
        <f t="shared" si="1"/>
        <v>7.7136514983351834E-2</v>
      </c>
      <c r="L57" s="10">
        <f t="shared" si="2"/>
        <v>7.7136514983351834E-2</v>
      </c>
      <c r="M57" s="10">
        <f t="shared" si="3"/>
        <v>0.35189873417721518</v>
      </c>
      <c r="N57" s="10">
        <f t="shared" si="4"/>
        <v>0.35189873417721518</v>
      </c>
      <c r="O57" s="10">
        <f t="shared" si="5"/>
        <v>1</v>
      </c>
      <c r="P57" s="5">
        <v>6012</v>
      </c>
      <c r="Q57" s="5">
        <v>6012</v>
      </c>
      <c r="R57" s="14">
        <f t="shared" si="6"/>
        <v>0.6182640888523242</v>
      </c>
      <c r="S57" s="14">
        <f t="shared" si="7"/>
        <v>0.6182640888523242</v>
      </c>
      <c r="T57" s="5">
        <v>2438</v>
      </c>
      <c r="U57" s="5">
        <v>836</v>
      </c>
      <c r="V57" s="5">
        <v>836</v>
      </c>
      <c r="W57" s="15">
        <f t="shared" si="8"/>
        <v>0.18357051426850388</v>
      </c>
      <c r="X57" s="15">
        <f t="shared" si="9"/>
        <v>6.2947067238912732E-2</v>
      </c>
      <c r="Y57" s="15">
        <f t="shared" si="10"/>
        <v>6.2947067238912732E-2</v>
      </c>
      <c r="Z57" s="15">
        <f t="shared" si="11"/>
        <v>0.34290401968826906</v>
      </c>
      <c r="AA57" s="15">
        <f t="shared" si="12"/>
        <v>0.34290401968826906</v>
      </c>
      <c r="AB57" s="15">
        <f t="shared" si="13"/>
        <v>1</v>
      </c>
      <c r="AC57" s="5">
        <v>2277</v>
      </c>
      <c r="AD57" s="5">
        <v>2938</v>
      </c>
      <c r="AE57" s="5">
        <v>2875</v>
      </c>
    </row>
    <row r="58" spans="1:31" x14ac:dyDescent="0.25">
      <c r="A58" s="20" t="s">
        <v>96</v>
      </c>
      <c r="B58" s="5">
        <v>1780</v>
      </c>
      <c r="D58" s="5">
        <v>6119</v>
      </c>
      <c r="E58" s="5">
        <v>13228</v>
      </c>
      <c r="F58" s="5">
        <v>2</v>
      </c>
      <c r="G58" s="5">
        <v>390</v>
      </c>
      <c r="H58" s="5">
        <v>164</v>
      </c>
      <c r="I58" s="5">
        <v>164</v>
      </c>
      <c r="J58" s="10">
        <f t="shared" si="0"/>
        <v>0.21910112359550563</v>
      </c>
      <c r="K58" s="10">
        <f t="shared" si="1"/>
        <v>9.2134831460674152E-2</v>
      </c>
      <c r="L58" s="10">
        <f t="shared" si="2"/>
        <v>9.2134831460674152E-2</v>
      </c>
      <c r="M58" s="10">
        <f t="shared" si="3"/>
        <v>0.42051282051282052</v>
      </c>
      <c r="N58" s="10">
        <f t="shared" si="4"/>
        <v>0.42051282051282052</v>
      </c>
      <c r="O58" s="10">
        <f t="shared" si="5"/>
        <v>1</v>
      </c>
      <c r="P58" s="5">
        <v>2827</v>
      </c>
      <c r="Q58" s="5">
        <v>2827</v>
      </c>
      <c r="R58" s="14">
        <f t="shared" si="6"/>
        <v>0.46200359535871877</v>
      </c>
      <c r="S58" s="14">
        <f t="shared" si="7"/>
        <v>0.46200359535871877</v>
      </c>
      <c r="T58" s="5">
        <v>2365</v>
      </c>
      <c r="U58" s="5">
        <v>909</v>
      </c>
      <c r="V58" s="5">
        <v>909</v>
      </c>
      <c r="W58" s="15">
        <f t="shared" si="8"/>
        <v>0.17878742062292108</v>
      </c>
      <c r="X58" s="15">
        <f t="shared" si="9"/>
        <v>6.871787118234049E-2</v>
      </c>
      <c r="Y58" s="15">
        <f t="shared" si="10"/>
        <v>6.871787118234049E-2</v>
      </c>
      <c r="Z58" s="15">
        <f t="shared" si="11"/>
        <v>0.38435517970401689</v>
      </c>
      <c r="AA58" s="15">
        <f t="shared" si="12"/>
        <v>0.38435517970401689</v>
      </c>
      <c r="AB58" s="15">
        <f t="shared" si="13"/>
        <v>1</v>
      </c>
      <c r="AC58" s="5">
        <v>1852</v>
      </c>
      <c r="AD58" s="5">
        <v>2261</v>
      </c>
      <c r="AE58" s="5">
        <v>2213</v>
      </c>
    </row>
    <row r="59" spans="1:31" x14ac:dyDescent="0.25">
      <c r="A59" s="20" t="s">
        <v>97</v>
      </c>
      <c r="B59" s="5">
        <v>1775</v>
      </c>
      <c r="D59" s="5">
        <v>4525</v>
      </c>
      <c r="E59" s="5">
        <v>13203</v>
      </c>
      <c r="F59" s="5">
        <v>1</v>
      </c>
      <c r="G59" s="5">
        <v>354</v>
      </c>
      <c r="H59" s="5">
        <v>93</v>
      </c>
      <c r="I59" s="5">
        <v>93</v>
      </c>
      <c r="J59" s="10">
        <f t="shared" si="0"/>
        <v>0.19943661971830987</v>
      </c>
      <c r="K59" s="10">
        <f t="shared" si="1"/>
        <v>5.2394366197183101E-2</v>
      </c>
      <c r="L59" s="10">
        <f t="shared" si="2"/>
        <v>5.2394366197183101E-2</v>
      </c>
      <c r="M59" s="10">
        <f t="shared" si="3"/>
        <v>0.26271186440677968</v>
      </c>
      <c r="N59" s="10">
        <f t="shared" si="4"/>
        <v>0.26271186440677968</v>
      </c>
      <c r="O59" s="10">
        <f t="shared" si="5"/>
        <v>1</v>
      </c>
      <c r="P59" s="5">
        <v>1373</v>
      </c>
      <c r="Q59" s="5">
        <v>1373</v>
      </c>
      <c r="R59" s="14">
        <f t="shared" si="6"/>
        <v>0.30342541436464088</v>
      </c>
      <c r="S59" s="14">
        <f t="shared" si="7"/>
        <v>0.30342541436464088</v>
      </c>
      <c r="T59" s="5">
        <v>2195</v>
      </c>
      <c r="U59" s="5">
        <v>540</v>
      </c>
      <c r="V59" s="5">
        <v>540</v>
      </c>
      <c r="W59" s="15">
        <f t="shared" si="8"/>
        <v>0.16625009467545254</v>
      </c>
      <c r="X59" s="15">
        <f t="shared" si="9"/>
        <v>4.0899795501022497E-2</v>
      </c>
      <c r="Y59" s="15">
        <f t="shared" si="10"/>
        <v>4.0899795501022497E-2</v>
      </c>
      <c r="Z59" s="15">
        <f t="shared" si="11"/>
        <v>0.24601366742596811</v>
      </c>
      <c r="AA59" s="15">
        <f t="shared" si="12"/>
        <v>0.24601366742596811</v>
      </c>
      <c r="AB59" s="15">
        <f t="shared" si="13"/>
        <v>1</v>
      </c>
      <c r="AC59" s="5">
        <v>1615</v>
      </c>
      <c r="AD59" s="5">
        <v>1888</v>
      </c>
      <c r="AE59" s="5">
        <v>1862</v>
      </c>
    </row>
    <row r="60" spans="1:31" x14ac:dyDescent="0.25">
      <c r="A60" s="20" t="s">
        <v>98</v>
      </c>
      <c r="B60" s="5">
        <v>1860</v>
      </c>
      <c r="D60" s="5">
        <v>20519</v>
      </c>
      <c r="E60" s="5">
        <v>13385</v>
      </c>
      <c r="F60" s="5">
        <v>6</v>
      </c>
      <c r="G60" s="5">
        <v>549</v>
      </c>
      <c r="H60" s="5">
        <v>314</v>
      </c>
      <c r="I60" s="5">
        <v>314</v>
      </c>
      <c r="J60" s="10">
        <f t="shared" si="0"/>
        <v>0.29516129032258065</v>
      </c>
      <c r="K60" s="10">
        <f t="shared" si="1"/>
        <v>0.16881720430107527</v>
      </c>
      <c r="L60" s="10">
        <f t="shared" si="2"/>
        <v>0.16881720430107527</v>
      </c>
      <c r="M60" s="10">
        <f t="shared" si="3"/>
        <v>0.57194899817850642</v>
      </c>
      <c r="N60" s="10">
        <f t="shared" si="4"/>
        <v>0.57194899817850642</v>
      </c>
      <c r="O60" s="10">
        <f t="shared" si="5"/>
        <v>1</v>
      </c>
      <c r="P60" s="5">
        <v>16906</v>
      </c>
      <c r="Q60" s="5">
        <v>16906</v>
      </c>
      <c r="R60" s="14">
        <f t="shared" si="6"/>
        <v>0.82391929431258837</v>
      </c>
      <c r="S60" s="14">
        <f t="shared" si="7"/>
        <v>0.82391929431258837</v>
      </c>
      <c r="T60" s="5">
        <v>3714</v>
      </c>
      <c r="U60" s="5">
        <v>2311</v>
      </c>
      <c r="V60" s="5">
        <v>2311</v>
      </c>
      <c r="W60" s="15">
        <f t="shared" si="8"/>
        <v>0.27747478520732161</v>
      </c>
      <c r="X60" s="15">
        <f t="shared" si="9"/>
        <v>0.17265595816212179</v>
      </c>
      <c r="Y60" s="15">
        <f t="shared" si="10"/>
        <v>0.17265595816212179</v>
      </c>
      <c r="Z60" s="15">
        <f t="shared" si="11"/>
        <v>0.62224017232094775</v>
      </c>
      <c r="AA60" s="15">
        <f t="shared" si="12"/>
        <v>0.62224017232094775</v>
      </c>
      <c r="AB60" s="15">
        <f t="shared" si="13"/>
        <v>1</v>
      </c>
      <c r="AC60" s="5">
        <v>3644</v>
      </c>
      <c r="AD60" s="5">
        <v>5438</v>
      </c>
      <c r="AE60" s="5">
        <v>5343</v>
      </c>
    </row>
    <row r="61" spans="1:31" x14ac:dyDescent="0.25">
      <c r="A61" s="20" t="s">
        <v>99</v>
      </c>
      <c r="B61" s="5">
        <v>1767</v>
      </c>
      <c r="D61" s="5">
        <v>6552</v>
      </c>
      <c r="E61" s="5">
        <v>13206</v>
      </c>
      <c r="F61" s="5">
        <v>1</v>
      </c>
      <c r="G61" s="5">
        <v>488</v>
      </c>
      <c r="H61" s="5">
        <v>248</v>
      </c>
      <c r="I61" s="5">
        <v>248</v>
      </c>
      <c r="J61" s="10">
        <f t="shared" si="0"/>
        <v>0.27617430673457838</v>
      </c>
      <c r="K61" s="10">
        <f t="shared" si="1"/>
        <v>0.14035087719298245</v>
      </c>
      <c r="L61" s="10">
        <f t="shared" si="2"/>
        <v>0.14035087719298245</v>
      </c>
      <c r="M61" s="10">
        <f t="shared" si="3"/>
        <v>0.50819672131147542</v>
      </c>
      <c r="N61" s="10">
        <f t="shared" si="4"/>
        <v>0.50819672131147542</v>
      </c>
      <c r="O61" s="10">
        <f t="shared" si="5"/>
        <v>1</v>
      </c>
      <c r="P61" s="5">
        <v>4726</v>
      </c>
      <c r="Q61" s="5">
        <v>4726</v>
      </c>
      <c r="R61" s="14">
        <f t="shared" si="6"/>
        <v>0.7213064713064713</v>
      </c>
      <c r="S61" s="14">
        <f t="shared" si="7"/>
        <v>0.7213064713064713</v>
      </c>
      <c r="T61" s="5">
        <v>3082</v>
      </c>
      <c r="U61" s="5">
        <v>1671</v>
      </c>
      <c r="V61" s="5">
        <v>1671</v>
      </c>
      <c r="W61" s="15">
        <f t="shared" si="8"/>
        <v>0.23337876722701803</v>
      </c>
      <c r="X61" s="15">
        <f t="shared" si="9"/>
        <v>0.12653339391185825</v>
      </c>
      <c r="Y61" s="15">
        <f t="shared" si="10"/>
        <v>0.12653339391185825</v>
      </c>
      <c r="Z61" s="15">
        <f t="shared" si="11"/>
        <v>0.5421804023361454</v>
      </c>
      <c r="AA61" s="15">
        <f t="shared" si="12"/>
        <v>0.5421804023361454</v>
      </c>
      <c r="AB61" s="15">
        <f t="shared" si="13"/>
        <v>1</v>
      </c>
      <c r="AC61" s="5">
        <v>1931</v>
      </c>
      <c r="AD61" s="5">
        <v>2373</v>
      </c>
      <c r="AE61" s="5">
        <v>2352</v>
      </c>
    </row>
    <row r="62" spans="1:31" x14ac:dyDescent="0.25">
      <c r="A62" s="20" t="s">
        <v>100</v>
      </c>
      <c r="B62" s="5">
        <v>1776</v>
      </c>
      <c r="D62" s="5">
        <v>5935</v>
      </c>
      <c r="E62" s="5">
        <v>13229</v>
      </c>
      <c r="F62" s="5">
        <v>2</v>
      </c>
      <c r="G62" s="5">
        <v>406</v>
      </c>
      <c r="H62" s="5">
        <v>142</v>
      </c>
      <c r="I62" s="5">
        <v>142</v>
      </c>
      <c r="J62" s="10">
        <f t="shared" si="0"/>
        <v>0.2286036036036036</v>
      </c>
      <c r="K62" s="10">
        <f t="shared" si="1"/>
        <v>7.9954954954954957E-2</v>
      </c>
      <c r="L62" s="10">
        <f t="shared" si="2"/>
        <v>7.9954954954954957E-2</v>
      </c>
      <c r="M62" s="10">
        <f t="shared" si="3"/>
        <v>0.34975369458128081</v>
      </c>
      <c r="N62" s="10">
        <f t="shared" si="4"/>
        <v>0.34975369458128081</v>
      </c>
      <c r="O62" s="10">
        <f t="shared" si="5"/>
        <v>1</v>
      </c>
      <c r="P62" s="5">
        <v>2627</v>
      </c>
      <c r="Q62" s="5">
        <v>2627</v>
      </c>
      <c r="R62" s="14">
        <f t="shared" si="6"/>
        <v>0.44262847514743048</v>
      </c>
      <c r="S62" s="14">
        <f t="shared" si="7"/>
        <v>0.44262847514743048</v>
      </c>
      <c r="T62" s="5">
        <v>2455</v>
      </c>
      <c r="U62" s="5">
        <v>815</v>
      </c>
      <c r="V62" s="5">
        <v>815</v>
      </c>
      <c r="W62" s="15">
        <f t="shared" si="8"/>
        <v>0.18557714112933707</v>
      </c>
      <c r="X62" s="15">
        <f t="shared" si="9"/>
        <v>6.1607075364729001E-2</v>
      </c>
      <c r="Y62" s="15">
        <f t="shared" si="10"/>
        <v>6.1607075364729001E-2</v>
      </c>
      <c r="Z62" s="15">
        <f t="shared" si="11"/>
        <v>0.33197556008146639</v>
      </c>
      <c r="AA62" s="15">
        <f t="shared" si="12"/>
        <v>0.33197556008146639</v>
      </c>
      <c r="AB62" s="15">
        <f t="shared" si="13"/>
        <v>1</v>
      </c>
      <c r="AC62" s="5">
        <v>1926</v>
      </c>
      <c r="AD62" s="5">
        <v>2224</v>
      </c>
      <c r="AE62" s="5">
        <v>2200</v>
      </c>
    </row>
    <row r="63" spans="1:31" x14ac:dyDescent="0.25">
      <c r="A63" s="20" t="s">
        <v>101</v>
      </c>
      <c r="B63" s="5">
        <v>1783</v>
      </c>
      <c r="D63" s="5">
        <v>5739</v>
      </c>
      <c r="E63" s="5">
        <v>13264</v>
      </c>
      <c r="F63" s="5">
        <v>6</v>
      </c>
      <c r="G63" s="5">
        <v>403</v>
      </c>
      <c r="H63" s="5">
        <v>163</v>
      </c>
      <c r="I63" s="5">
        <v>163</v>
      </c>
      <c r="J63" s="10">
        <f t="shared" si="0"/>
        <v>0.22602355580482333</v>
      </c>
      <c r="K63" s="10">
        <f t="shared" si="1"/>
        <v>9.1418956814357827E-2</v>
      </c>
      <c r="L63" s="10">
        <f t="shared" si="2"/>
        <v>9.1418956814357827E-2</v>
      </c>
      <c r="M63" s="10">
        <f t="shared" si="3"/>
        <v>0.40446650124069478</v>
      </c>
      <c r="N63" s="10">
        <f t="shared" si="4"/>
        <v>0.40446650124069478</v>
      </c>
      <c r="O63" s="10">
        <f t="shared" si="5"/>
        <v>1</v>
      </c>
      <c r="P63" s="5">
        <v>2226</v>
      </c>
      <c r="Q63" s="5">
        <v>2226</v>
      </c>
      <c r="R63" s="14">
        <f t="shared" si="6"/>
        <v>0.38787245164662831</v>
      </c>
      <c r="S63" s="14">
        <f t="shared" si="7"/>
        <v>0.38787245164662831</v>
      </c>
      <c r="T63" s="5">
        <v>2390</v>
      </c>
      <c r="U63" s="5">
        <v>841</v>
      </c>
      <c r="V63" s="5">
        <v>841</v>
      </c>
      <c r="W63" s="15">
        <f t="shared" si="8"/>
        <v>0.1801869722557298</v>
      </c>
      <c r="X63" s="15">
        <f t="shared" si="9"/>
        <v>6.3404704463208686E-2</v>
      </c>
      <c r="Y63" s="15">
        <f t="shared" si="10"/>
        <v>6.3404704463208686E-2</v>
      </c>
      <c r="Z63" s="15">
        <f t="shared" si="11"/>
        <v>0.3518828451882845</v>
      </c>
      <c r="AA63" s="15">
        <f t="shared" si="12"/>
        <v>0.3518828451882845</v>
      </c>
      <c r="AB63" s="15">
        <f t="shared" si="13"/>
        <v>1</v>
      </c>
      <c r="AC63" s="5">
        <v>1922</v>
      </c>
      <c r="AD63" s="5">
        <v>2188</v>
      </c>
      <c r="AE63" s="5">
        <v>2099</v>
      </c>
    </row>
    <row r="64" spans="1:31" x14ac:dyDescent="0.25">
      <c r="A64" s="20" t="s">
        <v>102</v>
      </c>
      <c r="B64" s="5">
        <v>1781</v>
      </c>
      <c r="D64" s="5">
        <v>4987</v>
      </c>
      <c r="E64" s="5">
        <v>13255</v>
      </c>
      <c r="F64" s="5">
        <v>3</v>
      </c>
      <c r="G64" s="5">
        <v>372</v>
      </c>
      <c r="H64" s="5">
        <v>114</v>
      </c>
      <c r="I64" s="5">
        <v>114</v>
      </c>
      <c r="J64" s="10">
        <f t="shared" si="0"/>
        <v>0.20887142055025268</v>
      </c>
      <c r="K64" s="10">
        <f t="shared" si="1"/>
        <v>6.4008983717012913E-2</v>
      </c>
      <c r="L64" s="10">
        <f t="shared" si="2"/>
        <v>6.4008983717012913E-2</v>
      </c>
      <c r="M64" s="10">
        <f t="shared" si="3"/>
        <v>0.30645161290322581</v>
      </c>
      <c r="N64" s="10">
        <f t="shared" si="4"/>
        <v>0.30645161290322581</v>
      </c>
      <c r="O64" s="10">
        <f t="shared" si="5"/>
        <v>1</v>
      </c>
      <c r="P64" s="5">
        <v>1407</v>
      </c>
      <c r="Q64" s="5">
        <v>1407</v>
      </c>
      <c r="R64" s="14">
        <f t="shared" si="6"/>
        <v>0.28213354722277922</v>
      </c>
      <c r="S64" s="14">
        <f t="shared" si="7"/>
        <v>0.28213354722277922</v>
      </c>
      <c r="T64" s="5">
        <v>2263</v>
      </c>
      <c r="U64" s="5">
        <v>619</v>
      </c>
      <c r="V64" s="5">
        <v>619</v>
      </c>
      <c r="W64" s="15">
        <f t="shared" si="8"/>
        <v>0.17072802715956242</v>
      </c>
      <c r="X64" s="15">
        <f t="shared" si="9"/>
        <v>4.669935873255375E-2</v>
      </c>
      <c r="Y64" s="15">
        <f t="shared" si="10"/>
        <v>4.669935873255375E-2</v>
      </c>
      <c r="Z64" s="15">
        <f t="shared" si="11"/>
        <v>0.27353071144498453</v>
      </c>
      <c r="AA64" s="15">
        <f t="shared" si="12"/>
        <v>0.27353071144498453</v>
      </c>
      <c r="AB64" s="15">
        <f t="shared" si="13"/>
        <v>1</v>
      </c>
      <c r="AC64" s="5">
        <v>1705</v>
      </c>
      <c r="AD64" s="5">
        <v>2004</v>
      </c>
      <c r="AE64" s="5">
        <v>1938</v>
      </c>
    </row>
    <row r="65" spans="1:31" x14ac:dyDescent="0.25">
      <c r="A65" s="20" t="s">
        <v>103</v>
      </c>
      <c r="B65" s="5">
        <v>1802</v>
      </c>
      <c r="D65" s="5">
        <v>5544</v>
      </c>
      <c r="E65" s="5">
        <v>13270</v>
      </c>
      <c r="F65" s="5">
        <v>5</v>
      </c>
      <c r="G65" s="5">
        <v>399</v>
      </c>
      <c r="H65" s="5">
        <v>91</v>
      </c>
      <c r="I65" s="5">
        <v>91</v>
      </c>
      <c r="J65" s="10">
        <f t="shared" si="0"/>
        <v>0.22142064372918979</v>
      </c>
      <c r="K65" s="10">
        <f t="shared" si="1"/>
        <v>5.0499445061043285E-2</v>
      </c>
      <c r="L65" s="10">
        <f t="shared" si="2"/>
        <v>5.0499445061043285E-2</v>
      </c>
      <c r="M65" s="10">
        <f t="shared" si="3"/>
        <v>0.22807017543859648</v>
      </c>
      <c r="N65" s="10">
        <f t="shared" si="4"/>
        <v>0.22807017543859648</v>
      </c>
      <c r="O65" s="10">
        <f t="shared" si="5"/>
        <v>1</v>
      </c>
      <c r="P65" s="5">
        <v>1076</v>
      </c>
      <c r="Q65" s="5">
        <v>1076</v>
      </c>
      <c r="R65" s="14">
        <f t="shared" si="6"/>
        <v>0.19408369408369408</v>
      </c>
      <c r="S65" s="14">
        <f t="shared" si="7"/>
        <v>0.19408369408369408</v>
      </c>
      <c r="T65" s="5">
        <v>2320</v>
      </c>
      <c r="U65" s="5">
        <v>404</v>
      </c>
      <c r="V65" s="5">
        <v>404</v>
      </c>
      <c r="W65" s="15">
        <f t="shared" si="8"/>
        <v>0.17483044461190655</v>
      </c>
      <c r="X65" s="15">
        <f t="shared" si="9"/>
        <v>3.0444611906556143E-2</v>
      </c>
      <c r="Y65" s="15">
        <f t="shared" si="10"/>
        <v>3.0444611906556143E-2</v>
      </c>
      <c r="Z65" s="15">
        <f t="shared" si="11"/>
        <v>0.17413793103448275</v>
      </c>
      <c r="AA65" s="15">
        <f t="shared" si="12"/>
        <v>0.17413793103448275</v>
      </c>
      <c r="AB65" s="15">
        <f t="shared" si="13"/>
        <v>1</v>
      </c>
      <c r="AC65" s="5">
        <v>1897</v>
      </c>
      <c r="AD65" s="5">
        <v>2052</v>
      </c>
      <c r="AE65" s="5">
        <v>2033</v>
      </c>
    </row>
    <row r="66" spans="1:31" x14ac:dyDescent="0.25">
      <c r="A66" s="20" t="s">
        <v>104</v>
      </c>
      <c r="B66" s="5">
        <v>1778</v>
      </c>
      <c r="D66" s="5">
        <v>4336</v>
      </c>
      <c r="E66" s="5">
        <v>13209</v>
      </c>
      <c r="F66" s="5">
        <v>2</v>
      </c>
      <c r="G66" s="5">
        <v>340</v>
      </c>
      <c r="H66" s="5">
        <v>34</v>
      </c>
      <c r="I66" s="5">
        <v>34</v>
      </c>
      <c r="J66" s="10">
        <f t="shared" si="0"/>
        <v>0.19122609673790777</v>
      </c>
      <c r="K66" s="10">
        <f t="shared" si="1"/>
        <v>1.9122609673790775E-2</v>
      </c>
      <c r="L66" s="10">
        <f t="shared" si="2"/>
        <v>1.9122609673790775E-2</v>
      </c>
      <c r="M66" s="10">
        <f t="shared" si="3"/>
        <v>0.1</v>
      </c>
      <c r="N66" s="10">
        <f t="shared" si="4"/>
        <v>0.1</v>
      </c>
      <c r="O66" s="10">
        <f t="shared" si="5"/>
        <v>1</v>
      </c>
      <c r="P66" s="5">
        <v>185</v>
      </c>
      <c r="Q66" s="5">
        <v>185</v>
      </c>
      <c r="R66" s="14">
        <f t="shared" si="6"/>
        <v>4.2666051660516603E-2</v>
      </c>
      <c r="S66" s="14">
        <f t="shared" si="7"/>
        <v>4.2666051660516603E-2</v>
      </c>
      <c r="T66" s="5">
        <v>2069</v>
      </c>
      <c r="U66" s="5">
        <v>139</v>
      </c>
      <c r="V66" s="5">
        <v>139</v>
      </c>
      <c r="W66" s="15">
        <f t="shared" si="8"/>
        <v>0.15663562722386251</v>
      </c>
      <c r="X66" s="15">
        <f t="shared" si="9"/>
        <v>1.0523128170186994E-2</v>
      </c>
      <c r="Y66" s="15">
        <f t="shared" si="10"/>
        <v>1.0523128170186994E-2</v>
      </c>
      <c r="Z66" s="15">
        <f t="shared" si="11"/>
        <v>6.7182213629772836E-2</v>
      </c>
      <c r="AA66" s="15">
        <f t="shared" si="12"/>
        <v>6.7182213629772836E-2</v>
      </c>
      <c r="AB66" s="15">
        <f t="shared" si="13"/>
        <v>1</v>
      </c>
      <c r="AC66" s="5">
        <v>1615</v>
      </c>
      <c r="AD66" s="5">
        <v>1802</v>
      </c>
      <c r="AE66" s="5">
        <v>1798</v>
      </c>
    </row>
    <row r="67" spans="1:31" x14ac:dyDescent="0.25">
      <c r="A67" s="20" t="s">
        <v>105</v>
      </c>
      <c r="B67" s="5">
        <v>1772</v>
      </c>
      <c r="D67" s="5">
        <v>4253</v>
      </c>
      <c r="E67" s="5">
        <v>13195</v>
      </c>
      <c r="F67" s="5">
        <v>1</v>
      </c>
      <c r="G67" s="5">
        <v>339</v>
      </c>
      <c r="H67" s="5">
        <v>33</v>
      </c>
      <c r="I67" s="5">
        <v>33</v>
      </c>
      <c r="J67" s="10">
        <f t="shared" ref="J67:J85" si="14">G67/B67</f>
        <v>0.19130925507900678</v>
      </c>
      <c r="K67" s="10">
        <f t="shared" ref="K67:K85" si="15">H67/B67</f>
        <v>1.8623024830699775E-2</v>
      </c>
      <c r="L67" s="10">
        <f t="shared" ref="L67:L85" si="16">I67/B67</f>
        <v>1.8623024830699775E-2</v>
      </c>
      <c r="M67" s="10">
        <f t="shared" ref="M67:M85" si="17">H67/G67</f>
        <v>9.7345132743362831E-2</v>
      </c>
      <c r="N67" s="10">
        <f t="shared" ref="N67:N85" si="18">I67/G67</f>
        <v>9.7345132743362831E-2</v>
      </c>
      <c r="O67" s="10">
        <f t="shared" ref="O67:O85" si="19">I67/H67</f>
        <v>1</v>
      </c>
      <c r="P67" s="5">
        <v>102</v>
      </c>
      <c r="Q67" s="5">
        <v>102</v>
      </c>
      <c r="R67" s="14">
        <f t="shared" ref="R67:R85" si="20">P67/D67</f>
        <v>2.3983070773571598E-2</v>
      </c>
      <c r="S67" s="14">
        <f t="shared" ref="S67:S85" si="21" xml:space="preserve"> Q67/D67</f>
        <v>2.3983070773571598E-2</v>
      </c>
      <c r="T67" s="5">
        <v>2049</v>
      </c>
      <c r="U67" s="5">
        <v>119</v>
      </c>
      <c r="V67" s="5">
        <v>119</v>
      </c>
      <c r="W67" s="15">
        <f t="shared" ref="W67:W85" si="22">T67/E67</f>
        <v>0.15528609321712769</v>
      </c>
      <c r="X67" s="15">
        <f t="shared" ref="X67:X85" si="23">U67/E67</f>
        <v>9.0185676392572946E-3</v>
      </c>
      <c r="Y67" s="15">
        <f t="shared" ref="Y67:Y85" si="24">V67/E67</f>
        <v>9.0185676392572946E-3</v>
      </c>
      <c r="Z67" s="15">
        <f t="shared" ref="Z67:Z85" si="25">U67/T67</f>
        <v>5.8077110785749148E-2</v>
      </c>
      <c r="AA67" s="15">
        <f t="shared" ref="AA67:AA85" si="26">V67/T67</f>
        <v>5.8077110785749148E-2</v>
      </c>
      <c r="AB67" s="15">
        <f t="shared" ref="AB67:AB85" si="27">V67/U67</f>
        <v>1</v>
      </c>
      <c r="AC67" s="5">
        <v>1641</v>
      </c>
      <c r="AD67" s="5">
        <v>1786</v>
      </c>
      <c r="AE67" s="5">
        <v>1779</v>
      </c>
    </row>
    <row r="68" spans="1:31" x14ac:dyDescent="0.25">
      <c r="A68" s="20" t="s">
        <v>106</v>
      </c>
      <c r="B68" s="5">
        <v>1805</v>
      </c>
      <c r="D68" s="5">
        <v>8810</v>
      </c>
      <c r="E68" s="5">
        <v>13282</v>
      </c>
      <c r="F68" s="5">
        <v>4</v>
      </c>
      <c r="G68" s="5">
        <v>562</v>
      </c>
      <c r="H68" s="5">
        <v>289</v>
      </c>
      <c r="I68" s="5">
        <v>289</v>
      </c>
      <c r="J68" s="10">
        <f t="shared" si="14"/>
        <v>0.31135734072022159</v>
      </c>
      <c r="K68" s="10">
        <f t="shared" si="15"/>
        <v>0.16011080332409972</v>
      </c>
      <c r="L68" s="10">
        <f t="shared" si="16"/>
        <v>0.16011080332409972</v>
      </c>
      <c r="M68" s="10">
        <f t="shared" si="17"/>
        <v>0.51423487544483981</v>
      </c>
      <c r="N68" s="10">
        <f t="shared" si="18"/>
        <v>0.51423487544483981</v>
      </c>
      <c r="O68" s="10">
        <f t="shared" si="19"/>
        <v>1</v>
      </c>
      <c r="P68" s="5">
        <v>5656</v>
      </c>
      <c r="Q68" s="5">
        <v>5656</v>
      </c>
      <c r="R68" s="14">
        <f t="shared" si="20"/>
        <v>0.64199772985244041</v>
      </c>
      <c r="S68" s="14">
        <f t="shared" si="21"/>
        <v>0.64199772985244041</v>
      </c>
      <c r="T68" s="5">
        <v>3458</v>
      </c>
      <c r="U68" s="5">
        <v>1878</v>
      </c>
      <c r="V68" s="5">
        <v>1878</v>
      </c>
      <c r="W68" s="15">
        <f t="shared" si="22"/>
        <v>0.26035235657280531</v>
      </c>
      <c r="X68" s="15">
        <f t="shared" si="23"/>
        <v>0.1413943683180244</v>
      </c>
      <c r="Y68" s="15">
        <f t="shared" si="24"/>
        <v>0.1413943683180244</v>
      </c>
      <c r="Z68" s="15">
        <f t="shared" si="25"/>
        <v>0.54308849045691154</v>
      </c>
      <c r="AA68" s="15">
        <f t="shared" si="26"/>
        <v>0.54308849045691154</v>
      </c>
      <c r="AB68" s="15">
        <f t="shared" si="27"/>
        <v>1</v>
      </c>
      <c r="AC68" s="5">
        <v>2313</v>
      </c>
      <c r="AD68" s="5">
        <v>2842</v>
      </c>
      <c r="AE68" s="5">
        <v>2672</v>
      </c>
    </row>
    <row r="69" spans="1:31" x14ac:dyDescent="0.25">
      <c r="A69" s="20" t="s">
        <v>107</v>
      </c>
      <c r="B69" s="5">
        <v>1784</v>
      </c>
      <c r="D69" s="5">
        <v>4702</v>
      </c>
      <c r="E69" s="5">
        <v>13235</v>
      </c>
      <c r="F69" s="5">
        <v>3</v>
      </c>
      <c r="G69" s="5">
        <v>353</v>
      </c>
      <c r="H69" s="5">
        <v>41</v>
      </c>
      <c r="I69" s="5">
        <v>41</v>
      </c>
      <c r="J69" s="10">
        <f t="shared" si="14"/>
        <v>0.19786995515695066</v>
      </c>
      <c r="K69" s="10">
        <f t="shared" si="15"/>
        <v>2.2982062780269059E-2</v>
      </c>
      <c r="L69" s="10">
        <f t="shared" si="16"/>
        <v>2.2982062780269059E-2</v>
      </c>
      <c r="M69" s="10">
        <f t="shared" si="17"/>
        <v>0.11614730878186968</v>
      </c>
      <c r="N69" s="10">
        <f t="shared" si="18"/>
        <v>0.11614730878186968</v>
      </c>
      <c r="O69" s="10">
        <f t="shared" si="19"/>
        <v>1</v>
      </c>
      <c r="P69" s="5">
        <v>190</v>
      </c>
      <c r="Q69" s="5">
        <v>190</v>
      </c>
      <c r="R69" s="14">
        <f t="shared" si="20"/>
        <v>4.0408336877924285E-2</v>
      </c>
      <c r="S69" s="14">
        <f t="shared" si="21"/>
        <v>4.0408336877924285E-2</v>
      </c>
      <c r="T69" s="5">
        <v>2131</v>
      </c>
      <c r="U69" s="5">
        <v>162</v>
      </c>
      <c r="V69" s="5">
        <v>162</v>
      </c>
      <c r="W69" s="15">
        <f t="shared" si="22"/>
        <v>0.16101246694370985</v>
      </c>
      <c r="X69" s="15">
        <f t="shared" si="23"/>
        <v>1.2240272006044578E-2</v>
      </c>
      <c r="Y69" s="15">
        <f t="shared" si="24"/>
        <v>1.2240272006044578E-2</v>
      </c>
      <c r="Z69" s="15">
        <f t="shared" si="25"/>
        <v>7.6020647583294229E-2</v>
      </c>
      <c r="AA69" s="15">
        <f t="shared" si="26"/>
        <v>7.6020647583294229E-2</v>
      </c>
      <c r="AB69" s="15">
        <f t="shared" si="27"/>
        <v>1</v>
      </c>
      <c r="AC69" s="5">
        <v>1778</v>
      </c>
      <c r="AD69" s="5">
        <v>1869</v>
      </c>
      <c r="AE69" s="5">
        <v>1852</v>
      </c>
    </row>
    <row r="70" spans="1:31" x14ac:dyDescent="0.25">
      <c r="A70" s="20" t="s">
        <v>108</v>
      </c>
      <c r="B70" s="5">
        <v>1775</v>
      </c>
      <c r="D70" s="5">
        <v>4357</v>
      </c>
      <c r="E70" s="5">
        <v>13218</v>
      </c>
      <c r="F70" s="5">
        <v>3</v>
      </c>
      <c r="G70" s="5">
        <v>342</v>
      </c>
      <c r="H70" s="5">
        <v>36</v>
      </c>
      <c r="I70" s="5">
        <v>36</v>
      </c>
      <c r="J70" s="10">
        <f t="shared" si="14"/>
        <v>0.19267605633802817</v>
      </c>
      <c r="K70" s="10">
        <f t="shared" si="15"/>
        <v>2.028169014084507E-2</v>
      </c>
      <c r="L70" s="10">
        <f t="shared" si="16"/>
        <v>2.028169014084507E-2</v>
      </c>
      <c r="M70" s="10">
        <f t="shared" si="17"/>
        <v>0.10526315789473684</v>
      </c>
      <c r="N70" s="10">
        <f t="shared" si="18"/>
        <v>0.10526315789473684</v>
      </c>
      <c r="O70" s="10">
        <f t="shared" si="19"/>
        <v>1</v>
      </c>
      <c r="P70" s="5">
        <v>206</v>
      </c>
      <c r="Q70" s="5">
        <v>206</v>
      </c>
      <c r="R70" s="14">
        <f t="shared" si="20"/>
        <v>4.7280238696350702E-2</v>
      </c>
      <c r="S70" s="14">
        <f t="shared" si="21"/>
        <v>4.7280238696350702E-2</v>
      </c>
      <c r="T70" s="5">
        <v>2087</v>
      </c>
      <c r="U70" s="5">
        <v>158</v>
      </c>
      <c r="V70" s="5">
        <v>158</v>
      </c>
      <c r="W70" s="15">
        <f t="shared" si="22"/>
        <v>0.15789075503101832</v>
      </c>
      <c r="X70" s="15">
        <f t="shared" si="23"/>
        <v>1.1953396883038281E-2</v>
      </c>
      <c r="Y70" s="15">
        <f t="shared" si="24"/>
        <v>1.1953396883038281E-2</v>
      </c>
      <c r="Z70" s="15">
        <f t="shared" si="25"/>
        <v>7.5706756109247722E-2</v>
      </c>
      <c r="AA70" s="15">
        <f t="shared" si="26"/>
        <v>7.5706756109247722E-2</v>
      </c>
      <c r="AB70" s="15">
        <f t="shared" si="27"/>
        <v>1</v>
      </c>
      <c r="AC70" s="5">
        <v>1687</v>
      </c>
      <c r="AD70" s="5">
        <v>1824</v>
      </c>
      <c r="AE70" s="5">
        <v>1814</v>
      </c>
    </row>
    <row r="71" spans="1:31" x14ac:dyDescent="0.25">
      <c r="A71" s="20" t="s">
        <v>109</v>
      </c>
      <c r="B71" s="5">
        <v>1818</v>
      </c>
      <c r="D71" s="5">
        <v>5567</v>
      </c>
      <c r="E71" s="5">
        <v>13296</v>
      </c>
      <c r="F71" s="5">
        <v>7</v>
      </c>
      <c r="G71" s="5">
        <v>367</v>
      </c>
      <c r="H71" s="5">
        <v>70</v>
      </c>
      <c r="I71" s="5">
        <v>70</v>
      </c>
      <c r="J71" s="10">
        <f t="shared" si="14"/>
        <v>0.20187018701870188</v>
      </c>
      <c r="K71" s="10">
        <f t="shared" si="15"/>
        <v>3.8503850385038507E-2</v>
      </c>
      <c r="L71" s="10">
        <f t="shared" si="16"/>
        <v>3.8503850385038507E-2</v>
      </c>
      <c r="M71" s="10">
        <f t="shared" si="17"/>
        <v>0.1907356948228883</v>
      </c>
      <c r="N71" s="10">
        <f t="shared" si="18"/>
        <v>0.1907356948228883</v>
      </c>
      <c r="O71" s="10">
        <f t="shared" si="19"/>
        <v>1</v>
      </c>
      <c r="P71" s="5">
        <v>1369</v>
      </c>
      <c r="Q71" s="5">
        <v>1369</v>
      </c>
      <c r="R71" s="14">
        <f t="shared" si="20"/>
        <v>0.24591341835818215</v>
      </c>
      <c r="S71" s="14">
        <f t="shared" si="21"/>
        <v>0.24591341835818215</v>
      </c>
      <c r="T71" s="5">
        <v>2219</v>
      </c>
      <c r="U71" s="5">
        <v>328</v>
      </c>
      <c r="V71" s="5">
        <v>328</v>
      </c>
      <c r="W71" s="15">
        <f t="shared" si="22"/>
        <v>0.16689229843561973</v>
      </c>
      <c r="X71" s="15">
        <f t="shared" si="23"/>
        <v>2.4669073405535501E-2</v>
      </c>
      <c r="Y71" s="15">
        <f t="shared" si="24"/>
        <v>2.4669073405535501E-2</v>
      </c>
      <c r="Z71" s="15">
        <f t="shared" si="25"/>
        <v>0.14781433077963047</v>
      </c>
      <c r="AA71" s="15">
        <f t="shared" si="26"/>
        <v>0.14781433077963047</v>
      </c>
      <c r="AB71" s="15">
        <f t="shared" si="27"/>
        <v>1</v>
      </c>
      <c r="AC71" s="5">
        <v>1942</v>
      </c>
      <c r="AD71" s="5">
        <v>2055</v>
      </c>
      <c r="AE71" s="5">
        <v>2047</v>
      </c>
    </row>
    <row r="72" spans="1:31" x14ac:dyDescent="0.25">
      <c r="A72" s="20" t="s">
        <v>110</v>
      </c>
      <c r="B72" s="5">
        <v>1776</v>
      </c>
      <c r="D72" s="5">
        <v>4958</v>
      </c>
      <c r="E72" s="5">
        <v>13229</v>
      </c>
      <c r="F72" s="5">
        <v>4</v>
      </c>
      <c r="G72" s="5">
        <v>364</v>
      </c>
      <c r="H72" s="5">
        <v>59</v>
      </c>
      <c r="I72" s="5">
        <v>59</v>
      </c>
      <c r="J72" s="10">
        <f t="shared" si="14"/>
        <v>0.20495495495495494</v>
      </c>
      <c r="K72" s="10">
        <f t="shared" si="15"/>
        <v>3.3220720720720721E-2</v>
      </c>
      <c r="L72" s="10">
        <f t="shared" si="16"/>
        <v>3.3220720720720721E-2</v>
      </c>
      <c r="M72" s="10">
        <f t="shared" si="17"/>
        <v>0.16208791208791209</v>
      </c>
      <c r="N72" s="10">
        <f t="shared" si="18"/>
        <v>0.16208791208791209</v>
      </c>
      <c r="O72" s="10">
        <f t="shared" si="19"/>
        <v>1</v>
      </c>
      <c r="P72" s="5">
        <v>809</v>
      </c>
      <c r="Q72" s="5">
        <v>809</v>
      </c>
      <c r="R72" s="14">
        <f t="shared" si="20"/>
        <v>0.16317063331988704</v>
      </c>
      <c r="S72" s="14">
        <f t="shared" si="21"/>
        <v>0.16317063331988704</v>
      </c>
      <c r="T72" s="5">
        <v>2162</v>
      </c>
      <c r="U72" s="5">
        <v>237</v>
      </c>
      <c r="V72" s="5">
        <v>237</v>
      </c>
      <c r="W72" s="15">
        <f t="shared" si="22"/>
        <v>0.16342883059944063</v>
      </c>
      <c r="X72" s="15">
        <f t="shared" si="23"/>
        <v>1.7915186333056166E-2</v>
      </c>
      <c r="Y72" s="15">
        <f t="shared" si="24"/>
        <v>1.7915186333056166E-2</v>
      </c>
      <c r="Z72" s="15">
        <f t="shared" si="25"/>
        <v>0.10962072155411656</v>
      </c>
      <c r="AA72" s="15">
        <f t="shared" si="26"/>
        <v>0.10962072155411656</v>
      </c>
      <c r="AB72" s="15">
        <f t="shared" si="27"/>
        <v>1</v>
      </c>
      <c r="AC72" s="5">
        <v>1770</v>
      </c>
      <c r="AD72" s="5">
        <v>1895</v>
      </c>
      <c r="AE72" s="5">
        <v>1889</v>
      </c>
    </row>
    <row r="73" spans="1:31" x14ac:dyDescent="0.25">
      <c r="A73" s="20" t="s">
        <v>111</v>
      </c>
      <c r="B73" s="5">
        <v>1817</v>
      </c>
      <c r="D73" s="5">
        <v>8987</v>
      </c>
      <c r="E73" s="5">
        <v>13328</v>
      </c>
      <c r="F73" s="5">
        <v>7</v>
      </c>
      <c r="G73" s="5">
        <v>485</v>
      </c>
      <c r="H73" s="5">
        <v>247</v>
      </c>
      <c r="I73" s="5">
        <v>247</v>
      </c>
      <c r="J73" s="10">
        <f t="shared" si="14"/>
        <v>0.26692350027517886</v>
      </c>
      <c r="K73" s="10">
        <f t="shared" si="15"/>
        <v>0.13593835993395706</v>
      </c>
      <c r="L73" s="10">
        <f t="shared" si="16"/>
        <v>0.13593835993395706</v>
      </c>
      <c r="M73" s="10">
        <f t="shared" si="17"/>
        <v>0.50927835051546388</v>
      </c>
      <c r="N73" s="10">
        <f t="shared" si="18"/>
        <v>0.50927835051546388</v>
      </c>
      <c r="O73" s="10">
        <f t="shared" si="19"/>
        <v>1</v>
      </c>
      <c r="P73" s="5">
        <v>6208</v>
      </c>
      <c r="Q73" s="5">
        <v>6208</v>
      </c>
      <c r="R73" s="14">
        <f t="shared" si="20"/>
        <v>0.69077556470457324</v>
      </c>
      <c r="S73" s="14">
        <f t="shared" si="21"/>
        <v>0.69077556470457324</v>
      </c>
      <c r="T73" s="5">
        <v>2956</v>
      </c>
      <c r="U73" s="5">
        <v>1541</v>
      </c>
      <c r="V73" s="5">
        <v>1541</v>
      </c>
      <c r="W73" s="15">
        <f t="shared" si="22"/>
        <v>0.22178871548619447</v>
      </c>
      <c r="X73" s="15">
        <f t="shared" si="23"/>
        <v>0.11562124849939975</v>
      </c>
      <c r="Y73" s="15">
        <f t="shared" si="24"/>
        <v>0.11562124849939975</v>
      </c>
      <c r="Z73" s="15">
        <f t="shared" si="25"/>
        <v>0.52131258457374829</v>
      </c>
      <c r="AA73" s="15">
        <f t="shared" si="26"/>
        <v>0.52131258457374829</v>
      </c>
      <c r="AB73" s="15">
        <f t="shared" si="27"/>
        <v>1</v>
      </c>
      <c r="AC73" s="5">
        <v>2198</v>
      </c>
      <c r="AD73" s="5">
        <v>2826</v>
      </c>
      <c r="AE73" s="5">
        <v>2745</v>
      </c>
    </row>
    <row r="74" spans="1:31" x14ac:dyDescent="0.25">
      <c r="A74" s="20" t="s">
        <v>112</v>
      </c>
      <c r="B74" s="5">
        <v>1780</v>
      </c>
      <c r="D74" s="5">
        <v>4677</v>
      </c>
      <c r="E74" s="5">
        <v>13213</v>
      </c>
      <c r="F74" s="5">
        <v>1</v>
      </c>
      <c r="G74" s="5">
        <v>367</v>
      </c>
      <c r="H74" s="5">
        <v>55</v>
      </c>
      <c r="I74" s="5">
        <v>55</v>
      </c>
      <c r="J74" s="10">
        <f t="shared" si="14"/>
        <v>0.20617977528089887</v>
      </c>
      <c r="K74" s="10">
        <f t="shared" si="15"/>
        <v>3.0898876404494381E-2</v>
      </c>
      <c r="L74" s="10">
        <f t="shared" si="16"/>
        <v>3.0898876404494381E-2</v>
      </c>
      <c r="M74" s="10">
        <f t="shared" si="17"/>
        <v>0.14986376021798364</v>
      </c>
      <c r="N74" s="10">
        <f t="shared" si="18"/>
        <v>0.14986376021798364</v>
      </c>
      <c r="O74" s="10">
        <f t="shared" si="19"/>
        <v>1</v>
      </c>
      <c r="P74" s="5">
        <v>396</v>
      </c>
      <c r="Q74" s="5">
        <v>396</v>
      </c>
      <c r="R74" s="14">
        <f t="shared" si="20"/>
        <v>8.4669660038486208E-2</v>
      </c>
      <c r="S74" s="14">
        <f t="shared" si="21"/>
        <v>8.4669660038486208E-2</v>
      </c>
      <c r="T74" s="5">
        <v>2175</v>
      </c>
      <c r="U74" s="5">
        <v>228</v>
      </c>
      <c r="V74" s="5">
        <v>228</v>
      </c>
      <c r="W74" s="15">
        <f t="shared" si="22"/>
        <v>0.16461061076212821</v>
      </c>
      <c r="X74" s="15">
        <f t="shared" si="23"/>
        <v>1.7255732990236888E-2</v>
      </c>
      <c r="Y74" s="15">
        <f t="shared" si="24"/>
        <v>1.7255732990236888E-2</v>
      </c>
      <c r="Z74" s="15">
        <f t="shared" si="25"/>
        <v>0.10482758620689656</v>
      </c>
      <c r="AA74" s="15">
        <f t="shared" si="26"/>
        <v>0.10482758620689656</v>
      </c>
      <c r="AB74" s="15">
        <f t="shared" si="27"/>
        <v>1</v>
      </c>
      <c r="AC74" s="5">
        <v>1683</v>
      </c>
      <c r="AD74" s="5">
        <v>1880</v>
      </c>
      <c r="AE74" s="5">
        <v>1857</v>
      </c>
    </row>
    <row r="75" spans="1:31" x14ac:dyDescent="0.25">
      <c r="A75" s="20" t="s">
        <v>113</v>
      </c>
      <c r="B75" s="5">
        <v>1786</v>
      </c>
      <c r="D75" s="5">
        <v>4742</v>
      </c>
      <c r="E75" s="5">
        <v>13225</v>
      </c>
      <c r="F75" s="5">
        <v>2</v>
      </c>
      <c r="G75" s="5">
        <v>351</v>
      </c>
      <c r="H75" s="5">
        <v>45</v>
      </c>
      <c r="I75" s="5">
        <v>45</v>
      </c>
      <c r="J75" s="10">
        <f t="shared" si="14"/>
        <v>0.19652855543113101</v>
      </c>
      <c r="K75" s="10">
        <f t="shared" si="15"/>
        <v>2.5195968645016796E-2</v>
      </c>
      <c r="L75" s="10">
        <f t="shared" si="16"/>
        <v>2.5195968645016796E-2</v>
      </c>
      <c r="M75" s="10">
        <f t="shared" si="17"/>
        <v>0.12820512820512819</v>
      </c>
      <c r="N75" s="10">
        <f t="shared" si="18"/>
        <v>0.12820512820512819</v>
      </c>
      <c r="O75" s="10">
        <f t="shared" si="19"/>
        <v>1</v>
      </c>
      <c r="P75" s="5">
        <v>591</v>
      </c>
      <c r="Q75" s="5">
        <v>591</v>
      </c>
      <c r="R75" s="14">
        <f t="shared" si="20"/>
        <v>0.12463095740194011</v>
      </c>
      <c r="S75" s="14">
        <f t="shared" si="21"/>
        <v>0.12463095740194011</v>
      </c>
      <c r="T75" s="5">
        <v>2115</v>
      </c>
      <c r="U75" s="5">
        <v>185</v>
      </c>
      <c r="V75" s="5">
        <v>185</v>
      </c>
      <c r="W75" s="15">
        <f t="shared" si="22"/>
        <v>0.15992438563327033</v>
      </c>
      <c r="X75" s="15">
        <f t="shared" si="23"/>
        <v>1.3988657844990548E-2</v>
      </c>
      <c r="Y75" s="15">
        <f t="shared" si="24"/>
        <v>1.3988657844990548E-2</v>
      </c>
      <c r="Z75" s="15">
        <f t="shared" si="25"/>
        <v>8.7470449172576833E-2</v>
      </c>
      <c r="AA75" s="15">
        <f t="shared" si="26"/>
        <v>8.7470449172576833E-2</v>
      </c>
      <c r="AB75" s="15">
        <f t="shared" si="27"/>
        <v>1</v>
      </c>
      <c r="AC75" s="5">
        <v>1714</v>
      </c>
      <c r="AD75" s="5">
        <v>1888</v>
      </c>
      <c r="AE75" s="5">
        <v>1866</v>
      </c>
    </row>
    <row r="76" spans="1:31" x14ac:dyDescent="0.25">
      <c r="A76" s="20" t="s">
        <v>114</v>
      </c>
      <c r="B76" s="5">
        <v>1773</v>
      </c>
      <c r="D76" s="5">
        <v>4489</v>
      </c>
      <c r="E76" s="5">
        <v>13209</v>
      </c>
      <c r="F76" s="5">
        <v>2</v>
      </c>
      <c r="G76" s="5">
        <v>337</v>
      </c>
      <c r="H76" s="5">
        <v>46</v>
      </c>
      <c r="I76" s="5">
        <v>46</v>
      </c>
      <c r="J76" s="10">
        <f t="shared" si="14"/>
        <v>0.1900733220530175</v>
      </c>
      <c r="K76" s="10">
        <f t="shared" si="15"/>
        <v>2.5944726452340666E-2</v>
      </c>
      <c r="L76" s="10">
        <f t="shared" si="16"/>
        <v>2.5944726452340666E-2</v>
      </c>
      <c r="M76" s="10">
        <f t="shared" si="17"/>
        <v>0.13649851632047477</v>
      </c>
      <c r="N76" s="10">
        <f t="shared" si="18"/>
        <v>0.13649851632047477</v>
      </c>
      <c r="O76" s="10">
        <f t="shared" si="19"/>
        <v>1</v>
      </c>
      <c r="P76" s="5">
        <v>370</v>
      </c>
      <c r="Q76" s="5">
        <v>370</v>
      </c>
      <c r="R76" s="14">
        <f t="shared" si="20"/>
        <v>8.2423702383604372E-2</v>
      </c>
      <c r="S76" s="14">
        <f t="shared" si="21"/>
        <v>8.2423702383604372E-2</v>
      </c>
      <c r="T76" s="5">
        <v>2057</v>
      </c>
      <c r="U76" s="5">
        <v>194</v>
      </c>
      <c r="V76" s="5">
        <v>194</v>
      </c>
      <c r="W76" s="15">
        <f t="shared" si="22"/>
        <v>0.15572715572715573</v>
      </c>
      <c r="X76" s="15">
        <f t="shared" si="23"/>
        <v>1.4686955863426452E-2</v>
      </c>
      <c r="Y76" s="15">
        <f t="shared" si="24"/>
        <v>1.4686955863426452E-2</v>
      </c>
      <c r="Z76" s="15">
        <f t="shared" si="25"/>
        <v>9.4312105007292174E-2</v>
      </c>
      <c r="AA76" s="15">
        <f t="shared" si="26"/>
        <v>9.4312105007292174E-2</v>
      </c>
      <c r="AB76" s="15">
        <f t="shared" si="27"/>
        <v>1</v>
      </c>
      <c r="AC76" s="5">
        <v>1703</v>
      </c>
      <c r="AD76" s="5">
        <v>1836</v>
      </c>
      <c r="AE76" s="5">
        <v>1840</v>
      </c>
    </row>
    <row r="77" spans="1:31" x14ac:dyDescent="0.25">
      <c r="A77" s="20" t="s">
        <v>115</v>
      </c>
      <c r="B77" s="5">
        <v>1775</v>
      </c>
      <c r="D77" s="5">
        <v>6483</v>
      </c>
      <c r="E77" s="5">
        <v>13232</v>
      </c>
      <c r="F77" s="5">
        <v>3</v>
      </c>
      <c r="G77" s="5">
        <v>408</v>
      </c>
      <c r="H77" s="5">
        <v>105</v>
      </c>
      <c r="I77" s="5">
        <v>105</v>
      </c>
      <c r="J77" s="10">
        <f t="shared" si="14"/>
        <v>0.22985915492957745</v>
      </c>
      <c r="K77" s="10">
        <f t="shared" si="15"/>
        <v>5.9154929577464786E-2</v>
      </c>
      <c r="L77" s="10">
        <f t="shared" si="16"/>
        <v>5.9154929577464786E-2</v>
      </c>
      <c r="M77" s="10">
        <f t="shared" si="17"/>
        <v>0.25735294117647056</v>
      </c>
      <c r="N77" s="10">
        <f t="shared" si="18"/>
        <v>0.25735294117647056</v>
      </c>
      <c r="O77" s="10">
        <f t="shared" si="19"/>
        <v>1</v>
      </c>
      <c r="P77" s="5">
        <v>2116</v>
      </c>
      <c r="Q77" s="5">
        <v>2116</v>
      </c>
      <c r="R77" s="14">
        <f t="shared" si="20"/>
        <v>0.32639210242171834</v>
      </c>
      <c r="S77" s="14">
        <f t="shared" si="21"/>
        <v>0.32639210242171834</v>
      </c>
      <c r="T77" s="5">
        <v>2370</v>
      </c>
      <c r="U77" s="5">
        <v>474</v>
      </c>
      <c r="V77" s="5">
        <v>474</v>
      </c>
      <c r="W77" s="15">
        <f t="shared" si="22"/>
        <v>0.17911124546553808</v>
      </c>
      <c r="X77" s="15">
        <f t="shared" si="23"/>
        <v>3.5822249093107619E-2</v>
      </c>
      <c r="Y77" s="15">
        <f t="shared" si="24"/>
        <v>3.5822249093107619E-2</v>
      </c>
      <c r="Z77" s="15">
        <f t="shared" si="25"/>
        <v>0.2</v>
      </c>
      <c r="AA77" s="15">
        <f t="shared" si="26"/>
        <v>0.2</v>
      </c>
      <c r="AB77" s="15">
        <f t="shared" si="27"/>
        <v>1</v>
      </c>
      <c r="AC77" s="5">
        <v>1985</v>
      </c>
      <c r="AD77" s="5">
        <v>2260</v>
      </c>
      <c r="AE77" s="5">
        <v>2242</v>
      </c>
    </row>
    <row r="78" spans="1:31" x14ac:dyDescent="0.25">
      <c r="A78" s="20" t="s">
        <v>116</v>
      </c>
      <c r="B78" s="5">
        <v>1792</v>
      </c>
      <c r="D78" s="5">
        <v>4832</v>
      </c>
      <c r="E78" s="5">
        <v>13273</v>
      </c>
      <c r="F78" s="5">
        <v>4</v>
      </c>
      <c r="G78" s="5">
        <v>366</v>
      </c>
      <c r="H78" s="5">
        <v>65</v>
      </c>
      <c r="I78" s="5">
        <v>65</v>
      </c>
      <c r="J78" s="10">
        <f t="shared" si="14"/>
        <v>0.20424107142857142</v>
      </c>
      <c r="K78" s="10">
        <f t="shared" si="15"/>
        <v>3.6272321428571432E-2</v>
      </c>
      <c r="L78" s="10">
        <f t="shared" si="16"/>
        <v>3.6272321428571432E-2</v>
      </c>
      <c r="M78" s="10">
        <f t="shared" si="17"/>
        <v>0.17759562841530055</v>
      </c>
      <c r="N78" s="10">
        <f t="shared" si="18"/>
        <v>0.17759562841530055</v>
      </c>
      <c r="O78" s="10">
        <f t="shared" si="19"/>
        <v>1</v>
      </c>
      <c r="P78" s="5">
        <v>564</v>
      </c>
      <c r="Q78" s="5">
        <v>564</v>
      </c>
      <c r="R78" s="14">
        <f t="shared" si="20"/>
        <v>0.11672185430463576</v>
      </c>
      <c r="S78" s="14">
        <f t="shared" si="21"/>
        <v>0.11672185430463576</v>
      </c>
      <c r="T78" s="5">
        <v>2257</v>
      </c>
      <c r="U78" s="5">
        <v>334</v>
      </c>
      <c r="V78" s="5">
        <v>334</v>
      </c>
      <c r="W78" s="15">
        <f t="shared" si="22"/>
        <v>0.17004445114141489</v>
      </c>
      <c r="X78" s="15">
        <f t="shared" si="23"/>
        <v>2.516386649589392E-2</v>
      </c>
      <c r="Y78" s="15">
        <f t="shared" si="24"/>
        <v>2.516386649589392E-2</v>
      </c>
      <c r="Z78" s="15">
        <f t="shared" si="25"/>
        <v>0.1479840496233939</v>
      </c>
      <c r="AA78" s="15">
        <f t="shared" si="26"/>
        <v>0.1479840496233939</v>
      </c>
      <c r="AB78" s="15">
        <f t="shared" si="27"/>
        <v>1</v>
      </c>
      <c r="AC78" s="5">
        <v>1836</v>
      </c>
      <c r="AD78" s="5">
        <v>1929</v>
      </c>
      <c r="AE78" s="5">
        <v>1905</v>
      </c>
    </row>
    <row r="79" spans="1:31" x14ac:dyDescent="0.25">
      <c r="A79" s="20" t="s">
        <v>117</v>
      </c>
      <c r="B79" s="5">
        <v>1769</v>
      </c>
      <c r="D79" s="5">
        <v>5168</v>
      </c>
      <c r="E79" s="5">
        <v>13204</v>
      </c>
      <c r="F79" s="5">
        <v>7</v>
      </c>
      <c r="G79" s="5">
        <v>352</v>
      </c>
      <c r="H79" s="5">
        <v>45</v>
      </c>
      <c r="I79" s="5">
        <v>45</v>
      </c>
      <c r="J79" s="10">
        <f t="shared" si="14"/>
        <v>0.19898247597512719</v>
      </c>
      <c r="K79" s="10">
        <f t="shared" si="15"/>
        <v>2.5438100621820236E-2</v>
      </c>
      <c r="L79" s="10">
        <f t="shared" si="16"/>
        <v>2.5438100621820236E-2</v>
      </c>
      <c r="M79" s="10">
        <f t="shared" si="17"/>
        <v>0.12784090909090909</v>
      </c>
      <c r="N79" s="10">
        <f t="shared" si="18"/>
        <v>0.12784090909090909</v>
      </c>
      <c r="O79" s="10">
        <f t="shared" si="19"/>
        <v>1</v>
      </c>
      <c r="P79" s="5">
        <v>1016</v>
      </c>
      <c r="Q79" s="5">
        <v>1016</v>
      </c>
      <c r="R79" s="14">
        <f t="shared" si="20"/>
        <v>0.19659442724458204</v>
      </c>
      <c r="S79" s="14">
        <f t="shared" si="21"/>
        <v>0.19659442724458204</v>
      </c>
      <c r="T79" s="5">
        <v>2083</v>
      </c>
      <c r="U79" s="5">
        <v>152</v>
      </c>
      <c r="V79" s="5">
        <v>152</v>
      </c>
      <c r="W79" s="15">
        <f t="shared" si="22"/>
        <v>0.1577552256891851</v>
      </c>
      <c r="X79" s="15">
        <f t="shared" si="23"/>
        <v>1.1511663132384126E-2</v>
      </c>
      <c r="Y79" s="15">
        <f t="shared" si="24"/>
        <v>1.1511663132384126E-2</v>
      </c>
      <c r="Z79" s="15">
        <f t="shared" si="25"/>
        <v>7.2971675468074898E-2</v>
      </c>
      <c r="AA79" s="15">
        <f t="shared" si="26"/>
        <v>7.2971675468074898E-2</v>
      </c>
      <c r="AB79" s="15">
        <f t="shared" si="27"/>
        <v>1</v>
      </c>
      <c r="AC79" s="5">
        <v>1760</v>
      </c>
      <c r="AD79" s="5">
        <v>1976</v>
      </c>
      <c r="AE79" s="5">
        <v>1974</v>
      </c>
    </row>
    <row r="80" spans="1:31" x14ac:dyDescent="0.25">
      <c r="A80" s="20" t="s">
        <v>118</v>
      </c>
      <c r="B80" s="5">
        <v>1808</v>
      </c>
      <c r="D80" s="5">
        <v>7277</v>
      </c>
      <c r="E80" s="5">
        <v>13291</v>
      </c>
      <c r="F80" s="5">
        <v>4</v>
      </c>
      <c r="G80" s="5">
        <v>445</v>
      </c>
      <c r="H80" s="5">
        <v>208</v>
      </c>
      <c r="I80" s="5">
        <v>208</v>
      </c>
      <c r="J80" s="10">
        <f t="shared" si="14"/>
        <v>0.2461283185840708</v>
      </c>
      <c r="K80" s="10">
        <f t="shared" si="15"/>
        <v>0.11504424778761062</v>
      </c>
      <c r="L80" s="10">
        <f t="shared" si="16"/>
        <v>0.11504424778761062</v>
      </c>
      <c r="M80" s="10">
        <f t="shared" si="17"/>
        <v>0.46741573033707867</v>
      </c>
      <c r="N80" s="10">
        <f t="shared" si="18"/>
        <v>0.46741573033707867</v>
      </c>
      <c r="O80" s="10">
        <f t="shared" si="19"/>
        <v>1</v>
      </c>
      <c r="P80" s="5">
        <v>3485</v>
      </c>
      <c r="Q80" s="5">
        <v>3485</v>
      </c>
      <c r="R80" s="14">
        <f t="shared" si="20"/>
        <v>0.4789061426411983</v>
      </c>
      <c r="S80" s="14">
        <f t="shared" si="21"/>
        <v>0.4789061426411983</v>
      </c>
      <c r="T80" s="5">
        <v>2877</v>
      </c>
      <c r="U80" s="5">
        <v>1382</v>
      </c>
      <c r="V80" s="5">
        <v>1382</v>
      </c>
      <c r="W80" s="15">
        <f t="shared" si="22"/>
        <v>0.21646226769994734</v>
      </c>
      <c r="X80" s="15">
        <f t="shared" si="23"/>
        <v>0.10398013693476789</v>
      </c>
      <c r="Y80" s="15">
        <f t="shared" si="24"/>
        <v>0.10398013693476789</v>
      </c>
      <c r="Z80" s="15">
        <f t="shared" si="25"/>
        <v>0.48036148766075776</v>
      </c>
      <c r="AA80" s="15">
        <f t="shared" si="26"/>
        <v>0.48036148766075776</v>
      </c>
      <c r="AB80" s="15">
        <f t="shared" si="27"/>
        <v>1</v>
      </c>
      <c r="AC80" s="5">
        <v>1956</v>
      </c>
      <c r="AD80" s="5">
        <v>2491</v>
      </c>
      <c r="AE80" s="5">
        <v>2399</v>
      </c>
    </row>
    <row r="81" spans="1:31" x14ac:dyDescent="0.25">
      <c r="A81" s="20" t="s">
        <v>119</v>
      </c>
      <c r="B81" s="5">
        <v>1785</v>
      </c>
      <c r="D81" s="5">
        <v>7248</v>
      </c>
      <c r="E81" s="5">
        <v>13241</v>
      </c>
      <c r="F81" s="5">
        <v>2</v>
      </c>
      <c r="G81" s="5">
        <v>474</v>
      </c>
      <c r="H81" s="5">
        <v>181</v>
      </c>
      <c r="I81" s="5">
        <v>181</v>
      </c>
      <c r="J81" s="10">
        <f t="shared" si="14"/>
        <v>0.26554621848739496</v>
      </c>
      <c r="K81" s="10">
        <f t="shared" si="15"/>
        <v>0.10140056022408964</v>
      </c>
      <c r="L81" s="10">
        <f t="shared" si="16"/>
        <v>0.10140056022408964</v>
      </c>
      <c r="M81" s="10">
        <f t="shared" si="17"/>
        <v>0.38185654008438819</v>
      </c>
      <c r="N81" s="10">
        <f t="shared" si="18"/>
        <v>0.38185654008438819</v>
      </c>
      <c r="O81" s="10">
        <f t="shared" si="19"/>
        <v>1</v>
      </c>
      <c r="P81" s="5">
        <v>2667</v>
      </c>
      <c r="Q81" s="5">
        <v>2667</v>
      </c>
      <c r="R81" s="14">
        <f t="shared" si="20"/>
        <v>0.36796357615894038</v>
      </c>
      <c r="S81" s="14">
        <f t="shared" si="21"/>
        <v>0.36796357615894038</v>
      </c>
      <c r="T81" s="5">
        <v>3127</v>
      </c>
      <c r="U81" s="5">
        <v>1332</v>
      </c>
      <c r="V81" s="5">
        <v>1332</v>
      </c>
      <c r="W81" s="15">
        <f t="shared" si="22"/>
        <v>0.23616041084510234</v>
      </c>
      <c r="X81" s="15">
        <f t="shared" si="23"/>
        <v>0.10059663167434484</v>
      </c>
      <c r="Y81" s="15">
        <f t="shared" si="24"/>
        <v>0.10059663167434484</v>
      </c>
      <c r="Z81" s="15">
        <f t="shared" si="25"/>
        <v>0.4259673808762392</v>
      </c>
      <c r="AA81" s="15">
        <f t="shared" si="26"/>
        <v>0.4259673808762392</v>
      </c>
      <c r="AB81" s="15">
        <f t="shared" si="27"/>
        <v>1</v>
      </c>
      <c r="AC81" s="5">
        <v>1992</v>
      </c>
      <c r="AD81" s="5">
        <v>2427</v>
      </c>
      <c r="AE81" s="5">
        <v>2388</v>
      </c>
    </row>
    <row r="82" spans="1:31" x14ac:dyDescent="0.25">
      <c r="A82" s="20" t="s">
        <v>120</v>
      </c>
      <c r="B82" s="5">
        <v>1775</v>
      </c>
      <c r="D82" s="5">
        <v>4602</v>
      </c>
      <c r="E82" s="5">
        <v>13200</v>
      </c>
      <c r="F82" s="5">
        <v>1</v>
      </c>
      <c r="G82" s="5">
        <v>369</v>
      </c>
      <c r="H82" s="5">
        <v>58</v>
      </c>
      <c r="I82" s="5">
        <v>58</v>
      </c>
      <c r="J82" s="10">
        <f t="shared" si="14"/>
        <v>0.20788732394366197</v>
      </c>
      <c r="K82" s="10">
        <f t="shared" si="15"/>
        <v>3.267605633802817E-2</v>
      </c>
      <c r="L82" s="10">
        <f t="shared" si="16"/>
        <v>3.267605633802817E-2</v>
      </c>
      <c r="M82" s="10">
        <f t="shared" si="17"/>
        <v>0.15718157181571815</v>
      </c>
      <c r="N82" s="10">
        <f t="shared" si="18"/>
        <v>0.15718157181571815</v>
      </c>
      <c r="O82" s="10">
        <f t="shared" si="19"/>
        <v>1</v>
      </c>
      <c r="P82" s="5">
        <v>353</v>
      </c>
      <c r="Q82" s="5">
        <v>353</v>
      </c>
      <c r="R82" s="14">
        <f t="shared" si="20"/>
        <v>7.6705780095610604E-2</v>
      </c>
      <c r="S82" s="14">
        <f t="shared" si="21"/>
        <v>7.6705780095610604E-2</v>
      </c>
      <c r="T82" s="5">
        <v>2176</v>
      </c>
      <c r="U82" s="5">
        <v>233</v>
      </c>
      <c r="V82" s="5">
        <v>233</v>
      </c>
      <c r="W82" s="15">
        <f t="shared" si="22"/>
        <v>0.16484848484848486</v>
      </c>
      <c r="X82" s="15">
        <f t="shared" si="23"/>
        <v>1.7651515151515151E-2</v>
      </c>
      <c r="Y82" s="15">
        <f t="shared" si="24"/>
        <v>1.7651515151515151E-2</v>
      </c>
      <c r="Z82" s="15">
        <f t="shared" si="25"/>
        <v>0.10707720588235294</v>
      </c>
      <c r="AA82" s="15">
        <f t="shared" si="26"/>
        <v>0.10707720588235294</v>
      </c>
      <c r="AB82" s="15">
        <f t="shared" si="27"/>
        <v>1</v>
      </c>
      <c r="AC82" s="5">
        <v>1669</v>
      </c>
      <c r="AD82" s="5">
        <v>1867</v>
      </c>
      <c r="AE82" s="5">
        <v>1864</v>
      </c>
    </row>
    <row r="83" spans="1:31" x14ac:dyDescent="0.25">
      <c r="A83" s="20" t="s">
        <v>121</v>
      </c>
      <c r="B83" s="5">
        <v>1771</v>
      </c>
      <c r="D83" s="5">
        <v>4336</v>
      </c>
      <c r="E83" s="5">
        <v>13204</v>
      </c>
      <c r="F83" s="5">
        <v>2</v>
      </c>
      <c r="G83" s="5">
        <v>341</v>
      </c>
      <c r="H83" s="5">
        <v>50</v>
      </c>
      <c r="I83" s="5">
        <v>50</v>
      </c>
      <c r="J83" s="10">
        <f t="shared" si="14"/>
        <v>0.19254658385093168</v>
      </c>
      <c r="K83" s="10">
        <f t="shared" si="15"/>
        <v>2.8232636928289104E-2</v>
      </c>
      <c r="L83" s="10">
        <f t="shared" si="16"/>
        <v>2.8232636928289104E-2</v>
      </c>
      <c r="M83" s="10">
        <f t="shared" si="17"/>
        <v>0.1466275659824047</v>
      </c>
      <c r="N83" s="10">
        <f t="shared" si="18"/>
        <v>0.1466275659824047</v>
      </c>
      <c r="O83" s="10">
        <f t="shared" si="19"/>
        <v>1</v>
      </c>
      <c r="P83" s="5">
        <v>177</v>
      </c>
      <c r="Q83" s="5">
        <v>177</v>
      </c>
      <c r="R83" s="14">
        <f t="shared" si="20"/>
        <v>4.0821033210332106E-2</v>
      </c>
      <c r="S83" s="14">
        <f t="shared" si="21"/>
        <v>4.0821033210332106E-2</v>
      </c>
      <c r="T83" s="5">
        <v>2064</v>
      </c>
      <c r="U83" s="5">
        <v>188</v>
      </c>
      <c r="V83" s="5">
        <v>188</v>
      </c>
      <c r="W83" s="15">
        <f t="shared" si="22"/>
        <v>0.15631626779763708</v>
      </c>
      <c r="X83" s="15">
        <f t="shared" si="23"/>
        <v>1.4238109663738261E-2</v>
      </c>
      <c r="Y83" s="15">
        <f t="shared" si="24"/>
        <v>1.4238109663738261E-2</v>
      </c>
      <c r="Z83" s="15">
        <f t="shared" si="25"/>
        <v>9.1085271317829453E-2</v>
      </c>
      <c r="AA83" s="15">
        <f t="shared" si="26"/>
        <v>9.1085271317829453E-2</v>
      </c>
      <c r="AB83" s="15">
        <f t="shared" si="27"/>
        <v>1</v>
      </c>
      <c r="AC83" s="5">
        <v>1620</v>
      </c>
      <c r="AD83" s="5">
        <v>1810</v>
      </c>
      <c r="AE83" s="5">
        <v>1804</v>
      </c>
    </row>
    <row r="84" spans="1:31" x14ac:dyDescent="0.25">
      <c r="A84" s="20" t="s">
        <v>122</v>
      </c>
      <c r="B84" s="5">
        <v>1797</v>
      </c>
      <c r="D84" s="5">
        <v>6047</v>
      </c>
      <c r="E84" s="5">
        <v>13218</v>
      </c>
      <c r="F84" s="5">
        <v>1</v>
      </c>
      <c r="G84" s="5">
        <v>410</v>
      </c>
      <c r="H84" s="5">
        <v>74</v>
      </c>
      <c r="I84" s="5">
        <v>74</v>
      </c>
      <c r="J84" s="10">
        <f t="shared" si="14"/>
        <v>0.22815804117974403</v>
      </c>
      <c r="K84" s="10">
        <f t="shared" si="15"/>
        <v>4.1179744017807454E-2</v>
      </c>
      <c r="L84" s="10">
        <f t="shared" si="16"/>
        <v>4.1179744017807454E-2</v>
      </c>
      <c r="M84" s="10">
        <f t="shared" si="17"/>
        <v>0.18048780487804877</v>
      </c>
      <c r="N84" s="10">
        <f t="shared" si="18"/>
        <v>0.18048780487804877</v>
      </c>
      <c r="O84" s="10">
        <f t="shared" si="19"/>
        <v>1</v>
      </c>
      <c r="P84" s="5">
        <v>682</v>
      </c>
      <c r="Q84" s="5">
        <v>682</v>
      </c>
      <c r="R84" s="14">
        <f t="shared" si="20"/>
        <v>0.11278319828013891</v>
      </c>
      <c r="S84" s="14">
        <f t="shared" si="21"/>
        <v>0.11278319828013891</v>
      </c>
      <c r="T84" s="5">
        <v>2372</v>
      </c>
      <c r="U84" s="5">
        <v>306</v>
      </c>
      <c r="V84" s="5">
        <v>306</v>
      </c>
      <c r="W84" s="15">
        <f t="shared" si="22"/>
        <v>0.1794522620668785</v>
      </c>
      <c r="X84" s="15">
        <f t="shared" si="23"/>
        <v>2.3150249659555151E-2</v>
      </c>
      <c r="Y84" s="15">
        <f t="shared" si="24"/>
        <v>2.3150249659555151E-2</v>
      </c>
      <c r="Z84" s="15">
        <f t="shared" si="25"/>
        <v>0.12900505902192244</v>
      </c>
      <c r="AA84" s="15">
        <f t="shared" si="26"/>
        <v>0.12900505902192244</v>
      </c>
      <c r="AB84" s="15">
        <f t="shared" si="27"/>
        <v>1</v>
      </c>
      <c r="AC84" s="5">
        <v>1855</v>
      </c>
      <c r="AD84" s="5">
        <v>2077</v>
      </c>
      <c r="AE84" s="5">
        <v>2088</v>
      </c>
    </row>
    <row r="85" spans="1:31" x14ac:dyDescent="0.25">
      <c r="A85" s="20" t="s">
        <v>123</v>
      </c>
      <c r="B85" s="5">
        <v>1771</v>
      </c>
      <c r="D85" s="5">
        <v>6775</v>
      </c>
      <c r="E85" s="5">
        <v>13228</v>
      </c>
      <c r="F85" s="5">
        <v>15</v>
      </c>
      <c r="G85" s="5">
        <v>348</v>
      </c>
      <c r="H85" s="5">
        <v>66</v>
      </c>
      <c r="I85" s="5">
        <v>66</v>
      </c>
      <c r="J85" s="10">
        <f t="shared" si="14"/>
        <v>0.19649915302089216</v>
      </c>
      <c r="K85" s="10">
        <f t="shared" si="15"/>
        <v>3.7267080745341616E-2</v>
      </c>
      <c r="L85" s="10">
        <f t="shared" si="16"/>
        <v>3.7267080745341616E-2</v>
      </c>
      <c r="M85" s="10">
        <f t="shared" si="17"/>
        <v>0.18965517241379309</v>
      </c>
      <c r="N85" s="10">
        <f t="shared" si="18"/>
        <v>0.18965517241379309</v>
      </c>
      <c r="O85" s="10">
        <f t="shared" si="19"/>
        <v>1</v>
      </c>
      <c r="P85" s="5">
        <v>2545</v>
      </c>
      <c r="Q85" s="5">
        <v>2545</v>
      </c>
      <c r="R85" s="14">
        <f t="shared" si="20"/>
        <v>0.37564575645756459</v>
      </c>
      <c r="S85" s="14">
        <f t="shared" si="21"/>
        <v>0.37564575645756459</v>
      </c>
      <c r="T85" s="5">
        <v>2094</v>
      </c>
      <c r="U85" s="5">
        <v>243</v>
      </c>
      <c r="V85" s="5">
        <v>243</v>
      </c>
      <c r="W85" s="15">
        <f t="shared" si="22"/>
        <v>0.15830057453885696</v>
      </c>
      <c r="X85" s="15">
        <f t="shared" si="23"/>
        <v>1.8370123979437557E-2</v>
      </c>
      <c r="Y85" s="15">
        <f t="shared" si="24"/>
        <v>1.8370123979437557E-2</v>
      </c>
      <c r="Z85" s="15">
        <f t="shared" si="25"/>
        <v>0.11604584527220631</v>
      </c>
      <c r="AA85" s="15">
        <f t="shared" si="26"/>
        <v>0.11604584527220631</v>
      </c>
      <c r="AB85" s="15">
        <f t="shared" si="27"/>
        <v>1</v>
      </c>
      <c r="AC85" s="5">
        <v>1942</v>
      </c>
      <c r="AD85" s="5">
        <v>2367</v>
      </c>
      <c r="AE85" s="5">
        <v>2313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6"/>
  <sheetViews>
    <sheetView topLeftCell="AB1" workbookViewId="0">
      <pane ySplit="1" topLeftCell="A2" activePane="bottomLeft" state="frozen"/>
      <selection pane="bottomLeft" activeCell="AJ9" sqref="AJ9"/>
    </sheetView>
  </sheetViews>
  <sheetFormatPr defaultRowHeight="15" x14ac:dyDescent="0.25"/>
  <cols>
    <col min="1" max="1" width="20.42578125" customWidth="1"/>
    <col min="7" max="7" width="10" customWidth="1"/>
    <col min="8" max="8" width="12.42578125" customWidth="1"/>
    <col min="9" max="9" width="13.42578125" customWidth="1"/>
    <col min="10" max="10" width="17.140625" customWidth="1"/>
    <col min="11" max="11" width="16.85546875" customWidth="1"/>
    <col min="12" max="12" width="19" customWidth="1"/>
    <col min="13" max="13" width="19.28515625" customWidth="1"/>
    <col min="14" max="14" width="20.140625" customWidth="1"/>
    <col min="15" max="15" width="21.140625" customWidth="1"/>
    <col min="16" max="16" width="10.42578125" customWidth="1"/>
    <col min="17" max="17" width="11.7109375" customWidth="1"/>
    <col min="18" max="18" width="15.7109375" customWidth="1"/>
    <col min="19" max="19" width="16" customWidth="1"/>
    <col min="21" max="21" width="10.42578125" customWidth="1"/>
    <col min="22" max="22" width="11" customWidth="1"/>
    <col min="23" max="23" width="13.28515625" customWidth="1"/>
    <col min="24" max="24" width="16.7109375" customWidth="1"/>
    <col min="25" max="25" width="15.85546875" customWidth="1"/>
    <col min="26" max="26" width="18.7109375" customWidth="1"/>
    <col min="27" max="27" width="19.7109375" customWidth="1"/>
    <col min="28" max="28" width="21.5703125" customWidth="1"/>
    <col min="34" max="34" width="16.8554687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124</v>
      </c>
      <c r="B2" s="5">
        <v>1278</v>
      </c>
      <c r="C2" s="22"/>
      <c r="D2" s="5">
        <v>7509</v>
      </c>
      <c r="E2" s="5">
        <v>5379</v>
      </c>
      <c r="F2" s="5">
        <v>2</v>
      </c>
      <c r="G2" s="5">
        <v>259</v>
      </c>
      <c r="H2" s="5">
        <v>193</v>
      </c>
      <c r="I2" s="5">
        <v>193</v>
      </c>
      <c r="J2" s="10">
        <f>G2/B2</f>
        <v>0.20266040688575901</v>
      </c>
      <c r="K2" s="10">
        <f>H2/B2</f>
        <v>0.15101721439749607</v>
      </c>
      <c r="L2" s="10">
        <f>I2/B2</f>
        <v>0.15101721439749607</v>
      </c>
      <c r="M2" s="10">
        <f>H2/G2</f>
        <v>0.74517374517374513</v>
      </c>
      <c r="N2" s="10">
        <f>I2/G2</f>
        <v>0.74517374517374513</v>
      </c>
      <c r="O2" s="10">
        <f>I2/H2</f>
        <v>1</v>
      </c>
      <c r="P2" s="5">
        <v>5872</v>
      </c>
      <c r="Q2" s="5">
        <v>5872</v>
      </c>
      <c r="R2" s="14">
        <f>P2/D2</f>
        <v>0.78199493940604603</v>
      </c>
      <c r="S2" s="14">
        <f xml:space="preserve"> Q2/D2</f>
        <v>0.78199493940604603</v>
      </c>
      <c r="T2" s="5">
        <v>1638</v>
      </c>
      <c r="U2" s="5">
        <v>1224</v>
      </c>
      <c r="V2" s="5">
        <v>1224</v>
      </c>
      <c r="W2" s="23">
        <f>T2/E2</f>
        <v>0.30451756832124932</v>
      </c>
      <c r="X2" s="23">
        <f>U2/E2</f>
        <v>0.22755158951477969</v>
      </c>
      <c r="Y2" s="23">
        <f>V2/E2</f>
        <v>0.22755158951477969</v>
      </c>
      <c r="Z2" s="23">
        <f>U2/T2</f>
        <v>0.74725274725274726</v>
      </c>
      <c r="AA2" s="23">
        <f>V2/T2</f>
        <v>0.74725274725274726</v>
      </c>
      <c r="AB2" s="23">
        <f>V2/U2</f>
        <v>1</v>
      </c>
      <c r="AC2" s="5">
        <v>1341</v>
      </c>
      <c r="AD2" s="5">
        <v>1969</v>
      </c>
      <c r="AE2" s="5">
        <v>1891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125</v>
      </c>
      <c r="B3" s="5">
        <v>1291</v>
      </c>
      <c r="C3" s="22"/>
      <c r="D3" s="5">
        <v>7509</v>
      </c>
      <c r="E3" s="5">
        <v>5393</v>
      </c>
      <c r="F3" s="5">
        <v>2</v>
      </c>
      <c r="G3" s="5">
        <v>254</v>
      </c>
      <c r="H3" s="5">
        <v>180</v>
      </c>
      <c r="I3" s="5">
        <v>180</v>
      </c>
      <c r="J3" s="10">
        <f t="shared" ref="J3:J53" si="0">G3/B3</f>
        <v>0.1967467079783114</v>
      </c>
      <c r="K3" s="10">
        <f t="shared" ref="K3:K53" si="1">H3/B3</f>
        <v>0.13942680092951201</v>
      </c>
      <c r="L3" s="10">
        <f t="shared" ref="L3:L53" si="2">I3/B3</f>
        <v>0.13942680092951201</v>
      </c>
      <c r="M3" s="10">
        <f t="shared" ref="M3:M53" si="3">H3/G3</f>
        <v>0.70866141732283461</v>
      </c>
      <c r="N3" s="10">
        <f t="shared" ref="N3:N53" si="4">I3/G3</f>
        <v>0.70866141732283461</v>
      </c>
      <c r="O3" s="10">
        <f t="shared" ref="O3:O53" si="5">I3/H3</f>
        <v>1</v>
      </c>
      <c r="P3" s="5">
        <v>5832</v>
      </c>
      <c r="Q3" s="5">
        <v>5832</v>
      </c>
      <c r="R3" s="14">
        <f t="shared" ref="R3:R53" si="6">P3/D3</f>
        <v>0.77666799840191769</v>
      </c>
      <c r="S3" s="14">
        <f t="shared" ref="S3:S53" si="7" xml:space="preserve"> Q3/D3</f>
        <v>0.77666799840191769</v>
      </c>
      <c r="T3" s="5">
        <v>1636</v>
      </c>
      <c r="U3" s="5">
        <v>1213</v>
      </c>
      <c r="V3" s="5">
        <v>1213</v>
      </c>
      <c r="W3" s="23">
        <f t="shared" ref="W3:W53" si="8">T3/E3</f>
        <v>0.30335620248470241</v>
      </c>
      <c r="X3" s="23">
        <f t="shared" ref="X3:X53" si="9">U3/E3</f>
        <v>0.22492119414055256</v>
      </c>
      <c r="Y3" s="23">
        <f t="shared" ref="Y3:Y53" si="10">V3/E3</f>
        <v>0.22492119414055256</v>
      </c>
      <c r="Z3" s="23">
        <f t="shared" ref="Z3:Z53" si="11">U3/T3</f>
        <v>0.74144254278728605</v>
      </c>
      <c r="AA3" s="23">
        <f t="shared" ref="AA3:AA53" si="12">V3/T3</f>
        <v>0.74144254278728605</v>
      </c>
      <c r="AB3" s="23">
        <f t="shared" ref="AB3:AB53" si="13">V3/U3</f>
        <v>1</v>
      </c>
      <c r="AC3" s="5">
        <v>1369</v>
      </c>
      <c r="AD3" s="5">
        <v>1986</v>
      </c>
      <c r="AE3" s="5">
        <v>1924</v>
      </c>
      <c r="AH3" s="17" t="s">
        <v>2</v>
      </c>
      <c r="AI3">
        <f>MIN(B:B)</f>
        <v>1268</v>
      </c>
      <c r="AJ3" s="8">
        <f>AVERAGE(B:B)</f>
        <v>1282.8860759493671</v>
      </c>
      <c r="AK3">
        <f>MEDIAN(B:B)</f>
        <v>1276</v>
      </c>
      <c r="AL3">
        <f>MAX(B:B)</f>
        <v>1344</v>
      </c>
      <c r="AO3" s="17" t="s">
        <v>2</v>
      </c>
      <c r="AP3" s="8">
        <f>AVERAGE(I:I)</f>
        <v>199.86075949367088</v>
      </c>
      <c r="AQ3">
        <f>AVERAGE(H:H)-AVERAGE(I:I)</f>
        <v>0.11392405063290312</v>
      </c>
      <c r="AR3">
        <f>AVERAGE(G:G) - AVERAGE(H:H)</f>
        <v>71.531645569620252</v>
      </c>
      <c r="AS3">
        <f>AVERAGE(B:B) - AVERAGE(G:G)</f>
        <v>1011.379746835443</v>
      </c>
      <c r="AU3" s="17" t="s">
        <v>5</v>
      </c>
      <c r="AV3">
        <f>AVERAGE(V:V)</f>
        <v>1273.4683544303798</v>
      </c>
      <c r="AW3">
        <f>AVERAGE(U:U) -AVERAGE(V:V)</f>
        <v>0.41772151898726406</v>
      </c>
      <c r="AX3">
        <f>AVERAGE(T:T)-AVERAGE(U:U)</f>
        <v>427.24050632911394</v>
      </c>
      <c r="AY3">
        <f>AVERAGE(E:E) -AVERAGE(T:T)</f>
        <v>3734.1012658227846</v>
      </c>
      <c r="BA3" s="17" t="s">
        <v>4</v>
      </c>
      <c r="BB3">
        <f>AVERAGE(Q:Q)</f>
        <v>6562.7594936708865</v>
      </c>
      <c r="BC3">
        <f>AVERAGE(P:P) - AVERAGE(Q:Q)</f>
        <v>2.050632911392313</v>
      </c>
      <c r="BD3">
        <f>AVERAGE(D:D) - AVERAGE(P:P)</f>
        <v>1536.9746835443038</v>
      </c>
      <c r="BE3">
        <v>0</v>
      </c>
      <c r="BG3" s="17" t="s">
        <v>148</v>
      </c>
      <c r="BH3">
        <f>AVERAGE(I:I)</f>
        <v>199.86075949367088</v>
      </c>
      <c r="BI3">
        <f>AVERAGE(H:H-I:I)</f>
        <v>0</v>
      </c>
      <c r="BJ3">
        <f>AVERAGE(G:G -H:H  )</f>
        <v>74</v>
      </c>
      <c r="BK3">
        <f>AVERAGE(B:B) - AVERAGE(G:G)</f>
        <v>1011.379746835443</v>
      </c>
    </row>
    <row r="4" spans="1:63" x14ac:dyDescent="0.25">
      <c r="A4" s="20" t="s">
        <v>126</v>
      </c>
      <c r="B4" s="5">
        <v>1317</v>
      </c>
      <c r="C4" s="22"/>
      <c r="D4" s="5">
        <v>7580</v>
      </c>
      <c r="E4" s="5">
        <v>5506</v>
      </c>
      <c r="F4" s="5">
        <v>9</v>
      </c>
      <c r="G4" s="5">
        <v>277</v>
      </c>
      <c r="H4" s="5">
        <v>205</v>
      </c>
      <c r="I4" s="5">
        <v>205</v>
      </c>
      <c r="J4" s="10">
        <f t="shared" si="0"/>
        <v>0.21032649962034927</v>
      </c>
      <c r="K4" s="10">
        <f t="shared" si="1"/>
        <v>0.15565679574791191</v>
      </c>
      <c r="L4" s="10">
        <f t="shared" si="2"/>
        <v>0.15565679574791191</v>
      </c>
      <c r="M4" s="10">
        <f t="shared" si="3"/>
        <v>0.74007220216606495</v>
      </c>
      <c r="N4" s="10">
        <f t="shared" si="4"/>
        <v>0.74007220216606495</v>
      </c>
      <c r="O4" s="10">
        <f t="shared" si="5"/>
        <v>1</v>
      </c>
      <c r="P4" s="5">
        <v>6802</v>
      </c>
      <c r="Q4" s="5">
        <v>6802</v>
      </c>
      <c r="R4" s="14">
        <f t="shared" si="6"/>
        <v>0.89736147757255935</v>
      </c>
      <c r="S4" s="14">
        <f t="shared" si="7"/>
        <v>0.89736147757255935</v>
      </c>
      <c r="T4" s="5">
        <v>1773</v>
      </c>
      <c r="U4" s="5">
        <v>1360</v>
      </c>
      <c r="V4" s="5">
        <v>1360</v>
      </c>
      <c r="W4" s="23">
        <f t="shared" si="8"/>
        <v>0.32201235016345803</v>
      </c>
      <c r="X4" s="23">
        <f t="shared" si="9"/>
        <v>0.24700326916091536</v>
      </c>
      <c r="Y4" s="23">
        <f t="shared" si="10"/>
        <v>0.24700326916091536</v>
      </c>
      <c r="Z4" s="23">
        <f t="shared" si="11"/>
        <v>0.76706147772137623</v>
      </c>
      <c r="AA4" s="23">
        <f t="shared" si="12"/>
        <v>0.76706147772137623</v>
      </c>
      <c r="AB4" s="23">
        <f t="shared" si="13"/>
        <v>1</v>
      </c>
      <c r="AC4" s="5">
        <v>1395</v>
      </c>
      <c r="AD4" s="5">
        <v>2027</v>
      </c>
      <c r="AE4" s="5">
        <v>1960</v>
      </c>
      <c r="AH4" s="17" t="s">
        <v>31</v>
      </c>
      <c r="AI4">
        <f>MIN(G:G)</f>
        <v>232</v>
      </c>
      <c r="AJ4" s="8">
        <f>AVERAGE(G:G)</f>
        <v>271.50632911392404</v>
      </c>
      <c r="AK4">
        <f>MEDIAN(G:G)</f>
        <v>273</v>
      </c>
      <c r="AL4">
        <f>MAX(G:G)</f>
        <v>333</v>
      </c>
      <c r="BG4" s="17" t="s">
        <v>149</v>
      </c>
      <c r="BH4">
        <f>AVERAGE(Q:Q)</f>
        <v>6562.7594936708865</v>
      </c>
      <c r="BI4">
        <f>AVERAGE(P:P -Q:Q  )</f>
        <v>0</v>
      </c>
      <c r="BJ4">
        <f>AVERAGE(D:D -P:P )</f>
        <v>778</v>
      </c>
      <c r="BK4">
        <v>0</v>
      </c>
    </row>
    <row r="5" spans="1:63" x14ac:dyDescent="0.25">
      <c r="A5" s="20" t="s">
        <v>127</v>
      </c>
      <c r="B5" s="5">
        <v>1344</v>
      </c>
      <c r="C5" s="22"/>
      <c r="D5" s="5">
        <v>9061</v>
      </c>
      <c r="E5" s="5">
        <v>5443</v>
      </c>
      <c r="F5" s="5">
        <v>4</v>
      </c>
      <c r="G5" s="5">
        <v>282</v>
      </c>
      <c r="H5" s="5">
        <v>215</v>
      </c>
      <c r="I5" s="5">
        <v>215</v>
      </c>
      <c r="J5" s="10">
        <f t="shared" si="0"/>
        <v>0.20982142857142858</v>
      </c>
      <c r="K5" s="10">
        <f t="shared" si="1"/>
        <v>0.15997023809523808</v>
      </c>
      <c r="L5" s="10">
        <f t="shared" si="2"/>
        <v>0.15997023809523808</v>
      </c>
      <c r="M5" s="10">
        <f t="shared" si="3"/>
        <v>0.76241134751773054</v>
      </c>
      <c r="N5" s="10">
        <f t="shared" si="4"/>
        <v>0.76241134751773054</v>
      </c>
      <c r="O5" s="10">
        <f t="shared" si="5"/>
        <v>1</v>
      </c>
      <c r="P5" s="5">
        <v>7309</v>
      </c>
      <c r="Q5" s="5">
        <v>7309</v>
      </c>
      <c r="R5" s="14">
        <f t="shared" si="6"/>
        <v>0.8066438582937866</v>
      </c>
      <c r="S5" s="14">
        <f t="shared" si="7"/>
        <v>0.8066438582937866</v>
      </c>
      <c r="T5" s="5">
        <v>1761</v>
      </c>
      <c r="U5" s="5">
        <v>1361</v>
      </c>
      <c r="V5" s="5">
        <v>1361</v>
      </c>
      <c r="W5" s="23">
        <f t="shared" si="8"/>
        <v>0.32353481535917694</v>
      </c>
      <c r="X5" s="23">
        <f t="shared" si="9"/>
        <v>0.25004593055300384</v>
      </c>
      <c r="Y5" s="23">
        <f t="shared" si="10"/>
        <v>0.25004593055300384</v>
      </c>
      <c r="Z5" s="23">
        <f t="shared" si="11"/>
        <v>0.77285633162975587</v>
      </c>
      <c r="AA5" s="23">
        <f t="shared" si="12"/>
        <v>0.77285633162975587</v>
      </c>
      <c r="AB5" s="23">
        <f t="shared" si="13"/>
        <v>1</v>
      </c>
      <c r="AC5" s="5">
        <v>1591</v>
      </c>
      <c r="AD5" s="5">
        <v>2298</v>
      </c>
      <c r="AE5" s="5">
        <v>2241</v>
      </c>
      <c r="AH5" s="17" t="s">
        <v>6</v>
      </c>
      <c r="AI5">
        <f>MIN(H:H)</f>
        <v>163</v>
      </c>
      <c r="AJ5" s="8">
        <f>AVERAGE(H:H)</f>
        <v>199.97468354430379</v>
      </c>
      <c r="AK5">
        <f>MEDIAN(H:H)</f>
        <v>198</v>
      </c>
      <c r="AL5">
        <f>MAX(H:H)</f>
        <v>262</v>
      </c>
    </row>
    <row r="6" spans="1:63" x14ac:dyDescent="0.25">
      <c r="A6" s="20" t="s">
        <v>128</v>
      </c>
      <c r="B6" s="5">
        <v>1327</v>
      </c>
      <c r="C6" s="22"/>
      <c r="D6" s="5">
        <v>8112</v>
      </c>
      <c r="E6" s="5">
        <v>5516</v>
      </c>
      <c r="F6" s="5">
        <v>7</v>
      </c>
      <c r="G6" s="5">
        <v>294</v>
      </c>
      <c r="H6" s="5">
        <v>222</v>
      </c>
      <c r="I6" s="5">
        <v>222</v>
      </c>
      <c r="J6" s="10">
        <f t="shared" si="0"/>
        <v>0.2215523737754333</v>
      </c>
      <c r="K6" s="10">
        <f t="shared" si="1"/>
        <v>0.16729464958553128</v>
      </c>
      <c r="L6" s="10">
        <f t="shared" si="2"/>
        <v>0.16729464958553128</v>
      </c>
      <c r="M6" s="10">
        <f t="shared" si="3"/>
        <v>0.75510204081632648</v>
      </c>
      <c r="N6" s="10">
        <f t="shared" si="4"/>
        <v>0.75510204081632648</v>
      </c>
      <c r="O6" s="10">
        <f t="shared" si="5"/>
        <v>1</v>
      </c>
      <c r="P6" s="5">
        <v>6479</v>
      </c>
      <c r="Q6" s="5">
        <v>6479</v>
      </c>
      <c r="R6" s="14">
        <f t="shared" si="6"/>
        <v>0.79869329388560162</v>
      </c>
      <c r="S6" s="14">
        <f t="shared" si="7"/>
        <v>0.79869329388560162</v>
      </c>
      <c r="T6" s="5">
        <v>1831</v>
      </c>
      <c r="U6" s="5">
        <v>1401</v>
      </c>
      <c r="V6" s="5">
        <v>1401</v>
      </c>
      <c r="W6" s="23">
        <f t="shared" si="8"/>
        <v>0.33194343727338649</v>
      </c>
      <c r="X6" s="23">
        <f t="shared" si="9"/>
        <v>0.25398839738941259</v>
      </c>
      <c r="Y6" s="23">
        <f t="shared" si="10"/>
        <v>0.25398839738941259</v>
      </c>
      <c r="Z6" s="23">
        <f t="shared" si="11"/>
        <v>0.76515565264882579</v>
      </c>
      <c r="AA6" s="23">
        <f t="shared" si="12"/>
        <v>0.76515565264882579</v>
      </c>
      <c r="AB6" s="23">
        <f t="shared" si="13"/>
        <v>1</v>
      </c>
      <c r="AC6" s="5">
        <v>1454</v>
      </c>
      <c r="AD6" s="5">
        <v>2117</v>
      </c>
      <c r="AE6" s="5">
        <v>2035</v>
      </c>
      <c r="AH6" s="17" t="s">
        <v>7</v>
      </c>
      <c r="AI6">
        <f>MIN(I:I)</f>
        <v>163</v>
      </c>
      <c r="AJ6" s="8">
        <f>AVERAGE(I:I)</f>
        <v>199.86075949367088</v>
      </c>
      <c r="AK6">
        <f>MEDIAN(I:I)</f>
        <v>198</v>
      </c>
      <c r="AL6">
        <f>MAX(I:I)</f>
        <v>262</v>
      </c>
    </row>
    <row r="7" spans="1:63" x14ac:dyDescent="0.25">
      <c r="A7" s="20" t="s">
        <v>129</v>
      </c>
      <c r="B7" s="5">
        <v>1296</v>
      </c>
      <c r="C7" s="22"/>
      <c r="D7" s="5">
        <v>7856</v>
      </c>
      <c r="E7" s="5">
        <v>5433</v>
      </c>
      <c r="F7" s="5">
        <v>4</v>
      </c>
      <c r="G7" s="5">
        <v>293</v>
      </c>
      <c r="H7" s="5">
        <v>220</v>
      </c>
      <c r="I7" s="5">
        <v>220</v>
      </c>
      <c r="J7" s="10">
        <f t="shared" si="0"/>
        <v>0.22608024691358025</v>
      </c>
      <c r="K7" s="10">
        <f t="shared" si="1"/>
        <v>0.16975308641975309</v>
      </c>
      <c r="L7" s="10">
        <f t="shared" si="2"/>
        <v>0.16975308641975309</v>
      </c>
      <c r="M7" s="10">
        <f t="shared" si="3"/>
        <v>0.75085324232081907</v>
      </c>
      <c r="N7" s="10">
        <f t="shared" si="4"/>
        <v>0.75085324232081907</v>
      </c>
      <c r="O7" s="10">
        <f t="shared" si="5"/>
        <v>1</v>
      </c>
      <c r="P7" s="5">
        <v>7036</v>
      </c>
      <c r="Q7" s="5">
        <v>7036</v>
      </c>
      <c r="R7" s="14">
        <f t="shared" si="6"/>
        <v>0.89562118126272916</v>
      </c>
      <c r="S7" s="14">
        <f t="shared" si="7"/>
        <v>0.89562118126272916</v>
      </c>
      <c r="T7" s="5">
        <v>1768</v>
      </c>
      <c r="U7" s="5">
        <v>1368</v>
      </c>
      <c r="V7" s="5">
        <v>1368</v>
      </c>
      <c r="W7" s="23">
        <f t="shared" si="8"/>
        <v>0.32541873734584942</v>
      </c>
      <c r="X7" s="23">
        <f t="shared" si="9"/>
        <v>0.25179458862506904</v>
      </c>
      <c r="Y7" s="23">
        <f t="shared" si="10"/>
        <v>0.25179458862506904</v>
      </c>
      <c r="Z7" s="23">
        <f t="shared" si="11"/>
        <v>0.77375565610859731</v>
      </c>
      <c r="AA7" s="23">
        <f t="shared" si="12"/>
        <v>0.77375565610859731</v>
      </c>
      <c r="AB7" s="23">
        <f t="shared" si="13"/>
        <v>1</v>
      </c>
      <c r="AC7" s="5">
        <v>1420</v>
      </c>
      <c r="AD7" s="5">
        <v>2096</v>
      </c>
      <c r="AE7" s="5">
        <v>2010</v>
      </c>
      <c r="AH7" s="17" t="s">
        <v>15</v>
      </c>
      <c r="AI7" s="15">
        <f>MIN(J:J)</f>
        <v>0.18296529968454259</v>
      </c>
      <c r="AJ7" s="15">
        <f>AVERAGE(J:J)</f>
        <v>0.21155191654474359</v>
      </c>
      <c r="AK7" s="15">
        <f>MEDIAN(J:J)</f>
        <v>0.20985810306198655</v>
      </c>
      <c r="AL7" s="15">
        <f>MAX(J:J)</f>
        <v>0.25458715596330272</v>
      </c>
    </row>
    <row r="8" spans="1:63" x14ac:dyDescent="0.25">
      <c r="A8" s="20" t="s">
        <v>130</v>
      </c>
      <c r="B8" s="5">
        <v>1289</v>
      </c>
      <c r="C8" s="22"/>
      <c r="D8" s="5">
        <v>9924</v>
      </c>
      <c r="E8" s="5">
        <v>5429</v>
      </c>
      <c r="F8" s="5">
        <v>4</v>
      </c>
      <c r="G8" s="5">
        <v>315</v>
      </c>
      <c r="H8" s="5">
        <v>235</v>
      </c>
      <c r="I8" s="5">
        <v>235</v>
      </c>
      <c r="J8" s="10">
        <f t="shared" si="0"/>
        <v>0.24437548487199379</v>
      </c>
      <c r="K8" s="10">
        <f t="shared" si="1"/>
        <v>0.18231186966640806</v>
      </c>
      <c r="L8" s="10">
        <f t="shared" si="2"/>
        <v>0.18231186966640806</v>
      </c>
      <c r="M8" s="10">
        <f t="shared" si="3"/>
        <v>0.74603174603174605</v>
      </c>
      <c r="N8" s="10">
        <f t="shared" si="4"/>
        <v>0.74603174603174605</v>
      </c>
      <c r="O8" s="10">
        <f t="shared" si="5"/>
        <v>1</v>
      </c>
      <c r="P8" s="5">
        <v>8555</v>
      </c>
      <c r="Q8" s="5">
        <v>8555</v>
      </c>
      <c r="R8" s="14">
        <f t="shared" si="6"/>
        <v>0.86205159209995974</v>
      </c>
      <c r="S8" s="14">
        <f t="shared" si="7"/>
        <v>0.86205159209995974</v>
      </c>
      <c r="T8" s="5">
        <v>1882</v>
      </c>
      <c r="U8" s="5">
        <v>1454</v>
      </c>
      <c r="V8" s="5">
        <v>1454</v>
      </c>
      <c r="W8" s="23">
        <f t="shared" si="8"/>
        <v>0.34665684288082521</v>
      </c>
      <c r="X8" s="23">
        <f t="shared" si="9"/>
        <v>0.26782096150303925</v>
      </c>
      <c r="Y8" s="23">
        <f t="shared" si="10"/>
        <v>0.26782096150303925</v>
      </c>
      <c r="Z8" s="23">
        <f t="shared" si="11"/>
        <v>0.77258235919234852</v>
      </c>
      <c r="AA8" s="23">
        <f t="shared" si="12"/>
        <v>0.77258235919234852</v>
      </c>
      <c r="AB8" s="23">
        <f t="shared" si="13"/>
        <v>1</v>
      </c>
      <c r="AC8" s="5">
        <v>1662</v>
      </c>
      <c r="AD8" s="5">
        <v>2452</v>
      </c>
      <c r="AE8" s="5">
        <v>2342</v>
      </c>
      <c r="AH8" s="17" t="s">
        <v>16</v>
      </c>
      <c r="AI8" s="15">
        <f>MIN(K:K)</f>
        <v>0.12854889589905363</v>
      </c>
      <c r="AJ8" s="15">
        <f>AVERAGE(K:K)</f>
        <v>0.15578343156944233</v>
      </c>
      <c r="AK8" s="15">
        <f>MEDIAN(K:K)</f>
        <v>0.15565679574791191</v>
      </c>
      <c r="AL8" s="15">
        <f>MAX(K:K)</f>
        <v>0.20549019607843139</v>
      </c>
    </row>
    <row r="9" spans="1:63" x14ac:dyDescent="0.25">
      <c r="A9" s="20" t="s">
        <v>131</v>
      </c>
      <c r="B9" s="5">
        <v>1304</v>
      </c>
      <c r="C9" s="22"/>
      <c r="D9" s="5">
        <v>7522</v>
      </c>
      <c r="E9" s="5">
        <v>5464</v>
      </c>
      <c r="F9" s="5">
        <v>7</v>
      </c>
      <c r="G9" s="5">
        <v>278</v>
      </c>
      <c r="H9" s="5">
        <v>206</v>
      </c>
      <c r="I9" s="5">
        <v>206</v>
      </c>
      <c r="J9" s="10">
        <f t="shared" si="0"/>
        <v>0.21319018404907975</v>
      </c>
      <c r="K9" s="10">
        <f t="shared" si="1"/>
        <v>0.15797546012269939</v>
      </c>
      <c r="L9" s="10">
        <f t="shared" si="2"/>
        <v>0.15797546012269939</v>
      </c>
      <c r="M9" s="10">
        <f t="shared" si="3"/>
        <v>0.74100719424460426</v>
      </c>
      <c r="N9" s="10">
        <f t="shared" si="4"/>
        <v>0.74100719424460426</v>
      </c>
      <c r="O9" s="10">
        <f t="shared" si="5"/>
        <v>1</v>
      </c>
      <c r="P9" s="5">
        <v>6745</v>
      </c>
      <c r="Q9" s="5">
        <v>6745</v>
      </c>
      <c r="R9" s="14">
        <f t="shared" si="6"/>
        <v>0.89670300452007445</v>
      </c>
      <c r="S9" s="14">
        <f t="shared" si="7"/>
        <v>0.89670300452007445</v>
      </c>
      <c r="T9" s="5">
        <v>1746</v>
      </c>
      <c r="U9" s="5">
        <v>1336</v>
      </c>
      <c r="V9" s="5">
        <v>1336</v>
      </c>
      <c r="W9" s="23">
        <f t="shared" si="8"/>
        <v>0.31954612005856514</v>
      </c>
      <c r="X9" s="23">
        <f t="shared" si="9"/>
        <v>0.24450951683748171</v>
      </c>
      <c r="Y9" s="23">
        <f t="shared" si="10"/>
        <v>0.24450951683748171</v>
      </c>
      <c r="Z9" s="23">
        <f t="shared" si="11"/>
        <v>0.76517754868270327</v>
      </c>
      <c r="AA9" s="23">
        <f t="shared" si="12"/>
        <v>0.76517754868270327</v>
      </c>
      <c r="AB9" s="23">
        <f t="shared" si="13"/>
        <v>1</v>
      </c>
      <c r="AC9" s="5">
        <v>1373</v>
      </c>
      <c r="AD9" s="5">
        <v>2036</v>
      </c>
      <c r="AE9" s="5">
        <v>1951</v>
      </c>
      <c r="AH9" s="17" t="s">
        <v>17</v>
      </c>
      <c r="AI9" s="15">
        <f>MIN(L:L)</f>
        <v>0.12854889589905363</v>
      </c>
      <c r="AJ9" s="15">
        <f>AVERAGE(L:L)</f>
        <v>0.15569421920433241</v>
      </c>
      <c r="AK9" s="15">
        <f>MEDIAN(L:L)</f>
        <v>0.15565679574791191</v>
      </c>
      <c r="AL9" s="15">
        <f>MAX(L:L)</f>
        <v>0.20549019607843139</v>
      </c>
    </row>
    <row r="10" spans="1:63" x14ac:dyDescent="0.25">
      <c r="A10" s="20" t="s">
        <v>132</v>
      </c>
      <c r="B10" s="5">
        <v>1304</v>
      </c>
      <c r="C10" s="22"/>
      <c r="D10" s="5">
        <v>7487</v>
      </c>
      <c r="E10" s="5">
        <v>5462</v>
      </c>
      <c r="F10" s="5">
        <v>6</v>
      </c>
      <c r="G10" s="5">
        <v>260</v>
      </c>
      <c r="H10" s="5">
        <v>191</v>
      </c>
      <c r="I10" s="5">
        <v>191</v>
      </c>
      <c r="J10" s="10">
        <f t="shared" si="0"/>
        <v>0.19938650306748465</v>
      </c>
      <c r="K10" s="10">
        <f t="shared" si="1"/>
        <v>0.1464723926380368</v>
      </c>
      <c r="L10" s="10">
        <f t="shared" si="2"/>
        <v>0.1464723926380368</v>
      </c>
      <c r="M10" s="10">
        <f t="shared" si="3"/>
        <v>0.73461538461538467</v>
      </c>
      <c r="N10" s="10">
        <f t="shared" si="4"/>
        <v>0.73461538461538467</v>
      </c>
      <c r="O10" s="10">
        <f t="shared" si="5"/>
        <v>1</v>
      </c>
      <c r="P10" s="5">
        <v>5865</v>
      </c>
      <c r="Q10" s="5">
        <v>5865</v>
      </c>
      <c r="R10" s="14">
        <f t="shared" si="6"/>
        <v>0.78335782022171763</v>
      </c>
      <c r="S10" s="14">
        <f t="shared" si="7"/>
        <v>0.78335782022171763</v>
      </c>
      <c r="T10" s="5">
        <v>1684</v>
      </c>
      <c r="U10" s="5">
        <v>1263</v>
      </c>
      <c r="V10" s="5">
        <v>1263</v>
      </c>
      <c r="W10" s="23">
        <f t="shared" si="8"/>
        <v>0.30831197363603075</v>
      </c>
      <c r="X10" s="23">
        <f t="shared" si="9"/>
        <v>0.23123398022702307</v>
      </c>
      <c r="Y10" s="23">
        <f t="shared" si="10"/>
        <v>0.23123398022702307</v>
      </c>
      <c r="Z10" s="23">
        <f t="shared" si="11"/>
        <v>0.75</v>
      </c>
      <c r="AA10" s="23">
        <f t="shared" si="12"/>
        <v>0.75</v>
      </c>
      <c r="AB10" s="23">
        <f t="shared" si="13"/>
        <v>1</v>
      </c>
      <c r="AC10" s="5">
        <v>1379</v>
      </c>
      <c r="AD10" s="5">
        <v>1995</v>
      </c>
      <c r="AE10" s="5">
        <v>1942</v>
      </c>
      <c r="AH10" s="17" t="s">
        <v>18</v>
      </c>
      <c r="AI10" s="15">
        <f>MIN(M:M)</f>
        <v>0.66891891891891897</v>
      </c>
      <c r="AJ10" s="15">
        <f>AVERAGE(M:M)</f>
        <v>0.73492913241243951</v>
      </c>
      <c r="AK10" s="15">
        <f>MEDIAN(M:M)</f>
        <v>0.72627737226277367</v>
      </c>
      <c r="AL10" s="15">
        <f>MAX(M:M)</f>
        <v>0.82971014492753625</v>
      </c>
    </row>
    <row r="11" spans="1:63" x14ac:dyDescent="0.25">
      <c r="A11" s="20" t="s">
        <v>133</v>
      </c>
      <c r="B11" s="5">
        <v>1308</v>
      </c>
      <c r="C11" s="22"/>
      <c r="D11" s="5">
        <v>9282</v>
      </c>
      <c r="E11" s="5">
        <v>5458</v>
      </c>
      <c r="F11" s="5">
        <v>4</v>
      </c>
      <c r="G11" s="5">
        <v>333</v>
      </c>
      <c r="H11" s="5">
        <v>240</v>
      </c>
      <c r="I11" s="5">
        <v>240</v>
      </c>
      <c r="J11" s="10">
        <f t="shared" si="0"/>
        <v>0.25458715596330272</v>
      </c>
      <c r="K11" s="10">
        <f t="shared" si="1"/>
        <v>0.1834862385321101</v>
      </c>
      <c r="L11" s="10">
        <f t="shared" si="2"/>
        <v>0.1834862385321101</v>
      </c>
      <c r="M11" s="10">
        <f t="shared" si="3"/>
        <v>0.72072072072072069</v>
      </c>
      <c r="N11" s="10">
        <f t="shared" si="4"/>
        <v>0.72072072072072069</v>
      </c>
      <c r="O11" s="10">
        <f t="shared" si="5"/>
        <v>1</v>
      </c>
      <c r="P11" s="5">
        <v>7182</v>
      </c>
      <c r="Q11" s="5">
        <v>7182</v>
      </c>
      <c r="R11" s="14">
        <f t="shared" si="6"/>
        <v>0.77375565610859731</v>
      </c>
      <c r="S11" s="14">
        <f t="shared" si="7"/>
        <v>0.77375565610859731</v>
      </c>
      <c r="T11" s="5">
        <v>1934</v>
      </c>
      <c r="U11" s="5">
        <v>1435</v>
      </c>
      <c r="V11" s="5">
        <v>1435</v>
      </c>
      <c r="W11" s="23">
        <f t="shared" si="8"/>
        <v>0.35434224990839136</v>
      </c>
      <c r="X11" s="23">
        <f t="shared" si="9"/>
        <v>0.26291681934774641</v>
      </c>
      <c r="Y11" s="23">
        <f t="shared" si="10"/>
        <v>0.26291681934774641</v>
      </c>
      <c r="Z11" s="23">
        <f t="shared" si="11"/>
        <v>0.7419855222337125</v>
      </c>
      <c r="AA11" s="23">
        <f t="shared" si="12"/>
        <v>0.7419855222337125</v>
      </c>
      <c r="AB11" s="23">
        <f t="shared" si="13"/>
        <v>1</v>
      </c>
      <c r="AC11" s="5">
        <v>1612</v>
      </c>
      <c r="AD11" s="5">
        <v>2359</v>
      </c>
      <c r="AE11" s="5">
        <v>2294</v>
      </c>
      <c r="AH11" s="17" t="s">
        <v>19</v>
      </c>
      <c r="AI11" s="15">
        <f>MIN(N:N)</f>
        <v>0.66891891891891897</v>
      </c>
      <c r="AJ11" s="15">
        <f>AVERAGE(N:N)</f>
        <v>0.7345373499055049</v>
      </c>
      <c r="AK11" s="15">
        <f>MEDIAN(N:N)</f>
        <v>0.72627737226277367</v>
      </c>
      <c r="AL11" s="15">
        <f>MAX(N:N)</f>
        <v>0.82971014492753625</v>
      </c>
    </row>
    <row r="12" spans="1:63" x14ac:dyDescent="0.25">
      <c r="A12" s="20" t="s">
        <v>134</v>
      </c>
      <c r="B12" s="5">
        <v>1274</v>
      </c>
      <c r="C12" s="22"/>
      <c r="D12" s="5">
        <v>8049</v>
      </c>
      <c r="E12" s="5">
        <v>5460</v>
      </c>
      <c r="F12" s="5">
        <v>8</v>
      </c>
      <c r="G12" s="5">
        <v>257</v>
      </c>
      <c r="H12" s="5">
        <v>188</v>
      </c>
      <c r="I12" s="5">
        <v>188</v>
      </c>
      <c r="J12" s="10">
        <f t="shared" si="0"/>
        <v>0.20172684458398743</v>
      </c>
      <c r="K12" s="10">
        <f t="shared" si="1"/>
        <v>0.14756671899529042</v>
      </c>
      <c r="L12" s="10">
        <f t="shared" si="2"/>
        <v>0.14756671899529042</v>
      </c>
      <c r="M12" s="10">
        <f t="shared" si="3"/>
        <v>0.73151750972762641</v>
      </c>
      <c r="N12" s="10">
        <f t="shared" si="4"/>
        <v>0.73151750972762641</v>
      </c>
      <c r="O12" s="10">
        <f t="shared" si="5"/>
        <v>1</v>
      </c>
      <c r="P12" s="5">
        <v>6422</v>
      </c>
      <c r="Q12" s="5">
        <v>6422</v>
      </c>
      <c r="R12" s="14">
        <f t="shared" si="6"/>
        <v>0.7978630885824326</v>
      </c>
      <c r="S12" s="14">
        <f t="shared" si="7"/>
        <v>0.7978630885824326</v>
      </c>
      <c r="T12" s="5">
        <v>1696</v>
      </c>
      <c r="U12" s="5">
        <v>1270</v>
      </c>
      <c r="V12" s="5">
        <v>1270</v>
      </c>
      <c r="W12" s="23">
        <f t="shared" si="8"/>
        <v>0.31062271062271063</v>
      </c>
      <c r="X12" s="23">
        <f t="shared" si="9"/>
        <v>0.23260073260073261</v>
      </c>
      <c r="Y12" s="23">
        <f t="shared" si="10"/>
        <v>0.23260073260073261</v>
      </c>
      <c r="Z12" s="23">
        <f t="shared" si="11"/>
        <v>0.74882075471698117</v>
      </c>
      <c r="AA12" s="23">
        <f t="shared" si="12"/>
        <v>0.74882075471698117</v>
      </c>
      <c r="AB12" s="23">
        <f t="shared" si="13"/>
        <v>1</v>
      </c>
      <c r="AC12" s="5">
        <v>1425</v>
      </c>
      <c r="AD12" s="5">
        <v>2088</v>
      </c>
      <c r="AE12" s="5">
        <v>2018</v>
      </c>
      <c r="AH12" s="17" t="s">
        <v>20</v>
      </c>
      <c r="AI12" s="15">
        <f>MIN(O:O)</f>
        <v>0.9856459330143541</v>
      </c>
      <c r="AJ12" s="15">
        <f>AVERAGE(O:O)</f>
        <v>0.99948951781063711</v>
      </c>
      <c r="AK12" s="15">
        <f>MEDIAN(O:O)</f>
        <v>1</v>
      </c>
      <c r="AL12" s="15">
        <f>MAX(O:O)</f>
        <v>1</v>
      </c>
    </row>
    <row r="13" spans="1:63" x14ac:dyDescent="0.25">
      <c r="A13" s="20" t="s">
        <v>135</v>
      </c>
      <c r="B13" s="5">
        <v>1296</v>
      </c>
      <c r="C13" s="22"/>
      <c r="D13" s="5">
        <v>7980</v>
      </c>
      <c r="E13" s="5">
        <v>5474</v>
      </c>
      <c r="F13" s="5">
        <v>6</v>
      </c>
      <c r="G13" s="5">
        <v>300</v>
      </c>
      <c r="H13" s="5">
        <v>227</v>
      </c>
      <c r="I13" s="5">
        <v>227</v>
      </c>
      <c r="J13" s="10">
        <f t="shared" si="0"/>
        <v>0.23148148148148148</v>
      </c>
      <c r="K13" s="10">
        <f t="shared" si="1"/>
        <v>0.17515432098765432</v>
      </c>
      <c r="L13" s="10">
        <f t="shared" si="2"/>
        <v>0.17515432098765432</v>
      </c>
      <c r="M13" s="10">
        <f t="shared" si="3"/>
        <v>0.75666666666666671</v>
      </c>
      <c r="N13" s="10">
        <f t="shared" si="4"/>
        <v>0.75666666666666671</v>
      </c>
      <c r="O13" s="10">
        <f t="shared" si="5"/>
        <v>1</v>
      </c>
      <c r="P13" s="5">
        <v>7146</v>
      </c>
      <c r="Q13" s="5">
        <v>7146</v>
      </c>
      <c r="R13" s="14">
        <f t="shared" si="6"/>
        <v>0.89548872180451122</v>
      </c>
      <c r="S13" s="14">
        <f t="shared" si="7"/>
        <v>0.89548872180451122</v>
      </c>
      <c r="T13" s="5">
        <v>1804</v>
      </c>
      <c r="U13" s="5">
        <v>1404</v>
      </c>
      <c r="V13" s="5">
        <v>1404</v>
      </c>
      <c r="W13" s="23">
        <f t="shared" si="8"/>
        <v>0.32955791012056995</v>
      </c>
      <c r="X13" s="23">
        <f t="shared" si="9"/>
        <v>0.2564852027767629</v>
      </c>
      <c r="Y13" s="23">
        <f t="shared" si="10"/>
        <v>0.2564852027767629</v>
      </c>
      <c r="Z13" s="23">
        <f t="shared" si="11"/>
        <v>0.7782705099778271</v>
      </c>
      <c r="AA13" s="23">
        <f t="shared" si="12"/>
        <v>0.7782705099778271</v>
      </c>
      <c r="AB13" s="23">
        <f t="shared" si="13"/>
        <v>1</v>
      </c>
      <c r="AC13" s="5">
        <v>1460</v>
      </c>
      <c r="AD13" s="5">
        <v>2120</v>
      </c>
      <c r="AE13" s="5">
        <v>2045</v>
      </c>
      <c r="AH13" s="17" t="s">
        <v>4</v>
      </c>
      <c r="AI13">
        <f>MIN(D:D)</f>
        <v>7055</v>
      </c>
      <c r="AJ13">
        <f>AVERAGE(D:D)</f>
        <v>8101.7848101265827</v>
      </c>
      <c r="AK13">
        <f>MEDIAN(D:D)</f>
        <v>7496</v>
      </c>
      <c r="AL13">
        <f>MAX(D:D)</f>
        <v>19518</v>
      </c>
    </row>
    <row r="14" spans="1:63" x14ac:dyDescent="0.25">
      <c r="A14" s="20" t="s">
        <v>136</v>
      </c>
      <c r="B14" s="5">
        <v>1319</v>
      </c>
      <c r="C14" s="22"/>
      <c r="D14" s="5">
        <v>10618</v>
      </c>
      <c r="E14" s="5">
        <v>5454</v>
      </c>
      <c r="F14" s="5">
        <v>4</v>
      </c>
      <c r="G14" s="5">
        <v>317</v>
      </c>
      <c r="H14" s="5">
        <v>245</v>
      </c>
      <c r="I14" s="5">
        <v>245</v>
      </c>
      <c r="J14" s="10">
        <f t="shared" si="0"/>
        <v>0.24033358605003791</v>
      </c>
      <c r="K14" s="10">
        <f t="shared" si="1"/>
        <v>0.18574677786201668</v>
      </c>
      <c r="L14" s="10">
        <f t="shared" si="2"/>
        <v>0.18574677786201668</v>
      </c>
      <c r="M14" s="10">
        <f t="shared" si="3"/>
        <v>0.77287066246056779</v>
      </c>
      <c r="N14" s="10">
        <f t="shared" si="4"/>
        <v>0.77287066246056779</v>
      </c>
      <c r="O14" s="10">
        <f t="shared" si="5"/>
        <v>1</v>
      </c>
      <c r="P14" s="5">
        <v>8562</v>
      </c>
      <c r="Q14" s="5">
        <v>8562</v>
      </c>
      <c r="R14" s="14">
        <f t="shared" si="6"/>
        <v>0.80636654737238656</v>
      </c>
      <c r="S14" s="14">
        <f t="shared" si="7"/>
        <v>0.80636654737238656</v>
      </c>
      <c r="T14" s="5">
        <v>1882</v>
      </c>
      <c r="U14" s="5">
        <v>1467</v>
      </c>
      <c r="V14" s="5">
        <v>1467</v>
      </c>
      <c r="W14" s="23">
        <f t="shared" si="8"/>
        <v>0.34506784011734509</v>
      </c>
      <c r="X14" s="23">
        <f t="shared" si="9"/>
        <v>0.26897689768976896</v>
      </c>
      <c r="Y14" s="23">
        <f t="shared" si="10"/>
        <v>0.26897689768976896</v>
      </c>
      <c r="Z14" s="23">
        <f t="shared" si="11"/>
        <v>0.779489904357067</v>
      </c>
      <c r="AA14" s="23">
        <f t="shared" si="12"/>
        <v>0.779489904357067</v>
      </c>
      <c r="AB14" s="23">
        <f t="shared" si="13"/>
        <v>1</v>
      </c>
      <c r="AC14" s="5">
        <v>1723</v>
      </c>
      <c r="AD14" s="5">
        <v>2610</v>
      </c>
      <c r="AE14" s="5">
        <v>2550</v>
      </c>
      <c r="AH14" s="17" t="s">
        <v>9</v>
      </c>
      <c r="AI14">
        <f>MIN(P:P)</f>
        <v>5415</v>
      </c>
      <c r="AJ14">
        <f>AVERAGE(P:P)</f>
        <v>6564.8101265822788</v>
      </c>
      <c r="AK14">
        <f>MEDIAN(P:P)</f>
        <v>5865</v>
      </c>
      <c r="AL14">
        <f>MAX(P:P)</f>
        <v>18698</v>
      </c>
    </row>
    <row r="15" spans="1:63" x14ac:dyDescent="0.25">
      <c r="A15" s="20" t="s">
        <v>137</v>
      </c>
      <c r="B15" s="5">
        <v>1319</v>
      </c>
      <c r="C15" s="22"/>
      <c r="D15" s="5">
        <v>9786</v>
      </c>
      <c r="E15" s="5">
        <v>5519</v>
      </c>
      <c r="F15" s="5">
        <v>6</v>
      </c>
      <c r="G15" s="5">
        <v>289</v>
      </c>
      <c r="H15" s="5">
        <v>220</v>
      </c>
      <c r="I15" s="5">
        <v>220</v>
      </c>
      <c r="J15" s="10">
        <f t="shared" si="0"/>
        <v>0.21910538286580744</v>
      </c>
      <c r="K15" s="10">
        <f t="shared" si="1"/>
        <v>0.16679302501895377</v>
      </c>
      <c r="L15" s="10">
        <f t="shared" si="2"/>
        <v>0.16679302501895377</v>
      </c>
      <c r="M15" s="10">
        <f t="shared" si="3"/>
        <v>0.76124567474048443</v>
      </c>
      <c r="N15" s="10">
        <f t="shared" si="4"/>
        <v>0.76124567474048443</v>
      </c>
      <c r="O15" s="10">
        <f t="shared" si="5"/>
        <v>1</v>
      </c>
      <c r="P15" s="5">
        <v>7928</v>
      </c>
      <c r="Q15" s="5">
        <v>7928</v>
      </c>
      <c r="R15" s="14">
        <f t="shared" si="6"/>
        <v>0.81013693030860412</v>
      </c>
      <c r="S15" s="14">
        <f t="shared" si="7"/>
        <v>0.81013693030860412</v>
      </c>
      <c r="T15" s="5">
        <v>1850</v>
      </c>
      <c r="U15" s="5">
        <v>1432</v>
      </c>
      <c r="V15" s="5">
        <v>1432</v>
      </c>
      <c r="W15" s="23">
        <f t="shared" si="8"/>
        <v>0.33520565319804313</v>
      </c>
      <c r="X15" s="23">
        <f t="shared" si="9"/>
        <v>0.25946729479978259</v>
      </c>
      <c r="Y15" s="23">
        <f t="shared" si="10"/>
        <v>0.25946729479978259</v>
      </c>
      <c r="Z15" s="23">
        <f t="shared" si="11"/>
        <v>0.77405405405405403</v>
      </c>
      <c r="AA15" s="23">
        <f t="shared" si="12"/>
        <v>0.77405405405405403</v>
      </c>
      <c r="AB15" s="23">
        <f t="shared" si="13"/>
        <v>1</v>
      </c>
      <c r="AC15" s="5">
        <v>1645</v>
      </c>
      <c r="AD15" s="5">
        <v>2448</v>
      </c>
      <c r="AE15" s="5">
        <v>2351</v>
      </c>
      <c r="AH15" s="17" t="s">
        <v>10</v>
      </c>
      <c r="AI15">
        <f>MIN(Q:Q)</f>
        <v>5415</v>
      </c>
      <c r="AJ15">
        <f>AVERAGE(Q:Q)</f>
        <v>6562.7594936708865</v>
      </c>
      <c r="AK15">
        <f>MEDIAN(Q:Q)</f>
        <v>5865</v>
      </c>
      <c r="AL15">
        <f>MAX(Q:Q)</f>
        <v>18698</v>
      </c>
    </row>
    <row r="16" spans="1:63" x14ac:dyDescent="0.25">
      <c r="A16" s="20" t="s">
        <v>138</v>
      </c>
      <c r="B16" s="5">
        <v>1292</v>
      </c>
      <c r="C16" s="22"/>
      <c r="D16" s="5">
        <v>8546</v>
      </c>
      <c r="E16" s="5">
        <v>5438</v>
      </c>
      <c r="F16" s="5">
        <v>4</v>
      </c>
      <c r="G16" s="5">
        <v>273</v>
      </c>
      <c r="H16" s="5">
        <v>205</v>
      </c>
      <c r="I16" s="5">
        <v>205</v>
      </c>
      <c r="J16" s="10">
        <f t="shared" si="0"/>
        <v>0.21130030959752322</v>
      </c>
      <c r="K16" s="10">
        <f t="shared" si="1"/>
        <v>0.1586687306501548</v>
      </c>
      <c r="L16" s="10">
        <f t="shared" si="2"/>
        <v>0.1586687306501548</v>
      </c>
      <c r="M16" s="10">
        <f t="shared" si="3"/>
        <v>0.75091575091575091</v>
      </c>
      <c r="N16" s="10">
        <f t="shared" si="4"/>
        <v>0.75091575091575091</v>
      </c>
      <c r="O16" s="10">
        <f t="shared" si="5"/>
        <v>1</v>
      </c>
      <c r="P16" s="5">
        <v>6778</v>
      </c>
      <c r="Q16" s="5">
        <v>6778</v>
      </c>
      <c r="R16" s="14">
        <f t="shared" si="6"/>
        <v>0.79311958811139716</v>
      </c>
      <c r="S16" s="14">
        <f t="shared" si="7"/>
        <v>0.79311958811139716</v>
      </c>
      <c r="T16" s="5">
        <v>1751</v>
      </c>
      <c r="U16" s="5">
        <v>1338</v>
      </c>
      <c r="V16" s="5">
        <v>1338</v>
      </c>
      <c r="W16" s="23">
        <f t="shared" si="8"/>
        <v>0.32199337991908789</v>
      </c>
      <c r="X16" s="23">
        <f t="shared" si="9"/>
        <v>0.24604634056638469</v>
      </c>
      <c r="Y16" s="23">
        <f t="shared" si="10"/>
        <v>0.24604634056638469</v>
      </c>
      <c r="Z16" s="23">
        <f t="shared" si="11"/>
        <v>0.76413478012564251</v>
      </c>
      <c r="AA16" s="23">
        <f t="shared" si="12"/>
        <v>0.76413478012564251</v>
      </c>
      <c r="AB16" s="23">
        <f t="shared" si="13"/>
        <v>1</v>
      </c>
      <c r="AC16" s="5">
        <v>1513</v>
      </c>
      <c r="AD16" s="5">
        <v>2197</v>
      </c>
      <c r="AE16" s="5">
        <v>2141</v>
      </c>
      <c r="AH16" s="17" t="s">
        <v>21</v>
      </c>
      <c r="AI16" s="15">
        <f>MIN(R:R)</f>
        <v>0.7490627343164209</v>
      </c>
      <c r="AJ16" s="15">
        <f>AVERAGE(R:R)</f>
        <v>0.80465694067011051</v>
      </c>
      <c r="AK16" s="15">
        <f>MEDIAN(R:R)</f>
        <v>0.7775803144224197</v>
      </c>
      <c r="AL16" s="15">
        <f>MAX(R:R)</f>
        <v>0.95798749871913103</v>
      </c>
    </row>
    <row r="17" spans="1:38" x14ac:dyDescent="0.25">
      <c r="A17" s="20" t="s">
        <v>139</v>
      </c>
      <c r="B17" s="5">
        <v>1339</v>
      </c>
      <c r="C17" s="22"/>
      <c r="D17" s="5">
        <v>10804</v>
      </c>
      <c r="E17" s="5">
        <v>5456</v>
      </c>
      <c r="F17" s="5">
        <v>4</v>
      </c>
      <c r="G17" s="5">
        <v>281</v>
      </c>
      <c r="H17" s="5">
        <v>211</v>
      </c>
      <c r="I17" s="5">
        <v>211</v>
      </c>
      <c r="J17" s="10">
        <f t="shared" si="0"/>
        <v>0.20985810306198655</v>
      </c>
      <c r="K17" s="10">
        <f t="shared" si="1"/>
        <v>0.15758028379387604</v>
      </c>
      <c r="L17" s="10">
        <f t="shared" si="2"/>
        <v>0.15758028379387604</v>
      </c>
      <c r="M17" s="10">
        <f t="shared" si="3"/>
        <v>0.75088967971530252</v>
      </c>
      <c r="N17" s="10">
        <f t="shared" si="4"/>
        <v>0.75088967971530252</v>
      </c>
      <c r="O17" s="10">
        <f t="shared" si="5"/>
        <v>1</v>
      </c>
      <c r="P17" s="5">
        <v>8792</v>
      </c>
      <c r="Q17" s="5">
        <v>8792</v>
      </c>
      <c r="R17" s="14">
        <f t="shared" si="6"/>
        <v>0.81377267678637544</v>
      </c>
      <c r="S17" s="14">
        <f t="shared" si="7"/>
        <v>0.81377267678637544</v>
      </c>
      <c r="T17" s="5">
        <v>1803</v>
      </c>
      <c r="U17" s="5">
        <v>1372</v>
      </c>
      <c r="V17" s="5">
        <v>1372</v>
      </c>
      <c r="W17" s="23">
        <f t="shared" si="8"/>
        <v>0.33046187683284456</v>
      </c>
      <c r="X17" s="23">
        <f t="shared" si="9"/>
        <v>0.25146627565982405</v>
      </c>
      <c r="Y17" s="23">
        <f t="shared" si="10"/>
        <v>0.25146627565982405</v>
      </c>
      <c r="Z17" s="23">
        <f t="shared" si="11"/>
        <v>0.76095396561286743</v>
      </c>
      <c r="AA17" s="23">
        <f t="shared" si="12"/>
        <v>0.76095396561286743</v>
      </c>
      <c r="AB17" s="23">
        <f t="shared" si="13"/>
        <v>1</v>
      </c>
      <c r="AC17" s="5">
        <v>1740</v>
      </c>
      <c r="AD17" s="5">
        <v>2652</v>
      </c>
      <c r="AE17" s="5">
        <v>2582</v>
      </c>
      <c r="AH17" s="17" t="s">
        <v>22</v>
      </c>
      <c r="AI17" s="15">
        <f>MIN(S:S)</f>
        <v>0.74181454636340916</v>
      </c>
      <c r="AJ17" s="15">
        <f>AVERAGE(S:S)</f>
        <v>0.80440451613277097</v>
      </c>
      <c r="AK17" s="15">
        <f>MEDIAN(S:S)</f>
        <v>0.7775803144224197</v>
      </c>
      <c r="AL17" s="15">
        <f>MAX(S:S)</f>
        <v>0.95798749871913103</v>
      </c>
    </row>
    <row r="18" spans="1:38" x14ac:dyDescent="0.25">
      <c r="A18" s="20" t="s">
        <v>140</v>
      </c>
      <c r="B18" s="5">
        <v>1281</v>
      </c>
      <c r="C18" s="22"/>
      <c r="D18" s="5">
        <v>19518</v>
      </c>
      <c r="E18" s="5">
        <v>5410</v>
      </c>
      <c r="F18" s="5">
        <v>1</v>
      </c>
      <c r="G18" s="5">
        <v>310</v>
      </c>
      <c r="H18" s="5">
        <v>250</v>
      </c>
      <c r="I18" s="5">
        <v>250</v>
      </c>
      <c r="J18" s="10">
        <f t="shared" si="0"/>
        <v>0.24199843871975019</v>
      </c>
      <c r="K18" s="10">
        <f t="shared" si="1"/>
        <v>0.19516003122560499</v>
      </c>
      <c r="L18" s="10">
        <f t="shared" si="2"/>
        <v>0.19516003122560499</v>
      </c>
      <c r="M18" s="10">
        <f t="shared" si="3"/>
        <v>0.80645161290322576</v>
      </c>
      <c r="N18" s="10">
        <f t="shared" si="4"/>
        <v>0.80645161290322576</v>
      </c>
      <c r="O18" s="10">
        <f t="shared" si="5"/>
        <v>1</v>
      </c>
      <c r="P18" s="5">
        <v>18698</v>
      </c>
      <c r="Q18" s="5">
        <v>18698</v>
      </c>
      <c r="R18" s="14">
        <f t="shared" si="6"/>
        <v>0.95798749871913103</v>
      </c>
      <c r="S18" s="14">
        <f t="shared" si="7"/>
        <v>0.95798749871913103</v>
      </c>
      <c r="T18" s="5">
        <v>1778</v>
      </c>
      <c r="U18" s="5">
        <v>1423</v>
      </c>
      <c r="V18" s="5">
        <v>1423</v>
      </c>
      <c r="W18" s="23">
        <f t="shared" si="8"/>
        <v>0.32865064695009244</v>
      </c>
      <c r="X18" s="23">
        <f t="shared" si="9"/>
        <v>0.26303142329020335</v>
      </c>
      <c r="Y18" s="23">
        <f t="shared" si="10"/>
        <v>0.26303142329020335</v>
      </c>
      <c r="Z18" s="23">
        <f t="shared" si="11"/>
        <v>0.80033745781777277</v>
      </c>
      <c r="AA18" s="23">
        <f t="shared" si="12"/>
        <v>0.80033745781777277</v>
      </c>
      <c r="AB18" s="23">
        <f t="shared" si="13"/>
        <v>1</v>
      </c>
      <c r="AC18" s="5">
        <v>2907</v>
      </c>
      <c r="AD18" s="5">
        <v>5313</v>
      </c>
      <c r="AE18" s="5">
        <v>5042</v>
      </c>
      <c r="AH18" s="17" t="s">
        <v>5</v>
      </c>
      <c r="AI18">
        <f>MIN(E:E)</f>
        <v>5354</v>
      </c>
      <c r="AJ18">
        <f>AVERAGE(E:E)</f>
        <v>5435.2278481012654</v>
      </c>
      <c r="AK18">
        <f>MEDIAN(E:E)</f>
        <v>5421</v>
      </c>
      <c r="AL18">
        <f>MAX(E:E)</f>
        <v>5718</v>
      </c>
    </row>
    <row r="19" spans="1:38" x14ac:dyDescent="0.25">
      <c r="A19" s="20" t="s">
        <v>141</v>
      </c>
      <c r="B19" s="5">
        <v>1275</v>
      </c>
      <c r="C19" s="22"/>
      <c r="D19" s="5">
        <v>7727</v>
      </c>
      <c r="E19" s="5">
        <v>5393</v>
      </c>
      <c r="F19" s="5">
        <v>1</v>
      </c>
      <c r="G19" s="5">
        <v>276</v>
      </c>
      <c r="H19" s="5">
        <v>229</v>
      </c>
      <c r="I19" s="5">
        <v>229</v>
      </c>
      <c r="J19" s="10">
        <f t="shared" si="0"/>
        <v>0.21647058823529411</v>
      </c>
      <c r="K19" s="10">
        <f t="shared" si="1"/>
        <v>0.17960784313725489</v>
      </c>
      <c r="L19" s="10">
        <f t="shared" si="2"/>
        <v>0.17960784313725489</v>
      </c>
      <c r="M19" s="10">
        <f t="shared" si="3"/>
        <v>0.82971014492753625</v>
      </c>
      <c r="N19" s="10">
        <f t="shared" si="4"/>
        <v>0.82971014492753625</v>
      </c>
      <c r="O19" s="10">
        <f t="shared" si="5"/>
        <v>1</v>
      </c>
      <c r="P19" s="5">
        <v>7162</v>
      </c>
      <c r="Q19" s="5">
        <v>7162</v>
      </c>
      <c r="R19" s="14">
        <f t="shared" si="6"/>
        <v>0.92687977222725504</v>
      </c>
      <c r="S19" s="14">
        <f t="shared" si="7"/>
        <v>0.92687977222725504</v>
      </c>
      <c r="T19" s="5">
        <v>1696</v>
      </c>
      <c r="U19" s="5">
        <v>1379</v>
      </c>
      <c r="V19" s="5">
        <v>1379</v>
      </c>
      <c r="W19" s="23">
        <f t="shared" si="8"/>
        <v>0.31448173558316334</v>
      </c>
      <c r="X19" s="23">
        <f t="shared" si="9"/>
        <v>0.25570183571296123</v>
      </c>
      <c r="Y19" s="23">
        <f t="shared" si="10"/>
        <v>0.25570183571296123</v>
      </c>
      <c r="Z19" s="23">
        <f t="shared" si="11"/>
        <v>0.81308962264150941</v>
      </c>
      <c r="AA19" s="23">
        <f t="shared" si="12"/>
        <v>0.81308962264150941</v>
      </c>
      <c r="AB19" s="23">
        <f t="shared" si="13"/>
        <v>1</v>
      </c>
      <c r="AC19" s="5">
        <v>1430</v>
      </c>
      <c r="AD19" s="5">
        <v>2058</v>
      </c>
      <c r="AE19" s="5">
        <v>1990</v>
      </c>
      <c r="AH19" s="17" t="s">
        <v>8</v>
      </c>
      <c r="AI19">
        <f>MIN(T:T)</f>
        <v>1523</v>
      </c>
      <c r="AJ19" s="8">
        <f>AVERAGE(T:T)</f>
        <v>1701.126582278481</v>
      </c>
      <c r="AK19">
        <f>MEDIAN(T:T)</f>
        <v>1686</v>
      </c>
      <c r="AL19">
        <f>MAX(T:T)</f>
        <v>1972</v>
      </c>
    </row>
    <row r="20" spans="1:38" x14ac:dyDescent="0.25">
      <c r="A20" s="20" t="s">
        <v>142</v>
      </c>
      <c r="B20" s="5">
        <v>1275</v>
      </c>
      <c r="C20" s="22"/>
      <c r="D20" s="5">
        <v>8074</v>
      </c>
      <c r="E20" s="5">
        <v>5404</v>
      </c>
      <c r="F20" s="5">
        <v>1</v>
      </c>
      <c r="G20" s="5">
        <v>317</v>
      </c>
      <c r="H20" s="5">
        <v>259</v>
      </c>
      <c r="I20" s="5">
        <v>259</v>
      </c>
      <c r="J20" s="10">
        <f t="shared" si="0"/>
        <v>0.24862745098039216</v>
      </c>
      <c r="K20" s="10">
        <f t="shared" si="1"/>
        <v>0.20313725490196077</v>
      </c>
      <c r="L20" s="10">
        <f t="shared" si="2"/>
        <v>0.20313725490196077</v>
      </c>
      <c r="M20" s="10">
        <f t="shared" si="3"/>
        <v>0.81703470031545744</v>
      </c>
      <c r="N20" s="10">
        <f t="shared" si="4"/>
        <v>0.81703470031545744</v>
      </c>
      <c r="O20" s="10">
        <f t="shared" si="5"/>
        <v>1</v>
      </c>
      <c r="P20" s="5">
        <v>7306</v>
      </c>
      <c r="Q20" s="5">
        <v>7306</v>
      </c>
      <c r="R20" s="14">
        <f t="shared" si="6"/>
        <v>0.90487986128313103</v>
      </c>
      <c r="S20" s="14">
        <f t="shared" si="7"/>
        <v>0.90487986128313103</v>
      </c>
      <c r="T20" s="5">
        <v>1814</v>
      </c>
      <c r="U20" s="5">
        <v>1451</v>
      </c>
      <c r="V20" s="5">
        <v>1451</v>
      </c>
      <c r="W20" s="23">
        <f t="shared" si="8"/>
        <v>0.33567727609178388</v>
      </c>
      <c r="X20" s="23">
        <f t="shared" si="9"/>
        <v>0.26850481125092523</v>
      </c>
      <c r="Y20" s="23">
        <f t="shared" si="10"/>
        <v>0.26850481125092523</v>
      </c>
      <c r="Z20" s="23">
        <f t="shared" si="11"/>
        <v>0.79988974641675858</v>
      </c>
      <c r="AA20" s="23">
        <f t="shared" si="12"/>
        <v>0.79988974641675858</v>
      </c>
      <c r="AB20" s="23">
        <f t="shared" si="13"/>
        <v>1</v>
      </c>
      <c r="AC20" s="5">
        <v>1478</v>
      </c>
      <c r="AD20" s="5">
        <v>2142</v>
      </c>
      <c r="AE20" s="5">
        <v>2066</v>
      </c>
      <c r="AH20" s="17" t="s">
        <v>12</v>
      </c>
      <c r="AI20">
        <f>MIN(U:U)</f>
        <v>1097</v>
      </c>
      <c r="AJ20" s="8">
        <f>AVERAGE(U:U)</f>
        <v>1273.8860759493671</v>
      </c>
      <c r="AK20">
        <f>MEDIAN(U:U)</f>
        <v>1259</v>
      </c>
      <c r="AL20">
        <f>MAX(U:U)</f>
        <v>1557</v>
      </c>
    </row>
    <row r="21" spans="1:38" x14ac:dyDescent="0.25">
      <c r="A21" s="20" t="s">
        <v>143</v>
      </c>
      <c r="B21" s="5">
        <v>1275</v>
      </c>
      <c r="C21" s="22"/>
      <c r="D21" s="5">
        <v>8082</v>
      </c>
      <c r="E21" s="5">
        <v>5403</v>
      </c>
      <c r="F21" s="5">
        <v>1</v>
      </c>
      <c r="G21" s="5">
        <v>320</v>
      </c>
      <c r="H21" s="5">
        <v>262</v>
      </c>
      <c r="I21" s="5">
        <v>262</v>
      </c>
      <c r="J21" s="10">
        <f t="shared" si="0"/>
        <v>0.25098039215686274</v>
      </c>
      <c r="K21" s="10">
        <f t="shared" si="1"/>
        <v>0.20549019607843139</v>
      </c>
      <c r="L21" s="10">
        <f t="shared" si="2"/>
        <v>0.20549019607843139</v>
      </c>
      <c r="M21" s="10">
        <f t="shared" si="3"/>
        <v>0.81874999999999998</v>
      </c>
      <c r="N21" s="10">
        <f t="shared" si="4"/>
        <v>0.81874999999999998</v>
      </c>
      <c r="O21" s="10">
        <f t="shared" si="5"/>
        <v>1</v>
      </c>
      <c r="P21" s="5">
        <v>7314</v>
      </c>
      <c r="Q21" s="5">
        <v>7314</v>
      </c>
      <c r="R21" s="14">
        <f t="shared" si="6"/>
        <v>0.90497401633259089</v>
      </c>
      <c r="S21" s="14">
        <f t="shared" si="7"/>
        <v>0.90497401633259089</v>
      </c>
      <c r="T21" s="5">
        <v>1820</v>
      </c>
      <c r="U21" s="5">
        <v>1457</v>
      </c>
      <c r="V21" s="5">
        <v>1457</v>
      </c>
      <c r="W21" s="23">
        <f t="shared" si="8"/>
        <v>0.33684989820470107</v>
      </c>
      <c r="X21" s="23">
        <f t="shared" si="9"/>
        <v>0.26966500092541179</v>
      </c>
      <c r="Y21" s="23">
        <f t="shared" si="10"/>
        <v>0.26966500092541179</v>
      </c>
      <c r="Z21" s="23">
        <f t="shared" si="11"/>
        <v>0.80054945054945059</v>
      </c>
      <c r="AA21" s="23">
        <f t="shared" si="12"/>
        <v>0.80054945054945059</v>
      </c>
      <c r="AB21" s="23">
        <f t="shared" si="13"/>
        <v>1</v>
      </c>
      <c r="AC21" s="5">
        <v>1472</v>
      </c>
      <c r="AD21" s="5">
        <v>2164</v>
      </c>
      <c r="AE21" s="5">
        <v>2050</v>
      </c>
      <c r="AH21" s="17" t="s">
        <v>13</v>
      </c>
      <c r="AI21">
        <f>MIN(V:V)</f>
        <v>1097</v>
      </c>
      <c r="AJ21" s="8">
        <f>AVERAGE(V:V)</f>
        <v>1273.4683544303798</v>
      </c>
      <c r="AK21">
        <f>MEDIAN(V:V)</f>
        <v>1259</v>
      </c>
      <c r="AL21">
        <f>MAX(V:V)</f>
        <v>1557</v>
      </c>
    </row>
    <row r="22" spans="1:38" x14ac:dyDescent="0.25">
      <c r="A22" s="20" t="s">
        <v>144</v>
      </c>
      <c r="B22" s="5">
        <v>1273</v>
      </c>
      <c r="C22" s="22"/>
      <c r="D22" s="5">
        <v>7473</v>
      </c>
      <c r="E22" s="5">
        <v>5410</v>
      </c>
      <c r="F22" s="5">
        <v>4</v>
      </c>
      <c r="G22" s="5">
        <v>273</v>
      </c>
      <c r="H22" s="5">
        <v>218</v>
      </c>
      <c r="I22" s="5">
        <v>218</v>
      </c>
      <c r="J22" s="10">
        <f t="shared" si="0"/>
        <v>0.21445404556166536</v>
      </c>
      <c r="K22" s="10">
        <f t="shared" si="1"/>
        <v>0.17124901806755696</v>
      </c>
      <c r="L22" s="10">
        <f t="shared" si="2"/>
        <v>0.17124901806755696</v>
      </c>
      <c r="M22" s="10">
        <f t="shared" si="3"/>
        <v>0.79853479853479858</v>
      </c>
      <c r="N22" s="10">
        <f t="shared" si="4"/>
        <v>0.79853479853479858</v>
      </c>
      <c r="O22" s="10">
        <f t="shared" si="5"/>
        <v>1</v>
      </c>
      <c r="P22" s="5">
        <v>6739</v>
      </c>
      <c r="Q22" s="5">
        <v>6739</v>
      </c>
      <c r="R22" s="14">
        <f t="shared" si="6"/>
        <v>0.90177974039876885</v>
      </c>
      <c r="S22" s="14">
        <f t="shared" si="7"/>
        <v>0.90177974039876885</v>
      </c>
      <c r="T22" s="5">
        <v>1670</v>
      </c>
      <c r="U22" s="5">
        <v>1308</v>
      </c>
      <c r="V22" s="5">
        <v>1308</v>
      </c>
      <c r="W22" s="23">
        <f t="shared" si="8"/>
        <v>0.30868761552680224</v>
      </c>
      <c r="X22" s="23">
        <f t="shared" si="9"/>
        <v>0.24177449168207024</v>
      </c>
      <c r="Y22" s="23">
        <f t="shared" si="10"/>
        <v>0.24177449168207024</v>
      </c>
      <c r="Z22" s="23">
        <f t="shared" si="11"/>
        <v>0.78323353293413178</v>
      </c>
      <c r="AA22" s="23">
        <f t="shared" si="12"/>
        <v>0.78323353293413178</v>
      </c>
      <c r="AB22" s="23">
        <f t="shared" si="13"/>
        <v>1</v>
      </c>
      <c r="AC22" s="5">
        <v>1393</v>
      </c>
      <c r="AD22" s="5">
        <v>2015</v>
      </c>
      <c r="AE22" s="5">
        <v>1941</v>
      </c>
      <c r="AH22" s="17" t="s">
        <v>23</v>
      </c>
      <c r="AI22" s="15">
        <f>MIN(W:W)</f>
        <v>0.28430091469105845</v>
      </c>
      <c r="AJ22" s="15">
        <f>AVERAGE(W:W)</f>
        <v>0.3128400773100215</v>
      </c>
      <c r="AK22" s="15">
        <f>MEDIAN(W:W)</f>
        <v>0.31011485735457578</v>
      </c>
      <c r="AL22" s="15">
        <f>MAX(W:W)</f>
        <v>0.35434224990839136</v>
      </c>
    </row>
    <row r="23" spans="1:38" x14ac:dyDescent="0.25">
      <c r="A23" s="20" t="s">
        <v>343</v>
      </c>
      <c r="B23" s="5">
        <v>1292</v>
      </c>
      <c r="C23" s="22"/>
      <c r="D23" s="5">
        <v>7795</v>
      </c>
      <c r="E23" s="5">
        <v>5545</v>
      </c>
      <c r="F23" s="5">
        <v>8</v>
      </c>
      <c r="G23" s="5">
        <v>275</v>
      </c>
      <c r="H23" s="5">
        <v>211</v>
      </c>
      <c r="I23" s="5">
        <v>211</v>
      </c>
      <c r="J23" s="10">
        <f t="shared" si="0"/>
        <v>0.21284829721362228</v>
      </c>
      <c r="K23" s="10">
        <f t="shared" si="1"/>
        <v>0.16331269349845201</v>
      </c>
      <c r="L23" s="10">
        <f t="shared" si="2"/>
        <v>0.16331269349845201</v>
      </c>
      <c r="M23" s="10">
        <f t="shared" si="3"/>
        <v>0.76727272727272722</v>
      </c>
      <c r="N23" s="10">
        <f t="shared" si="4"/>
        <v>0.76727272727272722</v>
      </c>
      <c r="O23" s="10">
        <f t="shared" si="5"/>
        <v>1</v>
      </c>
      <c r="P23" s="5">
        <v>6105</v>
      </c>
      <c r="Q23" s="5">
        <v>6105</v>
      </c>
      <c r="R23" s="14">
        <f t="shared" si="6"/>
        <v>0.78319435535599746</v>
      </c>
      <c r="S23" s="14">
        <f t="shared" si="7"/>
        <v>0.78319435535599746</v>
      </c>
      <c r="T23" s="5">
        <v>1771</v>
      </c>
      <c r="U23" s="5">
        <v>1348</v>
      </c>
      <c r="V23" s="5">
        <v>1348</v>
      </c>
      <c r="W23" s="23">
        <f t="shared" si="8"/>
        <v>0.3193868349864743</v>
      </c>
      <c r="X23" s="23">
        <f t="shared" si="9"/>
        <v>0.24310189359783588</v>
      </c>
      <c r="Y23" s="23">
        <f t="shared" si="10"/>
        <v>0.24310189359783588</v>
      </c>
      <c r="Z23" s="23">
        <f t="shared" si="11"/>
        <v>0.76115189158667418</v>
      </c>
      <c r="AA23" s="23">
        <f t="shared" si="12"/>
        <v>0.76115189158667418</v>
      </c>
      <c r="AB23" s="23">
        <f t="shared" si="13"/>
        <v>1</v>
      </c>
      <c r="AC23" s="5">
        <v>1422</v>
      </c>
      <c r="AD23" s="5">
        <v>2062</v>
      </c>
      <c r="AE23" s="5">
        <v>2003</v>
      </c>
      <c r="AH23" s="17" t="s">
        <v>24</v>
      </c>
      <c r="AI23" s="15">
        <f>MIN(X:X)</f>
        <v>0.20477879410117603</v>
      </c>
      <c r="AJ23" s="15">
        <f>AVERAGE(X:X)</f>
        <v>0.23422102918294205</v>
      </c>
      <c r="AK23" s="15">
        <f>MEDIAN(X:X)</f>
        <v>0.23211999268337297</v>
      </c>
      <c r="AL23" s="15">
        <f>MAX(X:X)</f>
        <v>0.27229800629590767</v>
      </c>
    </row>
    <row r="24" spans="1:38" x14ac:dyDescent="0.25">
      <c r="A24" s="20" t="s">
        <v>344</v>
      </c>
      <c r="B24" s="5">
        <v>1291</v>
      </c>
      <c r="C24" s="22"/>
      <c r="D24" s="5">
        <v>7716</v>
      </c>
      <c r="E24" s="5">
        <v>5526</v>
      </c>
      <c r="F24" s="5">
        <v>9</v>
      </c>
      <c r="G24" s="5">
        <v>302</v>
      </c>
      <c r="H24" s="5">
        <v>238</v>
      </c>
      <c r="I24" s="5">
        <v>238</v>
      </c>
      <c r="J24" s="10">
        <f t="shared" si="0"/>
        <v>0.23392718822618125</v>
      </c>
      <c r="K24" s="10">
        <f t="shared" si="1"/>
        <v>0.18435321456235476</v>
      </c>
      <c r="L24" s="10">
        <f t="shared" si="2"/>
        <v>0.18435321456235476</v>
      </c>
      <c r="M24" s="10">
        <f t="shared" si="3"/>
        <v>0.78807947019867552</v>
      </c>
      <c r="N24" s="10">
        <f t="shared" si="4"/>
        <v>0.78807947019867552</v>
      </c>
      <c r="O24" s="10">
        <f t="shared" si="5"/>
        <v>1</v>
      </c>
      <c r="P24" s="5">
        <v>6943</v>
      </c>
      <c r="Q24" s="5">
        <v>6943</v>
      </c>
      <c r="R24" s="14">
        <f t="shared" si="6"/>
        <v>0.89981855883877659</v>
      </c>
      <c r="S24" s="14">
        <f t="shared" si="7"/>
        <v>0.89981855883877659</v>
      </c>
      <c r="T24" s="5">
        <v>1834</v>
      </c>
      <c r="U24" s="5">
        <v>1440</v>
      </c>
      <c r="V24" s="5">
        <v>1440</v>
      </c>
      <c r="W24" s="23">
        <f t="shared" si="8"/>
        <v>0.33188563155989864</v>
      </c>
      <c r="X24" s="23">
        <f t="shared" si="9"/>
        <v>0.26058631921824105</v>
      </c>
      <c r="Y24" s="23">
        <f t="shared" si="10"/>
        <v>0.26058631921824105</v>
      </c>
      <c r="Z24" s="23">
        <f t="shared" si="11"/>
        <v>0.7851690294438386</v>
      </c>
      <c r="AA24" s="23">
        <f t="shared" si="12"/>
        <v>0.7851690294438386</v>
      </c>
      <c r="AB24" s="23">
        <f t="shared" si="13"/>
        <v>1</v>
      </c>
      <c r="AC24" s="5">
        <v>1465</v>
      </c>
      <c r="AD24" s="5">
        <v>2081</v>
      </c>
      <c r="AE24" s="5">
        <v>2020</v>
      </c>
      <c r="AH24" s="17" t="s">
        <v>25</v>
      </c>
      <c r="AI24" s="15">
        <f>MIN(Y:Y)</f>
        <v>0.20477879410117603</v>
      </c>
      <c r="AJ24" s="15">
        <f>AVERAGE(Y:Y)</f>
        <v>0.23414480421975276</v>
      </c>
      <c r="AK24" s="15">
        <f>MEDIAN(Y:Y)</f>
        <v>0.23211999268337297</v>
      </c>
      <c r="AL24" s="15">
        <f>MAX(Y:Y)</f>
        <v>0.27229800629590767</v>
      </c>
    </row>
    <row r="25" spans="1:38" x14ac:dyDescent="0.25">
      <c r="A25" s="20" t="s">
        <v>345</v>
      </c>
      <c r="B25" s="5">
        <v>1288</v>
      </c>
      <c r="C25" s="22"/>
      <c r="D25" s="5">
        <v>7930</v>
      </c>
      <c r="E25" s="5">
        <v>5530</v>
      </c>
      <c r="F25" s="5">
        <v>8</v>
      </c>
      <c r="G25" s="5">
        <v>308</v>
      </c>
      <c r="H25" s="5">
        <v>232</v>
      </c>
      <c r="I25" s="5">
        <v>232</v>
      </c>
      <c r="J25" s="10">
        <f t="shared" si="0"/>
        <v>0.2391304347826087</v>
      </c>
      <c r="K25" s="10">
        <f t="shared" si="1"/>
        <v>0.18012422360248448</v>
      </c>
      <c r="L25" s="10">
        <f t="shared" si="2"/>
        <v>0.18012422360248448</v>
      </c>
      <c r="M25" s="10">
        <f t="shared" si="3"/>
        <v>0.75324675324675328</v>
      </c>
      <c r="N25" s="10">
        <f t="shared" si="4"/>
        <v>0.75324675324675328</v>
      </c>
      <c r="O25" s="10">
        <f t="shared" si="5"/>
        <v>1</v>
      </c>
      <c r="P25" s="5">
        <v>7135</v>
      </c>
      <c r="Q25" s="5">
        <v>7135</v>
      </c>
      <c r="R25" s="14">
        <f t="shared" si="6"/>
        <v>0.89974779319041609</v>
      </c>
      <c r="S25" s="14">
        <f t="shared" si="7"/>
        <v>0.89974779319041609</v>
      </c>
      <c r="T25" s="5">
        <v>1855</v>
      </c>
      <c r="U25" s="5">
        <v>1437</v>
      </c>
      <c r="V25" s="5">
        <v>1437</v>
      </c>
      <c r="W25" s="23">
        <f t="shared" si="8"/>
        <v>0.33544303797468356</v>
      </c>
      <c r="X25" s="23">
        <f t="shared" si="9"/>
        <v>0.25985533453887882</v>
      </c>
      <c r="Y25" s="23">
        <f t="shared" si="10"/>
        <v>0.25985533453887882</v>
      </c>
      <c r="Z25" s="23">
        <f t="shared" si="11"/>
        <v>0.77466307277628033</v>
      </c>
      <c r="AA25" s="23">
        <f t="shared" si="12"/>
        <v>0.77466307277628033</v>
      </c>
      <c r="AB25" s="23">
        <f t="shared" si="13"/>
        <v>1</v>
      </c>
      <c r="AC25" s="5">
        <v>1466</v>
      </c>
      <c r="AD25" s="5">
        <v>2105</v>
      </c>
      <c r="AE25" s="5">
        <v>2042</v>
      </c>
      <c r="AH25" s="17" t="s">
        <v>26</v>
      </c>
      <c r="AI25" s="15">
        <f>MIN(Z:Z)</f>
        <v>0.69175627240143367</v>
      </c>
      <c r="AJ25" s="15">
        <f>AVERAGE(Z:Z)</f>
        <v>0.74776612078521176</v>
      </c>
      <c r="AK25" s="15">
        <f>MEDIAN(Z:Z)</f>
        <v>0.7419855222337125</v>
      </c>
      <c r="AL25" s="15">
        <f>MAX(Z:Z)</f>
        <v>0.81308962264150941</v>
      </c>
    </row>
    <row r="26" spans="1:38" x14ac:dyDescent="0.25">
      <c r="A26" s="20" t="s">
        <v>346</v>
      </c>
      <c r="B26" s="5">
        <v>1269</v>
      </c>
      <c r="C26" s="22"/>
      <c r="D26" s="5">
        <v>7273</v>
      </c>
      <c r="E26" s="5">
        <v>5375</v>
      </c>
      <c r="F26" s="5">
        <v>2</v>
      </c>
      <c r="G26" s="5">
        <v>259</v>
      </c>
      <c r="H26" s="5">
        <v>186</v>
      </c>
      <c r="I26" s="5">
        <v>186</v>
      </c>
      <c r="J26" s="10">
        <f t="shared" si="0"/>
        <v>0.2040977147360126</v>
      </c>
      <c r="K26" s="10">
        <f t="shared" si="1"/>
        <v>0.14657210401891252</v>
      </c>
      <c r="L26" s="10">
        <f t="shared" si="2"/>
        <v>0.14657210401891252</v>
      </c>
      <c r="M26" s="10">
        <f t="shared" si="3"/>
        <v>0.71814671814671815</v>
      </c>
      <c r="N26" s="10">
        <f t="shared" si="4"/>
        <v>0.71814671814671815</v>
      </c>
      <c r="O26" s="10">
        <f t="shared" si="5"/>
        <v>1</v>
      </c>
      <c r="P26" s="5">
        <v>5625</v>
      </c>
      <c r="Q26" s="5">
        <v>5625</v>
      </c>
      <c r="R26" s="14">
        <f t="shared" si="6"/>
        <v>0.77340849718135574</v>
      </c>
      <c r="S26" s="14">
        <f t="shared" si="7"/>
        <v>0.77340849718135574</v>
      </c>
      <c r="T26" s="5">
        <v>1597</v>
      </c>
      <c r="U26" s="5">
        <v>1165</v>
      </c>
      <c r="V26" s="5">
        <v>1165</v>
      </c>
      <c r="W26" s="23">
        <f t="shared" si="8"/>
        <v>0.29711627906976745</v>
      </c>
      <c r="X26" s="23">
        <f t="shared" si="9"/>
        <v>0.21674418604651163</v>
      </c>
      <c r="Y26" s="23">
        <f t="shared" si="10"/>
        <v>0.21674418604651163</v>
      </c>
      <c r="Z26" s="23">
        <f t="shared" si="11"/>
        <v>0.72949279899812147</v>
      </c>
      <c r="AA26" s="23">
        <f t="shared" si="12"/>
        <v>0.72949279899812147</v>
      </c>
      <c r="AB26" s="23">
        <f t="shared" si="13"/>
        <v>1</v>
      </c>
      <c r="AC26" s="5">
        <v>1366</v>
      </c>
      <c r="AD26" s="5">
        <v>1978</v>
      </c>
      <c r="AE26" s="5">
        <v>1907</v>
      </c>
      <c r="AH26" s="17" t="s">
        <v>27</v>
      </c>
      <c r="AI26" s="15">
        <f>MIN(AA:AA)</f>
        <v>0.69175627240143367</v>
      </c>
      <c r="AJ26" s="15">
        <f>AVERAGE(AA:AA)</f>
        <v>0.74753504558330386</v>
      </c>
      <c r="AK26" s="15">
        <f>MEDIAN(AA:AA)</f>
        <v>0.7419855222337125</v>
      </c>
      <c r="AL26" s="15">
        <f>MAX(AA:AA)</f>
        <v>0.81308962264150941</v>
      </c>
    </row>
    <row r="27" spans="1:38" x14ac:dyDescent="0.25">
      <c r="A27" s="20" t="s">
        <v>347</v>
      </c>
      <c r="B27" s="5">
        <v>1268</v>
      </c>
      <c r="C27" s="22"/>
      <c r="D27" s="5">
        <v>7129</v>
      </c>
      <c r="E27" s="5">
        <v>5361</v>
      </c>
      <c r="F27" s="5">
        <v>1</v>
      </c>
      <c r="G27" s="5">
        <v>255</v>
      </c>
      <c r="H27" s="5">
        <v>182</v>
      </c>
      <c r="I27" s="5">
        <v>182</v>
      </c>
      <c r="J27" s="10">
        <f t="shared" si="0"/>
        <v>0.20110410094637224</v>
      </c>
      <c r="K27" s="10">
        <f t="shared" si="1"/>
        <v>0.14353312302839116</v>
      </c>
      <c r="L27" s="10">
        <f t="shared" si="2"/>
        <v>0.14353312302839116</v>
      </c>
      <c r="M27" s="10">
        <f t="shared" si="3"/>
        <v>0.71372549019607845</v>
      </c>
      <c r="N27" s="10">
        <f t="shared" si="4"/>
        <v>0.71372549019607845</v>
      </c>
      <c r="O27" s="10">
        <f t="shared" si="5"/>
        <v>1</v>
      </c>
      <c r="P27" s="5">
        <v>5494</v>
      </c>
      <c r="Q27" s="5">
        <v>5494</v>
      </c>
      <c r="R27" s="14">
        <f t="shared" si="6"/>
        <v>0.77065507083742457</v>
      </c>
      <c r="S27" s="14">
        <f t="shared" si="7"/>
        <v>0.77065507083742457</v>
      </c>
      <c r="T27" s="5">
        <v>1583</v>
      </c>
      <c r="U27" s="5">
        <v>1151</v>
      </c>
      <c r="V27" s="5">
        <v>1151</v>
      </c>
      <c r="W27" s="23">
        <f t="shared" si="8"/>
        <v>0.29528073120686438</v>
      </c>
      <c r="X27" s="23">
        <f t="shared" si="9"/>
        <v>0.21469875023316545</v>
      </c>
      <c r="Y27" s="23">
        <f t="shared" si="10"/>
        <v>0.21469875023316545</v>
      </c>
      <c r="Z27" s="23">
        <f t="shared" si="11"/>
        <v>0.72710044219835757</v>
      </c>
      <c r="AA27" s="23">
        <f t="shared" si="12"/>
        <v>0.72710044219835757</v>
      </c>
      <c r="AB27" s="23">
        <f t="shared" si="13"/>
        <v>1</v>
      </c>
      <c r="AC27" s="5">
        <v>1327</v>
      </c>
      <c r="AD27" s="5">
        <v>1938</v>
      </c>
      <c r="AE27" s="5">
        <v>1856</v>
      </c>
      <c r="AH27" s="17" t="s">
        <v>28</v>
      </c>
      <c r="AI27" s="15">
        <f>MIN(AB:AB)</f>
        <v>0.99224259520451341</v>
      </c>
      <c r="AJ27" s="15">
        <f>AVERAGE(AB:AB)</f>
        <v>0.99969540159236958</v>
      </c>
      <c r="AK27" s="15">
        <f>MEDIAN(AB:AB)</f>
        <v>1</v>
      </c>
      <c r="AL27" s="15">
        <f>MAX(AB:AB)</f>
        <v>1</v>
      </c>
    </row>
    <row r="28" spans="1:38" x14ac:dyDescent="0.25">
      <c r="A28" s="20" t="s">
        <v>348</v>
      </c>
      <c r="B28" s="5">
        <v>1271</v>
      </c>
      <c r="C28" s="22"/>
      <c r="D28" s="5">
        <v>7304</v>
      </c>
      <c r="E28" s="5">
        <v>5401</v>
      </c>
      <c r="F28" s="5">
        <v>2</v>
      </c>
      <c r="G28" s="5">
        <v>247</v>
      </c>
      <c r="H28" s="5">
        <v>175</v>
      </c>
      <c r="I28" s="5">
        <v>175</v>
      </c>
      <c r="J28" s="10">
        <f t="shared" si="0"/>
        <v>0.1943351691581432</v>
      </c>
      <c r="K28" s="10">
        <f t="shared" si="1"/>
        <v>0.13768686073957515</v>
      </c>
      <c r="L28" s="10">
        <f t="shared" si="2"/>
        <v>0.13768686073957515</v>
      </c>
      <c r="M28" s="10">
        <f t="shared" si="3"/>
        <v>0.708502024291498</v>
      </c>
      <c r="N28" s="10">
        <f t="shared" si="4"/>
        <v>0.708502024291498</v>
      </c>
      <c r="O28" s="10">
        <f t="shared" si="5"/>
        <v>1</v>
      </c>
      <c r="P28" s="5">
        <v>5662</v>
      </c>
      <c r="Q28" s="5">
        <v>5662</v>
      </c>
      <c r="R28" s="14">
        <f t="shared" si="6"/>
        <v>0.77519167579408543</v>
      </c>
      <c r="S28" s="14">
        <f t="shared" si="7"/>
        <v>0.77519167579408543</v>
      </c>
      <c r="T28" s="5">
        <v>1591</v>
      </c>
      <c r="U28" s="5">
        <v>1161</v>
      </c>
      <c r="V28" s="5">
        <v>1161</v>
      </c>
      <c r="W28" s="23">
        <f t="shared" si="8"/>
        <v>0.29457507868913163</v>
      </c>
      <c r="X28" s="23">
        <f t="shared" si="9"/>
        <v>0.21496019255693391</v>
      </c>
      <c r="Y28" s="23">
        <f t="shared" si="10"/>
        <v>0.21496019255693391</v>
      </c>
      <c r="Z28" s="23">
        <f t="shared" si="11"/>
        <v>0.72972972972972971</v>
      </c>
      <c r="AA28" s="23">
        <f t="shared" si="12"/>
        <v>0.72972972972972971</v>
      </c>
      <c r="AB28" s="23">
        <f t="shared" si="13"/>
        <v>1</v>
      </c>
      <c r="AC28" s="5">
        <v>1355</v>
      </c>
      <c r="AD28" s="5">
        <v>1947</v>
      </c>
      <c r="AE28" s="5">
        <v>1894</v>
      </c>
      <c r="AH28" s="17" t="s">
        <v>11</v>
      </c>
      <c r="AI28">
        <f>MIN(F:F)</f>
        <v>1</v>
      </c>
      <c r="AJ28" s="8">
        <f>AVERAGE(F:F)</f>
        <v>5.0126582278481013</v>
      </c>
      <c r="AK28">
        <f>MEDIAN(F:F)</f>
        <v>4</v>
      </c>
      <c r="AL28">
        <f>MAX(F:F)</f>
        <v>23</v>
      </c>
    </row>
    <row r="29" spans="1:38" x14ac:dyDescent="0.25">
      <c r="A29" s="20" t="s">
        <v>349</v>
      </c>
      <c r="B29" s="5">
        <v>1276</v>
      </c>
      <c r="C29" s="22"/>
      <c r="D29" s="5">
        <v>7502</v>
      </c>
      <c r="E29" s="5">
        <v>5411</v>
      </c>
      <c r="F29" s="5">
        <v>8</v>
      </c>
      <c r="G29" s="5">
        <v>255</v>
      </c>
      <c r="H29" s="5">
        <v>183</v>
      </c>
      <c r="I29" s="5">
        <v>183</v>
      </c>
      <c r="J29" s="10">
        <f t="shared" si="0"/>
        <v>0.19984326018808776</v>
      </c>
      <c r="K29" s="10">
        <f t="shared" si="1"/>
        <v>0.14341692789968652</v>
      </c>
      <c r="L29" s="10">
        <f t="shared" si="2"/>
        <v>0.14341692789968652</v>
      </c>
      <c r="M29" s="10">
        <f t="shared" si="3"/>
        <v>0.71764705882352942</v>
      </c>
      <c r="N29" s="10">
        <f t="shared" si="4"/>
        <v>0.71764705882352942</v>
      </c>
      <c r="O29" s="10">
        <f t="shared" si="5"/>
        <v>1</v>
      </c>
      <c r="P29" s="5">
        <v>5860</v>
      </c>
      <c r="Q29" s="5">
        <v>5860</v>
      </c>
      <c r="R29" s="14">
        <f t="shared" si="6"/>
        <v>0.78112503332444683</v>
      </c>
      <c r="S29" s="14">
        <f t="shared" si="7"/>
        <v>0.78112503332444683</v>
      </c>
      <c r="T29" s="5">
        <v>1623</v>
      </c>
      <c r="U29" s="5">
        <v>1193</v>
      </c>
      <c r="V29" s="5">
        <v>1193</v>
      </c>
      <c r="W29" s="23">
        <f t="shared" si="8"/>
        <v>0.29994455738310849</v>
      </c>
      <c r="X29" s="23">
        <f t="shared" si="9"/>
        <v>0.22047680650526705</v>
      </c>
      <c r="Y29" s="23">
        <f t="shared" si="10"/>
        <v>0.22047680650526705</v>
      </c>
      <c r="Z29" s="23">
        <f t="shared" si="11"/>
        <v>0.73505853357979056</v>
      </c>
      <c r="AA29" s="23">
        <f t="shared" si="12"/>
        <v>0.73505853357979056</v>
      </c>
      <c r="AB29" s="23">
        <f t="shared" si="13"/>
        <v>1</v>
      </c>
      <c r="AC29" s="5">
        <v>1377</v>
      </c>
      <c r="AD29" s="5">
        <v>1981</v>
      </c>
      <c r="AE29" s="5">
        <v>1941</v>
      </c>
      <c r="AH29" s="17" t="s">
        <v>33</v>
      </c>
      <c r="AI29">
        <f>MIN(AC:AC)</f>
        <v>1324</v>
      </c>
      <c r="AJ29" s="8">
        <f>AVERAGE(AC:AC)</f>
        <v>1467.2025316455697</v>
      </c>
      <c r="AK29">
        <f>MEDIAN(AC:AC)</f>
        <v>1389</v>
      </c>
      <c r="AL29">
        <f>MAX(AC:AC)</f>
        <v>2907</v>
      </c>
    </row>
    <row r="30" spans="1:38" x14ac:dyDescent="0.25">
      <c r="A30" s="20" t="s">
        <v>350</v>
      </c>
      <c r="B30" s="5">
        <v>1275</v>
      </c>
      <c r="C30" s="22"/>
      <c r="D30" s="5">
        <v>7612</v>
      </c>
      <c r="E30" s="5">
        <v>5482</v>
      </c>
      <c r="F30" s="5">
        <v>9</v>
      </c>
      <c r="G30" s="5">
        <v>256</v>
      </c>
      <c r="H30" s="5">
        <v>183</v>
      </c>
      <c r="I30" s="5">
        <v>183</v>
      </c>
      <c r="J30" s="10">
        <f t="shared" si="0"/>
        <v>0.20078431372549019</v>
      </c>
      <c r="K30" s="10">
        <f t="shared" si="1"/>
        <v>0.14352941176470588</v>
      </c>
      <c r="L30" s="10">
        <f t="shared" si="2"/>
        <v>0.14352941176470588</v>
      </c>
      <c r="M30" s="10">
        <f t="shared" si="3"/>
        <v>0.71484375</v>
      </c>
      <c r="N30" s="10">
        <f t="shared" si="4"/>
        <v>0.71484375</v>
      </c>
      <c r="O30" s="10">
        <f t="shared" si="5"/>
        <v>1</v>
      </c>
      <c r="P30" s="5">
        <v>5873</v>
      </c>
      <c r="Q30" s="5">
        <v>5873</v>
      </c>
      <c r="R30" s="14">
        <f t="shared" si="6"/>
        <v>0.77154492905937988</v>
      </c>
      <c r="S30" s="14">
        <f t="shared" si="7"/>
        <v>0.77154492905937988</v>
      </c>
      <c r="T30" s="5">
        <v>1676</v>
      </c>
      <c r="U30" s="5">
        <v>1244</v>
      </c>
      <c r="V30" s="5">
        <v>1244</v>
      </c>
      <c r="W30" s="23">
        <f t="shared" si="8"/>
        <v>0.30572783655600144</v>
      </c>
      <c r="X30" s="23">
        <f t="shared" si="9"/>
        <v>0.22692448011674571</v>
      </c>
      <c r="Y30" s="23">
        <f t="shared" si="10"/>
        <v>0.22692448011674571</v>
      </c>
      <c r="Z30" s="23">
        <f t="shared" si="11"/>
        <v>0.74224343675417659</v>
      </c>
      <c r="AA30" s="23">
        <f t="shared" si="12"/>
        <v>0.74224343675417659</v>
      </c>
      <c r="AB30" s="23">
        <f t="shared" si="13"/>
        <v>1</v>
      </c>
      <c r="AC30" s="5">
        <v>1413</v>
      </c>
      <c r="AD30" s="5">
        <v>2023</v>
      </c>
      <c r="AE30" s="5">
        <v>1978</v>
      </c>
      <c r="AH30" s="17" t="s">
        <v>34</v>
      </c>
      <c r="AI30">
        <f>MIN(AD:AD)</f>
        <v>1914</v>
      </c>
      <c r="AJ30" s="8">
        <f>AVERAGE(AD:AD)</f>
        <v>2145.9367088607596</v>
      </c>
      <c r="AK30">
        <f>MEDIAN(AD:AD)</f>
        <v>2011</v>
      </c>
      <c r="AL30">
        <f>MAX(AD:AD)</f>
        <v>5313</v>
      </c>
    </row>
    <row r="31" spans="1:38" x14ac:dyDescent="0.25">
      <c r="A31" s="20" t="s">
        <v>351</v>
      </c>
      <c r="B31" s="5">
        <v>1270</v>
      </c>
      <c r="C31" s="22"/>
      <c r="D31" s="5">
        <v>7487</v>
      </c>
      <c r="E31" s="5">
        <v>5397</v>
      </c>
      <c r="F31" s="5">
        <v>4</v>
      </c>
      <c r="G31" s="5">
        <v>279</v>
      </c>
      <c r="H31" s="5">
        <v>213</v>
      </c>
      <c r="I31" s="5">
        <v>213</v>
      </c>
      <c r="J31" s="10">
        <f t="shared" si="0"/>
        <v>0.21968503937007874</v>
      </c>
      <c r="K31" s="10">
        <f t="shared" si="1"/>
        <v>0.16771653543307086</v>
      </c>
      <c r="L31" s="10">
        <f t="shared" si="2"/>
        <v>0.16771653543307086</v>
      </c>
      <c r="M31" s="10">
        <f t="shared" si="3"/>
        <v>0.76344086021505375</v>
      </c>
      <c r="N31" s="10">
        <f t="shared" si="4"/>
        <v>0.76344086021505375</v>
      </c>
      <c r="O31" s="10">
        <f t="shared" si="5"/>
        <v>1</v>
      </c>
      <c r="P31" s="5">
        <v>6675</v>
      </c>
      <c r="Q31" s="5">
        <v>6675</v>
      </c>
      <c r="R31" s="14">
        <f t="shared" si="6"/>
        <v>0.89154534526512619</v>
      </c>
      <c r="S31" s="14">
        <f t="shared" si="7"/>
        <v>0.89154534526512619</v>
      </c>
      <c r="T31" s="5">
        <v>1738</v>
      </c>
      <c r="U31" s="5">
        <v>1332</v>
      </c>
      <c r="V31" s="5">
        <v>1332</v>
      </c>
      <c r="W31" s="23">
        <f t="shared" si="8"/>
        <v>0.32203075782842322</v>
      </c>
      <c r="X31" s="23">
        <f t="shared" si="9"/>
        <v>0.24680377987770985</v>
      </c>
      <c r="Y31" s="23">
        <f t="shared" si="10"/>
        <v>0.24680377987770985</v>
      </c>
      <c r="Z31" s="23">
        <f t="shared" si="11"/>
        <v>0.76639815880322204</v>
      </c>
      <c r="AA31" s="23">
        <f t="shared" si="12"/>
        <v>0.76639815880322204</v>
      </c>
      <c r="AB31" s="23">
        <f t="shared" si="13"/>
        <v>1</v>
      </c>
      <c r="AC31" s="5">
        <v>1382</v>
      </c>
      <c r="AD31" s="5">
        <v>2021</v>
      </c>
      <c r="AE31" s="5">
        <v>1937</v>
      </c>
    </row>
    <row r="32" spans="1:38" x14ac:dyDescent="0.25">
      <c r="A32" s="20" t="s">
        <v>352</v>
      </c>
      <c r="B32" s="5">
        <v>1270</v>
      </c>
      <c r="C32" s="22"/>
      <c r="D32" s="5">
        <v>7169</v>
      </c>
      <c r="E32" s="5">
        <v>5380</v>
      </c>
      <c r="F32" s="5">
        <v>2</v>
      </c>
      <c r="G32" s="5">
        <v>249</v>
      </c>
      <c r="H32" s="5">
        <v>177</v>
      </c>
      <c r="I32" s="5">
        <v>177</v>
      </c>
      <c r="J32" s="10">
        <f t="shared" si="0"/>
        <v>0.19606299212598424</v>
      </c>
      <c r="K32" s="10">
        <f t="shared" si="1"/>
        <v>0.13937007874015747</v>
      </c>
      <c r="L32" s="10">
        <f t="shared" si="2"/>
        <v>0.13937007874015747</v>
      </c>
      <c r="M32" s="10">
        <f t="shared" si="3"/>
        <v>0.71084337349397586</v>
      </c>
      <c r="N32" s="10">
        <f t="shared" si="4"/>
        <v>0.71084337349397586</v>
      </c>
      <c r="O32" s="10">
        <f t="shared" si="5"/>
        <v>1</v>
      </c>
      <c r="P32" s="5">
        <v>5542</v>
      </c>
      <c r="Q32" s="5">
        <v>5542</v>
      </c>
      <c r="R32" s="14">
        <f t="shared" si="6"/>
        <v>0.7730506346770819</v>
      </c>
      <c r="S32" s="14">
        <f t="shared" si="7"/>
        <v>0.7730506346770819</v>
      </c>
      <c r="T32" s="5">
        <v>1608</v>
      </c>
      <c r="U32" s="5">
        <v>1183</v>
      </c>
      <c r="V32" s="5">
        <v>1183</v>
      </c>
      <c r="W32" s="23">
        <f t="shared" si="8"/>
        <v>0.29888475836431228</v>
      </c>
      <c r="X32" s="23">
        <f t="shared" si="9"/>
        <v>0.21988847583643123</v>
      </c>
      <c r="Y32" s="23">
        <f t="shared" si="10"/>
        <v>0.21988847583643123</v>
      </c>
      <c r="Z32" s="23">
        <f t="shared" si="11"/>
        <v>0.73569651741293529</v>
      </c>
      <c r="AA32" s="23">
        <f t="shared" si="12"/>
        <v>0.73569651741293529</v>
      </c>
      <c r="AB32" s="23">
        <f t="shared" si="13"/>
        <v>1</v>
      </c>
      <c r="AC32" s="5">
        <v>1346</v>
      </c>
      <c r="AD32" s="5">
        <v>1940</v>
      </c>
      <c r="AE32" s="5">
        <v>1884</v>
      </c>
    </row>
    <row r="33" spans="1:31" x14ac:dyDescent="0.25">
      <c r="A33" s="20" t="s">
        <v>353</v>
      </c>
      <c r="B33" s="5">
        <v>1270</v>
      </c>
      <c r="C33" s="22"/>
      <c r="D33" s="5">
        <v>7167</v>
      </c>
      <c r="E33" s="5">
        <v>5384</v>
      </c>
      <c r="F33" s="5">
        <v>2</v>
      </c>
      <c r="G33" s="5">
        <v>249</v>
      </c>
      <c r="H33" s="5">
        <v>177</v>
      </c>
      <c r="I33" s="5">
        <v>177</v>
      </c>
      <c r="J33" s="10">
        <f t="shared" si="0"/>
        <v>0.19606299212598424</v>
      </c>
      <c r="K33" s="10">
        <f t="shared" si="1"/>
        <v>0.13937007874015747</v>
      </c>
      <c r="L33" s="10">
        <f t="shared" si="2"/>
        <v>0.13937007874015747</v>
      </c>
      <c r="M33" s="10">
        <f t="shared" si="3"/>
        <v>0.71084337349397586</v>
      </c>
      <c r="N33" s="10">
        <f t="shared" si="4"/>
        <v>0.71084337349397586</v>
      </c>
      <c r="O33" s="10">
        <f t="shared" si="5"/>
        <v>1</v>
      </c>
      <c r="P33" s="5">
        <v>5540</v>
      </c>
      <c r="Q33" s="5">
        <v>5540</v>
      </c>
      <c r="R33" s="14">
        <f t="shared" si="6"/>
        <v>0.77298730291614348</v>
      </c>
      <c r="S33" s="14">
        <f t="shared" si="7"/>
        <v>0.77298730291614348</v>
      </c>
      <c r="T33" s="5">
        <v>1610</v>
      </c>
      <c r="U33" s="5">
        <v>1185</v>
      </c>
      <c r="V33" s="5">
        <v>1185</v>
      </c>
      <c r="W33" s="23">
        <f t="shared" si="8"/>
        <v>0.29903417533432392</v>
      </c>
      <c r="X33" s="23">
        <f t="shared" si="9"/>
        <v>0.2200965824665676</v>
      </c>
      <c r="Y33" s="23">
        <f t="shared" si="10"/>
        <v>0.2200965824665676</v>
      </c>
      <c r="Z33" s="23">
        <f t="shared" si="11"/>
        <v>0.7360248447204969</v>
      </c>
      <c r="AA33" s="23">
        <f t="shared" si="12"/>
        <v>0.7360248447204969</v>
      </c>
      <c r="AB33" s="23">
        <f t="shared" si="13"/>
        <v>1</v>
      </c>
      <c r="AC33" s="5">
        <v>1353</v>
      </c>
      <c r="AD33" s="5">
        <v>1932</v>
      </c>
      <c r="AE33" s="5">
        <v>1872</v>
      </c>
    </row>
    <row r="34" spans="1:31" x14ac:dyDescent="0.25">
      <c r="A34" s="20" t="s">
        <v>354</v>
      </c>
      <c r="B34" s="5">
        <v>1275</v>
      </c>
      <c r="C34" s="22"/>
      <c r="D34" s="5">
        <v>7192</v>
      </c>
      <c r="E34" s="5">
        <v>5404</v>
      </c>
      <c r="F34" s="5">
        <v>3</v>
      </c>
      <c r="G34" s="5">
        <v>255</v>
      </c>
      <c r="H34" s="5">
        <v>183</v>
      </c>
      <c r="I34" s="5">
        <v>183</v>
      </c>
      <c r="J34" s="10">
        <f t="shared" si="0"/>
        <v>0.2</v>
      </c>
      <c r="K34" s="10">
        <f t="shared" si="1"/>
        <v>0.14352941176470588</v>
      </c>
      <c r="L34" s="10">
        <f t="shared" si="2"/>
        <v>0.14352941176470588</v>
      </c>
      <c r="M34" s="10">
        <f t="shared" si="3"/>
        <v>0.71764705882352942</v>
      </c>
      <c r="N34" s="10">
        <f t="shared" si="4"/>
        <v>0.71764705882352942</v>
      </c>
      <c r="O34" s="10">
        <f t="shared" si="5"/>
        <v>1</v>
      </c>
      <c r="P34" s="5">
        <v>5565</v>
      </c>
      <c r="Q34" s="5">
        <v>5565</v>
      </c>
      <c r="R34" s="14">
        <f t="shared" si="6"/>
        <v>0.77377641824249166</v>
      </c>
      <c r="S34" s="14">
        <f t="shared" si="7"/>
        <v>0.77377641824249166</v>
      </c>
      <c r="T34" s="5">
        <v>1632</v>
      </c>
      <c r="U34" s="5">
        <v>1207</v>
      </c>
      <c r="V34" s="5">
        <v>1207</v>
      </c>
      <c r="W34" s="23">
        <f t="shared" si="8"/>
        <v>0.30199851961509994</v>
      </c>
      <c r="X34" s="23">
        <f t="shared" si="9"/>
        <v>0.22335307179866765</v>
      </c>
      <c r="Y34" s="23">
        <f t="shared" si="10"/>
        <v>0.22335307179866765</v>
      </c>
      <c r="Z34" s="23">
        <f t="shared" si="11"/>
        <v>0.73958333333333337</v>
      </c>
      <c r="AA34" s="23">
        <f t="shared" si="12"/>
        <v>0.73958333333333337</v>
      </c>
      <c r="AB34" s="23">
        <f t="shared" si="13"/>
        <v>1</v>
      </c>
      <c r="AC34" s="5">
        <v>1355</v>
      </c>
      <c r="AD34" s="5">
        <v>1953</v>
      </c>
      <c r="AE34" s="5">
        <v>1894</v>
      </c>
    </row>
    <row r="35" spans="1:31" x14ac:dyDescent="0.25">
      <c r="A35" s="20" t="s">
        <v>355</v>
      </c>
      <c r="B35" s="5">
        <v>1268</v>
      </c>
      <c r="C35" s="22"/>
      <c r="D35" s="5">
        <v>7100</v>
      </c>
      <c r="E35" s="5">
        <v>5368</v>
      </c>
      <c r="F35" s="5">
        <v>1</v>
      </c>
      <c r="G35" s="5">
        <v>245</v>
      </c>
      <c r="H35" s="5">
        <v>173</v>
      </c>
      <c r="I35" s="5">
        <v>173</v>
      </c>
      <c r="J35" s="10">
        <f t="shared" si="0"/>
        <v>0.19321766561514195</v>
      </c>
      <c r="K35" s="10">
        <f t="shared" si="1"/>
        <v>0.13643533123028392</v>
      </c>
      <c r="L35" s="10">
        <f t="shared" si="2"/>
        <v>0.13643533123028392</v>
      </c>
      <c r="M35" s="10">
        <f t="shared" si="3"/>
        <v>0.70612244897959187</v>
      </c>
      <c r="N35" s="10">
        <f t="shared" si="4"/>
        <v>0.70612244897959187</v>
      </c>
      <c r="O35" s="10">
        <f t="shared" si="5"/>
        <v>1</v>
      </c>
      <c r="P35" s="5">
        <v>5464</v>
      </c>
      <c r="Q35" s="5">
        <v>5464</v>
      </c>
      <c r="R35" s="14">
        <f t="shared" si="6"/>
        <v>0.76957746478873235</v>
      </c>
      <c r="S35" s="14">
        <f t="shared" si="7"/>
        <v>0.76957746478873235</v>
      </c>
      <c r="T35" s="5">
        <v>1571</v>
      </c>
      <c r="U35" s="5">
        <v>1135</v>
      </c>
      <c r="V35" s="5">
        <v>1135</v>
      </c>
      <c r="W35" s="23">
        <f t="shared" si="8"/>
        <v>0.2926602086438152</v>
      </c>
      <c r="X35" s="23">
        <f t="shared" si="9"/>
        <v>0.21143815201192251</v>
      </c>
      <c r="Y35" s="23">
        <f t="shared" si="10"/>
        <v>0.21143815201192251</v>
      </c>
      <c r="Z35" s="23">
        <f t="shared" si="11"/>
        <v>0.72246976448122213</v>
      </c>
      <c r="AA35" s="23">
        <f t="shared" si="12"/>
        <v>0.72246976448122213</v>
      </c>
      <c r="AB35" s="23">
        <f t="shared" si="13"/>
        <v>1</v>
      </c>
      <c r="AC35" s="5">
        <v>1343</v>
      </c>
      <c r="AD35" s="5">
        <v>1922</v>
      </c>
      <c r="AE35" s="5">
        <v>1867</v>
      </c>
    </row>
    <row r="36" spans="1:31" x14ac:dyDescent="0.25">
      <c r="A36" s="20" t="s">
        <v>356</v>
      </c>
      <c r="B36" s="5">
        <v>1278</v>
      </c>
      <c r="C36" s="22"/>
      <c r="D36" s="5">
        <v>8002</v>
      </c>
      <c r="E36" s="5">
        <v>5468</v>
      </c>
      <c r="F36" s="5">
        <v>6</v>
      </c>
      <c r="G36" s="5">
        <v>297</v>
      </c>
      <c r="H36" s="5">
        <v>204</v>
      </c>
      <c r="I36" s="5">
        <v>204</v>
      </c>
      <c r="J36" s="10">
        <f t="shared" si="0"/>
        <v>0.23239436619718309</v>
      </c>
      <c r="K36" s="10">
        <f t="shared" si="1"/>
        <v>0.15962441314553991</v>
      </c>
      <c r="L36" s="10">
        <f t="shared" si="2"/>
        <v>0.15962441314553991</v>
      </c>
      <c r="M36" s="10">
        <f t="shared" si="3"/>
        <v>0.68686868686868685</v>
      </c>
      <c r="N36" s="10">
        <f t="shared" si="4"/>
        <v>0.68686868686868685</v>
      </c>
      <c r="O36" s="10">
        <f t="shared" si="5"/>
        <v>1</v>
      </c>
      <c r="P36" s="5">
        <v>5994</v>
      </c>
      <c r="Q36" s="5">
        <v>5936</v>
      </c>
      <c r="R36" s="14">
        <f t="shared" si="6"/>
        <v>0.7490627343164209</v>
      </c>
      <c r="S36" s="14">
        <f t="shared" si="7"/>
        <v>0.74181454636340916</v>
      </c>
      <c r="T36" s="5">
        <v>1798</v>
      </c>
      <c r="U36" s="5">
        <v>1308</v>
      </c>
      <c r="V36" s="5">
        <v>1305</v>
      </c>
      <c r="W36" s="23">
        <f t="shared" si="8"/>
        <v>0.3288222384784199</v>
      </c>
      <c r="X36" s="23">
        <f t="shared" si="9"/>
        <v>0.23920994879297733</v>
      </c>
      <c r="Y36" s="23">
        <f t="shared" si="10"/>
        <v>0.2386613021214338</v>
      </c>
      <c r="Z36" s="23">
        <f t="shared" si="11"/>
        <v>0.72747497219132373</v>
      </c>
      <c r="AA36" s="23">
        <f t="shared" si="12"/>
        <v>0.72580645161290325</v>
      </c>
      <c r="AB36" s="23">
        <f t="shared" si="13"/>
        <v>0.99770642201834858</v>
      </c>
      <c r="AC36" s="5">
        <v>1470</v>
      </c>
      <c r="AD36" s="5">
        <v>2101</v>
      </c>
      <c r="AE36" s="5">
        <v>2032</v>
      </c>
    </row>
    <row r="37" spans="1:31" x14ac:dyDescent="0.25">
      <c r="A37" s="20" t="s">
        <v>357</v>
      </c>
      <c r="B37" s="5">
        <v>1278</v>
      </c>
      <c r="C37" s="22"/>
      <c r="D37" s="5">
        <v>8006</v>
      </c>
      <c r="E37" s="5">
        <v>5427</v>
      </c>
      <c r="F37" s="5">
        <v>6</v>
      </c>
      <c r="G37" s="5">
        <v>287</v>
      </c>
      <c r="H37" s="5">
        <v>207</v>
      </c>
      <c r="I37" s="5">
        <v>207</v>
      </c>
      <c r="J37" s="10">
        <f t="shared" si="0"/>
        <v>0.2245696400625978</v>
      </c>
      <c r="K37" s="10">
        <f t="shared" si="1"/>
        <v>0.1619718309859155</v>
      </c>
      <c r="L37" s="10">
        <f t="shared" si="2"/>
        <v>0.1619718309859155</v>
      </c>
      <c r="M37" s="10">
        <f t="shared" si="3"/>
        <v>0.72125435540069682</v>
      </c>
      <c r="N37" s="10">
        <f t="shared" si="4"/>
        <v>0.72125435540069682</v>
      </c>
      <c r="O37" s="10">
        <f t="shared" si="5"/>
        <v>1</v>
      </c>
      <c r="P37" s="5">
        <v>6100</v>
      </c>
      <c r="Q37" s="5">
        <v>6100</v>
      </c>
      <c r="R37" s="14">
        <f t="shared" si="6"/>
        <v>0.76192855358481137</v>
      </c>
      <c r="S37" s="14">
        <f t="shared" si="7"/>
        <v>0.76192855358481137</v>
      </c>
      <c r="T37" s="5">
        <v>1786</v>
      </c>
      <c r="U37" s="5">
        <v>1290</v>
      </c>
      <c r="V37" s="5">
        <v>1290</v>
      </c>
      <c r="W37" s="23">
        <f t="shared" si="8"/>
        <v>0.3290952644186475</v>
      </c>
      <c r="X37" s="23">
        <f t="shared" si="9"/>
        <v>0.2377003869541183</v>
      </c>
      <c r="Y37" s="23">
        <f t="shared" si="10"/>
        <v>0.2377003869541183</v>
      </c>
      <c r="Z37" s="23">
        <f t="shared" si="11"/>
        <v>0.72228443449048152</v>
      </c>
      <c r="AA37" s="23">
        <f t="shared" si="12"/>
        <v>0.72228443449048152</v>
      </c>
      <c r="AB37" s="23">
        <f t="shared" si="13"/>
        <v>1</v>
      </c>
      <c r="AC37" s="5">
        <v>1465</v>
      </c>
      <c r="AD37" s="5">
        <v>2109</v>
      </c>
      <c r="AE37" s="5">
        <v>2035</v>
      </c>
    </row>
    <row r="38" spans="1:31" x14ac:dyDescent="0.25">
      <c r="A38" s="20" t="s">
        <v>358</v>
      </c>
      <c r="B38" s="5">
        <v>1307</v>
      </c>
      <c r="C38" s="22"/>
      <c r="D38" s="5">
        <v>17102</v>
      </c>
      <c r="E38" s="5">
        <v>5636</v>
      </c>
      <c r="F38" s="5">
        <v>12</v>
      </c>
      <c r="G38" s="5">
        <v>307</v>
      </c>
      <c r="H38" s="5">
        <v>235</v>
      </c>
      <c r="I38" s="5">
        <v>235</v>
      </c>
      <c r="J38" s="10">
        <f t="shared" si="0"/>
        <v>0.23488905891354248</v>
      </c>
      <c r="K38" s="10">
        <f t="shared" si="1"/>
        <v>0.17980107115531752</v>
      </c>
      <c r="L38" s="10">
        <f t="shared" si="2"/>
        <v>0.17980107115531752</v>
      </c>
      <c r="M38" s="10">
        <f t="shared" si="3"/>
        <v>0.76547231270358307</v>
      </c>
      <c r="N38" s="10">
        <f t="shared" si="4"/>
        <v>0.76547231270358307</v>
      </c>
      <c r="O38" s="10">
        <f t="shared" si="5"/>
        <v>1</v>
      </c>
      <c r="P38" s="5">
        <v>15303</v>
      </c>
      <c r="Q38" s="5">
        <v>15303</v>
      </c>
      <c r="R38" s="14">
        <f t="shared" si="6"/>
        <v>0.89480762483920007</v>
      </c>
      <c r="S38" s="14">
        <f t="shared" si="7"/>
        <v>0.89480762483920007</v>
      </c>
      <c r="T38" s="5">
        <v>1951</v>
      </c>
      <c r="U38" s="5">
        <v>1521</v>
      </c>
      <c r="V38" s="5">
        <v>1521</v>
      </c>
      <c r="W38" s="23">
        <f t="shared" si="8"/>
        <v>0.34616749467707592</v>
      </c>
      <c r="X38" s="23">
        <f t="shared" si="9"/>
        <v>0.26987224982256919</v>
      </c>
      <c r="Y38" s="23">
        <f t="shared" si="10"/>
        <v>0.26987224982256919</v>
      </c>
      <c r="Z38" s="23">
        <f t="shared" si="11"/>
        <v>0.77960020502306504</v>
      </c>
      <c r="AA38" s="23">
        <f t="shared" si="12"/>
        <v>0.77960020502306504</v>
      </c>
      <c r="AB38" s="23">
        <f t="shared" si="13"/>
        <v>1</v>
      </c>
      <c r="AC38" s="5">
        <v>2886</v>
      </c>
      <c r="AD38" s="5">
        <v>4481</v>
      </c>
      <c r="AE38" s="5">
        <v>4357</v>
      </c>
    </row>
    <row r="39" spans="1:31" x14ac:dyDescent="0.25">
      <c r="A39" s="20" t="s">
        <v>359</v>
      </c>
      <c r="B39" s="5">
        <v>1319</v>
      </c>
      <c r="C39" s="22"/>
      <c r="D39" s="5">
        <v>9893</v>
      </c>
      <c r="E39" s="5">
        <v>5718</v>
      </c>
      <c r="F39" s="5">
        <v>23</v>
      </c>
      <c r="G39" s="5">
        <v>301</v>
      </c>
      <c r="H39" s="5">
        <v>233</v>
      </c>
      <c r="I39" s="5">
        <v>233</v>
      </c>
      <c r="J39" s="10">
        <f t="shared" si="0"/>
        <v>0.22820318423047764</v>
      </c>
      <c r="K39" s="10">
        <f t="shared" si="1"/>
        <v>0.17664897649734648</v>
      </c>
      <c r="L39" s="10">
        <f t="shared" si="2"/>
        <v>0.17664897649734648</v>
      </c>
      <c r="M39" s="10">
        <f t="shared" si="3"/>
        <v>0.77408637873754149</v>
      </c>
      <c r="N39" s="10">
        <f t="shared" si="4"/>
        <v>0.77408637873754149</v>
      </c>
      <c r="O39" s="10">
        <f t="shared" si="5"/>
        <v>1</v>
      </c>
      <c r="P39" s="5">
        <v>8178</v>
      </c>
      <c r="Q39" s="5">
        <v>8178</v>
      </c>
      <c r="R39" s="14">
        <f t="shared" si="6"/>
        <v>0.82664510259779644</v>
      </c>
      <c r="S39" s="14">
        <f t="shared" si="7"/>
        <v>0.82664510259779644</v>
      </c>
      <c r="T39" s="5">
        <v>1972</v>
      </c>
      <c r="U39" s="5">
        <v>1557</v>
      </c>
      <c r="V39" s="5">
        <v>1557</v>
      </c>
      <c r="W39" s="23">
        <f t="shared" si="8"/>
        <v>0.34487583071003847</v>
      </c>
      <c r="X39" s="23">
        <f t="shared" si="9"/>
        <v>0.27229800629590767</v>
      </c>
      <c r="Y39" s="23">
        <f t="shared" si="10"/>
        <v>0.27229800629590767</v>
      </c>
      <c r="Z39" s="23">
        <f t="shared" si="11"/>
        <v>0.78955375253549698</v>
      </c>
      <c r="AA39" s="23">
        <f t="shared" si="12"/>
        <v>0.78955375253549698</v>
      </c>
      <c r="AB39" s="23">
        <f t="shared" si="13"/>
        <v>1</v>
      </c>
      <c r="AC39" s="5">
        <v>1735</v>
      </c>
      <c r="AD39" s="5">
        <v>2588</v>
      </c>
      <c r="AE39" s="5">
        <v>2507</v>
      </c>
    </row>
    <row r="40" spans="1:31" x14ac:dyDescent="0.25">
      <c r="A40" s="20" t="s">
        <v>360</v>
      </c>
      <c r="B40" s="5">
        <v>1281</v>
      </c>
      <c r="C40" s="22"/>
      <c r="D40" s="5">
        <v>8049</v>
      </c>
      <c r="E40" s="5">
        <v>5453</v>
      </c>
      <c r="F40" s="5">
        <v>8</v>
      </c>
      <c r="G40" s="5">
        <v>268</v>
      </c>
      <c r="H40" s="5">
        <v>200</v>
      </c>
      <c r="I40" s="5">
        <v>200</v>
      </c>
      <c r="J40" s="10">
        <f t="shared" si="0"/>
        <v>0.20921155347384857</v>
      </c>
      <c r="K40" s="10">
        <f t="shared" si="1"/>
        <v>0.156128024980484</v>
      </c>
      <c r="L40" s="10">
        <f t="shared" si="2"/>
        <v>0.156128024980484</v>
      </c>
      <c r="M40" s="10">
        <f t="shared" si="3"/>
        <v>0.74626865671641796</v>
      </c>
      <c r="N40" s="10">
        <f t="shared" si="4"/>
        <v>0.74626865671641796</v>
      </c>
      <c r="O40" s="10">
        <f t="shared" si="5"/>
        <v>1</v>
      </c>
      <c r="P40" s="5">
        <v>6389</v>
      </c>
      <c r="Q40" s="5">
        <v>6389</v>
      </c>
      <c r="R40" s="14">
        <f t="shared" si="6"/>
        <v>0.79376320039756487</v>
      </c>
      <c r="S40" s="14">
        <f t="shared" si="7"/>
        <v>0.79376320039756487</v>
      </c>
      <c r="T40" s="5">
        <v>1686</v>
      </c>
      <c r="U40" s="5">
        <v>1266</v>
      </c>
      <c r="V40" s="5">
        <v>1266</v>
      </c>
      <c r="W40" s="23">
        <f t="shared" si="8"/>
        <v>0.30918760315422705</v>
      </c>
      <c r="X40" s="23">
        <f t="shared" si="9"/>
        <v>0.23216578030441959</v>
      </c>
      <c r="Y40" s="23">
        <f t="shared" si="10"/>
        <v>0.23216578030441959</v>
      </c>
      <c r="Z40" s="23">
        <f t="shared" si="11"/>
        <v>0.75088967971530252</v>
      </c>
      <c r="AA40" s="23">
        <f t="shared" si="12"/>
        <v>0.75088967971530252</v>
      </c>
      <c r="AB40" s="23">
        <f t="shared" si="13"/>
        <v>1</v>
      </c>
      <c r="AC40" s="5">
        <v>1478</v>
      </c>
      <c r="AD40" s="5">
        <v>2113</v>
      </c>
      <c r="AE40" s="5">
        <v>2037</v>
      </c>
    </row>
    <row r="41" spans="1:31" x14ac:dyDescent="0.25">
      <c r="A41" s="20" t="s">
        <v>361</v>
      </c>
      <c r="B41" s="5">
        <v>1292</v>
      </c>
      <c r="C41" s="22"/>
      <c r="D41" s="5">
        <v>8997</v>
      </c>
      <c r="E41" s="5">
        <v>5527</v>
      </c>
      <c r="F41" s="5">
        <v>11</v>
      </c>
      <c r="G41" s="5">
        <v>286</v>
      </c>
      <c r="H41" s="5">
        <v>218</v>
      </c>
      <c r="I41" s="5">
        <v>218</v>
      </c>
      <c r="J41" s="10">
        <f t="shared" si="0"/>
        <v>0.22136222910216719</v>
      </c>
      <c r="K41" s="10">
        <f t="shared" si="1"/>
        <v>0.16873065015479877</v>
      </c>
      <c r="L41" s="10">
        <f t="shared" si="2"/>
        <v>0.16873065015479877</v>
      </c>
      <c r="M41" s="10">
        <f t="shared" si="3"/>
        <v>0.76223776223776218</v>
      </c>
      <c r="N41" s="10">
        <f t="shared" si="4"/>
        <v>0.76223776223776218</v>
      </c>
      <c r="O41" s="10">
        <f t="shared" si="5"/>
        <v>1</v>
      </c>
      <c r="P41" s="5">
        <v>7306</v>
      </c>
      <c r="Q41" s="5">
        <v>7306</v>
      </c>
      <c r="R41" s="14">
        <f t="shared" si="6"/>
        <v>0.81204846059797708</v>
      </c>
      <c r="S41" s="14">
        <f t="shared" si="7"/>
        <v>0.81204846059797708</v>
      </c>
      <c r="T41" s="5">
        <v>1778</v>
      </c>
      <c r="U41" s="5">
        <v>1363</v>
      </c>
      <c r="V41" s="5">
        <v>1363</v>
      </c>
      <c r="W41" s="23">
        <f t="shared" si="8"/>
        <v>0.32169350461371449</v>
      </c>
      <c r="X41" s="23">
        <f t="shared" si="9"/>
        <v>0.2466075628731681</v>
      </c>
      <c r="Y41" s="23">
        <f t="shared" si="10"/>
        <v>0.2466075628731681</v>
      </c>
      <c r="Z41" s="23">
        <f t="shared" si="11"/>
        <v>0.76659167604049494</v>
      </c>
      <c r="AA41" s="23">
        <f t="shared" si="12"/>
        <v>0.76659167604049494</v>
      </c>
      <c r="AB41" s="23">
        <f t="shared" si="13"/>
        <v>1</v>
      </c>
      <c r="AC41" s="5">
        <v>1598</v>
      </c>
      <c r="AD41" s="5">
        <v>2304</v>
      </c>
      <c r="AE41" s="5">
        <v>2235</v>
      </c>
    </row>
    <row r="42" spans="1:31" x14ac:dyDescent="0.25">
      <c r="A42" s="20" t="s">
        <v>362</v>
      </c>
      <c r="B42" s="5">
        <v>1281</v>
      </c>
      <c r="C42" s="22"/>
      <c r="D42" s="5">
        <v>7902</v>
      </c>
      <c r="E42" s="5">
        <v>5472</v>
      </c>
      <c r="F42" s="5">
        <v>5</v>
      </c>
      <c r="G42" s="5">
        <v>269</v>
      </c>
      <c r="H42" s="5">
        <v>201</v>
      </c>
      <c r="I42" s="5">
        <v>201</v>
      </c>
      <c r="J42" s="10">
        <f t="shared" si="0"/>
        <v>0.20999219359875099</v>
      </c>
      <c r="K42" s="10">
        <f t="shared" si="1"/>
        <v>0.15690866510538642</v>
      </c>
      <c r="L42" s="10">
        <f t="shared" si="2"/>
        <v>0.15690866510538642</v>
      </c>
      <c r="M42" s="10">
        <f t="shared" si="3"/>
        <v>0.74721189591078063</v>
      </c>
      <c r="N42" s="10">
        <f t="shared" si="4"/>
        <v>0.74721189591078063</v>
      </c>
      <c r="O42" s="10">
        <f t="shared" si="5"/>
        <v>1</v>
      </c>
      <c r="P42" s="5">
        <v>6276</v>
      </c>
      <c r="Q42" s="5">
        <v>6276</v>
      </c>
      <c r="R42" s="14">
        <f t="shared" si="6"/>
        <v>0.79422930903568711</v>
      </c>
      <c r="S42" s="14">
        <f t="shared" si="7"/>
        <v>0.79422930903568711</v>
      </c>
      <c r="T42" s="5">
        <v>1721</v>
      </c>
      <c r="U42" s="5">
        <v>1298</v>
      </c>
      <c r="V42" s="5">
        <v>1298</v>
      </c>
      <c r="W42" s="23">
        <f t="shared" si="8"/>
        <v>0.31451023391812866</v>
      </c>
      <c r="X42" s="23">
        <f t="shared" si="9"/>
        <v>0.23720760233918128</v>
      </c>
      <c r="Y42" s="23">
        <f t="shared" si="10"/>
        <v>0.23720760233918128</v>
      </c>
      <c r="Z42" s="23">
        <f t="shared" si="11"/>
        <v>0.75421266705403833</v>
      </c>
      <c r="AA42" s="23">
        <f t="shared" si="12"/>
        <v>0.75421266705403833</v>
      </c>
      <c r="AB42" s="23">
        <f t="shared" si="13"/>
        <v>1</v>
      </c>
      <c r="AC42" s="5">
        <v>1413</v>
      </c>
      <c r="AD42" s="5">
        <v>2056</v>
      </c>
      <c r="AE42" s="5">
        <v>1998</v>
      </c>
    </row>
    <row r="43" spans="1:31" x14ac:dyDescent="0.25">
      <c r="A43" s="20" t="s">
        <v>363</v>
      </c>
      <c r="B43" s="5">
        <v>1270</v>
      </c>
      <c r="C43" s="22"/>
      <c r="D43" s="5">
        <v>8068</v>
      </c>
      <c r="E43" s="5">
        <v>5374</v>
      </c>
      <c r="F43" s="5">
        <v>2</v>
      </c>
      <c r="G43" s="5">
        <v>274</v>
      </c>
      <c r="H43" s="5">
        <v>205</v>
      </c>
      <c r="I43" s="5">
        <v>205</v>
      </c>
      <c r="J43" s="10">
        <f t="shared" si="0"/>
        <v>0.215748031496063</v>
      </c>
      <c r="K43" s="10">
        <f t="shared" si="1"/>
        <v>0.16141732283464566</v>
      </c>
      <c r="L43" s="10">
        <f t="shared" si="2"/>
        <v>0.16141732283464566</v>
      </c>
      <c r="M43" s="10">
        <f t="shared" si="3"/>
        <v>0.74817518248175185</v>
      </c>
      <c r="N43" s="10">
        <f t="shared" si="4"/>
        <v>0.74817518248175185</v>
      </c>
      <c r="O43" s="10">
        <f t="shared" si="5"/>
        <v>1</v>
      </c>
      <c r="P43" s="5">
        <v>6427</v>
      </c>
      <c r="Q43" s="5">
        <v>6427</v>
      </c>
      <c r="R43" s="14">
        <f t="shared" si="6"/>
        <v>0.79660386712940012</v>
      </c>
      <c r="S43" s="14">
        <f t="shared" si="7"/>
        <v>0.79660386712940012</v>
      </c>
      <c r="T43" s="5">
        <v>1683</v>
      </c>
      <c r="U43" s="5">
        <v>1257</v>
      </c>
      <c r="V43" s="5">
        <v>1257</v>
      </c>
      <c r="W43" s="23">
        <f t="shared" si="8"/>
        <v>0.31317454410122814</v>
      </c>
      <c r="X43" s="23">
        <f t="shared" si="9"/>
        <v>0.23390398213621139</v>
      </c>
      <c r="Y43" s="23">
        <f t="shared" si="10"/>
        <v>0.23390398213621139</v>
      </c>
      <c r="Z43" s="23">
        <f t="shared" si="11"/>
        <v>0.74688057040998213</v>
      </c>
      <c r="AA43" s="23">
        <f t="shared" si="12"/>
        <v>0.74688057040998213</v>
      </c>
      <c r="AB43" s="23">
        <f t="shared" si="13"/>
        <v>1</v>
      </c>
      <c r="AC43" s="5">
        <v>1434</v>
      </c>
      <c r="AD43" s="5">
        <v>2086</v>
      </c>
      <c r="AE43" s="5">
        <v>2032</v>
      </c>
    </row>
    <row r="44" spans="1:31" x14ac:dyDescent="0.25">
      <c r="A44" s="20" t="s">
        <v>364</v>
      </c>
      <c r="B44" s="5">
        <v>1276</v>
      </c>
      <c r="C44" s="22"/>
      <c r="D44" s="5">
        <v>7460</v>
      </c>
      <c r="E44" s="5">
        <v>5421</v>
      </c>
      <c r="F44" s="5">
        <v>5</v>
      </c>
      <c r="G44" s="5">
        <v>274</v>
      </c>
      <c r="H44" s="5">
        <v>198</v>
      </c>
      <c r="I44" s="5">
        <v>198</v>
      </c>
      <c r="J44" s="10">
        <f t="shared" si="0"/>
        <v>0.21473354231974923</v>
      </c>
      <c r="K44" s="10">
        <f t="shared" si="1"/>
        <v>0.15517241379310345</v>
      </c>
      <c r="L44" s="10">
        <f t="shared" si="2"/>
        <v>0.15517241379310345</v>
      </c>
      <c r="M44" s="10">
        <f t="shared" si="3"/>
        <v>0.72262773722627738</v>
      </c>
      <c r="N44" s="10">
        <f t="shared" si="4"/>
        <v>0.72262773722627738</v>
      </c>
      <c r="O44" s="10">
        <f t="shared" si="5"/>
        <v>1</v>
      </c>
      <c r="P44" s="5">
        <v>5746</v>
      </c>
      <c r="Q44" s="5">
        <v>5746</v>
      </c>
      <c r="R44" s="14">
        <f t="shared" si="6"/>
        <v>0.77024128686327076</v>
      </c>
      <c r="S44" s="14">
        <f t="shared" si="7"/>
        <v>0.77024128686327076</v>
      </c>
      <c r="T44" s="5">
        <v>1725</v>
      </c>
      <c r="U44" s="5">
        <v>1259</v>
      </c>
      <c r="V44" s="5">
        <v>1259</v>
      </c>
      <c r="W44" s="23">
        <f t="shared" si="8"/>
        <v>0.31820697288323185</v>
      </c>
      <c r="X44" s="23">
        <f t="shared" si="9"/>
        <v>0.2322449732521675</v>
      </c>
      <c r="Y44" s="23">
        <f t="shared" si="10"/>
        <v>0.2322449732521675</v>
      </c>
      <c r="Z44" s="23">
        <f t="shared" si="11"/>
        <v>0.72985507246376813</v>
      </c>
      <c r="AA44" s="23">
        <f t="shared" si="12"/>
        <v>0.72985507246376813</v>
      </c>
      <c r="AB44" s="23">
        <f t="shared" si="13"/>
        <v>1</v>
      </c>
      <c r="AC44" s="5">
        <v>1372</v>
      </c>
      <c r="AD44" s="5">
        <v>1996</v>
      </c>
      <c r="AE44" s="5">
        <v>1935</v>
      </c>
    </row>
    <row r="45" spans="1:31" x14ac:dyDescent="0.25">
      <c r="A45" s="20" t="s">
        <v>365</v>
      </c>
      <c r="B45" s="5">
        <v>1279</v>
      </c>
      <c r="C45" s="22"/>
      <c r="D45" s="5">
        <v>7242</v>
      </c>
      <c r="E45" s="5">
        <v>5421</v>
      </c>
      <c r="F45" s="5">
        <v>6</v>
      </c>
      <c r="G45" s="5">
        <v>246</v>
      </c>
      <c r="H45" s="5">
        <v>177</v>
      </c>
      <c r="I45" s="5">
        <v>177</v>
      </c>
      <c r="J45" s="10">
        <f t="shared" si="0"/>
        <v>0.1923377638780297</v>
      </c>
      <c r="K45" s="10">
        <f t="shared" si="1"/>
        <v>0.13838936669272869</v>
      </c>
      <c r="L45" s="10">
        <f t="shared" si="2"/>
        <v>0.13838936669272869</v>
      </c>
      <c r="M45" s="10">
        <f t="shared" si="3"/>
        <v>0.71951219512195119</v>
      </c>
      <c r="N45" s="10">
        <f t="shared" si="4"/>
        <v>0.71951219512195119</v>
      </c>
      <c r="O45" s="10">
        <f t="shared" si="5"/>
        <v>1</v>
      </c>
      <c r="P45" s="5">
        <v>5615</v>
      </c>
      <c r="Q45" s="5">
        <v>5615</v>
      </c>
      <c r="R45" s="14">
        <f t="shared" si="6"/>
        <v>0.77533830433581885</v>
      </c>
      <c r="S45" s="14">
        <f t="shared" si="7"/>
        <v>0.77533830433581885</v>
      </c>
      <c r="T45" s="5">
        <v>1613</v>
      </c>
      <c r="U45" s="5">
        <v>1187</v>
      </c>
      <c r="V45" s="5">
        <v>1187</v>
      </c>
      <c r="W45" s="23">
        <f t="shared" si="8"/>
        <v>0.29754657812211771</v>
      </c>
      <c r="X45" s="23">
        <f t="shared" si="9"/>
        <v>0.21896329090573696</v>
      </c>
      <c r="Y45" s="23">
        <f t="shared" si="10"/>
        <v>0.21896329090573696</v>
      </c>
      <c r="Z45" s="23">
        <f t="shared" si="11"/>
        <v>0.73589584624922499</v>
      </c>
      <c r="AA45" s="23">
        <f t="shared" si="12"/>
        <v>0.73589584624922499</v>
      </c>
      <c r="AB45" s="23">
        <f t="shared" si="13"/>
        <v>1</v>
      </c>
      <c r="AC45" s="5">
        <v>1347</v>
      </c>
      <c r="AD45" s="5">
        <v>1953</v>
      </c>
      <c r="AE45" s="5">
        <v>1895</v>
      </c>
    </row>
    <row r="46" spans="1:31" x14ac:dyDescent="0.25">
      <c r="A46" s="20" t="s">
        <v>366</v>
      </c>
      <c r="B46" s="5">
        <v>1301</v>
      </c>
      <c r="C46" s="22"/>
      <c r="D46" s="5">
        <v>8144</v>
      </c>
      <c r="E46" s="5">
        <v>5582</v>
      </c>
      <c r="F46" s="5">
        <v>12</v>
      </c>
      <c r="G46" s="5">
        <v>307</v>
      </c>
      <c r="H46" s="5">
        <v>234</v>
      </c>
      <c r="I46" s="5">
        <v>234</v>
      </c>
      <c r="J46" s="10">
        <f t="shared" si="0"/>
        <v>0.23597232897770945</v>
      </c>
      <c r="K46" s="10">
        <f t="shared" si="1"/>
        <v>0.17986164488854728</v>
      </c>
      <c r="L46" s="10">
        <f t="shared" si="2"/>
        <v>0.17986164488854728</v>
      </c>
      <c r="M46" s="10">
        <f t="shared" si="3"/>
        <v>0.76221498371335505</v>
      </c>
      <c r="N46" s="10">
        <f t="shared" si="4"/>
        <v>0.76221498371335505</v>
      </c>
      <c r="O46" s="10">
        <f t="shared" si="5"/>
        <v>1</v>
      </c>
      <c r="P46" s="5">
        <v>7150</v>
      </c>
      <c r="Q46" s="5">
        <v>7150</v>
      </c>
      <c r="R46" s="14">
        <f t="shared" si="6"/>
        <v>0.87794695481335949</v>
      </c>
      <c r="S46" s="14">
        <f t="shared" si="7"/>
        <v>0.87794695481335949</v>
      </c>
      <c r="T46" s="5">
        <v>1895</v>
      </c>
      <c r="U46" s="5">
        <v>1477</v>
      </c>
      <c r="V46" s="5">
        <v>1477</v>
      </c>
      <c r="W46" s="23">
        <f t="shared" si="8"/>
        <v>0.33948405589394481</v>
      </c>
      <c r="X46" s="23">
        <f t="shared" si="9"/>
        <v>0.26460050161232535</v>
      </c>
      <c r="Y46" s="23">
        <f t="shared" si="10"/>
        <v>0.26460050161232535</v>
      </c>
      <c r="Z46" s="23">
        <f t="shared" si="11"/>
        <v>0.77941952506596301</v>
      </c>
      <c r="AA46" s="23">
        <f t="shared" si="12"/>
        <v>0.77941952506596301</v>
      </c>
      <c r="AB46" s="23">
        <f t="shared" si="13"/>
        <v>1</v>
      </c>
      <c r="AC46" s="5">
        <v>1520</v>
      </c>
      <c r="AD46" s="5">
        <v>2174</v>
      </c>
      <c r="AE46" s="5">
        <v>2107</v>
      </c>
    </row>
    <row r="47" spans="1:31" x14ac:dyDescent="0.25">
      <c r="A47" s="20" t="s">
        <v>367</v>
      </c>
      <c r="B47" s="5">
        <v>1271</v>
      </c>
      <c r="C47" s="22"/>
      <c r="D47" s="5">
        <v>7408</v>
      </c>
      <c r="E47" s="5">
        <v>5386</v>
      </c>
      <c r="F47" s="5">
        <v>1</v>
      </c>
      <c r="G47" s="5">
        <v>273</v>
      </c>
      <c r="H47" s="5">
        <v>198</v>
      </c>
      <c r="I47" s="5">
        <v>198</v>
      </c>
      <c r="J47" s="10">
        <f t="shared" si="0"/>
        <v>0.21479150275373721</v>
      </c>
      <c r="K47" s="10">
        <f t="shared" si="1"/>
        <v>0.15578284815106216</v>
      </c>
      <c r="L47" s="10">
        <f t="shared" si="2"/>
        <v>0.15578284815106216</v>
      </c>
      <c r="M47" s="10">
        <f t="shared" si="3"/>
        <v>0.72527472527472525</v>
      </c>
      <c r="N47" s="10">
        <f t="shared" si="4"/>
        <v>0.72527472527472525</v>
      </c>
      <c r="O47" s="10">
        <f t="shared" si="5"/>
        <v>1</v>
      </c>
      <c r="P47" s="5">
        <v>5741</v>
      </c>
      <c r="Q47" s="5">
        <v>5741</v>
      </c>
      <c r="R47" s="14">
        <f t="shared" si="6"/>
        <v>0.77497300215982723</v>
      </c>
      <c r="S47" s="14">
        <f t="shared" si="7"/>
        <v>0.77497300215982723</v>
      </c>
      <c r="T47" s="5">
        <v>1692</v>
      </c>
      <c r="U47" s="5">
        <v>1250</v>
      </c>
      <c r="V47" s="5">
        <v>1250</v>
      </c>
      <c r="W47" s="23">
        <f t="shared" si="8"/>
        <v>0.31414779056813963</v>
      </c>
      <c r="X47" s="23">
        <f t="shared" si="9"/>
        <v>0.23208317861121425</v>
      </c>
      <c r="Y47" s="23">
        <f t="shared" si="10"/>
        <v>0.23208317861121425</v>
      </c>
      <c r="Z47" s="23">
        <f t="shared" si="11"/>
        <v>0.73877068557919623</v>
      </c>
      <c r="AA47" s="23">
        <f t="shared" si="12"/>
        <v>0.73877068557919623</v>
      </c>
      <c r="AB47" s="23">
        <f t="shared" si="13"/>
        <v>1</v>
      </c>
      <c r="AC47" s="5">
        <v>1370</v>
      </c>
      <c r="AD47" s="5">
        <v>1999</v>
      </c>
      <c r="AE47" s="5">
        <v>1933</v>
      </c>
    </row>
    <row r="48" spans="1:31" x14ac:dyDescent="0.25">
      <c r="A48" s="20" t="s">
        <v>368</v>
      </c>
      <c r="B48" s="5">
        <v>1287</v>
      </c>
      <c r="C48" s="22"/>
      <c r="D48" s="5">
        <v>7475</v>
      </c>
      <c r="E48" s="5">
        <v>5467</v>
      </c>
      <c r="F48" s="5">
        <v>3</v>
      </c>
      <c r="G48" s="5">
        <v>284</v>
      </c>
      <c r="H48" s="5">
        <v>205</v>
      </c>
      <c r="I48" s="5">
        <v>205</v>
      </c>
      <c r="J48" s="10">
        <f t="shared" si="0"/>
        <v>0.22066822066822067</v>
      </c>
      <c r="K48" s="10">
        <f t="shared" si="1"/>
        <v>0.15928515928515929</v>
      </c>
      <c r="L48" s="10">
        <f t="shared" si="2"/>
        <v>0.15928515928515929</v>
      </c>
      <c r="M48" s="10">
        <f t="shared" si="3"/>
        <v>0.721830985915493</v>
      </c>
      <c r="N48" s="10">
        <f t="shared" si="4"/>
        <v>0.721830985915493</v>
      </c>
      <c r="O48" s="10">
        <f t="shared" si="5"/>
        <v>1</v>
      </c>
      <c r="P48" s="5">
        <v>5737</v>
      </c>
      <c r="Q48" s="5">
        <v>5737</v>
      </c>
      <c r="R48" s="14">
        <f t="shared" si="6"/>
        <v>0.76749163879598659</v>
      </c>
      <c r="S48" s="14">
        <f t="shared" si="7"/>
        <v>0.76749163879598659</v>
      </c>
      <c r="T48" s="5">
        <v>1721</v>
      </c>
      <c r="U48" s="5">
        <v>1269</v>
      </c>
      <c r="V48" s="5">
        <v>1269</v>
      </c>
      <c r="W48" s="23">
        <f t="shared" si="8"/>
        <v>0.31479787817815985</v>
      </c>
      <c r="X48" s="23">
        <f t="shared" si="9"/>
        <v>0.23211999268337297</v>
      </c>
      <c r="Y48" s="23">
        <f t="shared" si="10"/>
        <v>0.23211999268337297</v>
      </c>
      <c r="Z48" s="23">
        <f t="shared" si="11"/>
        <v>0.737361998837885</v>
      </c>
      <c r="AA48" s="23">
        <f t="shared" si="12"/>
        <v>0.737361998837885</v>
      </c>
      <c r="AB48" s="23">
        <f t="shared" si="13"/>
        <v>1</v>
      </c>
      <c r="AC48" s="5">
        <v>1390</v>
      </c>
      <c r="AD48" s="5">
        <v>2011</v>
      </c>
      <c r="AE48" s="5">
        <v>1942</v>
      </c>
    </row>
    <row r="49" spans="1:31" x14ac:dyDescent="0.25">
      <c r="A49" s="20" t="s">
        <v>369</v>
      </c>
      <c r="B49" s="5">
        <v>1279</v>
      </c>
      <c r="C49" s="22"/>
      <c r="D49" s="5">
        <v>11754</v>
      </c>
      <c r="E49" s="5">
        <v>5414</v>
      </c>
      <c r="F49" s="5">
        <v>4</v>
      </c>
      <c r="G49" s="5">
        <v>259</v>
      </c>
      <c r="H49" s="5">
        <v>190</v>
      </c>
      <c r="I49" s="5">
        <v>190</v>
      </c>
      <c r="J49" s="10">
        <f t="shared" si="0"/>
        <v>0.20250195465207194</v>
      </c>
      <c r="K49" s="10">
        <f t="shared" si="1"/>
        <v>0.1485535574667709</v>
      </c>
      <c r="L49" s="10">
        <f t="shared" si="2"/>
        <v>0.1485535574667709</v>
      </c>
      <c r="M49" s="10">
        <f t="shared" si="3"/>
        <v>0.73359073359073357</v>
      </c>
      <c r="N49" s="10">
        <f t="shared" si="4"/>
        <v>0.73359073359073357</v>
      </c>
      <c r="O49" s="10">
        <f t="shared" si="5"/>
        <v>1</v>
      </c>
      <c r="P49" s="5">
        <v>10124</v>
      </c>
      <c r="Q49" s="5">
        <v>10124</v>
      </c>
      <c r="R49" s="14">
        <f t="shared" si="6"/>
        <v>0.86132380466224268</v>
      </c>
      <c r="S49" s="14">
        <f t="shared" si="7"/>
        <v>0.86132380466224268</v>
      </c>
      <c r="T49" s="5">
        <v>1634</v>
      </c>
      <c r="U49" s="5">
        <v>1211</v>
      </c>
      <c r="V49" s="5">
        <v>1211</v>
      </c>
      <c r="W49" s="23">
        <f t="shared" si="8"/>
        <v>0.30181012190616918</v>
      </c>
      <c r="X49" s="23">
        <f t="shared" si="9"/>
        <v>0.22367934983376431</v>
      </c>
      <c r="Y49" s="23">
        <f t="shared" si="10"/>
        <v>0.22367934983376431</v>
      </c>
      <c r="Z49" s="23">
        <f t="shared" si="11"/>
        <v>0.74112607099143202</v>
      </c>
      <c r="AA49" s="23">
        <f t="shared" si="12"/>
        <v>0.74112607099143202</v>
      </c>
      <c r="AB49" s="23">
        <f t="shared" si="13"/>
        <v>1</v>
      </c>
      <c r="AC49" s="5">
        <v>1781</v>
      </c>
      <c r="AD49" s="5">
        <v>2746</v>
      </c>
      <c r="AE49" s="5">
        <v>2678</v>
      </c>
    </row>
    <row r="50" spans="1:31" x14ac:dyDescent="0.25">
      <c r="A50" s="20" t="s">
        <v>370</v>
      </c>
      <c r="B50" s="5">
        <v>1273</v>
      </c>
      <c r="C50" s="22"/>
      <c r="D50" s="5">
        <v>7209</v>
      </c>
      <c r="E50" s="5">
        <v>5382</v>
      </c>
      <c r="F50" s="5">
        <v>1</v>
      </c>
      <c r="G50" s="5">
        <v>274</v>
      </c>
      <c r="H50" s="5">
        <v>186</v>
      </c>
      <c r="I50" s="5">
        <v>186</v>
      </c>
      <c r="J50" s="10">
        <f t="shared" si="0"/>
        <v>0.2152395915161037</v>
      </c>
      <c r="K50" s="10">
        <f t="shared" si="1"/>
        <v>0.14611154752553024</v>
      </c>
      <c r="L50" s="10">
        <f t="shared" si="2"/>
        <v>0.14611154752553024</v>
      </c>
      <c r="M50" s="10">
        <f t="shared" si="3"/>
        <v>0.67883211678832112</v>
      </c>
      <c r="N50" s="10">
        <f t="shared" si="4"/>
        <v>0.67883211678832112</v>
      </c>
      <c r="O50" s="10">
        <f t="shared" si="5"/>
        <v>1</v>
      </c>
      <c r="P50" s="5">
        <v>5460</v>
      </c>
      <c r="Q50" s="5">
        <v>5460</v>
      </c>
      <c r="R50" s="14">
        <f t="shared" si="6"/>
        <v>0.75738660008322933</v>
      </c>
      <c r="S50" s="14">
        <f t="shared" si="7"/>
        <v>0.75738660008322933</v>
      </c>
      <c r="T50" s="5">
        <v>1662</v>
      </c>
      <c r="U50" s="5">
        <v>1156</v>
      </c>
      <c r="V50" s="5">
        <v>1156</v>
      </c>
      <c r="W50" s="23">
        <f t="shared" si="8"/>
        <v>0.3088071348940914</v>
      </c>
      <c r="X50" s="23">
        <f t="shared" si="9"/>
        <v>0.21479004087699741</v>
      </c>
      <c r="Y50" s="23">
        <f t="shared" si="10"/>
        <v>0.21479004087699741</v>
      </c>
      <c r="Z50" s="23">
        <f t="shared" si="11"/>
        <v>0.69554753309265949</v>
      </c>
      <c r="AA50" s="23">
        <f t="shared" si="12"/>
        <v>0.69554753309265949</v>
      </c>
      <c r="AB50" s="23">
        <f t="shared" si="13"/>
        <v>1</v>
      </c>
      <c r="AC50" s="5">
        <v>1355</v>
      </c>
      <c r="AD50" s="5">
        <v>1947</v>
      </c>
      <c r="AE50" s="5">
        <v>1880</v>
      </c>
    </row>
    <row r="51" spans="1:31" x14ac:dyDescent="0.25">
      <c r="A51" s="20" t="s">
        <v>371</v>
      </c>
      <c r="B51" s="5">
        <v>1273</v>
      </c>
      <c r="C51" s="22"/>
      <c r="D51" s="5">
        <v>7235</v>
      </c>
      <c r="E51" s="5">
        <v>5398</v>
      </c>
      <c r="F51" s="5">
        <v>1</v>
      </c>
      <c r="G51" s="5">
        <v>275</v>
      </c>
      <c r="H51" s="5">
        <v>186</v>
      </c>
      <c r="I51" s="5">
        <v>186</v>
      </c>
      <c r="J51" s="10">
        <f t="shared" si="0"/>
        <v>0.21602513747054203</v>
      </c>
      <c r="K51" s="10">
        <f t="shared" si="1"/>
        <v>0.14611154752553024</v>
      </c>
      <c r="L51" s="10">
        <f t="shared" si="2"/>
        <v>0.14611154752553024</v>
      </c>
      <c r="M51" s="10">
        <f t="shared" si="3"/>
        <v>0.67636363636363639</v>
      </c>
      <c r="N51" s="10">
        <f t="shared" si="4"/>
        <v>0.67636363636363639</v>
      </c>
      <c r="O51" s="10">
        <f t="shared" si="5"/>
        <v>1</v>
      </c>
      <c r="P51" s="5">
        <v>5460</v>
      </c>
      <c r="Q51" s="5">
        <v>5460</v>
      </c>
      <c r="R51" s="14">
        <f t="shared" si="6"/>
        <v>0.75466482377332411</v>
      </c>
      <c r="S51" s="14">
        <f t="shared" si="7"/>
        <v>0.75466482377332411</v>
      </c>
      <c r="T51" s="5">
        <v>1674</v>
      </c>
      <c r="U51" s="5">
        <v>1158</v>
      </c>
      <c r="V51" s="5">
        <v>1158</v>
      </c>
      <c r="W51" s="23">
        <f t="shared" si="8"/>
        <v>0.31011485735457578</v>
      </c>
      <c r="X51" s="23">
        <f t="shared" si="9"/>
        <v>0.21452389773990366</v>
      </c>
      <c r="Y51" s="23">
        <f t="shared" si="10"/>
        <v>0.21452389773990366</v>
      </c>
      <c r="Z51" s="23">
        <f t="shared" si="11"/>
        <v>0.69175627240143367</v>
      </c>
      <c r="AA51" s="23">
        <f t="shared" si="12"/>
        <v>0.69175627240143367</v>
      </c>
      <c r="AB51" s="23">
        <f t="shared" si="13"/>
        <v>1</v>
      </c>
      <c r="AC51" s="5">
        <v>1353</v>
      </c>
      <c r="AD51" s="5">
        <v>1942</v>
      </c>
      <c r="AE51" s="5">
        <v>1888</v>
      </c>
    </row>
    <row r="52" spans="1:31" x14ac:dyDescent="0.25">
      <c r="A52" s="20" t="s">
        <v>372</v>
      </c>
      <c r="B52" s="5">
        <v>1271</v>
      </c>
      <c r="C52" s="22"/>
      <c r="D52" s="5">
        <v>7068</v>
      </c>
      <c r="E52" s="5">
        <v>5362</v>
      </c>
      <c r="F52" s="5">
        <v>1</v>
      </c>
      <c r="G52" s="5">
        <v>251</v>
      </c>
      <c r="H52" s="5">
        <v>176</v>
      </c>
      <c r="I52" s="5">
        <v>176</v>
      </c>
      <c r="J52" s="10">
        <f t="shared" si="0"/>
        <v>0.19748229740361919</v>
      </c>
      <c r="K52" s="10">
        <f t="shared" si="1"/>
        <v>0.13847364280094415</v>
      </c>
      <c r="L52" s="10">
        <f t="shared" si="2"/>
        <v>0.13847364280094415</v>
      </c>
      <c r="M52" s="10">
        <f t="shared" si="3"/>
        <v>0.70119521912350602</v>
      </c>
      <c r="N52" s="10">
        <f t="shared" si="4"/>
        <v>0.70119521912350602</v>
      </c>
      <c r="O52" s="10">
        <f t="shared" si="5"/>
        <v>1</v>
      </c>
      <c r="P52" s="5">
        <v>5421</v>
      </c>
      <c r="Q52" s="5">
        <v>5421</v>
      </c>
      <c r="R52" s="14">
        <f t="shared" si="6"/>
        <v>0.76697792869269954</v>
      </c>
      <c r="S52" s="14">
        <f t="shared" si="7"/>
        <v>0.76697792869269954</v>
      </c>
      <c r="T52" s="5">
        <v>1560</v>
      </c>
      <c r="U52" s="5">
        <v>1116</v>
      </c>
      <c r="V52" s="5">
        <v>1116</v>
      </c>
      <c r="W52" s="23">
        <f t="shared" si="8"/>
        <v>0.29093621782916823</v>
      </c>
      <c r="X52" s="23">
        <f t="shared" si="9"/>
        <v>0.2081312942931742</v>
      </c>
      <c r="Y52" s="23">
        <f t="shared" si="10"/>
        <v>0.2081312942931742</v>
      </c>
      <c r="Z52" s="23">
        <f t="shared" si="11"/>
        <v>0.7153846153846154</v>
      </c>
      <c r="AA52" s="23">
        <f t="shared" si="12"/>
        <v>0.7153846153846154</v>
      </c>
      <c r="AB52" s="23">
        <f t="shared" si="13"/>
        <v>1</v>
      </c>
      <c r="AC52" s="5">
        <v>1336</v>
      </c>
      <c r="AD52" s="5">
        <v>1919</v>
      </c>
      <c r="AE52" s="5">
        <v>1869</v>
      </c>
    </row>
    <row r="53" spans="1:31" x14ac:dyDescent="0.25">
      <c r="A53" s="20" t="s">
        <v>373</v>
      </c>
      <c r="B53" s="5">
        <v>1271</v>
      </c>
      <c r="C53" s="22"/>
      <c r="D53" s="5">
        <v>7062</v>
      </c>
      <c r="E53" s="5">
        <v>5354</v>
      </c>
      <c r="F53" s="5">
        <v>1</v>
      </c>
      <c r="G53" s="5">
        <v>249</v>
      </c>
      <c r="H53" s="5">
        <v>174</v>
      </c>
      <c r="I53" s="5">
        <v>174</v>
      </c>
      <c r="J53" s="10">
        <f t="shared" si="0"/>
        <v>0.19590873328088121</v>
      </c>
      <c r="K53" s="10">
        <f t="shared" si="1"/>
        <v>0.13690007867820614</v>
      </c>
      <c r="L53" s="10">
        <f t="shared" si="2"/>
        <v>0.13690007867820614</v>
      </c>
      <c r="M53" s="10">
        <f t="shared" si="3"/>
        <v>0.6987951807228916</v>
      </c>
      <c r="N53" s="10">
        <f t="shared" si="4"/>
        <v>0.6987951807228916</v>
      </c>
      <c r="O53" s="10">
        <f t="shared" si="5"/>
        <v>1</v>
      </c>
      <c r="P53" s="5">
        <v>5415</v>
      </c>
      <c r="Q53" s="5">
        <v>5415</v>
      </c>
      <c r="R53" s="14">
        <f t="shared" si="6"/>
        <v>0.76677994902293967</v>
      </c>
      <c r="S53" s="14">
        <f t="shared" si="7"/>
        <v>0.76677994902293967</v>
      </c>
      <c r="T53" s="5">
        <v>1552</v>
      </c>
      <c r="U53" s="5">
        <v>1108</v>
      </c>
      <c r="V53" s="5">
        <v>1108</v>
      </c>
      <c r="W53" s="23">
        <f t="shared" si="8"/>
        <v>0.28987672768023909</v>
      </c>
      <c r="X53" s="23">
        <f t="shared" si="9"/>
        <v>0.20694807620470676</v>
      </c>
      <c r="Y53" s="23">
        <f t="shared" si="10"/>
        <v>0.20694807620470676</v>
      </c>
      <c r="Z53" s="23">
        <f t="shared" si="11"/>
        <v>0.71391752577319589</v>
      </c>
      <c r="AA53" s="23">
        <f t="shared" si="12"/>
        <v>0.71391752577319589</v>
      </c>
      <c r="AB53" s="23">
        <f t="shared" si="13"/>
        <v>1</v>
      </c>
      <c r="AC53" s="5">
        <v>1324</v>
      </c>
      <c r="AD53" s="5">
        <v>1914</v>
      </c>
      <c r="AE53" s="5">
        <v>1863</v>
      </c>
    </row>
    <row r="54" spans="1:31" x14ac:dyDescent="0.25">
      <c r="A54" s="20" t="s">
        <v>374</v>
      </c>
      <c r="B54" s="5">
        <v>1283</v>
      </c>
      <c r="C54" s="22"/>
      <c r="D54" s="5">
        <v>7268</v>
      </c>
      <c r="E54" s="5">
        <v>5507</v>
      </c>
      <c r="F54" s="5">
        <v>7</v>
      </c>
      <c r="G54" s="5">
        <v>268</v>
      </c>
      <c r="H54" s="5">
        <v>199</v>
      </c>
      <c r="I54" s="5">
        <v>199</v>
      </c>
      <c r="J54" s="10">
        <f t="shared" ref="J54:J80" si="14">G54/B54</f>
        <v>0.20888542478565861</v>
      </c>
      <c r="K54" s="10">
        <f t="shared" ref="K54:K80" si="15">H54/B54</f>
        <v>0.15510522213561964</v>
      </c>
      <c r="L54" s="10">
        <f t="shared" ref="L54:L80" si="16">I54/B54</f>
        <v>0.15510522213561964</v>
      </c>
      <c r="M54" s="10">
        <f t="shared" ref="M54:M80" si="17">H54/G54</f>
        <v>0.7425373134328358</v>
      </c>
      <c r="N54" s="10">
        <f t="shared" ref="N54:N80" si="18">I54/G54</f>
        <v>0.7425373134328358</v>
      </c>
      <c r="O54" s="10">
        <f t="shared" ref="O54:O80" si="19">I54/H54</f>
        <v>1</v>
      </c>
      <c r="P54" s="5">
        <v>5646</v>
      </c>
      <c r="Q54" s="5">
        <v>5646</v>
      </c>
      <c r="R54" s="14">
        <f t="shared" ref="R54:R80" si="20">P54/D54</f>
        <v>0.77682993946064938</v>
      </c>
      <c r="S54" s="14">
        <f t="shared" ref="S54:S80" si="21" xml:space="preserve"> Q54/D54</f>
        <v>0.77682993946064938</v>
      </c>
      <c r="T54" s="5">
        <v>1695</v>
      </c>
      <c r="U54" s="5">
        <v>1274</v>
      </c>
      <c r="V54" s="5">
        <v>1274</v>
      </c>
      <c r="W54" s="23">
        <f t="shared" ref="W54:W80" si="22">T54/E54</f>
        <v>0.30779008534592339</v>
      </c>
      <c r="X54" s="23">
        <f t="shared" ref="X54:X80" si="23">U54/E54</f>
        <v>0.23134192845469403</v>
      </c>
      <c r="Y54" s="23">
        <f t="shared" ref="Y54:Y80" si="24">V54/E54</f>
        <v>0.23134192845469403</v>
      </c>
      <c r="Z54" s="23">
        <f t="shared" ref="Z54:Z80" si="25">U54/T54</f>
        <v>0.75162241887905601</v>
      </c>
      <c r="AA54" s="23">
        <f t="shared" ref="AA54:AA80" si="26">V54/T54</f>
        <v>0.75162241887905601</v>
      </c>
      <c r="AB54" s="23">
        <f t="shared" ref="AB54:AB80" si="27">V54/U54</f>
        <v>1</v>
      </c>
      <c r="AC54" s="5">
        <v>1372</v>
      </c>
      <c r="AD54" s="5">
        <v>1975</v>
      </c>
      <c r="AE54" s="5">
        <v>1922</v>
      </c>
    </row>
    <row r="55" spans="1:31" x14ac:dyDescent="0.25">
      <c r="A55" s="20" t="s">
        <v>375</v>
      </c>
      <c r="B55" s="5">
        <v>1273</v>
      </c>
      <c r="C55" s="22"/>
      <c r="D55" s="5">
        <v>7238</v>
      </c>
      <c r="E55" s="5">
        <v>5389</v>
      </c>
      <c r="F55" s="5">
        <v>2</v>
      </c>
      <c r="G55" s="5">
        <v>255</v>
      </c>
      <c r="H55" s="5">
        <v>186</v>
      </c>
      <c r="I55" s="5">
        <v>186</v>
      </c>
      <c r="J55" s="10">
        <f t="shared" si="14"/>
        <v>0.20031421838177532</v>
      </c>
      <c r="K55" s="10">
        <f t="shared" si="15"/>
        <v>0.14611154752553024</v>
      </c>
      <c r="L55" s="10">
        <f t="shared" si="16"/>
        <v>0.14611154752553024</v>
      </c>
      <c r="M55" s="10">
        <f t="shared" si="17"/>
        <v>0.72941176470588232</v>
      </c>
      <c r="N55" s="10">
        <f t="shared" si="18"/>
        <v>0.72941176470588232</v>
      </c>
      <c r="O55" s="10">
        <f t="shared" si="19"/>
        <v>1</v>
      </c>
      <c r="P55" s="5">
        <v>5611</v>
      </c>
      <c r="Q55" s="5">
        <v>5611</v>
      </c>
      <c r="R55" s="14">
        <f t="shared" si="20"/>
        <v>0.77521414755457307</v>
      </c>
      <c r="S55" s="14">
        <f t="shared" si="21"/>
        <v>0.77521414755457307</v>
      </c>
      <c r="T55" s="5">
        <v>1597</v>
      </c>
      <c r="U55" s="5">
        <v>1171</v>
      </c>
      <c r="V55" s="5">
        <v>1171</v>
      </c>
      <c r="W55" s="23">
        <f t="shared" si="22"/>
        <v>0.29634440526999445</v>
      </c>
      <c r="X55" s="23">
        <f t="shared" si="23"/>
        <v>0.21729448877342736</v>
      </c>
      <c r="Y55" s="23">
        <f t="shared" si="24"/>
        <v>0.21729448877342736</v>
      </c>
      <c r="Z55" s="23">
        <f t="shared" si="25"/>
        <v>0.73324984345648092</v>
      </c>
      <c r="AA55" s="23">
        <f t="shared" si="26"/>
        <v>0.73324984345648092</v>
      </c>
      <c r="AB55" s="23">
        <f t="shared" si="27"/>
        <v>1</v>
      </c>
      <c r="AC55" s="5">
        <v>1365</v>
      </c>
      <c r="AD55" s="5">
        <v>1950</v>
      </c>
      <c r="AE55" s="5">
        <v>1902</v>
      </c>
    </row>
    <row r="56" spans="1:31" x14ac:dyDescent="0.25">
      <c r="A56" s="20" t="s">
        <v>376</v>
      </c>
      <c r="B56" s="5">
        <v>1279</v>
      </c>
      <c r="C56" s="22"/>
      <c r="D56" s="5">
        <v>7321</v>
      </c>
      <c r="E56" s="5">
        <v>5403</v>
      </c>
      <c r="F56" s="5">
        <v>4</v>
      </c>
      <c r="G56" s="5">
        <v>255</v>
      </c>
      <c r="H56" s="5">
        <v>186</v>
      </c>
      <c r="I56" s="5">
        <v>186</v>
      </c>
      <c r="J56" s="10">
        <f t="shared" si="14"/>
        <v>0.19937451133698203</v>
      </c>
      <c r="K56" s="10">
        <f t="shared" si="15"/>
        <v>0.145426114151681</v>
      </c>
      <c r="L56" s="10">
        <f t="shared" si="16"/>
        <v>0.145426114151681</v>
      </c>
      <c r="M56" s="10">
        <f t="shared" si="17"/>
        <v>0.72941176470588232</v>
      </c>
      <c r="N56" s="10">
        <f t="shared" si="18"/>
        <v>0.72941176470588232</v>
      </c>
      <c r="O56" s="10">
        <f t="shared" si="19"/>
        <v>1</v>
      </c>
      <c r="P56" s="5">
        <v>5694</v>
      </c>
      <c r="Q56" s="5">
        <v>5694</v>
      </c>
      <c r="R56" s="14">
        <f t="shared" si="20"/>
        <v>0.77776260073760417</v>
      </c>
      <c r="S56" s="14">
        <f t="shared" si="21"/>
        <v>0.77776260073760417</v>
      </c>
      <c r="T56" s="5">
        <v>1585</v>
      </c>
      <c r="U56" s="5">
        <v>1159</v>
      </c>
      <c r="V56" s="5">
        <v>1159</v>
      </c>
      <c r="W56" s="23">
        <f t="shared" si="22"/>
        <v>0.29335554321673146</v>
      </c>
      <c r="X56" s="23">
        <f t="shared" si="23"/>
        <v>0.21451045715343328</v>
      </c>
      <c r="Y56" s="23">
        <f t="shared" si="24"/>
        <v>0.21451045715343328</v>
      </c>
      <c r="Z56" s="23">
        <f t="shared" si="25"/>
        <v>0.73123028391167189</v>
      </c>
      <c r="AA56" s="23">
        <f t="shared" si="26"/>
        <v>0.73123028391167189</v>
      </c>
      <c r="AB56" s="23">
        <f t="shared" si="27"/>
        <v>1</v>
      </c>
      <c r="AC56" s="5">
        <v>1354</v>
      </c>
      <c r="AD56" s="5">
        <v>1971</v>
      </c>
      <c r="AE56" s="5">
        <v>1898</v>
      </c>
    </row>
    <row r="57" spans="1:31" x14ac:dyDescent="0.25">
      <c r="A57" s="20" t="s">
        <v>377</v>
      </c>
      <c r="B57" s="5">
        <v>1270</v>
      </c>
      <c r="C57" s="22"/>
      <c r="D57" s="5">
        <v>7055</v>
      </c>
      <c r="E57" s="5">
        <v>5379</v>
      </c>
      <c r="F57" s="5">
        <v>2</v>
      </c>
      <c r="G57" s="5">
        <v>234</v>
      </c>
      <c r="H57" s="5">
        <v>165</v>
      </c>
      <c r="I57" s="5">
        <v>165</v>
      </c>
      <c r="J57" s="10">
        <f t="shared" si="14"/>
        <v>0.18425196850393702</v>
      </c>
      <c r="K57" s="10">
        <f t="shared" si="15"/>
        <v>0.12992125984251968</v>
      </c>
      <c r="L57" s="10">
        <f t="shared" si="16"/>
        <v>0.12992125984251968</v>
      </c>
      <c r="M57" s="10">
        <f t="shared" si="17"/>
        <v>0.70512820512820518</v>
      </c>
      <c r="N57" s="10">
        <f t="shared" si="18"/>
        <v>0.70512820512820518</v>
      </c>
      <c r="O57" s="25">
        <f t="shared" si="19"/>
        <v>1</v>
      </c>
      <c r="P57" s="5">
        <v>5428</v>
      </c>
      <c r="Q57" s="5">
        <v>5428</v>
      </c>
      <c r="R57" s="14">
        <f t="shared" si="20"/>
        <v>0.76938341601700921</v>
      </c>
      <c r="S57" s="14">
        <f t="shared" si="21"/>
        <v>0.76938341601700921</v>
      </c>
      <c r="T57" s="5">
        <v>1545</v>
      </c>
      <c r="U57" s="5">
        <v>1119</v>
      </c>
      <c r="V57" s="5">
        <v>1119</v>
      </c>
      <c r="W57" s="23">
        <f t="shared" si="22"/>
        <v>0.28722810931399889</v>
      </c>
      <c r="X57" s="23">
        <f t="shared" si="23"/>
        <v>0.20803123257110986</v>
      </c>
      <c r="Y57" s="23">
        <f t="shared" si="24"/>
        <v>0.20803123257110986</v>
      </c>
      <c r="Z57" s="23">
        <f t="shared" si="25"/>
        <v>0.72427184466019412</v>
      </c>
      <c r="AA57" s="23">
        <f t="shared" si="26"/>
        <v>0.72427184466019412</v>
      </c>
      <c r="AB57" s="23">
        <f t="shared" si="27"/>
        <v>1</v>
      </c>
      <c r="AC57" s="5">
        <v>1332</v>
      </c>
      <c r="AD57" s="5">
        <v>1920</v>
      </c>
      <c r="AE57" s="5">
        <v>1857</v>
      </c>
    </row>
    <row r="58" spans="1:31" x14ac:dyDescent="0.25">
      <c r="A58" s="20" t="s">
        <v>378</v>
      </c>
      <c r="B58" s="5">
        <v>1268</v>
      </c>
      <c r="C58" s="22"/>
      <c r="D58" s="5">
        <v>7226</v>
      </c>
      <c r="E58" s="5">
        <v>5378</v>
      </c>
      <c r="F58" s="5">
        <v>2</v>
      </c>
      <c r="G58" s="5">
        <v>243</v>
      </c>
      <c r="H58" s="5">
        <v>174</v>
      </c>
      <c r="I58" s="5">
        <v>174</v>
      </c>
      <c r="J58" s="10">
        <f t="shared" si="14"/>
        <v>0.1916403785488959</v>
      </c>
      <c r="K58" s="10">
        <f t="shared" si="15"/>
        <v>0.13722397476340695</v>
      </c>
      <c r="L58" s="10">
        <f t="shared" si="16"/>
        <v>0.13722397476340695</v>
      </c>
      <c r="M58" s="10">
        <f t="shared" si="17"/>
        <v>0.71604938271604934</v>
      </c>
      <c r="N58" s="10">
        <f t="shared" si="18"/>
        <v>0.71604938271604934</v>
      </c>
      <c r="O58" s="25">
        <f t="shared" si="19"/>
        <v>1</v>
      </c>
      <c r="P58" s="5">
        <v>5599</v>
      </c>
      <c r="Q58" s="5">
        <v>5599</v>
      </c>
      <c r="R58" s="14">
        <f t="shared" si="20"/>
        <v>0.77484085247716583</v>
      </c>
      <c r="S58" s="14">
        <f t="shared" si="21"/>
        <v>0.77484085247716583</v>
      </c>
      <c r="T58" s="5">
        <v>1587</v>
      </c>
      <c r="U58" s="5">
        <v>1161</v>
      </c>
      <c r="V58" s="5">
        <v>1161</v>
      </c>
      <c r="W58" s="23">
        <f t="shared" si="22"/>
        <v>0.29509111193752324</v>
      </c>
      <c r="X58" s="23">
        <f t="shared" si="23"/>
        <v>0.21587950911119375</v>
      </c>
      <c r="Y58" s="23">
        <f t="shared" si="24"/>
        <v>0.21587950911119375</v>
      </c>
      <c r="Z58" s="23">
        <f t="shared" si="25"/>
        <v>0.73156899810964082</v>
      </c>
      <c r="AA58" s="23">
        <f t="shared" si="26"/>
        <v>0.73156899810964082</v>
      </c>
      <c r="AB58" s="23">
        <f t="shared" si="27"/>
        <v>1</v>
      </c>
      <c r="AC58" s="5">
        <v>1347</v>
      </c>
      <c r="AD58" s="5">
        <v>1947</v>
      </c>
      <c r="AE58" s="5">
        <v>1888</v>
      </c>
    </row>
    <row r="59" spans="1:31" x14ac:dyDescent="0.25">
      <c r="A59" s="20" t="s">
        <v>379</v>
      </c>
      <c r="B59" s="5">
        <v>1274</v>
      </c>
      <c r="C59" s="22"/>
      <c r="D59" s="5">
        <v>7315</v>
      </c>
      <c r="E59" s="5">
        <v>5426</v>
      </c>
      <c r="F59" s="5">
        <v>5</v>
      </c>
      <c r="G59" s="5">
        <v>248</v>
      </c>
      <c r="H59" s="5">
        <v>179</v>
      </c>
      <c r="I59" s="5">
        <v>179</v>
      </c>
      <c r="J59" s="10">
        <f t="shared" si="14"/>
        <v>0.19466248037676609</v>
      </c>
      <c r="K59" s="10">
        <f t="shared" si="15"/>
        <v>0.14050235478806908</v>
      </c>
      <c r="L59" s="10">
        <f t="shared" si="16"/>
        <v>0.14050235478806908</v>
      </c>
      <c r="M59" s="10">
        <f t="shared" si="17"/>
        <v>0.72177419354838712</v>
      </c>
      <c r="N59" s="10">
        <f t="shared" si="18"/>
        <v>0.72177419354838712</v>
      </c>
      <c r="O59" s="10">
        <f t="shared" si="19"/>
        <v>1</v>
      </c>
      <c r="P59" s="5">
        <v>5688</v>
      </c>
      <c r="Q59" s="5">
        <v>5688</v>
      </c>
      <c r="R59" s="14">
        <f t="shared" si="20"/>
        <v>0.7775803144224197</v>
      </c>
      <c r="S59" s="14">
        <f t="shared" si="21"/>
        <v>0.7775803144224197</v>
      </c>
      <c r="T59" s="5">
        <v>1639</v>
      </c>
      <c r="U59" s="5">
        <v>1213</v>
      </c>
      <c r="V59" s="5">
        <v>1213</v>
      </c>
      <c r="W59" s="23">
        <f t="shared" si="22"/>
        <v>0.30206413564319939</v>
      </c>
      <c r="X59" s="23">
        <f t="shared" si="23"/>
        <v>0.22355326207150755</v>
      </c>
      <c r="Y59" s="23">
        <f t="shared" si="24"/>
        <v>0.22355326207150755</v>
      </c>
      <c r="Z59" s="23">
        <f t="shared" si="25"/>
        <v>0.74008541793776694</v>
      </c>
      <c r="AA59" s="23">
        <f t="shared" si="26"/>
        <v>0.74008541793776694</v>
      </c>
      <c r="AB59" s="23">
        <f t="shared" si="27"/>
        <v>1</v>
      </c>
      <c r="AC59" s="5">
        <v>1369</v>
      </c>
      <c r="AD59" s="5">
        <v>1977</v>
      </c>
      <c r="AE59" s="5">
        <v>1909</v>
      </c>
    </row>
    <row r="60" spans="1:31" x14ac:dyDescent="0.25">
      <c r="A60" s="20" t="s">
        <v>380</v>
      </c>
      <c r="B60" s="5">
        <v>1272</v>
      </c>
      <c r="C60" s="22"/>
      <c r="D60" s="5">
        <v>7945</v>
      </c>
      <c r="E60" s="5">
        <v>5404</v>
      </c>
      <c r="F60" s="5">
        <v>3</v>
      </c>
      <c r="G60" s="5">
        <v>299</v>
      </c>
      <c r="H60" s="5">
        <v>216</v>
      </c>
      <c r="I60" s="5">
        <v>216</v>
      </c>
      <c r="J60" s="10">
        <f t="shared" si="14"/>
        <v>0.23506289308176101</v>
      </c>
      <c r="K60" s="10">
        <f t="shared" si="15"/>
        <v>0.16981132075471697</v>
      </c>
      <c r="L60" s="10">
        <f t="shared" si="16"/>
        <v>0.16981132075471697</v>
      </c>
      <c r="M60" s="10">
        <f t="shared" si="17"/>
        <v>0.72240802675585281</v>
      </c>
      <c r="N60" s="10">
        <f t="shared" si="18"/>
        <v>0.72240802675585281</v>
      </c>
      <c r="O60" s="10">
        <f t="shared" si="19"/>
        <v>1</v>
      </c>
      <c r="P60" s="5">
        <v>6200</v>
      </c>
      <c r="Q60" s="5">
        <v>6200</v>
      </c>
      <c r="R60" s="14">
        <f t="shared" si="20"/>
        <v>0.78036500943989928</v>
      </c>
      <c r="S60" s="14">
        <f t="shared" si="21"/>
        <v>0.78036500943989928</v>
      </c>
      <c r="T60" s="5">
        <v>1777</v>
      </c>
      <c r="U60" s="5">
        <v>1319</v>
      </c>
      <c r="V60" s="5">
        <v>1319</v>
      </c>
      <c r="W60" s="23">
        <f t="shared" si="22"/>
        <v>0.32883049592894154</v>
      </c>
      <c r="X60" s="23">
        <f t="shared" si="23"/>
        <v>0.24407846039970393</v>
      </c>
      <c r="Y60" s="23">
        <f t="shared" si="24"/>
        <v>0.24407846039970393</v>
      </c>
      <c r="Z60" s="23">
        <f t="shared" si="25"/>
        <v>0.74226223972988181</v>
      </c>
      <c r="AA60" s="23">
        <f t="shared" si="26"/>
        <v>0.74226223972988181</v>
      </c>
      <c r="AB60" s="23">
        <f t="shared" si="27"/>
        <v>1</v>
      </c>
      <c r="AC60" s="5">
        <v>1462</v>
      </c>
      <c r="AD60" s="5">
        <v>2123</v>
      </c>
      <c r="AE60" s="5">
        <v>2038</v>
      </c>
    </row>
    <row r="61" spans="1:31" x14ac:dyDescent="0.25">
      <c r="A61" s="20" t="s">
        <v>381</v>
      </c>
      <c r="B61" s="5">
        <v>1272</v>
      </c>
      <c r="C61" s="22"/>
      <c r="D61" s="5">
        <v>7496</v>
      </c>
      <c r="E61" s="5">
        <v>5401</v>
      </c>
      <c r="F61" s="5">
        <v>2</v>
      </c>
      <c r="G61" s="5">
        <v>296</v>
      </c>
      <c r="H61" s="5">
        <v>198</v>
      </c>
      <c r="I61" s="5">
        <v>198</v>
      </c>
      <c r="J61" s="10">
        <f t="shared" si="14"/>
        <v>0.23270440251572327</v>
      </c>
      <c r="K61" s="10">
        <f t="shared" si="15"/>
        <v>0.15566037735849056</v>
      </c>
      <c r="L61" s="10">
        <f t="shared" si="16"/>
        <v>0.15566037735849056</v>
      </c>
      <c r="M61" s="10">
        <f t="shared" si="17"/>
        <v>0.66891891891891897</v>
      </c>
      <c r="N61" s="10">
        <f t="shared" si="18"/>
        <v>0.66891891891891897</v>
      </c>
      <c r="O61" s="25">
        <f t="shared" si="19"/>
        <v>1</v>
      </c>
      <c r="P61" s="5">
        <v>5746</v>
      </c>
      <c r="Q61" s="5">
        <v>5746</v>
      </c>
      <c r="R61" s="14">
        <f t="shared" si="20"/>
        <v>0.76654215581643548</v>
      </c>
      <c r="S61" s="14">
        <f t="shared" si="21"/>
        <v>0.76654215581643548</v>
      </c>
      <c r="T61" s="5">
        <v>1746</v>
      </c>
      <c r="U61" s="5">
        <v>1233</v>
      </c>
      <c r="V61" s="5">
        <v>1233</v>
      </c>
      <c r="W61" s="23">
        <f t="shared" si="22"/>
        <v>0.32327346787631922</v>
      </c>
      <c r="X61" s="23">
        <f t="shared" si="23"/>
        <v>0.22829105721162748</v>
      </c>
      <c r="Y61" s="23">
        <f t="shared" si="24"/>
        <v>0.22829105721162748</v>
      </c>
      <c r="Z61" s="23">
        <f t="shared" si="25"/>
        <v>0.70618556701030932</v>
      </c>
      <c r="AA61" s="23">
        <f t="shared" si="26"/>
        <v>0.70618556701030932</v>
      </c>
      <c r="AB61" s="23">
        <f t="shared" si="27"/>
        <v>1</v>
      </c>
      <c r="AC61" s="5">
        <v>1389</v>
      </c>
      <c r="AD61" s="5">
        <v>2040</v>
      </c>
      <c r="AE61" s="5">
        <v>1958</v>
      </c>
    </row>
    <row r="62" spans="1:31" x14ac:dyDescent="0.25">
      <c r="A62" s="28" t="s">
        <v>382</v>
      </c>
      <c r="B62" s="5">
        <v>1276</v>
      </c>
      <c r="C62" s="22"/>
      <c r="D62" s="5">
        <v>8524</v>
      </c>
      <c r="E62" s="5">
        <v>5498</v>
      </c>
      <c r="F62" s="5">
        <v>6</v>
      </c>
      <c r="G62" s="5">
        <v>307</v>
      </c>
      <c r="H62" s="5">
        <v>231</v>
      </c>
      <c r="I62" s="5">
        <v>228</v>
      </c>
      <c r="J62" s="10">
        <f t="shared" si="14"/>
        <v>0.24059561128526646</v>
      </c>
      <c r="K62" s="10">
        <f t="shared" si="15"/>
        <v>0.18103448275862069</v>
      </c>
      <c r="L62" s="10">
        <f t="shared" si="16"/>
        <v>0.17868338557993729</v>
      </c>
      <c r="M62" s="10">
        <f t="shared" si="17"/>
        <v>0.75244299674267101</v>
      </c>
      <c r="N62" s="10">
        <f t="shared" si="18"/>
        <v>0.74267100977198697</v>
      </c>
      <c r="O62" s="10">
        <f t="shared" si="19"/>
        <v>0.98701298701298701</v>
      </c>
      <c r="P62" s="5">
        <v>6668</v>
      </c>
      <c r="Q62" s="5">
        <v>6629</v>
      </c>
      <c r="R62" s="14">
        <f t="shared" si="20"/>
        <v>0.78226184889723138</v>
      </c>
      <c r="S62" s="14">
        <f t="shared" si="21"/>
        <v>0.77768653214453309</v>
      </c>
      <c r="T62" s="5">
        <v>1871</v>
      </c>
      <c r="U62" s="5">
        <v>1418</v>
      </c>
      <c r="V62" s="5">
        <v>1407</v>
      </c>
      <c r="W62" s="23">
        <f t="shared" si="22"/>
        <v>0.34030556566024006</v>
      </c>
      <c r="X62" s="23">
        <f t="shared" si="23"/>
        <v>0.25791196798835941</v>
      </c>
      <c r="Y62" s="23">
        <f t="shared" si="24"/>
        <v>0.25591124045107311</v>
      </c>
      <c r="Z62" s="23">
        <f t="shared" si="25"/>
        <v>0.757883484767504</v>
      </c>
      <c r="AA62" s="23">
        <f t="shared" si="26"/>
        <v>0.7520042757883485</v>
      </c>
      <c r="AB62" s="23">
        <f t="shared" si="27"/>
        <v>0.99224259520451341</v>
      </c>
      <c r="AC62" s="5">
        <v>1554</v>
      </c>
      <c r="AD62" s="5">
        <v>2224</v>
      </c>
      <c r="AE62" s="5">
        <v>2163</v>
      </c>
    </row>
    <row r="63" spans="1:31" x14ac:dyDescent="0.25">
      <c r="A63" s="28" t="s">
        <v>383</v>
      </c>
      <c r="B63" s="5">
        <v>1276</v>
      </c>
      <c r="C63" s="22"/>
      <c r="D63" s="5">
        <v>8524</v>
      </c>
      <c r="E63" s="5">
        <v>5498</v>
      </c>
      <c r="F63" s="5">
        <v>6</v>
      </c>
      <c r="G63" s="5">
        <v>307</v>
      </c>
      <c r="H63" s="5">
        <v>231</v>
      </c>
      <c r="I63" s="5">
        <v>228</v>
      </c>
      <c r="J63" s="10">
        <f t="shared" si="14"/>
        <v>0.24059561128526646</v>
      </c>
      <c r="K63" s="10">
        <f t="shared" si="15"/>
        <v>0.18103448275862069</v>
      </c>
      <c r="L63" s="10">
        <f t="shared" si="16"/>
        <v>0.17868338557993729</v>
      </c>
      <c r="M63" s="10">
        <f t="shared" si="17"/>
        <v>0.75244299674267101</v>
      </c>
      <c r="N63" s="10">
        <f t="shared" si="18"/>
        <v>0.74267100977198697</v>
      </c>
      <c r="O63" s="10">
        <f t="shared" si="19"/>
        <v>0.98701298701298701</v>
      </c>
      <c r="P63" s="5">
        <v>6668</v>
      </c>
      <c r="Q63" s="5">
        <v>6629</v>
      </c>
      <c r="R63" s="14">
        <f t="shared" si="20"/>
        <v>0.78226184889723138</v>
      </c>
      <c r="S63" s="14">
        <f t="shared" si="21"/>
        <v>0.77768653214453309</v>
      </c>
      <c r="T63" s="5">
        <v>1871</v>
      </c>
      <c r="U63" s="5">
        <v>1418</v>
      </c>
      <c r="V63" s="5">
        <v>1407</v>
      </c>
      <c r="W63" s="23">
        <f t="shared" si="22"/>
        <v>0.34030556566024006</v>
      </c>
      <c r="X63" s="23">
        <f t="shared" si="23"/>
        <v>0.25791196798835941</v>
      </c>
      <c r="Y63" s="23">
        <f t="shared" si="24"/>
        <v>0.25591124045107311</v>
      </c>
      <c r="Z63" s="23">
        <f t="shared" si="25"/>
        <v>0.757883484767504</v>
      </c>
      <c r="AA63" s="23">
        <f t="shared" si="26"/>
        <v>0.7520042757883485</v>
      </c>
      <c r="AB63" s="23">
        <f t="shared" si="27"/>
        <v>0.99224259520451341</v>
      </c>
      <c r="AC63" s="5">
        <v>1554</v>
      </c>
      <c r="AD63" s="5">
        <v>2225</v>
      </c>
      <c r="AE63" s="5">
        <v>2160</v>
      </c>
    </row>
    <row r="64" spans="1:31" x14ac:dyDescent="0.25">
      <c r="A64" s="20" t="s">
        <v>384</v>
      </c>
      <c r="B64" s="5">
        <v>1277</v>
      </c>
      <c r="C64" s="22"/>
      <c r="D64" s="5">
        <v>9164</v>
      </c>
      <c r="E64" s="5">
        <v>5479</v>
      </c>
      <c r="F64" s="5">
        <v>4</v>
      </c>
      <c r="G64" s="5">
        <v>321</v>
      </c>
      <c r="H64" s="5">
        <v>226</v>
      </c>
      <c r="I64" s="5">
        <v>226</v>
      </c>
      <c r="J64" s="10">
        <f t="shared" si="14"/>
        <v>0.25137039937353173</v>
      </c>
      <c r="K64" s="10">
        <f t="shared" si="15"/>
        <v>0.17697729052466718</v>
      </c>
      <c r="L64" s="10">
        <f t="shared" si="16"/>
        <v>0.17697729052466718</v>
      </c>
      <c r="M64" s="10">
        <f t="shared" si="17"/>
        <v>0.70404984423676009</v>
      </c>
      <c r="N64" s="10">
        <f t="shared" si="18"/>
        <v>0.70404984423676009</v>
      </c>
      <c r="O64" s="10">
        <f t="shared" si="19"/>
        <v>1</v>
      </c>
      <c r="P64" s="5">
        <v>7002</v>
      </c>
      <c r="Q64" s="5">
        <v>7002</v>
      </c>
      <c r="R64" s="14">
        <f t="shared" si="20"/>
        <v>0.76407682234831953</v>
      </c>
      <c r="S64" s="14">
        <f t="shared" si="21"/>
        <v>0.76407682234831953</v>
      </c>
      <c r="T64" s="5">
        <v>1916</v>
      </c>
      <c r="U64" s="5">
        <v>1426</v>
      </c>
      <c r="V64" s="5">
        <v>1426</v>
      </c>
      <c r="W64" s="23">
        <f t="shared" si="22"/>
        <v>0.3496988501551378</v>
      </c>
      <c r="X64" s="23">
        <f t="shared" si="23"/>
        <v>0.26026647198393865</v>
      </c>
      <c r="Y64" s="23">
        <f t="shared" si="24"/>
        <v>0.26026647198393865</v>
      </c>
      <c r="Z64" s="23">
        <f t="shared" si="25"/>
        <v>0.74425887265135704</v>
      </c>
      <c r="AA64" s="23">
        <f t="shared" si="26"/>
        <v>0.74425887265135704</v>
      </c>
      <c r="AB64" s="23">
        <f t="shared" si="27"/>
        <v>1</v>
      </c>
      <c r="AC64" s="5">
        <v>1626</v>
      </c>
      <c r="AD64" s="5">
        <v>2348</v>
      </c>
      <c r="AE64" s="5">
        <v>2286</v>
      </c>
    </row>
    <row r="65" spans="1:31" x14ac:dyDescent="0.25">
      <c r="A65" s="20" t="s">
        <v>385</v>
      </c>
      <c r="B65" s="5">
        <v>1279</v>
      </c>
      <c r="C65" s="22"/>
      <c r="D65" s="5">
        <v>7425</v>
      </c>
      <c r="E65" s="5">
        <v>5457</v>
      </c>
      <c r="F65" s="5">
        <v>7</v>
      </c>
      <c r="G65" s="5">
        <v>264</v>
      </c>
      <c r="H65" s="5">
        <v>194</v>
      </c>
      <c r="I65" s="5">
        <v>194</v>
      </c>
      <c r="J65" s="10">
        <f t="shared" si="14"/>
        <v>0.20641125879593433</v>
      </c>
      <c r="K65" s="10">
        <f t="shared" si="15"/>
        <v>0.15168100078186084</v>
      </c>
      <c r="L65" s="10">
        <f t="shared" si="16"/>
        <v>0.15168100078186084</v>
      </c>
      <c r="M65" s="10">
        <f t="shared" si="17"/>
        <v>0.73484848484848486</v>
      </c>
      <c r="N65" s="10">
        <f t="shared" si="18"/>
        <v>0.73484848484848486</v>
      </c>
      <c r="O65" s="10">
        <f t="shared" si="19"/>
        <v>1</v>
      </c>
      <c r="P65" s="5">
        <v>5763</v>
      </c>
      <c r="Q65" s="5">
        <v>5763</v>
      </c>
      <c r="R65" s="14">
        <f t="shared" si="20"/>
        <v>0.77616161616161616</v>
      </c>
      <c r="S65" s="14">
        <f t="shared" si="21"/>
        <v>0.77616161616161616</v>
      </c>
      <c r="T65" s="5">
        <v>1672</v>
      </c>
      <c r="U65" s="5">
        <v>1245</v>
      </c>
      <c r="V65" s="5">
        <v>1245</v>
      </c>
      <c r="W65" s="23">
        <f t="shared" si="22"/>
        <v>0.30639545537841306</v>
      </c>
      <c r="X65" s="23">
        <f t="shared" si="23"/>
        <v>0.22814733369983509</v>
      </c>
      <c r="Y65" s="23">
        <f t="shared" si="24"/>
        <v>0.22814733369983509</v>
      </c>
      <c r="Z65" s="23">
        <f t="shared" si="25"/>
        <v>0.74461722488038273</v>
      </c>
      <c r="AA65" s="23">
        <f t="shared" si="26"/>
        <v>0.74461722488038273</v>
      </c>
      <c r="AB65" s="23">
        <f t="shared" si="27"/>
        <v>1</v>
      </c>
      <c r="AC65" s="5">
        <v>1379</v>
      </c>
      <c r="AD65" s="5">
        <v>1982</v>
      </c>
      <c r="AE65" s="5">
        <v>1927</v>
      </c>
    </row>
    <row r="66" spans="1:31" x14ac:dyDescent="0.25">
      <c r="A66" s="28" t="s">
        <v>386</v>
      </c>
      <c r="B66" s="5">
        <v>1279</v>
      </c>
      <c r="C66" s="22"/>
      <c r="D66" s="5">
        <v>7339</v>
      </c>
      <c r="E66" s="5">
        <v>5436</v>
      </c>
      <c r="F66" s="5">
        <v>6</v>
      </c>
      <c r="G66" s="5">
        <v>263</v>
      </c>
      <c r="H66" s="5">
        <v>209</v>
      </c>
      <c r="I66" s="5">
        <v>206</v>
      </c>
      <c r="J66" s="10">
        <f t="shared" si="14"/>
        <v>0.20562939796716184</v>
      </c>
      <c r="K66" s="10">
        <f t="shared" si="15"/>
        <v>0.163408913213448</v>
      </c>
      <c r="L66" s="10">
        <f t="shared" si="16"/>
        <v>0.16106333072713058</v>
      </c>
      <c r="M66" s="10">
        <f t="shared" si="17"/>
        <v>0.79467680608365021</v>
      </c>
      <c r="N66" s="10">
        <f t="shared" si="18"/>
        <v>0.78326996197718635</v>
      </c>
      <c r="O66" s="10">
        <f t="shared" si="19"/>
        <v>0.9856459330143541</v>
      </c>
      <c r="P66" s="5">
        <v>5777</v>
      </c>
      <c r="Q66" s="5">
        <v>5751</v>
      </c>
      <c r="R66" s="14">
        <f t="shared" si="20"/>
        <v>0.78716446382340921</v>
      </c>
      <c r="S66" s="14">
        <f t="shared" si="21"/>
        <v>0.78362174683199348</v>
      </c>
      <c r="T66" s="5">
        <v>1657</v>
      </c>
      <c r="U66" s="5">
        <v>1279</v>
      </c>
      <c r="V66" s="5">
        <v>1271</v>
      </c>
      <c r="W66" s="23">
        <f t="shared" si="22"/>
        <v>0.30481972038263427</v>
      </c>
      <c r="X66" s="23">
        <f t="shared" si="23"/>
        <v>0.23528329654157468</v>
      </c>
      <c r="Y66" s="23">
        <f t="shared" si="24"/>
        <v>0.23381162619573215</v>
      </c>
      <c r="Z66" s="23">
        <f t="shared" si="25"/>
        <v>0.77187688593844295</v>
      </c>
      <c r="AA66" s="23">
        <f t="shared" si="26"/>
        <v>0.76704888352444178</v>
      </c>
      <c r="AB66" s="23">
        <f t="shared" si="27"/>
        <v>0.99374511336982019</v>
      </c>
      <c r="AC66" s="5">
        <v>1364</v>
      </c>
      <c r="AD66" s="5">
        <v>1977</v>
      </c>
      <c r="AE66" s="5">
        <v>1918</v>
      </c>
    </row>
    <row r="67" spans="1:31" x14ac:dyDescent="0.25">
      <c r="A67" s="20" t="s">
        <v>387</v>
      </c>
      <c r="B67" s="5">
        <v>1279</v>
      </c>
      <c r="C67" s="22"/>
      <c r="D67" s="5">
        <v>7703</v>
      </c>
      <c r="E67" s="5">
        <v>5446</v>
      </c>
      <c r="F67" s="5">
        <v>10</v>
      </c>
      <c r="G67" s="5">
        <v>278</v>
      </c>
      <c r="H67" s="5">
        <v>208</v>
      </c>
      <c r="I67" s="5">
        <v>208</v>
      </c>
      <c r="J67" s="10">
        <f t="shared" si="14"/>
        <v>0.21735731039874903</v>
      </c>
      <c r="K67" s="10">
        <f t="shared" si="15"/>
        <v>0.16262705238467554</v>
      </c>
      <c r="L67" s="10">
        <f t="shared" si="16"/>
        <v>0.16262705238467554</v>
      </c>
      <c r="M67" s="10">
        <f t="shared" si="17"/>
        <v>0.74820143884892087</v>
      </c>
      <c r="N67" s="10">
        <f t="shared" si="18"/>
        <v>0.74820143884892087</v>
      </c>
      <c r="O67" s="10">
        <f t="shared" si="19"/>
        <v>1</v>
      </c>
      <c r="P67" s="5">
        <v>6925</v>
      </c>
      <c r="Q67" s="5">
        <v>6925</v>
      </c>
      <c r="R67" s="14">
        <f t="shared" si="20"/>
        <v>0.89900038945865246</v>
      </c>
      <c r="S67" s="14">
        <f t="shared" si="21"/>
        <v>0.89900038945865246</v>
      </c>
      <c r="T67" s="5">
        <v>1720</v>
      </c>
      <c r="U67" s="5">
        <v>1306</v>
      </c>
      <c r="V67" s="5">
        <v>1306</v>
      </c>
      <c r="W67" s="23">
        <f t="shared" si="22"/>
        <v>0.31582813073815647</v>
      </c>
      <c r="X67" s="23">
        <f t="shared" si="23"/>
        <v>0.23980903415350716</v>
      </c>
      <c r="Y67" s="23">
        <f t="shared" si="24"/>
        <v>0.23980903415350716</v>
      </c>
      <c r="Z67" s="23">
        <f t="shared" si="25"/>
        <v>0.75930232558139532</v>
      </c>
      <c r="AA67" s="23">
        <f t="shared" si="26"/>
        <v>0.75930232558139532</v>
      </c>
      <c r="AB67" s="23">
        <f t="shared" si="27"/>
        <v>1</v>
      </c>
      <c r="AC67" s="5">
        <v>1421</v>
      </c>
      <c r="AD67" s="5">
        <v>2076</v>
      </c>
      <c r="AE67" s="5">
        <v>2005</v>
      </c>
    </row>
    <row r="68" spans="1:31" x14ac:dyDescent="0.25">
      <c r="A68" s="20" t="s">
        <v>388</v>
      </c>
      <c r="B68" s="5">
        <v>1272</v>
      </c>
      <c r="C68" s="22"/>
      <c r="D68" s="5">
        <v>7474</v>
      </c>
      <c r="E68" s="5">
        <v>5404</v>
      </c>
      <c r="F68" s="5">
        <v>5</v>
      </c>
      <c r="G68" s="5">
        <v>274</v>
      </c>
      <c r="H68" s="5">
        <v>199</v>
      </c>
      <c r="I68" s="5">
        <v>199</v>
      </c>
      <c r="J68" s="10">
        <f t="shared" si="14"/>
        <v>0.21540880503144655</v>
      </c>
      <c r="K68" s="10">
        <f t="shared" si="15"/>
        <v>0.15644654088050314</v>
      </c>
      <c r="L68" s="10">
        <f t="shared" si="16"/>
        <v>0.15644654088050314</v>
      </c>
      <c r="M68" s="10">
        <f t="shared" si="17"/>
        <v>0.72627737226277367</v>
      </c>
      <c r="N68" s="10">
        <f t="shared" si="18"/>
        <v>0.72627737226277367</v>
      </c>
      <c r="O68" s="10">
        <f t="shared" si="19"/>
        <v>1</v>
      </c>
      <c r="P68" s="5">
        <v>5807</v>
      </c>
      <c r="Q68" s="5">
        <v>5807</v>
      </c>
      <c r="R68" s="14">
        <f t="shared" si="20"/>
        <v>0.77696012844527695</v>
      </c>
      <c r="S68" s="14">
        <f t="shared" si="21"/>
        <v>0.77696012844527695</v>
      </c>
      <c r="T68" s="5">
        <v>1701</v>
      </c>
      <c r="U68" s="5">
        <v>1259</v>
      </c>
      <c r="V68" s="5">
        <v>1259</v>
      </c>
      <c r="W68" s="23">
        <f t="shared" si="22"/>
        <v>0.31476683937823835</v>
      </c>
      <c r="X68" s="23">
        <f t="shared" si="23"/>
        <v>0.23297557364914878</v>
      </c>
      <c r="Y68" s="23">
        <f t="shared" si="24"/>
        <v>0.23297557364914878</v>
      </c>
      <c r="Z68" s="23">
        <f t="shared" si="25"/>
        <v>0.74015285126396235</v>
      </c>
      <c r="AA68" s="23">
        <f t="shared" si="26"/>
        <v>0.74015285126396235</v>
      </c>
      <c r="AB68" s="23">
        <f t="shared" si="27"/>
        <v>1</v>
      </c>
      <c r="AC68" s="5">
        <v>1390</v>
      </c>
      <c r="AD68" s="5">
        <v>2005</v>
      </c>
      <c r="AE68" s="5">
        <v>1950</v>
      </c>
    </row>
    <row r="69" spans="1:31" x14ac:dyDescent="0.25">
      <c r="A69" s="20" t="s">
        <v>389</v>
      </c>
      <c r="B69" s="5">
        <v>1278</v>
      </c>
      <c r="C69" s="22"/>
      <c r="D69" s="5">
        <v>7208</v>
      </c>
      <c r="E69" s="5">
        <v>5431</v>
      </c>
      <c r="F69" s="5">
        <v>9</v>
      </c>
      <c r="G69" s="5">
        <v>245</v>
      </c>
      <c r="H69" s="5">
        <v>176</v>
      </c>
      <c r="I69" s="5">
        <v>176</v>
      </c>
      <c r="J69" s="10">
        <f t="shared" si="14"/>
        <v>0.19170579029733958</v>
      </c>
      <c r="K69" s="10">
        <f t="shared" si="15"/>
        <v>0.13771517996870108</v>
      </c>
      <c r="L69" s="10">
        <f t="shared" si="16"/>
        <v>0.13771517996870108</v>
      </c>
      <c r="M69" s="10">
        <f t="shared" si="17"/>
        <v>0.71836734693877546</v>
      </c>
      <c r="N69" s="10">
        <f t="shared" si="18"/>
        <v>0.71836734693877546</v>
      </c>
      <c r="O69" s="10">
        <f t="shared" si="19"/>
        <v>1</v>
      </c>
      <c r="P69" s="5">
        <v>5581</v>
      </c>
      <c r="Q69" s="5">
        <v>5581</v>
      </c>
      <c r="R69" s="14">
        <f t="shared" si="20"/>
        <v>0.77427857935627076</v>
      </c>
      <c r="S69" s="14">
        <f t="shared" si="21"/>
        <v>0.77427857935627076</v>
      </c>
      <c r="T69" s="5">
        <v>1603</v>
      </c>
      <c r="U69" s="5">
        <v>1177</v>
      </c>
      <c r="V69" s="5">
        <v>1177</v>
      </c>
      <c r="W69" s="23">
        <f t="shared" si="22"/>
        <v>0.2951574295709814</v>
      </c>
      <c r="X69" s="23">
        <f t="shared" si="23"/>
        <v>0.2167188363100718</v>
      </c>
      <c r="Y69" s="23">
        <f t="shared" si="24"/>
        <v>0.2167188363100718</v>
      </c>
      <c r="Z69" s="23">
        <f t="shared" si="25"/>
        <v>0.73424828446662505</v>
      </c>
      <c r="AA69" s="23">
        <f t="shared" si="26"/>
        <v>0.73424828446662505</v>
      </c>
      <c r="AB69" s="23">
        <f t="shared" si="27"/>
        <v>1</v>
      </c>
      <c r="AC69" s="5">
        <v>1354</v>
      </c>
      <c r="AD69" s="5">
        <v>1960</v>
      </c>
      <c r="AE69" s="5">
        <v>1909</v>
      </c>
    </row>
    <row r="70" spans="1:31" x14ac:dyDescent="0.25">
      <c r="A70" s="20" t="s">
        <v>390</v>
      </c>
      <c r="B70" s="5">
        <v>1272</v>
      </c>
      <c r="C70" s="22"/>
      <c r="D70" s="5">
        <v>7088</v>
      </c>
      <c r="E70" s="5">
        <v>5371</v>
      </c>
      <c r="F70" s="5">
        <v>3</v>
      </c>
      <c r="G70" s="5">
        <v>239</v>
      </c>
      <c r="H70" s="5">
        <v>170</v>
      </c>
      <c r="I70" s="5">
        <v>170</v>
      </c>
      <c r="J70" s="10">
        <f t="shared" si="14"/>
        <v>0.1878930817610063</v>
      </c>
      <c r="K70" s="10">
        <f t="shared" si="15"/>
        <v>0.13364779874213836</v>
      </c>
      <c r="L70" s="10">
        <f t="shared" si="16"/>
        <v>0.13364779874213836</v>
      </c>
      <c r="M70" s="10">
        <f t="shared" si="17"/>
        <v>0.71129707112970708</v>
      </c>
      <c r="N70" s="10">
        <f t="shared" si="18"/>
        <v>0.71129707112970708</v>
      </c>
      <c r="O70" s="10">
        <f t="shared" si="19"/>
        <v>1</v>
      </c>
      <c r="P70" s="5">
        <v>5461</v>
      </c>
      <c r="Q70" s="5">
        <v>5461</v>
      </c>
      <c r="R70" s="14">
        <f t="shared" si="20"/>
        <v>0.77045711060948086</v>
      </c>
      <c r="S70" s="14">
        <f t="shared" si="21"/>
        <v>0.77045711060948086</v>
      </c>
      <c r="T70" s="5">
        <v>1545</v>
      </c>
      <c r="U70" s="5">
        <v>1119</v>
      </c>
      <c r="V70" s="5">
        <v>1119</v>
      </c>
      <c r="W70" s="23">
        <f t="shared" si="22"/>
        <v>0.28765592999441447</v>
      </c>
      <c r="X70" s="23">
        <f t="shared" si="23"/>
        <v>0.20834109104449824</v>
      </c>
      <c r="Y70" s="23">
        <f t="shared" si="24"/>
        <v>0.20834109104449824</v>
      </c>
      <c r="Z70" s="23">
        <f t="shared" si="25"/>
        <v>0.72427184466019412</v>
      </c>
      <c r="AA70" s="23">
        <f t="shared" si="26"/>
        <v>0.72427184466019412</v>
      </c>
      <c r="AB70" s="23">
        <f t="shared" si="27"/>
        <v>1</v>
      </c>
      <c r="AC70" s="5">
        <v>1327</v>
      </c>
      <c r="AD70" s="5">
        <v>1933</v>
      </c>
      <c r="AE70" s="5">
        <v>1869</v>
      </c>
    </row>
    <row r="71" spans="1:31" x14ac:dyDescent="0.25">
      <c r="A71" s="20" t="s">
        <v>391</v>
      </c>
      <c r="B71" s="5">
        <v>1271</v>
      </c>
      <c r="C71" s="22"/>
      <c r="D71" s="5">
        <v>7150</v>
      </c>
      <c r="E71" s="5">
        <v>5387</v>
      </c>
      <c r="F71" s="5">
        <v>4</v>
      </c>
      <c r="G71" s="5">
        <v>235</v>
      </c>
      <c r="H71" s="5">
        <v>166</v>
      </c>
      <c r="I71" s="5">
        <v>166</v>
      </c>
      <c r="J71" s="10">
        <f t="shared" si="14"/>
        <v>0.1848937844217152</v>
      </c>
      <c r="K71" s="10">
        <f t="shared" si="15"/>
        <v>0.13060582218725414</v>
      </c>
      <c r="L71" s="10">
        <f t="shared" si="16"/>
        <v>0.13060582218725414</v>
      </c>
      <c r="M71" s="10">
        <f t="shared" si="17"/>
        <v>0.70638297872340428</v>
      </c>
      <c r="N71" s="10">
        <f t="shared" si="18"/>
        <v>0.70638297872340428</v>
      </c>
      <c r="O71" s="10">
        <f t="shared" si="19"/>
        <v>1</v>
      </c>
      <c r="P71" s="5">
        <v>5523</v>
      </c>
      <c r="Q71" s="5">
        <v>5523</v>
      </c>
      <c r="R71" s="14">
        <f t="shared" si="20"/>
        <v>0.77244755244755248</v>
      </c>
      <c r="S71" s="14">
        <f t="shared" si="21"/>
        <v>0.77244755244755248</v>
      </c>
      <c r="T71" s="5">
        <v>1553</v>
      </c>
      <c r="U71" s="5">
        <v>1127</v>
      </c>
      <c r="V71" s="5">
        <v>1127</v>
      </c>
      <c r="W71" s="23">
        <f t="shared" si="22"/>
        <v>0.2882866159272322</v>
      </c>
      <c r="X71" s="23">
        <f t="shared" si="23"/>
        <v>0.20920735103025803</v>
      </c>
      <c r="Y71" s="23">
        <f t="shared" si="24"/>
        <v>0.20920735103025803</v>
      </c>
      <c r="Z71" s="23">
        <f t="shared" si="25"/>
        <v>0.72569220862846107</v>
      </c>
      <c r="AA71" s="23">
        <f t="shared" si="26"/>
        <v>0.72569220862846107</v>
      </c>
      <c r="AB71" s="23">
        <f t="shared" si="27"/>
        <v>1</v>
      </c>
      <c r="AC71" s="5">
        <v>1364</v>
      </c>
      <c r="AD71" s="5">
        <v>1935</v>
      </c>
      <c r="AE71" s="5">
        <v>1894</v>
      </c>
    </row>
    <row r="72" spans="1:31" x14ac:dyDescent="0.25">
      <c r="A72" s="20" t="s">
        <v>392</v>
      </c>
      <c r="B72" s="5">
        <v>1275</v>
      </c>
      <c r="C72" s="22"/>
      <c r="D72" s="5">
        <v>7240</v>
      </c>
      <c r="E72" s="5">
        <v>5412</v>
      </c>
      <c r="F72" s="5">
        <v>7</v>
      </c>
      <c r="G72" s="5">
        <v>240</v>
      </c>
      <c r="H72" s="5">
        <v>171</v>
      </c>
      <c r="I72" s="5">
        <v>171</v>
      </c>
      <c r="J72" s="10">
        <f t="shared" si="14"/>
        <v>0.18823529411764706</v>
      </c>
      <c r="K72" s="10">
        <f t="shared" si="15"/>
        <v>0.13411764705882354</v>
      </c>
      <c r="L72" s="10">
        <f t="shared" si="16"/>
        <v>0.13411764705882354</v>
      </c>
      <c r="M72" s="10">
        <f t="shared" si="17"/>
        <v>0.71250000000000002</v>
      </c>
      <c r="N72" s="10">
        <f t="shared" si="18"/>
        <v>0.71250000000000002</v>
      </c>
      <c r="O72" s="10">
        <f t="shared" si="19"/>
        <v>1</v>
      </c>
      <c r="P72" s="5">
        <v>5613</v>
      </c>
      <c r="Q72" s="5">
        <v>5613</v>
      </c>
      <c r="R72" s="14">
        <f t="shared" si="20"/>
        <v>0.77527624309392262</v>
      </c>
      <c r="S72" s="14">
        <f t="shared" si="21"/>
        <v>0.77527624309392262</v>
      </c>
      <c r="T72" s="5">
        <v>1578</v>
      </c>
      <c r="U72" s="5">
        <v>1152</v>
      </c>
      <c r="V72" s="5">
        <v>1152</v>
      </c>
      <c r="W72" s="23">
        <f t="shared" si="22"/>
        <v>0.29157427937915742</v>
      </c>
      <c r="X72" s="23">
        <f t="shared" si="23"/>
        <v>0.21286031042128603</v>
      </c>
      <c r="Y72" s="23">
        <f t="shared" si="24"/>
        <v>0.21286031042128603</v>
      </c>
      <c r="Z72" s="23">
        <f t="shared" si="25"/>
        <v>0.73003802281368824</v>
      </c>
      <c r="AA72" s="23">
        <f t="shared" si="26"/>
        <v>0.73003802281368824</v>
      </c>
      <c r="AB72" s="23">
        <f t="shared" si="27"/>
        <v>1</v>
      </c>
      <c r="AC72" s="5">
        <v>1362</v>
      </c>
      <c r="AD72" s="5">
        <v>1958</v>
      </c>
      <c r="AE72" s="5">
        <v>1904</v>
      </c>
    </row>
    <row r="73" spans="1:31" x14ac:dyDescent="0.25">
      <c r="A73" s="20" t="s">
        <v>393</v>
      </c>
      <c r="B73" s="5">
        <v>1278</v>
      </c>
      <c r="C73" s="22"/>
      <c r="D73" s="5">
        <v>7374</v>
      </c>
      <c r="E73" s="5">
        <v>5437</v>
      </c>
      <c r="F73" s="5">
        <v>10</v>
      </c>
      <c r="G73" s="5">
        <v>246</v>
      </c>
      <c r="H73" s="5">
        <v>177</v>
      </c>
      <c r="I73" s="5">
        <v>177</v>
      </c>
      <c r="J73" s="10">
        <f t="shared" si="14"/>
        <v>0.19248826291079812</v>
      </c>
      <c r="K73" s="10">
        <f t="shared" si="15"/>
        <v>0.13849765258215962</v>
      </c>
      <c r="L73" s="10">
        <f t="shared" si="16"/>
        <v>0.13849765258215962</v>
      </c>
      <c r="M73" s="10">
        <f t="shared" si="17"/>
        <v>0.71951219512195119</v>
      </c>
      <c r="N73" s="10">
        <f t="shared" si="18"/>
        <v>0.71951219512195119</v>
      </c>
      <c r="O73" s="10">
        <f t="shared" si="19"/>
        <v>1</v>
      </c>
      <c r="P73" s="5">
        <v>5747</v>
      </c>
      <c r="Q73" s="5">
        <v>5747</v>
      </c>
      <c r="R73" s="14">
        <f t="shared" si="20"/>
        <v>0.77935991320857068</v>
      </c>
      <c r="S73" s="14">
        <f t="shared" si="21"/>
        <v>0.77935991320857068</v>
      </c>
      <c r="T73" s="5">
        <v>1619</v>
      </c>
      <c r="U73" s="5">
        <v>1193</v>
      </c>
      <c r="V73" s="5">
        <v>1193</v>
      </c>
      <c r="W73" s="23">
        <f t="shared" si="22"/>
        <v>0.29777450800073568</v>
      </c>
      <c r="X73" s="23">
        <f t="shared" si="23"/>
        <v>0.21942247562994299</v>
      </c>
      <c r="Y73" s="23">
        <f t="shared" si="24"/>
        <v>0.21942247562994299</v>
      </c>
      <c r="Z73" s="23">
        <f t="shared" si="25"/>
        <v>0.73687461395923415</v>
      </c>
      <c r="AA73" s="23">
        <f t="shared" si="26"/>
        <v>0.73687461395923415</v>
      </c>
      <c r="AB73" s="23">
        <f t="shared" si="27"/>
        <v>1</v>
      </c>
      <c r="AC73" s="5">
        <v>1393</v>
      </c>
      <c r="AD73" s="5">
        <v>1967</v>
      </c>
      <c r="AE73" s="5">
        <v>1914</v>
      </c>
    </row>
    <row r="74" spans="1:31" x14ac:dyDescent="0.25">
      <c r="A74" s="20" t="s">
        <v>394</v>
      </c>
      <c r="B74" s="5">
        <v>1271</v>
      </c>
      <c r="C74" s="22"/>
      <c r="D74" s="5">
        <v>7111</v>
      </c>
      <c r="E74" s="5">
        <v>5389</v>
      </c>
      <c r="F74" s="5">
        <v>5</v>
      </c>
      <c r="G74" s="5">
        <v>235</v>
      </c>
      <c r="H74" s="5">
        <v>166</v>
      </c>
      <c r="I74" s="5">
        <v>166</v>
      </c>
      <c r="J74" s="10">
        <f t="shared" si="14"/>
        <v>0.1848937844217152</v>
      </c>
      <c r="K74" s="10">
        <f t="shared" si="15"/>
        <v>0.13060582218725414</v>
      </c>
      <c r="L74" s="10">
        <f t="shared" si="16"/>
        <v>0.13060582218725414</v>
      </c>
      <c r="M74" s="10">
        <f t="shared" si="17"/>
        <v>0.70638297872340428</v>
      </c>
      <c r="N74" s="10">
        <f t="shared" si="18"/>
        <v>0.70638297872340428</v>
      </c>
      <c r="O74" s="10">
        <f t="shared" si="19"/>
        <v>1</v>
      </c>
      <c r="P74" s="5">
        <v>5484</v>
      </c>
      <c r="Q74" s="5">
        <v>5484</v>
      </c>
      <c r="R74" s="14">
        <f t="shared" si="20"/>
        <v>0.77119954999296869</v>
      </c>
      <c r="S74" s="14">
        <f t="shared" si="21"/>
        <v>0.77119954999296869</v>
      </c>
      <c r="T74" s="5">
        <v>1555</v>
      </c>
      <c r="U74" s="5">
        <v>1129</v>
      </c>
      <c r="V74" s="5">
        <v>1129</v>
      </c>
      <c r="W74" s="23">
        <f t="shared" si="22"/>
        <v>0.28855075153089627</v>
      </c>
      <c r="X74" s="23">
        <f t="shared" si="23"/>
        <v>0.2095008350343292</v>
      </c>
      <c r="Y74" s="23">
        <f t="shared" si="24"/>
        <v>0.2095008350343292</v>
      </c>
      <c r="Z74" s="23">
        <f t="shared" si="25"/>
        <v>0.72604501607717042</v>
      </c>
      <c r="AA74" s="23">
        <f t="shared" si="26"/>
        <v>0.72604501607717042</v>
      </c>
      <c r="AB74" s="23">
        <f t="shared" si="27"/>
        <v>1</v>
      </c>
      <c r="AC74" s="5">
        <v>1345</v>
      </c>
      <c r="AD74" s="5">
        <v>1919</v>
      </c>
      <c r="AE74" s="5">
        <v>1877</v>
      </c>
    </row>
    <row r="75" spans="1:31" x14ac:dyDescent="0.25">
      <c r="A75" s="20" t="s">
        <v>395</v>
      </c>
      <c r="B75" s="5">
        <v>1269</v>
      </c>
      <c r="C75" s="22"/>
      <c r="D75" s="5">
        <v>7104</v>
      </c>
      <c r="E75" s="5">
        <v>5365</v>
      </c>
      <c r="F75" s="5">
        <v>3</v>
      </c>
      <c r="G75" s="5">
        <v>233</v>
      </c>
      <c r="H75" s="5">
        <v>164</v>
      </c>
      <c r="I75" s="5">
        <v>164</v>
      </c>
      <c r="J75" s="10">
        <f t="shared" si="14"/>
        <v>0.18360914105594955</v>
      </c>
      <c r="K75" s="10">
        <f t="shared" si="15"/>
        <v>0.12923561859732072</v>
      </c>
      <c r="L75" s="10">
        <f t="shared" si="16"/>
        <v>0.12923561859732072</v>
      </c>
      <c r="M75" s="10">
        <f t="shared" si="17"/>
        <v>0.70386266094420602</v>
      </c>
      <c r="N75" s="10">
        <f t="shared" si="18"/>
        <v>0.70386266094420602</v>
      </c>
      <c r="O75" s="10">
        <f t="shared" si="19"/>
        <v>1</v>
      </c>
      <c r="P75" s="5">
        <v>5477</v>
      </c>
      <c r="Q75" s="5">
        <v>5477</v>
      </c>
      <c r="R75" s="14">
        <f t="shared" si="20"/>
        <v>0.77097409909909909</v>
      </c>
      <c r="S75" s="14">
        <f t="shared" si="21"/>
        <v>0.77097409909909909</v>
      </c>
      <c r="T75" s="5">
        <v>1531</v>
      </c>
      <c r="U75" s="5">
        <v>1105</v>
      </c>
      <c r="V75" s="5">
        <v>1105</v>
      </c>
      <c r="W75" s="23">
        <f t="shared" si="22"/>
        <v>0.28536812674743711</v>
      </c>
      <c r="X75" s="23">
        <f t="shared" si="23"/>
        <v>0.20596458527493011</v>
      </c>
      <c r="Y75" s="23">
        <f t="shared" si="24"/>
        <v>0.20596458527493011</v>
      </c>
      <c r="Z75" s="23">
        <f t="shared" si="25"/>
        <v>0.72175048987589807</v>
      </c>
      <c r="AA75" s="23">
        <f t="shared" si="26"/>
        <v>0.72175048987589807</v>
      </c>
      <c r="AB75" s="23">
        <f t="shared" si="27"/>
        <v>1</v>
      </c>
      <c r="AC75" s="5">
        <v>1346</v>
      </c>
      <c r="AD75" s="5">
        <v>1924</v>
      </c>
      <c r="AE75" s="5">
        <v>1868</v>
      </c>
    </row>
    <row r="76" spans="1:31" x14ac:dyDescent="0.25">
      <c r="A76" s="20" t="s">
        <v>396</v>
      </c>
      <c r="B76" s="5">
        <v>1268</v>
      </c>
      <c r="D76" s="5">
        <v>7073</v>
      </c>
      <c r="E76" s="5">
        <v>5357</v>
      </c>
      <c r="F76" s="5">
        <v>2</v>
      </c>
      <c r="G76" s="5">
        <v>232</v>
      </c>
      <c r="H76" s="5">
        <v>163</v>
      </c>
      <c r="I76" s="5">
        <v>163</v>
      </c>
      <c r="J76" s="10">
        <f t="shared" si="14"/>
        <v>0.18296529968454259</v>
      </c>
      <c r="K76" s="10">
        <f t="shared" si="15"/>
        <v>0.12854889589905363</v>
      </c>
      <c r="L76" s="10">
        <f t="shared" si="16"/>
        <v>0.12854889589905363</v>
      </c>
      <c r="M76" s="10">
        <f t="shared" si="17"/>
        <v>0.70258620689655171</v>
      </c>
      <c r="N76" s="10">
        <f t="shared" si="18"/>
        <v>0.70258620689655171</v>
      </c>
      <c r="O76" s="10">
        <f t="shared" si="19"/>
        <v>1</v>
      </c>
      <c r="P76" s="5">
        <v>5446</v>
      </c>
      <c r="Q76" s="5">
        <v>5446</v>
      </c>
      <c r="R76" s="14">
        <f t="shared" si="20"/>
        <v>0.76997030962816349</v>
      </c>
      <c r="S76" s="14">
        <f t="shared" si="21"/>
        <v>0.76997030962816349</v>
      </c>
      <c r="T76" s="5">
        <v>1523</v>
      </c>
      <c r="U76" s="5">
        <v>1097</v>
      </c>
      <c r="V76" s="5">
        <v>1097</v>
      </c>
      <c r="W76" s="23">
        <f t="shared" si="22"/>
        <v>0.28430091469105845</v>
      </c>
      <c r="X76" s="23">
        <f t="shared" si="23"/>
        <v>0.20477879410117603</v>
      </c>
      <c r="Y76" s="23">
        <f t="shared" si="24"/>
        <v>0.20477879410117603</v>
      </c>
      <c r="Z76" s="23">
        <f t="shared" si="25"/>
        <v>0.72028890347997376</v>
      </c>
      <c r="AA76" s="23">
        <f t="shared" si="26"/>
        <v>0.72028890347997376</v>
      </c>
      <c r="AB76" s="23">
        <f t="shared" si="27"/>
        <v>1</v>
      </c>
      <c r="AC76" s="5">
        <v>1334</v>
      </c>
      <c r="AD76" s="5">
        <v>1926</v>
      </c>
      <c r="AE76" s="5">
        <v>1858</v>
      </c>
    </row>
    <row r="77" spans="1:31" x14ac:dyDescent="0.25">
      <c r="A77" s="20" t="s">
        <v>397</v>
      </c>
      <c r="B77" s="5">
        <v>1279</v>
      </c>
      <c r="D77" s="5">
        <v>7304</v>
      </c>
      <c r="E77" s="5">
        <v>5458</v>
      </c>
      <c r="F77" s="5">
        <v>12</v>
      </c>
      <c r="G77" s="5">
        <v>246</v>
      </c>
      <c r="H77" s="5">
        <v>177</v>
      </c>
      <c r="I77" s="5">
        <v>177</v>
      </c>
      <c r="J77" s="10">
        <f t="shared" si="14"/>
        <v>0.1923377638780297</v>
      </c>
      <c r="K77" s="10">
        <f t="shared" si="15"/>
        <v>0.13838936669272869</v>
      </c>
      <c r="L77" s="10">
        <f t="shared" si="16"/>
        <v>0.13838936669272869</v>
      </c>
      <c r="M77" s="10">
        <f t="shared" si="17"/>
        <v>0.71951219512195119</v>
      </c>
      <c r="N77" s="10">
        <f t="shared" si="18"/>
        <v>0.71951219512195119</v>
      </c>
      <c r="O77" s="10">
        <f t="shared" si="19"/>
        <v>1</v>
      </c>
      <c r="P77" s="5">
        <v>5677</v>
      </c>
      <c r="Q77" s="5">
        <v>5677</v>
      </c>
      <c r="R77" s="14">
        <f t="shared" si="20"/>
        <v>0.77724534501642939</v>
      </c>
      <c r="S77" s="14">
        <f t="shared" si="21"/>
        <v>0.77724534501642939</v>
      </c>
      <c r="T77" s="5">
        <v>1635</v>
      </c>
      <c r="U77" s="5">
        <v>1209</v>
      </c>
      <c r="V77" s="5">
        <v>1209</v>
      </c>
      <c r="W77" s="23">
        <f t="shared" si="22"/>
        <v>0.29956027849028949</v>
      </c>
      <c r="X77" s="23">
        <f t="shared" si="23"/>
        <v>0.22150971051667279</v>
      </c>
      <c r="Y77" s="23">
        <f t="shared" si="24"/>
        <v>0.22150971051667279</v>
      </c>
      <c r="Z77" s="23">
        <f t="shared" si="25"/>
        <v>0.73944954128440366</v>
      </c>
      <c r="AA77" s="23">
        <f t="shared" si="26"/>
        <v>0.73944954128440366</v>
      </c>
      <c r="AB77" s="23">
        <f t="shared" si="27"/>
        <v>1</v>
      </c>
      <c r="AC77" s="5">
        <v>1369</v>
      </c>
      <c r="AD77" s="5">
        <v>1977</v>
      </c>
      <c r="AE77" s="5">
        <v>1918</v>
      </c>
    </row>
    <row r="78" spans="1:31" x14ac:dyDescent="0.25">
      <c r="A78" s="20" t="s">
        <v>398</v>
      </c>
      <c r="B78" s="5">
        <v>1271</v>
      </c>
      <c r="D78" s="5">
        <v>7237</v>
      </c>
      <c r="E78" s="5">
        <v>5385</v>
      </c>
      <c r="F78" s="5">
        <v>5</v>
      </c>
      <c r="G78" s="5">
        <v>238</v>
      </c>
      <c r="H78" s="5">
        <v>169</v>
      </c>
      <c r="I78" s="5">
        <v>169</v>
      </c>
      <c r="J78" s="10">
        <f t="shared" si="14"/>
        <v>0.18725413060582219</v>
      </c>
      <c r="K78" s="10">
        <f t="shared" si="15"/>
        <v>0.13296616837136113</v>
      </c>
      <c r="L78" s="10">
        <f t="shared" si="16"/>
        <v>0.13296616837136113</v>
      </c>
      <c r="M78" s="10">
        <f t="shared" si="17"/>
        <v>0.71008403361344541</v>
      </c>
      <c r="N78" s="10">
        <f t="shared" si="18"/>
        <v>0.71008403361344541</v>
      </c>
      <c r="O78" s="10">
        <f t="shared" si="19"/>
        <v>1</v>
      </c>
      <c r="P78" s="5">
        <v>5610</v>
      </c>
      <c r="Q78" s="5">
        <v>5610</v>
      </c>
      <c r="R78" s="14">
        <f t="shared" si="20"/>
        <v>0.77518308691446736</v>
      </c>
      <c r="S78" s="14">
        <f t="shared" si="21"/>
        <v>0.77518308691446736</v>
      </c>
      <c r="T78" s="5">
        <v>1562</v>
      </c>
      <c r="U78" s="5">
        <v>1136</v>
      </c>
      <c r="V78" s="5">
        <v>1136</v>
      </c>
      <c r="W78" s="23">
        <f t="shared" si="22"/>
        <v>0.29006499535747449</v>
      </c>
      <c r="X78" s="23">
        <f t="shared" si="23"/>
        <v>0.21095636025998143</v>
      </c>
      <c r="Y78" s="23">
        <f t="shared" si="24"/>
        <v>0.21095636025998143</v>
      </c>
      <c r="Z78" s="23">
        <f t="shared" si="25"/>
        <v>0.72727272727272729</v>
      </c>
      <c r="AA78" s="23">
        <f t="shared" si="26"/>
        <v>0.72727272727272729</v>
      </c>
      <c r="AB78" s="23">
        <f t="shared" si="27"/>
        <v>1</v>
      </c>
      <c r="AC78" s="5">
        <v>1365</v>
      </c>
      <c r="AD78" s="5">
        <v>1955</v>
      </c>
      <c r="AE78" s="5">
        <v>1895</v>
      </c>
    </row>
    <row r="79" spans="1:31" x14ac:dyDescent="0.25">
      <c r="A79" s="20" t="s">
        <v>399</v>
      </c>
      <c r="B79" s="5">
        <v>1269</v>
      </c>
      <c r="D79" s="5">
        <v>7063</v>
      </c>
      <c r="E79" s="5">
        <v>5364</v>
      </c>
      <c r="F79" s="5">
        <v>3</v>
      </c>
      <c r="G79" s="5">
        <v>236</v>
      </c>
      <c r="H79" s="5">
        <v>167</v>
      </c>
      <c r="I79" s="5">
        <v>167</v>
      </c>
      <c r="J79" s="10">
        <f t="shared" si="14"/>
        <v>0.18597320724980299</v>
      </c>
      <c r="K79" s="10">
        <f t="shared" si="15"/>
        <v>0.13159968479117415</v>
      </c>
      <c r="L79" s="10">
        <f t="shared" si="16"/>
        <v>0.13159968479117415</v>
      </c>
      <c r="M79" s="10">
        <f t="shared" si="17"/>
        <v>0.7076271186440678</v>
      </c>
      <c r="N79" s="10">
        <f t="shared" si="18"/>
        <v>0.7076271186440678</v>
      </c>
      <c r="O79" s="10">
        <f t="shared" si="19"/>
        <v>1</v>
      </c>
      <c r="P79" s="5">
        <v>5436</v>
      </c>
      <c r="Q79" s="5">
        <v>5436</v>
      </c>
      <c r="R79" s="14">
        <f t="shared" si="20"/>
        <v>0.76964462692906699</v>
      </c>
      <c r="S79" s="14">
        <f t="shared" si="21"/>
        <v>0.76964462692906699</v>
      </c>
      <c r="T79" s="5">
        <v>1534</v>
      </c>
      <c r="U79" s="5">
        <v>1108</v>
      </c>
      <c r="V79" s="5">
        <v>1108</v>
      </c>
      <c r="W79" s="23">
        <f t="shared" si="22"/>
        <v>0.2859806114839672</v>
      </c>
      <c r="X79" s="23">
        <f t="shared" si="23"/>
        <v>0.20656226696495153</v>
      </c>
      <c r="Y79" s="23">
        <f t="shared" si="24"/>
        <v>0.20656226696495153</v>
      </c>
      <c r="Z79" s="23">
        <f t="shared" si="25"/>
        <v>0.72229465449804431</v>
      </c>
      <c r="AA79" s="23">
        <f t="shared" si="26"/>
        <v>0.72229465449804431</v>
      </c>
      <c r="AB79" s="23">
        <f t="shared" si="27"/>
        <v>1</v>
      </c>
      <c r="AC79" s="5">
        <v>1338</v>
      </c>
      <c r="AD79" s="5">
        <v>1938</v>
      </c>
      <c r="AE79" s="5">
        <v>1871</v>
      </c>
    </row>
    <row r="80" spans="1:31" x14ac:dyDescent="0.25">
      <c r="A80" s="20" t="s">
        <v>400</v>
      </c>
      <c r="B80" s="5">
        <v>1272</v>
      </c>
      <c r="D80" s="5">
        <v>7121</v>
      </c>
      <c r="E80" s="5">
        <v>5392</v>
      </c>
      <c r="F80" s="5">
        <v>6</v>
      </c>
      <c r="G80" s="5">
        <v>239</v>
      </c>
      <c r="H80" s="5">
        <v>170</v>
      </c>
      <c r="I80" s="5">
        <v>170</v>
      </c>
      <c r="J80" s="10">
        <f t="shared" si="14"/>
        <v>0.1878930817610063</v>
      </c>
      <c r="K80" s="10">
        <f t="shared" si="15"/>
        <v>0.13364779874213836</v>
      </c>
      <c r="L80" s="10">
        <f t="shared" si="16"/>
        <v>0.13364779874213836</v>
      </c>
      <c r="M80" s="10">
        <f t="shared" si="17"/>
        <v>0.71129707112970708</v>
      </c>
      <c r="N80" s="10">
        <f t="shared" si="18"/>
        <v>0.71129707112970708</v>
      </c>
      <c r="O80" s="10">
        <f t="shared" si="19"/>
        <v>1</v>
      </c>
      <c r="P80" s="5">
        <v>5494</v>
      </c>
      <c r="Q80" s="5">
        <v>5494</v>
      </c>
      <c r="R80" s="14">
        <f t="shared" si="20"/>
        <v>0.77152085381266677</v>
      </c>
      <c r="S80" s="14">
        <f t="shared" si="21"/>
        <v>0.77152085381266677</v>
      </c>
      <c r="T80" s="5">
        <v>1563</v>
      </c>
      <c r="U80" s="5">
        <v>1137</v>
      </c>
      <c r="V80" s="5">
        <v>1137</v>
      </c>
      <c r="W80" s="23">
        <f t="shared" si="22"/>
        <v>0.28987388724035607</v>
      </c>
      <c r="X80" s="23">
        <f t="shared" si="23"/>
        <v>0.21086795252225518</v>
      </c>
      <c r="Y80" s="23">
        <f t="shared" si="24"/>
        <v>0.21086795252225518</v>
      </c>
      <c r="Z80" s="23">
        <f t="shared" si="25"/>
        <v>0.72744721689059499</v>
      </c>
      <c r="AA80" s="23">
        <f t="shared" si="26"/>
        <v>0.72744721689059499</v>
      </c>
      <c r="AB80" s="23">
        <f t="shared" si="27"/>
        <v>1</v>
      </c>
      <c r="AC80" s="5">
        <v>1355</v>
      </c>
      <c r="AD80" s="5">
        <v>1933</v>
      </c>
      <c r="AE80" s="5">
        <v>1875</v>
      </c>
    </row>
    <row r="81" spans="20:20" x14ac:dyDescent="0.25">
      <c r="T81" s="5"/>
    </row>
    <row r="82" spans="20:20" x14ac:dyDescent="0.25">
      <c r="T82" s="5"/>
    </row>
    <row r="83" spans="20:20" x14ac:dyDescent="0.25">
      <c r="T83" s="5"/>
    </row>
    <row r="84" spans="20:20" x14ac:dyDescent="0.25">
      <c r="T84" s="5"/>
    </row>
    <row r="85" spans="20:20" x14ac:dyDescent="0.25">
      <c r="T85" s="5"/>
    </row>
    <row r="86" spans="20:20" x14ac:dyDescent="0.25">
      <c r="T86" s="5"/>
    </row>
    <row r="87" spans="20:20" x14ac:dyDescent="0.25">
      <c r="T87" s="5"/>
    </row>
    <row r="88" spans="20:20" x14ac:dyDescent="0.25">
      <c r="T88" s="5"/>
    </row>
    <row r="89" spans="20:20" x14ac:dyDescent="0.25">
      <c r="T89" s="5"/>
    </row>
    <row r="90" spans="20:20" x14ac:dyDescent="0.25">
      <c r="T90" s="5"/>
    </row>
    <row r="91" spans="20:20" x14ac:dyDescent="0.25">
      <c r="T91" s="5"/>
    </row>
    <row r="92" spans="20:20" x14ac:dyDescent="0.25">
      <c r="T92" s="5"/>
    </row>
    <row r="93" spans="20:20" x14ac:dyDescent="0.25">
      <c r="T93" s="5"/>
    </row>
    <row r="94" spans="20:20" x14ac:dyDescent="0.25">
      <c r="T94" s="5"/>
    </row>
    <row r="95" spans="20:20" x14ac:dyDescent="0.25">
      <c r="T95" s="5"/>
    </row>
    <row r="96" spans="20:20" x14ac:dyDescent="0.25">
      <c r="T96" s="5"/>
    </row>
    <row r="97" spans="20:20" x14ac:dyDescent="0.25">
      <c r="T97" s="5"/>
    </row>
    <row r="98" spans="20:20" x14ac:dyDescent="0.25">
      <c r="T98" s="5"/>
    </row>
    <row r="99" spans="20:20" x14ac:dyDescent="0.25">
      <c r="T99" s="5"/>
    </row>
    <row r="100" spans="20:20" x14ac:dyDescent="0.25">
      <c r="T100" s="5"/>
    </row>
    <row r="101" spans="20:20" x14ac:dyDescent="0.25">
      <c r="T101" s="5"/>
    </row>
    <row r="102" spans="20:20" x14ac:dyDescent="0.25">
      <c r="T102" s="5"/>
    </row>
    <row r="103" spans="20:20" x14ac:dyDescent="0.25">
      <c r="T103" s="5"/>
    </row>
    <row r="104" spans="20:20" x14ac:dyDescent="0.25">
      <c r="T104" s="5"/>
    </row>
    <row r="105" spans="20:20" x14ac:dyDescent="0.25">
      <c r="T105" s="5"/>
    </row>
    <row r="106" spans="20:20" x14ac:dyDescent="0.25">
      <c r="T106" s="5"/>
    </row>
    <row r="107" spans="20:20" x14ac:dyDescent="0.25">
      <c r="T107" s="5"/>
    </row>
    <row r="108" spans="20:20" x14ac:dyDescent="0.25">
      <c r="T108" s="5"/>
    </row>
    <row r="109" spans="20:20" x14ac:dyDescent="0.25">
      <c r="T109" s="5"/>
    </row>
    <row r="110" spans="20:20" x14ac:dyDescent="0.25">
      <c r="T110" s="5"/>
    </row>
    <row r="111" spans="20:20" x14ac:dyDescent="0.25">
      <c r="T111" s="5"/>
    </row>
    <row r="112" spans="20:20" x14ac:dyDescent="0.25">
      <c r="T112" s="5"/>
    </row>
    <row r="113" spans="20:20" x14ac:dyDescent="0.25">
      <c r="T113" s="5"/>
    </row>
    <row r="114" spans="20:20" x14ac:dyDescent="0.25">
      <c r="T114" s="5"/>
    </row>
    <row r="115" spans="20:20" x14ac:dyDescent="0.25">
      <c r="T115" s="5"/>
    </row>
    <row r="116" spans="20:20" x14ac:dyDescent="0.25">
      <c r="T11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6"/>
  <sheetViews>
    <sheetView topLeftCell="AA1" zoomScaleNormal="100" workbookViewId="0">
      <selection activeCell="AJ9" sqref="AJ9"/>
    </sheetView>
  </sheetViews>
  <sheetFormatPr defaultRowHeight="15" x14ac:dyDescent="0.25"/>
  <cols>
    <col min="1" max="1" width="20.42578125" customWidth="1"/>
    <col min="9" max="9" width="11.28515625" customWidth="1"/>
    <col min="10" max="10" width="15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21.7109375" customWidth="1"/>
    <col min="16" max="16" width="10" customWidth="1"/>
    <col min="17" max="17" width="11.7109375" customWidth="1"/>
    <col min="18" max="18" width="15.28515625" customWidth="1"/>
    <col min="19" max="19" width="16.5703125" customWidth="1"/>
    <col min="22" max="22" width="11" customWidth="1"/>
    <col min="23" max="23" width="13.5703125" customWidth="1"/>
    <col min="24" max="24" width="15.140625" customWidth="1"/>
    <col min="25" max="25" width="16.140625" customWidth="1"/>
    <col min="26" max="26" width="17.5703125" customWidth="1"/>
    <col min="27" max="27" width="18.140625" customWidth="1"/>
    <col min="28" max="28" width="19.5703125" customWidth="1"/>
    <col min="34" max="34" width="17.285156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401</v>
      </c>
      <c r="B2" s="5">
        <v>7049</v>
      </c>
      <c r="D2" s="5">
        <v>48073</v>
      </c>
      <c r="E2" s="5">
        <v>29033</v>
      </c>
      <c r="F2" s="5">
        <v>1</v>
      </c>
      <c r="G2" s="5">
        <v>1631</v>
      </c>
      <c r="H2" s="5">
        <v>20</v>
      </c>
      <c r="I2" s="5">
        <v>20</v>
      </c>
      <c r="J2" s="10">
        <f>G2/B2</f>
        <v>0.2313803376365442</v>
      </c>
      <c r="K2" s="10">
        <f>H2/B2</f>
        <v>2.8372818839551709E-3</v>
      </c>
      <c r="L2" s="10">
        <f>I2/B2</f>
        <v>2.8372818839551709E-3</v>
      </c>
      <c r="M2" s="10">
        <f>H2/G2</f>
        <v>1.2262415695892091E-2</v>
      </c>
      <c r="N2" s="10">
        <f>I2/G2</f>
        <v>1.2262415695892091E-2</v>
      </c>
      <c r="O2" s="10">
        <f>I2/H2</f>
        <v>1</v>
      </c>
      <c r="P2" s="5">
        <v>29</v>
      </c>
      <c r="Q2" s="5">
        <v>29</v>
      </c>
      <c r="R2" s="14">
        <f>P2/D2</f>
        <v>6.0324922513677113E-4</v>
      </c>
      <c r="S2" s="14">
        <f xml:space="preserve"> Q2/D2</f>
        <v>6.0324922513677113E-4</v>
      </c>
      <c r="T2" s="5">
        <v>7882</v>
      </c>
      <c r="U2" s="5">
        <v>44</v>
      </c>
      <c r="V2" s="5">
        <v>44</v>
      </c>
      <c r="W2" s="23">
        <f>T2/E2</f>
        <v>0.27148417318224088</v>
      </c>
      <c r="X2" s="23">
        <f>U2/E2</f>
        <v>1.5155168256811215E-3</v>
      </c>
      <c r="Y2" s="23">
        <f>V2/E2</f>
        <v>1.5155168256811215E-3</v>
      </c>
      <c r="Z2" s="23">
        <f>U2/T2</f>
        <v>5.5823395077391523E-3</v>
      </c>
      <c r="AA2" s="23">
        <f>V2/T2</f>
        <v>5.5823395077391523E-3</v>
      </c>
      <c r="AB2" s="23">
        <f>V2/U2</f>
        <v>1</v>
      </c>
      <c r="AC2" s="5">
        <v>9145</v>
      </c>
      <c r="AD2" s="5">
        <v>11619</v>
      </c>
      <c r="AE2" s="5">
        <v>11696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402</v>
      </c>
      <c r="B3" s="5">
        <v>7058</v>
      </c>
      <c r="D3" s="5">
        <v>48236</v>
      </c>
      <c r="E3" s="5">
        <v>29076</v>
      </c>
      <c r="F3" s="5">
        <v>4</v>
      </c>
      <c r="G3" s="5">
        <v>1641</v>
      </c>
      <c r="H3" s="5">
        <v>33</v>
      </c>
      <c r="I3" s="5">
        <v>33</v>
      </c>
      <c r="J3" s="10">
        <f t="shared" ref="J3:J63" si="0">G3/B3</f>
        <v>0.23250212524794558</v>
      </c>
      <c r="K3" s="10">
        <f t="shared" ref="K3:K63" si="1">H3/B3</f>
        <v>4.675545480306036E-3</v>
      </c>
      <c r="L3" s="10">
        <f t="shared" ref="L3:L63" si="2">I3/B3</f>
        <v>4.675545480306036E-3</v>
      </c>
      <c r="M3" s="10">
        <f t="shared" ref="M3:M63" si="3">H3/G3</f>
        <v>2.0109689213893969E-2</v>
      </c>
      <c r="N3" s="10">
        <f t="shared" ref="N3:N63" si="4">I3/G3</f>
        <v>2.0109689213893969E-2</v>
      </c>
      <c r="O3" s="10">
        <f t="shared" ref="O3:O63" si="5">I3/H3</f>
        <v>1</v>
      </c>
      <c r="P3" s="5">
        <v>168</v>
      </c>
      <c r="Q3" s="5">
        <v>168</v>
      </c>
      <c r="R3" s="14">
        <f t="shared" ref="R3:R63" si="6">P3/D3</f>
        <v>3.4828758603532633E-3</v>
      </c>
      <c r="S3" s="14">
        <f t="shared" ref="S3:S63" si="7" xml:space="preserve"> Q3/D3</f>
        <v>3.4828758603532633E-3</v>
      </c>
      <c r="T3" s="5">
        <v>7925</v>
      </c>
      <c r="U3" s="5">
        <v>98</v>
      </c>
      <c r="V3" s="5">
        <v>98</v>
      </c>
      <c r="W3" s="23">
        <f t="shared" ref="W3:W63" si="8">T3/E3</f>
        <v>0.27256156280093546</v>
      </c>
      <c r="X3" s="23">
        <f t="shared" ref="X3:X63" si="9">U3/E3</f>
        <v>3.3704773696519468E-3</v>
      </c>
      <c r="Y3" s="23">
        <f t="shared" ref="Y3:Y63" si="10">V3/E3</f>
        <v>3.3704773696519468E-3</v>
      </c>
      <c r="Z3" s="23">
        <f t="shared" ref="Z3:Z63" si="11">U3/T3</f>
        <v>1.2365930599369085E-2</v>
      </c>
      <c r="AA3" s="23">
        <f t="shared" ref="AA3:AA63" si="12">V3/T3</f>
        <v>1.2365930599369085E-2</v>
      </c>
      <c r="AB3" s="23">
        <f t="shared" ref="AB3:AB63" si="13">V3/U3</f>
        <v>1</v>
      </c>
      <c r="AC3" s="5">
        <v>10052</v>
      </c>
      <c r="AD3" s="5">
        <v>11995</v>
      </c>
      <c r="AE3" s="5">
        <v>12022</v>
      </c>
      <c r="AH3" s="17" t="s">
        <v>2</v>
      </c>
      <c r="AI3">
        <f>MIN(B:B)</f>
        <v>7049</v>
      </c>
      <c r="AJ3" s="8">
        <f>AVERAGE(B:B)</f>
        <v>7062.2941176470586</v>
      </c>
      <c r="AK3">
        <f>MEDIAN(B:B)</f>
        <v>7058</v>
      </c>
      <c r="AL3">
        <f>MAX(B:B)</f>
        <v>7117</v>
      </c>
      <c r="AO3" s="17" t="s">
        <v>2</v>
      </c>
      <c r="AP3" s="8">
        <f>AVERAGE(I:I)</f>
        <v>117.27058823529411</v>
      </c>
      <c r="AQ3">
        <f>AVERAGE(H:H)-AVERAGE(I:I)</f>
        <v>59.45882352941176</v>
      </c>
      <c r="AR3">
        <f>AVERAGE(G:G) - AVERAGE(H:H)</f>
        <v>1504.4117647058824</v>
      </c>
      <c r="AS3">
        <f>AVERAGE(B:B) - AVERAGE(G:G)</f>
        <v>5381.1529411764704</v>
      </c>
      <c r="AU3" s="17" t="s">
        <v>5</v>
      </c>
      <c r="AV3">
        <f>AVERAGE(V:V)</f>
        <v>407.31764705882352</v>
      </c>
      <c r="AW3">
        <f>AVERAGE(U:U) -AVERAGE(V:V)</f>
        <v>355.94117647058823</v>
      </c>
      <c r="AX3">
        <f>AVERAGE(T:T)-AVERAGE(U:U)</f>
        <v>7347.552941176471</v>
      </c>
      <c r="AY3">
        <f>AVERAGE(E:E) -AVERAGE(T:T)</f>
        <v>21087.988235294117</v>
      </c>
      <c r="BA3" s="17" t="s">
        <v>4</v>
      </c>
      <c r="BB3">
        <f>AVERAGE(Q:Q)</f>
        <v>2022.5294117647059</v>
      </c>
      <c r="BC3">
        <f>AVERAGE(P:P) - AVERAGE(Q:Q)</f>
        <v>708.34117647058838</v>
      </c>
      <c r="BD3">
        <f>AVERAGE(D:D) - AVERAGE(P:P)</f>
        <v>47654.129411764705</v>
      </c>
      <c r="BE3">
        <v>0</v>
      </c>
      <c r="BG3" s="17" t="s">
        <v>148</v>
      </c>
      <c r="BH3">
        <f>AVERAGE(I:I)</f>
        <v>117.27058823529411</v>
      </c>
      <c r="BI3">
        <f>AVERAGE(H:H-I:I)</f>
        <v>0</v>
      </c>
      <c r="BJ3">
        <f>AVERAGE(G:G -H:H  )</f>
        <v>1608</v>
      </c>
      <c r="BK3">
        <f>AVERAGE(B:B) - AVERAGE(G:G)</f>
        <v>5381.1529411764704</v>
      </c>
    </row>
    <row r="4" spans="1:63" x14ac:dyDescent="0.25">
      <c r="A4" s="20" t="s">
        <v>403</v>
      </c>
      <c r="B4" s="5">
        <v>7060</v>
      </c>
      <c r="D4" s="5">
        <v>49280</v>
      </c>
      <c r="E4" s="5">
        <v>29115</v>
      </c>
      <c r="F4" s="5">
        <v>24</v>
      </c>
      <c r="G4" s="5">
        <v>1781</v>
      </c>
      <c r="H4" s="5">
        <v>637</v>
      </c>
      <c r="I4" s="5">
        <v>498</v>
      </c>
      <c r="J4" s="10">
        <f t="shared" si="0"/>
        <v>0.25226628895184133</v>
      </c>
      <c r="K4" s="10">
        <f t="shared" si="1"/>
        <v>9.0226628895184138E-2</v>
      </c>
      <c r="L4" s="10">
        <f t="shared" si="2"/>
        <v>7.0538243626062327E-2</v>
      </c>
      <c r="M4" s="10">
        <f t="shared" si="3"/>
        <v>0.35766423357664234</v>
      </c>
      <c r="N4" s="10">
        <f t="shared" si="4"/>
        <v>0.27961819202695115</v>
      </c>
      <c r="O4" s="24">
        <f t="shared" si="5"/>
        <v>0.78178963893249609</v>
      </c>
      <c r="P4" s="5">
        <v>23532</v>
      </c>
      <c r="Q4" s="5">
        <v>21603</v>
      </c>
      <c r="R4" s="14">
        <f t="shared" si="6"/>
        <v>0.47751623376623376</v>
      </c>
      <c r="S4" s="14">
        <f t="shared" si="7"/>
        <v>0.43837256493506493</v>
      </c>
      <c r="T4" s="5">
        <v>8414</v>
      </c>
      <c r="U4" s="5">
        <v>2790</v>
      </c>
      <c r="V4" s="5">
        <v>1953</v>
      </c>
      <c r="W4" s="23">
        <f t="shared" si="8"/>
        <v>0.28899192855916195</v>
      </c>
      <c r="X4" s="23">
        <f t="shared" si="9"/>
        <v>9.5826893353941262E-2</v>
      </c>
      <c r="Y4" s="23">
        <f t="shared" si="10"/>
        <v>6.7078825347758886E-2</v>
      </c>
      <c r="Z4" s="23">
        <f t="shared" si="11"/>
        <v>0.33159020679819351</v>
      </c>
      <c r="AA4" s="23">
        <f t="shared" si="12"/>
        <v>0.23211314475873543</v>
      </c>
      <c r="AB4" s="23">
        <f t="shared" si="13"/>
        <v>0.7</v>
      </c>
      <c r="AC4" s="5">
        <v>9159</v>
      </c>
      <c r="AD4" s="5">
        <v>53207</v>
      </c>
      <c r="AE4" s="5">
        <v>14102</v>
      </c>
      <c r="AH4" s="17" t="s">
        <v>31</v>
      </c>
      <c r="AI4">
        <f>MIN(G:G)</f>
        <v>1631</v>
      </c>
      <c r="AJ4" s="8">
        <f>AVERAGE(G:G)</f>
        <v>1681.1411764705883</v>
      </c>
      <c r="AK4">
        <f>MEDIAN(G:G)</f>
        <v>1664</v>
      </c>
      <c r="AL4">
        <f>MAX(G:G)</f>
        <v>1827</v>
      </c>
      <c r="BG4" s="17" t="s">
        <v>149</v>
      </c>
      <c r="BH4">
        <f>AVERAGE(Q:Q)</f>
        <v>2022.5294117647059</v>
      </c>
      <c r="BI4">
        <f>AVERAGE(P:P -Q:Q  )</f>
        <v>1929</v>
      </c>
      <c r="BJ4">
        <f>AVERAGE(D:D -P:P )</f>
        <v>25748</v>
      </c>
      <c r="BK4">
        <v>0</v>
      </c>
    </row>
    <row r="5" spans="1:63" x14ac:dyDescent="0.25">
      <c r="A5" s="20" t="s">
        <v>404</v>
      </c>
      <c r="B5" s="5">
        <v>7063</v>
      </c>
      <c r="D5" s="5">
        <v>48250</v>
      </c>
      <c r="E5" s="5">
        <v>29113</v>
      </c>
      <c r="F5" s="5">
        <v>9</v>
      </c>
      <c r="G5" s="5">
        <v>1650</v>
      </c>
      <c r="H5" s="5">
        <v>104</v>
      </c>
      <c r="I5" s="5">
        <v>59</v>
      </c>
      <c r="J5" s="10">
        <f t="shared" si="0"/>
        <v>0.23361177969701261</v>
      </c>
      <c r="K5" s="10">
        <f t="shared" si="1"/>
        <v>1.4724621265751097E-2</v>
      </c>
      <c r="L5" s="10">
        <f t="shared" si="2"/>
        <v>8.3533909103780269E-3</v>
      </c>
      <c r="M5" s="10">
        <f t="shared" si="3"/>
        <v>6.3030303030303034E-2</v>
      </c>
      <c r="N5" s="10">
        <f t="shared" si="4"/>
        <v>3.5757575757575759E-2</v>
      </c>
      <c r="O5" s="24">
        <f t="shared" si="5"/>
        <v>0.56730769230769229</v>
      </c>
      <c r="P5" s="5">
        <v>918</v>
      </c>
      <c r="Q5" s="5">
        <v>295</v>
      </c>
      <c r="R5" s="14">
        <f t="shared" si="6"/>
        <v>1.9025906735751295E-2</v>
      </c>
      <c r="S5" s="14">
        <f t="shared" si="7"/>
        <v>6.1139896373056998E-3</v>
      </c>
      <c r="T5" s="5">
        <v>7973</v>
      </c>
      <c r="U5" s="5">
        <v>500</v>
      </c>
      <c r="V5" s="5">
        <v>196</v>
      </c>
      <c r="W5" s="23">
        <f t="shared" si="8"/>
        <v>0.27386390959365231</v>
      </c>
      <c r="X5" s="23">
        <f t="shared" si="9"/>
        <v>1.7174458145845499E-2</v>
      </c>
      <c r="Y5" s="23">
        <f t="shared" si="10"/>
        <v>6.7323875931714358E-3</v>
      </c>
      <c r="Z5" s="23">
        <f t="shared" si="11"/>
        <v>6.2711651824909065E-2</v>
      </c>
      <c r="AA5" s="23">
        <f t="shared" si="12"/>
        <v>2.4582967515364356E-2</v>
      </c>
      <c r="AB5" s="23">
        <f t="shared" si="13"/>
        <v>0.39200000000000002</v>
      </c>
      <c r="AC5" s="5">
        <v>9000</v>
      </c>
      <c r="AD5" s="5">
        <v>17542</v>
      </c>
      <c r="AE5" s="5">
        <v>12053</v>
      </c>
      <c r="AH5" s="17" t="s">
        <v>6</v>
      </c>
      <c r="AI5">
        <f>MIN(H:H)</f>
        <v>20</v>
      </c>
      <c r="AJ5" s="8">
        <f>AVERAGE(H:H)</f>
        <v>176.72941176470587</v>
      </c>
      <c r="AK5">
        <f>MEDIAN(H:H)</f>
        <v>168</v>
      </c>
      <c r="AL5">
        <f>MAX(H:H)</f>
        <v>637</v>
      </c>
    </row>
    <row r="6" spans="1:63" x14ac:dyDescent="0.25">
      <c r="A6" s="20" t="s">
        <v>405</v>
      </c>
      <c r="B6" s="5">
        <v>7055</v>
      </c>
      <c r="D6" s="5">
        <v>48090</v>
      </c>
      <c r="E6" s="5">
        <v>29066</v>
      </c>
      <c r="F6" s="5">
        <v>3</v>
      </c>
      <c r="G6" s="5">
        <v>1642</v>
      </c>
      <c r="H6" s="5">
        <v>105</v>
      </c>
      <c r="I6" s="5">
        <v>43</v>
      </c>
      <c r="J6" s="10">
        <f t="shared" si="0"/>
        <v>0.23274273564847625</v>
      </c>
      <c r="K6" s="10">
        <f t="shared" si="1"/>
        <v>1.4883061658398299E-2</v>
      </c>
      <c r="L6" s="10">
        <f t="shared" si="2"/>
        <v>6.0949681077250174E-3</v>
      </c>
      <c r="M6" s="10">
        <f t="shared" si="3"/>
        <v>6.3946406820950055E-2</v>
      </c>
      <c r="N6" s="10">
        <f t="shared" si="4"/>
        <v>2.6187576126674786E-2</v>
      </c>
      <c r="O6" s="24">
        <f t="shared" si="5"/>
        <v>0.40952380952380951</v>
      </c>
      <c r="P6" s="5">
        <v>737</v>
      </c>
      <c r="Q6" s="5">
        <v>148</v>
      </c>
      <c r="R6" s="14">
        <f t="shared" si="6"/>
        <v>1.5325431482636723E-2</v>
      </c>
      <c r="S6" s="14">
        <f t="shared" si="7"/>
        <v>3.0775629028904137E-3</v>
      </c>
      <c r="T6" s="5">
        <v>7923</v>
      </c>
      <c r="U6" s="5">
        <v>420</v>
      </c>
      <c r="V6" s="5">
        <v>120</v>
      </c>
      <c r="W6" s="23">
        <f t="shared" si="8"/>
        <v>0.2725865272139269</v>
      </c>
      <c r="X6" s="23">
        <f t="shared" si="9"/>
        <v>1.4449872703502373E-2</v>
      </c>
      <c r="Y6" s="23">
        <f t="shared" si="10"/>
        <v>4.1285350581435351E-3</v>
      </c>
      <c r="Z6" s="23">
        <f t="shared" si="11"/>
        <v>5.3010223400227187E-2</v>
      </c>
      <c r="AA6" s="23">
        <f t="shared" si="12"/>
        <v>1.5145778114350625E-2</v>
      </c>
      <c r="AB6" s="23">
        <f t="shared" si="13"/>
        <v>0.2857142857142857</v>
      </c>
      <c r="AC6" s="5">
        <v>8967</v>
      </c>
      <c r="AD6" s="5">
        <v>17418</v>
      </c>
      <c r="AE6" s="5">
        <v>12068</v>
      </c>
      <c r="AH6" s="17" t="s">
        <v>7</v>
      </c>
      <c r="AI6">
        <f>MIN(I:I)</f>
        <v>20</v>
      </c>
      <c r="AJ6" s="8">
        <f>AVERAGE(I:I)</f>
        <v>117.27058823529411</v>
      </c>
      <c r="AK6">
        <f>MEDIAN(I:I)</f>
        <v>89</v>
      </c>
      <c r="AL6">
        <f>MAX(I:I)</f>
        <v>498</v>
      </c>
    </row>
    <row r="7" spans="1:63" x14ac:dyDescent="0.25">
      <c r="A7" s="20" t="s">
        <v>406</v>
      </c>
      <c r="B7" s="5">
        <v>7061</v>
      </c>
      <c r="D7" s="5">
        <v>48121</v>
      </c>
      <c r="E7" s="5">
        <v>29093</v>
      </c>
      <c r="F7" s="5">
        <v>6</v>
      </c>
      <c r="G7" s="5">
        <v>1646</v>
      </c>
      <c r="H7" s="5">
        <v>109</v>
      </c>
      <c r="I7" s="5">
        <v>47</v>
      </c>
      <c r="J7" s="10">
        <f t="shared" si="0"/>
        <v>0.23311145730066563</v>
      </c>
      <c r="K7" s="10">
        <f t="shared" si="1"/>
        <v>1.5436906953689279E-2</v>
      </c>
      <c r="L7" s="10">
        <f t="shared" si="2"/>
        <v>6.6562809800311575E-3</v>
      </c>
      <c r="M7" s="10">
        <f t="shared" si="3"/>
        <v>6.6221142162818949E-2</v>
      </c>
      <c r="N7" s="10">
        <f t="shared" si="4"/>
        <v>2.8554070473876064E-2</v>
      </c>
      <c r="O7" s="24">
        <f t="shared" si="5"/>
        <v>0.43119266055045874</v>
      </c>
      <c r="P7" s="5">
        <v>773</v>
      </c>
      <c r="Q7" s="5">
        <v>184</v>
      </c>
      <c r="R7" s="14">
        <f t="shared" si="6"/>
        <v>1.6063672824754266E-2</v>
      </c>
      <c r="S7" s="14">
        <f t="shared" si="7"/>
        <v>3.8236944369402131E-3</v>
      </c>
      <c r="T7" s="5">
        <v>7949</v>
      </c>
      <c r="U7" s="5">
        <v>451</v>
      </c>
      <c r="V7" s="5">
        <v>151</v>
      </c>
      <c r="W7" s="23">
        <f t="shared" si="8"/>
        <v>0.27322723679235555</v>
      </c>
      <c r="X7" s="23">
        <f t="shared" si="9"/>
        <v>1.5502010792974256E-2</v>
      </c>
      <c r="Y7" s="23">
        <f t="shared" si="10"/>
        <v>5.1902519506410475E-3</v>
      </c>
      <c r="Z7" s="23">
        <f t="shared" si="11"/>
        <v>5.6736696439803752E-2</v>
      </c>
      <c r="AA7" s="23">
        <f t="shared" si="12"/>
        <v>1.8996100138382186E-2</v>
      </c>
      <c r="AB7" s="23">
        <f t="shared" si="13"/>
        <v>0.33481152993348118</v>
      </c>
      <c r="AC7" s="5">
        <v>9390</v>
      </c>
      <c r="AD7" s="5">
        <v>15530</v>
      </c>
      <c r="AE7" s="5">
        <v>12100</v>
      </c>
      <c r="AH7" s="17" t="s">
        <v>15</v>
      </c>
      <c r="AI7" s="15">
        <f>MIN(J:J)</f>
        <v>0.2313803376365442</v>
      </c>
      <c r="AJ7" s="15">
        <f>AVERAGE(J:J)</f>
        <v>0.23804237322506597</v>
      </c>
      <c r="AK7" s="15">
        <f>MEDIAN(J:J)</f>
        <v>0.23579424684710218</v>
      </c>
      <c r="AL7" s="15">
        <f>MAX(J:J)</f>
        <v>0.25826972010178118</v>
      </c>
    </row>
    <row r="8" spans="1:63" x14ac:dyDescent="0.25">
      <c r="A8" s="20" t="s">
        <v>407</v>
      </c>
      <c r="B8" s="5">
        <v>7055</v>
      </c>
      <c r="D8" s="5">
        <v>48078</v>
      </c>
      <c r="E8" s="5">
        <v>29060</v>
      </c>
      <c r="F8" s="5">
        <v>3</v>
      </c>
      <c r="G8" s="5">
        <v>1641</v>
      </c>
      <c r="H8" s="5">
        <v>104</v>
      </c>
      <c r="I8" s="5">
        <v>42</v>
      </c>
      <c r="J8" s="10">
        <f t="shared" si="0"/>
        <v>0.23260099220411057</v>
      </c>
      <c r="K8" s="10">
        <f t="shared" si="1"/>
        <v>1.47413182140326E-2</v>
      </c>
      <c r="L8" s="10">
        <f t="shared" si="2"/>
        <v>5.9532246633593197E-3</v>
      </c>
      <c r="M8" s="10">
        <f t="shared" si="3"/>
        <v>6.337599024984765E-2</v>
      </c>
      <c r="N8" s="10">
        <f t="shared" si="4"/>
        <v>2.5594149908592323E-2</v>
      </c>
      <c r="O8" s="24">
        <f t="shared" si="5"/>
        <v>0.40384615384615385</v>
      </c>
      <c r="P8" s="5">
        <v>725</v>
      </c>
      <c r="Q8" s="5">
        <v>136</v>
      </c>
      <c r="R8" s="14">
        <f t="shared" si="6"/>
        <v>1.5079662215566371E-2</v>
      </c>
      <c r="S8" s="14">
        <f t="shared" si="7"/>
        <v>2.8287366362993471E-3</v>
      </c>
      <c r="T8" s="5">
        <v>7913</v>
      </c>
      <c r="U8" s="5">
        <v>410</v>
      </c>
      <c r="V8" s="5">
        <v>110</v>
      </c>
      <c r="W8" s="23">
        <f t="shared" si="8"/>
        <v>0.2722986923606332</v>
      </c>
      <c r="X8" s="23">
        <f t="shared" si="9"/>
        <v>1.4108740536820371E-2</v>
      </c>
      <c r="Y8" s="23">
        <f t="shared" si="10"/>
        <v>3.7852718513420509E-3</v>
      </c>
      <c r="Z8" s="23">
        <f t="shared" si="11"/>
        <v>5.181347150259067E-2</v>
      </c>
      <c r="AA8" s="23">
        <f t="shared" si="12"/>
        <v>1.3901175281182863E-2</v>
      </c>
      <c r="AB8" s="23">
        <f t="shared" si="13"/>
        <v>0.26829268292682928</v>
      </c>
      <c r="AC8" s="5">
        <v>9389</v>
      </c>
      <c r="AD8" s="5">
        <v>16158</v>
      </c>
      <c r="AE8" s="5">
        <v>12145</v>
      </c>
      <c r="AH8" s="17" t="s">
        <v>16</v>
      </c>
      <c r="AI8" s="15">
        <f>MIN(K:K)</f>
        <v>2.8372818839551709E-3</v>
      </c>
      <c r="AJ8" s="15">
        <f>AVERAGE(K:K)</f>
        <v>2.502131321180967E-2</v>
      </c>
      <c r="AK8" s="15">
        <f>MEDIAN(K:K)</f>
        <v>2.3799405014874628E-2</v>
      </c>
      <c r="AL8" s="15">
        <f>MAX(K:K)</f>
        <v>9.0226628895184138E-2</v>
      </c>
    </row>
    <row r="9" spans="1:63" x14ac:dyDescent="0.25">
      <c r="A9" s="20" t="s">
        <v>408</v>
      </c>
      <c r="B9" s="5">
        <v>7055</v>
      </c>
      <c r="D9" s="5">
        <v>48095</v>
      </c>
      <c r="E9" s="5">
        <v>29059</v>
      </c>
      <c r="F9" s="5">
        <v>3</v>
      </c>
      <c r="G9" s="5">
        <v>1641</v>
      </c>
      <c r="H9" s="5">
        <v>104</v>
      </c>
      <c r="I9" s="5">
        <v>42</v>
      </c>
      <c r="J9" s="10">
        <f t="shared" si="0"/>
        <v>0.23260099220411057</v>
      </c>
      <c r="K9" s="10">
        <f t="shared" si="1"/>
        <v>1.47413182140326E-2</v>
      </c>
      <c r="L9" s="10">
        <f t="shared" si="2"/>
        <v>5.9532246633593197E-3</v>
      </c>
      <c r="M9" s="10">
        <f t="shared" si="3"/>
        <v>6.337599024984765E-2</v>
      </c>
      <c r="N9" s="10">
        <f t="shared" si="4"/>
        <v>2.5594149908592323E-2</v>
      </c>
      <c r="O9" s="24">
        <f t="shared" si="5"/>
        <v>0.40384615384615385</v>
      </c>
      <c r="P9" s="5">
        <v>742</v>
      </c>
      <c r="Q9" s="5">
        <v>153</v>
      </c>
      <c r="R9" s="14">
        <f t="shared" si="6"/>
        <v>1.5427799147520533E-2</v>
      </c>
      <c r="S9" s="14">
        <f t="shared" si="7"/>
        <v>3.1812038673458779E-3</v>
      </c>
      <c r="T9" s="5">
        <v>7916</v>
      </c>
      <c r="U9" s="5">
        <v>413</v>
      </c>
      <c r="V9" s="5">
        <v>113</v>
      </c>
      <c r="W9" s="23">
        <f t="shared" si="8"/>
        <v>0.27241130114594447</v>
      </c>
      <c r="X9" s="23">
        <f t="shared" si="9"/>
        <v>1.4212464296775525E-2</v>
      </c>
      <c r="Y9" s="23">
        <f t="shared" si="10"/>
        <v>3.8886403523865241E-3</v>
      </c>
      <c r="Z9" s="23">
        <f t="shared" si="11"/>
        <v>5.2172814552804446E-2</v>
      </c>
      <c r="AA9" s="23">
        <f t="shared" si="12"/>
        <v>1.427488630621526E-2</v>
      </c>
      <c r="AB9" s="23">
        <f t="shared" si="13"/>
        <v>0.27360774818401939</v>
      </c>
      <c r="AC9" s="5">
        <v>9368</v>
      </c>
      <c r="AD9" s="5">
        <v>16428</v>
      </c>
      <c r="AE9" s="5">
        <v>12099</v>
      </c>
      <c r="AH9" s="17" t="s">
        <v>17</v>
      </c>
      <c r="AI9" s="15">
        <f>MIN(L:L)</f>
        <v>2.8372818839551709E-3</v>
      </c>
      <c r="AJ9" s="15">
        <f>AVERAGE(L:L)</f>
        <v>1.6601153620997809E-2</v>
      </c>
      <c r="AK9" s="15">
        <f>MEDIAN(L:L)</f>
        <v>1.2611591327759672E-2</v>
      </c>
      <c r="AL9" s="15">
        <f>MAX(L:L)</f>
        <v>7.0538243626062327E-2</v>
      </c>
    </row>
    <row r="10" spans="1:63" x14ac:dyDescent="0.25">
      <c r="A10" s="20" t="s">
        <v>409</v>
      </c>
      <c r="B10" s="5">
        <v>7065</v>
      </c>
      <c r="D10" s="5">
        <v>48329</v>
      </c>
      <c r="E10" s="5">
        <v>29137</v>
      </c>
      <c r="F10" s="5">
        <v>9</v>
      </c>
      <c r="G10" s="5">
        <v>1652</v>
      </c>
      <c r="H10" s="5">
        <v>115</v>
      </c>
      <c r="I10" s="5">
        <v>59</v>
      </c>
      <c r="J10" s="10">
        <f t="shared" si="0"/>
        <v>0.23382873319179051</v>
      </c>
      <c r="K10" s="10">
        <f t="shared" si="1"/>
        <v>1.6277423920736021E-2</v>
      </c>
      <c r="L10" s="10">
        <f t="shared" si="2"/>
        <v>8.3510261854210892E-3</v>
      </c>
      <c r="M10" s="10">
        <f t="shared" si="3"/>
        <v>6.9612590799031482E-2</v>
      </c>
      <c r="N10" s="10">
        <f t="shared" si="4"/>
        <v>3.5714285714285712E-2</v>
      </c>
      <c r="O10" s="24">
        <f t="shared" si="5"/>
        <v>0.5130434782608696</v>
      </c>
      <c r="P10" s="5">
        <v>976</v>
      </c>
      <c r="Q10" s="5">
        <v>413</v>
      </c>
      <c r="R10" s="14">
        <f t="shared" si="6"/>
        <v>2.0194914026774813E-2</v>
      </c>
      <c r="S10" s="14">
        <f t="shared" si="7"/>
        <v>8.545593742887294E-3</v>
      </c>
      <c r="T10" s="5">
        <v>7998</v>
      </c>
      <c r="U10" s="5">
        <v>495</v>
      </c>
      <c r="V10" s="5">
        <v>215</v>
      </c>
      <c r="W10" s="23">
        <f t="shared" si="8"/>
        <v>0.27449634485362256</v>
      </c>
      <c r="X10" s="23">
        <f t="shared" si="9"/>
        <v>1.6988708514946632E-2</v>
      </c>
      <c r="Y10" s="23">
        <f t="shared" si="10"/>
        <v>7.3789340014414661E-3</v>
      </c>
      <c r="Z10" s="23">
        <f t="shared" si="11"/>
        <v>6.1890472618154536E-2</v>
      </c>
      <c r="AA10" s="23">
        <f t="shared" si="12"/>
        <v>2.6881720430107527E-2</v>
      </c>
      <c r="AB10" s="23">
        <f t="shared" si="13"/>
        <v>0.43434343434343436</v>
      </c>
      <c r="AC10" s="5">
        <v>11926</v>
      </c>
      <c r="AD10" s="5">
        <v>16261</v>
      </c>
      <c r="AE10" s="5">
        <v>12167</v>
      </c>
      <c r="AH10" s="17" t="s">
        <v>18</v>
      </c>
      <c r="AI10" s="15">
        <f>MIN(M:M)</f>
        <v>1.2262415695892091E-2</v>
      </c>
      <c r="AJ10" s="15">
        <f>AVERAGE(M:M)</f>
        <v>0.10423611787842615</v>
      </c>
      <c r="AK10" s="15">
        <f>MEDIAN(M:M)</f>
        <v>0.10132689987937274</v>
      </c>
      <c r="AL10" s="15">
        <f>MAX(M:M)</f>
        <v>0.35766423357664234</v>
      </c>
    </row>
    <row r="11" spans="1:63" x14ac:dyDescent="0.25">
      <c r="A11" s="20" t="s">
        <v>410</v>
      </c>
      <c r="B11" s="5">
        <v>7069</v>
      </c>
      <c r="D11" s="5">
        <v>50182</v>
      </c>
      <c r="E11" s="5">
        <v>29168</v>
      </c>
      <c r="F11" s="5">
        <v>11</v>
      </c>
      <c r="G11" s="5">
        <v>1663</v>
      </c>
      <c r="H11" s="5">
        <v>158</v>
      </c>
      <c r="I11" s="5">
        <v>94</v>
      </c>
      <c r="J11" s="10">
        <f t="shared" si="0"/>
        <v>0.23525251096336117</v>
      </c>
      <c r="K11" s="10">
        <f t="shared" si="1"/>
        <v>2.235111048238789E-2</v>
      </c>
      <c r="L11" s="10">
        <f t="shared" si="2"/>
        <v>1.3297496109775075E-2</v>
      </c>
      <c r="M11" s="10">
        <f t="shared" si="3"/>
        <v>9.5009019843656048E-2</v>
      </c>
      <c r="N11" s="10">
        <f t="shared" si="4"/>
        <v>5.652435357787132E-2</v>
      </c>
      <c r="O11" s="24">
        <f t="shared" si="5"/>
        <v>0.59493670886075944</v>
      </c>
      <c r="P11" s="5">
        <v>2889</v>
      </c>
      <c r="Q11" s="5">
        <v>2258</v>
      </c>
      <c r="R11" s="14">
        <f t="shared" si="6"/>
        <v>5.757044358534933E-2</v>
      </c>
      <c r="S11" s="14">
        <f t="shared" si="7"/>
        <v>4.4996213781834125E-2</v>
      </c>
      <c r="T11" s="5">
        <v>8058</v>
      </c>
      <c r="U11" s="5">
        <v>693</v>
      </c>
      <c r="V11" s="5">
        <v>377</v>
      </c>
      <c r="W11" s="23">
        <f t="shared" si="8"/>
        <v>0.27626165660998353</v>
      </c>
      <c r="X11" s="23">
        <f t="shared" si="9"/>
        <v>2.3758913878222709E-2</v>
      </c>
      <c r="Y11" s="23">
        <f t="shared" si="10"/>
        <v>1.2925123422929237E-2</v>
      </c>
      <c r="Z11" s="23">
        <f t="shared" si="11"/>
        <v>8.6001489203276243E-2</v>
      </c>
      <c r="AA11" s="23">
        <f t="shared" si="12"/>
        <v>4.678580292876644E-2</v>
      </c>
      <c r="AB11" s="23">
        <f t="shared" si="13"/>
        <v>0.54401154401154406</v>
      </c>
      <c r="AC11" s="5">
        <v>11280</v>
      </c>
      <c r="AD11" s="5">
        <v>17530</v>
      </c>
      <c r="AE11" s="5">
        <v>12719</v>
      </c>
      <c r="AH11" s="17" t="s">
        <v>19</v>
      </c>
      <c r="AI11" s="15">
        <f>MIN(N:N)</f>
        <v>1.2262415695892091E-2</v>
      </c>
      <c r="AJ11" s="15">
        <f>AVERAGE(N:N)</f>
        <v>6.8814400401433426E-2</v>
      </c>
      <c r="AK11" s="15">
        <f>MEDIAN(N:N)</f>
        <v>5.3357314148681056E-2</v>
      </c>
      <c r="AL11" s="15">
        <f>MAX(N:N)</f>
        <v>0.27961819202695115</v>
      </c>
    </row>
    <row r="12" spans="1:63" x14ac:dyDescent="0.25">
      <c r="A12" s="20" t="s">
        <v>411</v>
      </c>
      <c r="B12" s="5">
        <v>7070</v>
      </c>
      <c r="D12" s="5">
        <v>48226</v>
      </c>
      <c r="E12" s="5">
        <v>29198</v>
      </c>
      <c r="F12" s="5">
        <v>13</v>
      </c>
      <c r="G12" s="5">
        <v>1649</v>
      </c>
      <c r="H12" s="5">
        <v>25</v>
      </c>
      <c r="I12" s="5">
        <v>25</v>
      </c>
      <c r="J12" s="10">
        <f t="shared" si="0"/>
        <v>0.23323903818953323</v>
      </c>
      <c r="K12" s="10">
        <f t="shared" si="1"/>
        <v>3.5360678925035359E-3</v>
      </c>
      <c r="L12" s="10">
        <f t="shared" si="2"/>
        <v>3.5360678925035359E-3</v>
      </c>
      <c r="M12" s="10">
        <f t="shared" si="3"/>
        <v>1.5160703456640388E-2</v>
      </c>
      <c r="N12" s="10">
        <f t="shared" si="4"/>
        <v>1.5160703456640388E-2</v>
      </c>
      <c r="O12" s="10">
        <f t="shared" si="5"/>
        <v>1</v>
      </c>
      <c r="P12" s="5">
        <v>199</v>
      </c>
      <c r="Q12" s="5">
        <v>199</v>
      </c>
      <c r="R12" s="14">
        <f t="shared" si="6"/>
        <v>4.1264048438601581E-3</v>
      </c>
      <c r="S12" s="14">
        <f t="shared" si="7"/>
        <v>4.1264048438601581E-3</v>
      </c>
      <c r="T12" s="5">
        <v>8047</v>
      </c>
      <c r="U12" s="5">
        <v>174</v>
      </c>
      <c r="V12" s="5">
        <v>174</v>
      </c>
      <c r="W12" s="23">
        <f t="shared" si="8"/>
        <v>0.27560106856634015</v>
      </c>
      <c r="X12" s="23">
        <f t="shared" si="9"/>
        <v>5.9593122816631273E-3</v>
      </c>
      <c r="Y12" s="23">
        <f t="shared" si="10"/>
        <v>5.9593122816631273E-3</v>
      </c>
      <c r="Z12" s="23">
        <f t="shared" si="11"/>
        <v>2.1622965080154096E-2</v>
      </c>
      <c r="AA12" s="23">
        <f t="shared" si="12"/>
        <v>2.1622965080154096E-2</v>
      </c>
      <c r="AB12" s="23">
        <f t="shared" si="13"/>
        <v>1</v>
      </c>
      <c r="AC12" s="5">
        <v>12000</v>
      </c>
      <c r="AD12" s="5">
        <v>12392</v>
      </c>
      <c r="AE12" s="5">
        <v>12122</v>
      </c>
      <c r="AH12" s="17" t="s">
        <v>20</v>
      </c>
      <c r="AI12" s="15">
        <f>MIN(O:O)</f>
        <v>0.38578680203045684</v>
      </c>
      <c r="AJ12" s="15">
        <f>AVERAGE(O:O)</f>
        <v>0.65007896297786949</v>
      </c>
      <c r="AK12" s="15">
        <f>MEDIAN(O:O)</f>
        <v>0.59541984732824427</v>
      </c>
      <c r="AL12" s="15">
        <f>MAX(O:O)</f>
        <v>1</v>
      </c>
    </row>
    <row r="13" spans="1:63" x14ac:dyDescent="0.25">
      <c r="A13" s="20" t="s">
        <v>412</v>
      </c>
      <c r="B13" s="5">
        <v>7072</v>
      </c>
      <c r="D13" s="5">
        <v>48260</v>
      </c>
      <c r="E13" s="5">
        <v>29221</v>
      </c>
      <c r="F13" s="5">
        <v>15</v>
      </c>
      <c r="G13" s="5">
        <v>1651</v>
      </c>
      <c r="H13" s="5">
        <v>27</v>
      </c>
      <c r="I13" s="5">
        <v>27</v>
      </c>
      <c r="J13" s="10">
        <f t="shared" si="0"/>
        <v>0.23345588235294118</v>
      </c>
      <c r="K13" s="10">
        <f t="shared" si="1"/>
        <v>3.8178733031674207E-3</v>
      </c>
      <c r="L13" s="10">
        <f t="shared" si="2"/>
        <v>3.8178733031674207E-3</v>
      </c>
      <c r="M13" s="10">
        <f t="shared" si="3"/>
        <v>1.6353725015142338E-2</v>
      </c>
      <c r="N13" s="10">
        <f t="shared" si="4"/>
        <v>1.6353725015142338E-2</v>
      </c>
      <c r="O13" s="10">
        <f t="shared" si="5"/>
        <v>1</v>
      </c>
      <c r="P13" s="5">
        <v>233</v>
      </c>
      <c r="Q13" s="5">
        <v>233</v>
      </c>
      <c r="R13" s="14">
        <f t="shared" si="6"/>
        <v>4.8280149191877331E-3</v>
      </c>
      <c r="S13" s="14">
        <f t="shared" si="7"/>
        <v>4.8280149191877331E-3</v>
      </c>
      <c r="T13" s="5">
        <v>8070</v>
      </c>
      <c r="U13" s="5">
        <v>197</v>
      </c>
      <c r="V13" s="5">
        <v>197</v>
      </c>
      <c r="W13" s="23">
        <f t="shared" si="8"/>
        <v>0.27617124670613602</v>
      </c>
      <c r="X13" s="23">
        <f t="shared" si="9"/>
        <v>6.7417268402860959E-3</v>
      </c>
      <c r="Y13" s="23">
        <f t="shared" si="10"/>
        <v>6.7417268402860959E-3</v>
      </c>
      <c r="Z13" s="23">
        <f t="shared" si="11"/>
        <v>2.4411400247831474E-2</v>
      </c>
      <c r="AA13" s="23">
        <f t="shared" si="12"/>
        <v>2.4411400247831474E-2</v>
      </c>
      <c r="AB13" s="23">
        <f t="shared" si="13"/>
        <v>1</v>
      </c>
      <c r="AC13" s="5">
        <v>10431</v>
      </c>
      <c r="AD13" s="5">
        <v>12533</v>
      </c>
      <c r="AE13" s="5">
        <v>13700</v>
      </c>
      <c r="AH13" s="17" t="s">
        <v>4</v>
      </c>
      <c r="AI13">
        <f>MIN(D:D)</f>
        <v>48063</v>
      </c>
      <c r="AJ13">
        <f>AVERAGE(D:D)</f>
        <v>50385</v>
      </c>
      <c r="AK13">
        <f>MEDIAN(D:D)</f>
        <v>50075</v>
      </c>
      <c r="AL13">
        <f>MAX(D:D)</f>
        <v>74505</v>
      </c>
    </row>
    <row r="14" spans="1:63" x14ac:dyDescent="0.25">
      <c r="A14" s="20" t="s">
        <v>413</v>
      </c>
      <c r="B14" s="5">
        <v>7056</v>
      </c>
      <c r="D14" s="5">
        <v>48479</v>
      </c>
      <c r="E14" s="5">
        <v>29069</v>
      </c>
      <c r="F14" s="5">
        <v>4</v>
      </c>
      <c r="G14" s="5">
        <v>1672</v>
      </c>
      <c r="H14" s="5">
        <v>162</v>
      </c>
      <c r="I14" s="5">
        <v>87</v>
      </c>
      <c r="J14" s="10">
        <f t="shared" si="0"/>
        <v>0.23696145124716553</v>
      </c>
      <c r="K14" s="10">
        <f t="shared" si="1"/>
        <v>2.2959183673469389E-2</v>
      </c>
      <c r="L14" s="10">
        <f t="shared" si="2"/>
        <v>1.2329931972789115E-2</v>
      </c>
      <c r="M14" s="10">
        <f t="shared" si="3"/>
        <v>9.6889952153110054E-2</v>
      </c>
      <c r="N14" s="10">
        <f t="shared" si="4"/>
        <v>5.2033492822966508E-2</v>
      </c>
      <c r="O14" s="24">
        <f t="shared" si="5"/>
        <v>0.53703703703703709</v>
      </c>
      <c r="P14" s="5">
        <v>1484</v>
      </c>
      <c r="Q14" s="5">
        <v>557</v>
      </c>
      <c r="R14" s="14">
        <f t="shared" si="6"/>
        <v>3.0611192475092308E-2</v>
      </c>
      <c r="S14" s="14">
        <f t="shared" si="7"/>
        <v>1.1489510922254998E-2</v>
      </c>
      <c r="T14" s="5">
        <v>8013</v>
      </c>
      <c r="U14" s="5">
        <v>713</v>
      </c>
      <c r="V14" s="5">
        <v>273</v>
      </c>
      <c r="W14" s="23">
        <f t="shared" si="8"/>
        <v>0.27565447727820014</v>
      </c>
      <c r="X14" s="23">
        <f t="shared" si="9"/>
        <v>2.4527847535174927E-2</v>
      </c>
      <c r="Y14" s="23">
        <f t="shared" si="10"/>
        <v>9.3914479342254633E-3</v>
      </c>
      <c r="Z14" s="23">
        <f t="shared" si="11"/>
        <v>8.8980406838886805E-2</v>
      </c>
      <c r="AA14" s="23">
        <f t="shared" si="12"/>
        <v>3.4069636840134782E-2</v>
      </c>
      <c r="AB14" s="23">
        <f t="shared" si="13"/>
        <v>0.38288920056100983</v>
      </c>
      <c r="AC14" s="5">
        <v>10291</v>
      </c>
      <c r="AD14" s="5">
        <v>16648</v>
      </c>
      <c r="AE14" s="5">
        <v>13870</v>
      </c>
      <c r="AH14" s="17" t="s">
        <v>9</v>
      </c>
      <c r="AI14">
        <f>MIN(P:P)</f>
        <v>29</v>
      </c>
      <c r="AJ14">
        <f>AVERAGE(P:P)</f>
        <v>2730.8705882352942</v>
      </c>
      <c r="AK14">
        <f>MEDIAN(P:P)</f>
        <v>1501</v>
      </c>
      <c r="AL14">
        <f>MAX(P:P)</f>
        <v>27073</v>
      </c>
    </row>
    <row r="15" spans="1:63" x14ac:dyDescent="0.25">
      <c r="A15" s="20" t="s">
        <v>414</v>
      </c>
      <c r="B15" s="5">
        <v>7079</v>
      </c>
      <c r="D15" s="5">
        <v>59353</v>
      </c>
      <c r="E15" s="5">
        <v>29214</v>
      </c>
      <c r="F15" s="5">
        <v>14</v>
      </c>
      <c r="G15" s="5">
        <v>1729</v>
      </c>
      <c r="H15" s="5">
        <v>356</v>
      </c>
      <c r="I15" s="5">
        <v>271</v>
      </c>
      <c r="J15" s="10">
        <f t="shared" si="0"/>
        <v>0.24424353722277159</v>
      </c>
      <c r="K15" s="10">
        <f t="shared" si="1"/>
        <v>5.0289588924989408E-2</v>
      </c>
      <c r="L15" s="10">
        <f t="shared" si="2"/>
        <v>3.8282243254696993E-2</v>
      </c>
      <c r="M15" s="10">
        <f t="shared" si="3"/>
        <v>0.20589936379410065</v>
      </c>
      <c r="N15" s="10">
        <f t="shared" si="4"/>
        <v>0.15673799884326201</v>
      </c>
      <c r="O15" s="24">
        <f t="shared" si="5"/>
        <v>0.7612359550561798</v>
      </c>
      <c r="P15" s="5">
        <v>9496</v>
      </c>
      <c r="Q15" s="5">
        <v>8499</v>
      </c>
      <c r="R15" s="14">
        <f t="shared" si="6"/>
        <v>0.15999191279295066</v>
      </c>
      <c r="S15" s="14">
        <f t="shared" si="7"/>
        <v>0.14319410981753239</v>
      </c>
      <c r="T15" s="5">
        <v>8280</v>
      </c>
      <c r="U15" s="5">
        <v>1547</v>
      </c>
      <c r="V15" s="5">
        <v>987</v>
      </c>
      <c r="W15" s="23">
        <f t="shared" si="8"/>
        <v>0.28342575477510784</v>
      </c>
      <c r="X15" s="23">
        <f t="shared" si="9"/>
        <v>5.2954063120421717E-2</v>
      </c>
      <c r="Y15" s="23">
        <f t="shared" si="10"/>
        <v>3.3785171493119735E-2</v>
      </c>
      <c r="Z15" s="23">
        <f t="shared" si="11"/>
        <v>0.18683574879227052</v>
      </c>
      <c r="AA15" s="23">
        <f t="shared" si="12"/>
        <v>0.11920289855072463</v>
      </c>
      <c r="AB15" s="23">
        <f t="shared" si="13"/>
        <v>0.63800904977375561</v>
      </c>
      <c r="AC15" s="5">
        <v>12049</v>
      </c>
      <c r="AD15" s="5">
        <v>21523</v>
      </c>
      <c r="AE15" s="5">
        <v>17100</v>
      </c>
      <c r="AH15" s="17" t="s">
        <v>10</v>
      </c>
      <c r="AI15">
        <f>MIN(Q:Q)</f>
        <v>29</v>
      </c>
      <c r="AJ15">
        <f>AVERAGE(Q:Q)</f>
        <v>2022.5294117647059</v>
      </c>
      <c r="AK15">
        <f>MEDIAN(Q:Q)</f>
        <v>557</v>
      </c>
      <c r="AL15">
        <f>MAX(Q:Q)</f>
        <v>26496</v>
      </c>
    </row>
    <row r="16" spans="1:63" x14ac:dyDescent="0.25">
      <c r="A16" s="20" t="s">
        <v>415</v>
      </c>
      <c r="B16" s="5">
        <v>7070</v>
      </c>
      <c r="D16" s="5">
        <v>48203</v>
      </c>
      <c r="E16" s="5">
        <v>29137</v>
      </c>
      <c r="F16" s="5">
        <v>10</v>
      </c>
      <c r="G16" s="5">
        <v>1652</v>
      </c>
      <c r="H16" s="5">
        <v>118</v>
      </c>
      <c r="I16" s="5">
        <v>56</v>
      </c>
      <c r="J16" s="10">
        <f t="shared" si="0"/>
        <v>0.23366336633663368</v>
      </c>
      <c r="K16" s="10">
        <f t="shared" si="1"/>
        <v>1.6690240452616689E-2</v>
      </c>
      <c r="L16" s="10">
        <f t="shared" si="2"/>
        <v>7.9207920792079209E-3</v>
      </c>
      <c r="M16" s="10">
        <f t="shared" si="3"/>
        <v>7.1428571428571425E-2</v>
      </c>
      <c r="N16" s="10">
        <f t="shared" si="4"/>
        <v>3.3898305084745763E-2</v>
      </c>
      <c r="O16" s="24">
        <f t="shared" si="5"/>
        <v>0.47457627118644069</v>
      </c>
      <c r="P16" s="5">
        <v>863</v>
      </c>
      <c r="Q16" s="5">
        <v>274</v>
      </c>
      <c r="R16" s="14">
        <f t="shared" si="6"/>
        <v>1.7903449992739042E-2</v>
      </c>
      <c r="S16" s="14">
        <f t="shared" si="7"/>
        <v>5.6842935087027778E-3</v>
      </c>
      <c r="T16" s="5">
        <v>7996</v>
      </c>
      <c r="U16" s="5">
        <v>506</v>
      </c>
      <c r="V16" s="5">
        <v>207</v>
      </c>
      <c r="W16" s="23">
        <f t="shared" si="8"/>
        <v>0.27442770360709751</v>
      </c>
      <c r="X16" s="23">
        <f t="shared" si="9"/>
        <v>1.7366235370834333E-2</v>
      </c>
      <c r="Y16" s="23">
        <f t="shared" si="10"/>
        <v>7.1043690153413186E-3</v>
      </c>
      <c r="Z16" s="23">
        <f t="shared" si="11"/>
        <v>6.3281640820410198E-2</v>
      </c>
      <c r="AA16" s="23">
        <f t="shared" si="12"/>
        <v>2.5887943971985992E-2</v>
      </c>
      <c r="AB16" s="23">
        <f t="shared" si="13"/>
        <v>0.40909090909090912</v>
      </c>
      <c r="AC16" s="5">
        <v>9253</v>
      </c>
      <c r="AD16" s="5">
        <v>16811</v>
      </c>
      <c r="AE16" s="5">
        <v>13795</v>
      </c>
      <c r="AH16" s="17" t="s">
        <v>21</v>
      </c>
      <c r="AI16" s="15">
        <f>MIN(R:R)</f>
        <v>6.0324922513677113E-4</v>
      </c>
      <c r="AJ16" s="15">
        <f>AVERAGE(R:R)</f>
        <v>5.0878550079325215E-2</v>
      </c>
      <c r="AK16" s="15">
        <f>MEDIAN(R:R)</f>
        <v>3.0611192475092308E-2</v>
      </c>
      <c r="AL16" s="15">
        <f>MAX(R:R)</f>
        <v>0.47751623376623376</v>
      </c>
    </row>
    <row r="17" spans="1:38" x14ac:dyDescent="0.25">
      <c r="A17" s="20" t="s">
        <v>416</v>
      </c>
      <c r="B17" s="5">
        <v>7054</v>
      </c>
      <c r="D17" s="5">
        <v>48063</v>
      </c>
      <c r="E17" s="5">
        <v>29053</v>
      </c>
      <c r="F17" s="5">
        <v>2</v>
      </c>
      <c r="G17" s="5">
        <v>1640</v>
      </c>
      <c r="H17" s="5">
        <v>103</v>
      </c>
      <c r="I17" s="5">
        <v>41</v>
      </c>
      <c r="J17" s="10">
        <f t="shared" si="0"/>
        <v>0.232492203005387</v>
      </c>
      <c r="K17" s="10">
        <f t="shared" si="1"/>
        <v>1.4601644457045648E-2</v>
      </c>
      <c r="L17" s="10">
        <f t="shared" si="2"/>
        <v>5.8123050751346756E-3</v>
      </c>
      <c r="M17" s="10">
        <f t="shared" si="3"/>
        <v>6.2804878048780488E-2</v>
      </c>
      <c r="N17" s="10">
        <f t="shared" si="4"/>
        <v>2.5000000000000001E-2</v>
      </c>
      <c r="O17" s="24">
        <f t="shared" si="5"/>
        <v>0.39805825242718446</v>
      </c>
      <c r="P17" s="5">
        <v>710</v>
      </c>
      <c r="Q17" s="5">
        <v>121</v>
      </c>
      <c r="R17" s="14">
        <f t="shared" si="6"/>
        <v>1.477227805172378E-2</v>
      </c>
      <c r="S17" s="14">
        <f t="shared" si="7"/>
        <v>2.5175290764205315E-3</v>
      </c>
      <c r="T17" s="5">
        <v>7906</v>
      </c>
      <c r="U17" s="5">
        <v>403</v>
      </c>
      <c r="V17" s="5">
        <v>103</v>
      </c>
      <c r="W17" s="23">
        <f t="shared" si="8"/>
        <v>0.27212336075448318</v>
      </c>
      <c r="X17" s="23">
        <f t="shared" si="9"/>
        <v>1.3871200908684128E-2</v>
      </c>
      <c r="Y17" s="23">
        <f t="shared" si="10"/>
        <v>3.5452448972567376E-3</v>
      </c>
      <c r="Z17" s="23">
        <f t="shared" si="11"/>
        <v>5.0973943840121425E-2</v>
      </c>
      <c r="AA17" s="23">
        <f t="shared" si="12"/>
        <v>1.3028079939286617E-2</v>
      </c>
      <c r="AB17" s="23">
        <f t="shared" si="13"/>
        <v>0.25558312655086851</v>
      </c>
      <c r="AC17" s="5">
        <v>9476</v>
      </c>
      <c r="AD17" s="5">
        <v>16328</v>
      </c>
      <c r="AE17" s="5">
        <v>13721</v>
      </c>
      <c r="AH17" s="17" t="s">
        <v>22</v>
      </c>
      <c r="AI17" s="15">
        <f>MIN(S:S)</f>
        <v>6.0324922513677113E-4</v>
      </c>
      <c r="AJ17" s="15">
        <f>AVERAGE(S:S)</f>
        <v>3.6888428122495993E-2</v>
      </c>
      <c r="AK17" s="15">
        <f>MEDIAN(S:S)</f>
        <v>1.1248245686452572E-2</v>
      </c>
      <c r="AL17" s="15">
        <f>MAX(S:S)</f>
        <v>0.43837256493506493</v>
      </c>
    </row>
    <row r="18" spans="1:38" x14ac:dyDescent="0.25">
      <c r="A18" s="20" t="s">
        <v>417</v>
      </c>
      <c r="B18" s="5">
        <v>7077</v>
      </c>
      <c r="D18" s="5">
        <v>49617</v>
      </c>
      <c r="E18" s="5">
        <v>29193</v>
      </c>
      <c r="F18" s="5">
        <v>15</v>
      </c>
      <c r="G18" s="5">
        <v>1674</v>
      </c>
      <c r="H18" s="5">
        <v>232</v>
      </c>
      <c r="I18" s="5">
        <v>122</v>
      </c>
      <c r="J18" s="10">
        <f t="shared" si="0"/>
        <v>0.23654090716405257</v>
      </c>
      <c r="K18" s="10">
        <f t="shared" si="1"/>
        <v>3.2782252366822098E-2</v>
      </c>
      <c r="L18" s="10">
        <f t="shared" si="2"/>
        <v>1.7238943054966795E-2</v>
      </c>
      <c r="M18" s="10">
        <f t="shared" si="3"/>
        <v>0.13859020310633213</v>
      </c>
      <c r="N18" s="10">
        <f t="shared" si="4"/>
        <v>7.2879330943847076E-2</v>
      </c>
      <c r="O18" s="24">
        <f t="shared" si="5"/>
        <v>0.52586206896551724</v>
      </c>
      <c r="P18" s="5">
        <v>2792</v>
      </c>
      <c r="Q18" s="5">
        <v>1709</v>
      </c>
      <c r="R18" s="14">
        <f t="shared" si="6"/>
        <v>5.627103613680795E-2</v>
      </c>
      <c r="S18" s="14">
        <f t="shared" si="7"/>
        <v>3.4443839812967329E-2</v>
      </c>
      <c r="T18" s="5">
        <v>8103</v>
      </c>
      <c r="U18" s="5">
        <v>1022</v>
      </c>
      <c r="V18" s="5">
        <v>477</v>
      </c>
      <c r="W18" s="23">
        <f t="shared" si="8"/>
        <v>0.27756653992395436</v>
      </c>
      <c r="X18" s="23">
        <f t="shared" si="9"/>
        <v>3.5008392422841095E-2</v>
      </c>
      <c r="Y18" s="23">
        <f t="shared" si="10"/>
        <v>1.6339533449799611E-2</v>
      </c>
      <c r="Z18" s="23">
        <f t="shared" si="11"/>
        <v>0.12612612612612611</v>
      </c>
      <c r="AA18" s="23">
        <f t="shared" si="12"/>
        <v>5.8867086264346537E-2</v>
      </c>
      <c r="AB18" s="23">
        <f t="shared" si="13"/>
        <v>0.46673189823874756</v>
      </c>
      <c r="AC18" s="5">
        <v>9471</v>
      </c>
      <c r="AD18" s="5">
        <v>19220</v>
      </c>
      <c r="AE18" s="5">
        <v>14250</v>
      </c>
      <c r="AH18" s="17" t="s">
        <v>5</v>
      </c>
      <c r="AI18">
        <f>MIN(E:E)</f>
        <v>29033</v>
      </c>
      <c r="AJ18">
        <f>AVERAGE(E:E)</f>
        <v>29198.799999999999</v>
      </c>
      <c r="AK18">
        <f>MEDIAN(E:E)</f>
        <v>29169</v>
      </c>
      <c r="AL18">
        <f>MAX(E:E)</f>
        <v>29603</v>
      </c>
    </row>
    <row r="19" spans="1:38" x14ac:dyDescent="0.25">
      <c r="A19" s="20" t="s">
        <v>418</v>
      </c>
      <c r="B19" s="5">
        <v>7063</v>
      </c>
      <c r="D19" s="5">
        <v>48586</v>
      </c>
      <c r="E19" s="5">
        <v>29119</v>
      </c>
      <c r="F19" s="5">
        <v>7</v>
      </c>
      <c r="G19" s="5">
        <v>1657</v>
      </c>
      <c r="H19" s="5">
        <v>183</v>
      </c>
      <c r="I19" s="5">
        <v>82</v>
      </c>
      <c r="J19" s="10">
        <f t="shared" si="0"/>
        <v>0.23460285997451508</v>
      </c>
      <c r="K19" s="10">
        <f t="shared" si="1"/>
        <v>2.590967011185049E-2</v>
      </c>
      <c r="L19" s="10">
        <f t="shared" si="2"/>
        <v>1.1609797536457595E-2</v>
      </c>
      <c r="M19" s="10">
        <f t="shared" si="3"/>
        <v>0.11044055522027761</v>
      </c>
      <c r="N19" s="10">
        <f t="shared" si="4"/>
        <v>4.9487024743512374E-2</v>
      </c>
      <c r="O19" s="24">
        <f t="shared" si="5"/>
        <v>0.44808743169398907</v>
      </c>
      <c r="P19" s="5">
        <v>1677</v>
      </c>
      <c r="Q19" s="5">
        <v>662</v>
      </c>
      <c r="R19" s="14">
        <f t="shared" si="6"/>
        <v>3.4516115753509241E-2</v>
      </c>
      <c r="S19" s="14">
        <f t="shared" si="7"/>
        <v>1.3625324167455646E-2</v>
      </c>
      <c r="T19" s="5">
        <v>8007</v>
      </c>
      <c r="U19" s="5">
        <v>803</v>
      </c>
      <c r="V19" s="5">
        <v>295</v>
      </c>
      <c r="W19" s="23">
        <f t="shared" si="8"/>
        <v>0.27497510216697002</v>
      </c>
      <c r="X19" s="23">
        <f t="shared" si="9"/>
        <v>2.75764964456197E-2</v>
      </c>
      <c r="Y19" s="23">
        <f t="shared" si="10"/>
        <v>1.0130842405302379E-2</v>
      </c>
      <c r="Z19" s="23">
        <f t="shared" si="11"/>
        <v>0.10028724865742475</v>
      </c>
      <c r="AA19" s="23">
        <f t="shared" si="12"/>
        <v>3.68427625827401E-2</v>
      </c>
      <c r="AB19" s="23">
        <f t="shared" si="13"/>
        <v>0.36737235367372356</v>
      </c>
      <c r="AC19" s="5">
        <v>9650</v>
      </c>
      <c r="AD19" s="5">
        <v>18679</v>
      </c>
      <c r="AE19" s="5">
        <v>14042</v>
      </c>
      <c r="AH19" s="17" t="s">
        <v>8</v>
      </c>
      <c r="AI19">
        <f>MIN(T:T)</f>
        <v>7882</v>
      </c>
      <c r="AJ19" s="8">
        <f>AVERAGE(T:T)</f>
        <v>8110.8117647058825</v>
      </c>
      <c r="AK19">
        <f>MEDIAN(T:T)</f>
        <v>8065</v>
      </c>
      <c r="AL19">
        <f>MAX(T:T)</f>
        <v>8719</v>
      </c>
    </row>
    <row r="20" spans="1:38" x14ac:dyDescent="0.25">
      <c r="A20" s="20" t="s">
        <v>419</v>
      </c>
      <c r="B20" s="5">
        <v>7084</v>
      </c>
      <c r="D20" s="5">
        <v>48721</v>
      </c>
      <c r="E20" s="5">
        <v>29222</v>
      </c>
      <c r="F20" s="5">
        <v>22</v>
      </c>
      <c r="G20" s="5">
        <v>1659</v>
      </c>
      <c r="H20" s="5">
        <v>115</v>
      </c>
      <c r="I20" s="5">
        <v>72</v>
      </c>
      <c r="J20" s="10">
        <f t="shared" si="0"/>
        <v>0.23418972332015811</v>
      </c>
      <c r="K20" s="10">
        <f t="shared" si="1"/>
        <v>1.6233766233766232E-2</v>
      </c>
      <c r="L20" s="10">
        <f t="shared" si="2"/>
        <v>1.0163749294184076E-2</v>
      </c>
      <c r="M20" s="10">
        <f t="shared" si="3"/>
        <v>6.9318866787221212E-2</v>
      </c>
      <c r="N20" s="10">
        <f t="shared" si="4"/>
        <v>4.3399638336347197E-2</v>
      </c>
      <c r="O20" s="24">
        <f t="shared" si="5"/>
        <v>0.62608695652173918</v>
      </c>
      <c r="P20" s="5">
        <v>1407</v>
      </c>
      <c r="Q20" s="5">
        <v>801</v>
      </c>
      <c r="R20" s="14">
        <f t="shared" si="6"/>
        <v>2.8878717596108456E-2</v>
      </c>
      <c r="S20" s="14">
        <f t="shared" si="7"/>
        <v>1.6440549249810144E-2</v>
      </c>
      <c r="T20" s="5">
        <v>8072</v>
      </c>
      <c r="U20" s="5">
        <v>616</v>
      </c>
      <c r="V20" s="5">
        <v>321</v>
      </c>
      <c r="W20" s="23">
        <f t="shared" si="8"/>
        <v>0.2762302374923003</v>
      </c>
      <c r="X20" s="23">
        <f t="shared" si="9"/>
        <v>2.1080008212990213E-2</v>
      </c>
      <c r="Y20" s="23">
        <f t="shared" si="10"/>
        <v>1.0984874409691328E-2</v>
      </c>
      <c r="Z20" s="23">
        <f t="shared" si="11"/>
        <v>7.6313181367690788E-2</v>
      </c>
      <c r="AA20" s="23">
        <f t="shared" si="12"/>
        <v>3.976709613478692E-2</v>
      </c>
      <c r="AB20" s="23">
        <f t="shared" si="13"/>
        <v>0.52110389610389607</v>
      </c>
      <c r="AC20" s="5">
        <v>9412</v>
      </c>
      <c r="AD20" s="5">
        <v>16499</v>
      </c>
      <c r="AE20" s="5">
        <v>14011</v>
      </c>
      <c r="AH20" s="17" t="s">
        <v>12</v>
      </c>
      <c r="AI20">
        <f>MIN(U:U)</f>
        <v>44</v>
      </c>
      <c r="AJ20" s="8">
        <f>AVERAGE(U:U)</f>
        <v>763.25882352941176</v>
      </c>
      <c r="AK20">
        <f>MEDIAN(U:U)</f>
        <v>732</v>
      </c>
      <c r="AL20">
        <f>MAX(U:U)</f>
        <v>2790</v>
      </c>
    </row>
    <row r="21" spans="1:38" x14ac:dyDescent="0.25">
      <c r="A21" s="20" t="s">
        <v>420</v>
      </c>
      <c r="B21" s="5">
        <v>7094</v>
      </c>
      <c r="D21" s="5">
        <v>48324</v>
      </c>
      <c r="E21" s="5">
        <v>29299</v>
      </c>
      <c r="F21" s="5">
        <v>24</v>
      </c>
      <c r="G21" s="5">
        <v>1670</v>
      </c>
      <c r="H21" s="5">
        <v>46</v>
      </c>
      <c r="I21" s="5">
        <v>46</v>
      </c>
      <c r="J21" s="10">
        <f t="shared" si="0"/>
        <v>0.23541020580772484</v>
      </c>
      <c r="K21" s="10">
        <f t="shared" si="1"/>
        <v>6.4843529743445162E-3</v>
      </c>
      <c r="L21" s="10">
        <f t="shared" si="2"/>
        <v>6.4843529743445162E-3</v>
      </c>
      <c r="M21" s="10">
        <f t="shared" si="3"/>
        <v>2.7544910179640718E-2</v>
      </c>
      <c r="N21" s="10">
        <f t="shared" si="4"/>
        <v>2.7544910179640718E-2</v>
      </c>
      <c r="O21" s="10">
        <f t="shared" si="5"/>
        <v>1</v>
      </c>
      <c r="P21" s="5">
        <v>297</v>
      </c>
      <c r="Q21" s="5">
        <v>297</v>
      </c>
      <c r="R21" s="14">
        <f t="shared" si="6"/>
        <v>6.1460144027812268E-3</v>
      </c>
      <c r="S21" s="14">
        <f t="shared" si="7"/>
        <v>6.1460144027812268E-3</v>
      </c>
      <c r="T21" s="5">
        <v>8148</v>
      </c>
      <c r="U21" s="5">
        <v>275</v>
      </c>
      <c r="V21" s="5">
        <v>275</v>
      </c>
      <c r="W21" s="23">
        <f t="shared" si="8"/>
        <v>0.27809822860848493</v>
      </c>
      <c r="X21" s="23">
        <f t="shared" si="9"/>
        <v>9.3859858698249095E-3</v>
      </c>
      <c r="Y21" s="23">
        <f t="shared" si="10"/>
        <v>9.3859858698249095E-3</v>
      </c>
      <c r="Z21" s="23">
        <f t="shared" si="11"/>
        <v>3.3750613647520862E-2</v>
      </c>
      <c r="AA21" s="23">
        <f t="shared" si="12"/>
        <v>3.3750613647520862E-2</v>
      </c>
      <c r="AB21" s="23">
        <f t="shared" si="13"/>
        <v>1</v>
      </c>
      <c r="AC21" s="5">
        <v>9234</v>
      </c>
      <c r="AD21" s="5">
        <v>11946</v>
      </c>
      <c r="AE21" s="5">
        <v>13824</v>
      </c>
      <c r="AH21" s="17" t="s">
        <v>13</v>
      </c>
      <c r="AI21">
        <f>MIN(V:V)</f>
        <v>44</v>
      </c>
      <c r="AJ21" s="8">
        <f>AVERAGE(V:V)</f>
        <v>407.31764705882352</v>
      </c>
      <c r="AK21">
        <f>MEDIAN(V:V)</f>
        <v>297</v>
      </c>
      <c r="AL21">
        <f>MAX(V:V)</f>
        <v>1953</v>
      </c>
    </row>
    <row r="22" spans="1:38" x14ac:dyDescent="0.25">
      <c r="A22" s="20" t="s">
        <v>421</v>
      </c>
      <c r="B22" s="5">
        <v>7059</v>
      </c>
      <c r="D22" s="5">
        <v>48085</v>
      </c>
      <c r="E22" s="5">
        <v>29066</v>
      </c>
      <c r="F22" s="5">
        <v>1</v>
      </c>
      <c r="G22" s="5">
        <v>1642</v>
      </c>
      <c r="H22" s="5">
        <v>150</v>
      </c>
      <c r="I22" s="5">
        <v>58</v>
      </c>
      <c r="J22" s="10">
        <f t="shared" si="0"/>
        <v>0.23261085139538179</v>
      </c>
      <c r="K22" s="10">
        <f t="shared" si="1"/>
        <v>2.1249468763280918E-2</v>
      </c>
      <c r="L22" s="10">
        <f t="shared" si="2"/>
        <v>8.2164612551352875E-3</v>
      </c>
      <c r="M22" s="10">
        <f t="shared" si="3"/>
        <v>9.1352009744214369E-2</v>
      </c>
      <c r="N22" s="10">
        <f t="shared" si="4"/>
        <v>3.5322777101096221E-2</v>
      </c>
      <c r="O22" s="24">
        <f t="shared" si="5"/>
        <v>0.38666666666666666</v>
      </c>
      <c r="P22" s="5">
        <v>1166</v>
      </c>
      <c r="Q22" s="5">
        <v>165</v>
      </c>
      <c r="R22" s="14">
        <f t="shared" si="6"/>
        <v>2.4248726213996048E-2</v>
      </c>
      <c r="S22" s="14">
        <f t="shared" si="7"/>
        <v>3.4314235208484974E-3</v>
      </c>
      <c r="T22" s="5">
        <v>7915</v>
      </c>
      <c r="U22" s="5">
        <v>633</v>
      </c>
      <c r="V22" s="5">
        <v>143</v>
      </c>
      <c r="W22" s="23">
        <f t="shared" si="8"/>
        <v>0.27231129154338402</v>
      </c>
      <c r="X22" s="23">
        <f t="shared" si="9"/>
        <v>2.177802243170715E-2</v>
      </c>
      <c r="Y22" s="23">
        <f t="shared" si="10"/>
        <v>4.9198376109543798E-3</v>
      </c>
      <c r="Z22" s="23">
        <f t="shared" si="11"/>
        <v>7.9974731522425777E-2</v>
      </c>
      <c r="AA22" s="23">
        <f t="shared" si="12"/>
        <v>1.8066961465571699E-2</v>
      </c>
      <c r="AB22" s="23">
        <f t="shared" si="13"/>
        <v>0.2259083728278041</v>
      </c>
      <c r="AC22" s="5">
        <v>9200</v>
      </c>
      <c r="AD22" s="5">
        <v>16242</v>
      </c>
      <c r="AE22" s="5">
        <v>13805</v>
      </c>
      <c r="AH22" s="17" t="s">
        <v>23</v>
      </c>
      <c r="AI22" s="15">
        <f>MIN(W:W)</f>
        <v>0.27148417318224088</v>
      </c>
      <c r="AJ22" s="15">
        <f>AVERAGE(W:W)</f>
        <v>0.27776749445912924</v>
      </c>
      <c r="AK22" s="15">
        <f>MEDIAN(W:W)</f>
        <v>0.2763054136524154</v>
      </c>
      <c r="AL22" s="15">
        <f>MAX(W:W)</f>
        <v>0.29690798883062047</v>
      </c>
    </row>
    <row r="23" spans="1:38" x14ac:dyDescent="0.25">
      <c r="A23" s="20" t="s">
        <v>422</v>
      </c>
      <c r="B23" s="5">
        <v>7056</v>
      </c>
      <c r="D23" s="5">
        <v>48100</v>
      </c>
      <c r="E23" s="5">
        <v>29075</v>
      </c>
      <c r="F23" s="5">
        <v>3</v>
      </c>
      <c r="G23" s="5">
        <v>1651</v>
      </c>
      <c r="H23" s="5">
        <v>113</v>
      </c>
      <c r="I23" s="5">
        <v>65</v>
      </c>
      <c r="J23" s="10">
        <f t="shared" si="0"/>
        <v>0.23398526077097506</v>
      </c>
      <c r="K23" s="10">
        <f t="shared" si="1"/>
        <v>1.6014739229024945E-2</v>
      </c>
      <c r="L23" s="10">
        <f t="shared" si="2"/>
        <v>9.2120181405895684E-3</v>
      </c>
      <c r="M23" s="10">
        <f t="shared" si="3"/>
        <v>6.8443367655966078E-2</v>
      </c>
      <c r="N23" s="10">
        <f t="shared" si="4"/>
        <v>3.937007874015748E-2</v>
      </c>
      <c r="O23" s="24">
        <f t="shared" si="5"/>
        <v>0.5752212389380531</v>
      </c>
      <c r="P23" s="5">
        <v>751</v>
      </c>
      <c r="Q23" s="5">
        <v>199</v>
      </c>
      <c r="R23" s="14">
        <f t="shared" si="6"/>
        <v>1.5613305613305614E-2</v>
      </c>
      <c r="S23" s="14">
        <f t="shared" si="7"/>
        <v>4.1372141372141369E-3</v>
      </c>
      <c r="T23" s="5">
        <v>7948</v>
      </c>
      <c r="U23" s="5">
        <v>448</v>
      </c>
      <c r="V23" s="5">
        <v>186</v>
      </c>
      <c r="W23" s="23">
        <f t="shared" si="8"/>
        <v>0.27336199484092866</v>
      </c>
      <c r="X23" s="23">
        <f t="shared" si="9"/>
        <v>1.5408426483233017E-2</v>
      </c>
      <c r="Y23" s="23">
        <f t="shared" si="10"/>
        <v>6.3972484952708516E-3</v>
      </c>
      <c r="Z23" s="23">
        <f t="shared" si="11"/>
        <v>5.6366381479617512E-2</v>
      </c>
      <c r="AA23" s="23">
        <f t="shared" si="12"/>
        <v>2.3402113739305487E-2</v>
      </c>
      <c r="AB23" s="23">
        <f t="shared" si="13"/>
        <v>0.41517857142857145</v>
      </c>
      <c r="AC23" s="5">
        <v>9222</v>
      </c>
      <c r="AD23" s="5">
        <v>16207</v>
      </c>
      <c r="AE23" s="5">
        <v>13746</v>
      </c>
      <c r="AH23" s="17" t="s">
        <v>24</v>
      </c>
      <c r="AI23" s="15">
        <f>MIN(X:X)</f>
        <v>1.5155168256811215E-3</v>
      </c>
      <c r="AJ23" s="15">
        <f>AVERAGE(X:X)</f>
        <v>2.6121365378098716E-2</v>
      </c>
      <c r="AK23" s="15">
        <f>MEDIAN(X:X)</f>
        <v>2.5170208376315246E-2</v>
      </c>
      <c r="AL23" s="15">
        <f>MAX(X:X)</f>
        <v>9.5826893353941262E-2</v>
      </c>
    </row>
    <row r="24" spans="1:38" x14ac:dyDescent="0.25">
      <c r="A24" s="20" t="s">
        <v>423</v>
      </c>
      <c r="B24" s="5">
        <v>7083</v>
      </c>
      <c r="D24" s="5">
        <v>48389</v>
      </c>
      <c r="E24" s="5">
        <v>29215</v>
      </c>
      <c r="F24" s="5">
        <v>16</v>
      </c>
      <c r="G24" s="5">
        <v>1681</v>
      </c>
      <c r="H24" s="5">
        <v>144</v>
      </c>
      <c r="I24" s="5">
        <v>96</v>
      </c>
      <c r="J24" s="10">
        <f t="shared" si="0"/>
        <v>0.23732881547366935</v>
      </c>
      <c r="K24" s="10">
        <f t="shared" si="1"/>
        <v>2.0330368487928845E-2</v>
      </c>
      <c r="L24" s="10">
        <f t="shared" si="2"/>
        <v>1.3553578991952562E-2</v>
      </c>
      <c r="M24" s="10">
        <f t="shared" si="3"/>
        <v>8.5663295657346816E-2</v>
      </c>
      <c r="N24" s="10">
        <f t="shared" si="4"/>
        <v>5.7108863771564544E-2</v>
      </c>
      <c r="O24" s="24">
        <f t="shared" si="5"/>
        <v>0.66666666666666663</v>
      </c>
      <c r="P24" s="5">
        <v>1037</v>
      </c>
      <c r="Q24" s="5">
        <v>485</v>
      </c>
      <c r="R24" s="14">
        <f t="shared" si="6"/>
        <v>2.1430490400710905E-2</v>
      </c>
      <c r="S24" s="14">
        <f t="shared" si="7"/>
        <v>1.0022939097728823E-2</v>
      </c>
      <c r="T24" s="5">
        <v>8100</v>
      </c>
      <c r="U24" s="5">
        <v>603</v>
      </c>
      <c r="V24" s="5">
        <v>341</v>
      </c>
      <c r="W24" s="23">
        <f t="shared" si="8"/>
        <v>0.27725483484511382</v>
      </c>
      <c r="X24" s="23">
        <f t="shared" si="9"/>
        <v>2.0640082149580696E-2</v>
      </c>
      <c r="Y24" s="23">
        <f t="shared" si="10"/>
        <v>1.1672086257059729E-2</v>
      </c>
      <c r="Z24" s="23">
        <f t="shared" si="11"/>
        <v>7.4444444444444438E-2</v>
      </c>
      <c r="AA24" s="23">
        <f t="shared" si="12"/>
        <v>4.2098765432098763E-2</v>
      </c>
      <c r="AB24" s="23">
        <f t="shared" si="13"/>
        <v>0.56550580431177444</v>
      </c>
      <c r="AC24" s="5">
        <v>9384</v>
      </c>
      <c r="AD24" s="5">
        <v>16329</v>
      </c>
      <c r="AE24" s="5">
        <v>13913</v>
      </c>
      <c r="AH24" s="17" t="s">
        <v>25</v>
      </c>
      <c r="AI24" s="15">
        <f>MIN(Y:Y)</f>
        <v>1.5155168256811215E-3</v>
      </c>
      <c r="AJ24" s="15">
        <f>AVERAGE(Y:Y)</f>
        <v>1.3929630812689393E-2</v>
      </c>
      <c r="AK24" s="15">
        <f>MEDIAN(Y:Y)</f>
        <v>1.0184486660722858E-2</v>
      </c>
      <c r="AL24" s="15">
        <f>MAX(Y:Y)</f>
        <v>6.7078825347758886E-2</v>
      </c>
    </row>
    <row r="25" spans="1:38" x14ac:dyDescent="0.25">
      <c r="A25" s="20" t="s">
        <v>424</v>
      </c>
      <c r="B25" s="5">
        <v>7057</v>
      </c>
      <c r="D25" s="5">
        <v>48081</v>
      </c>
      <c r="E25" s="5">
        <v>29075</v>
      </c>
      <c r="F25" s="5">
        <v>2</v>
      </c>
      <c r="G25" s="5">
        <v>1640</v>
      </c>
      <c r="H25" s="5">
        <v>103</v>
      </c>
      <c r="I25" s="5">
        <v>46</v>
      </c>
      <c r="J25" s="10">
        <f t="shared" si="0"/>
        <v>0.23239336828680743</v>
      </c>
      <c r="K25" s="10">
        <f t="shared" si="1"/>
        <v>1.4595437154598271E-2</v>
      </c>
      <c r="L25" s="10">
        <f t="shared" si="2"/>
        <v>6.5183505738982571E-3</v>
      </c>
      <c r="M25" s="10">
        <f t="shared" si="3"/>
        <v>6.2804878048780488E-2</v>
      </c>
      <c r="N25" s="10">
        <f t="shared" si="4"/>
        <v>2.8048780487804879E-2</v>
      </c>
      <c r="O25" s="24">
        <f t="shared" si="5"/>
        <v>0.44660194174757284</v>
      </c>
      <c r="P25" s="5">
        <v>728</v>
      </c>
      <c r="Q25" s="5">
        <v>151</v>
      </c>
      <c r="R25" s="14">
        <f t="shared" si="6"/>
        <v>1.5141116033360371E-2</v>
      </c>
      <c r="S25" s="14">
        <f t="shared" si="7"/>
        <v>3.1405336827437032E-3</v>
      </c>
      <c r="T25" s="5">
        <v>7924</v>
      </c>
      <c r="U25" s="5">
        <v>421</v>
      </c>
      <c r="V25" s="5">
        <v>135</v>
      </c>
      <c r="W25" s="23">
        <f t="shared" si="8"/>
        <v>0.27253654342218403</v>
      </c>
      <c r="X25" s="23">
        <f t="shared" si="9"/>
        <v>1.4479793637145313E-2</v>
      </c>
      <c r="Y25" s="23">
        <f t="shared" si="10"/>
        <v>4.6431642304385207E-3</v>
      </c>
      <c r="Z25" s="23">
        <f t="shared" si="11"/>
        <v>5.3129732458354367E-2</v>
      </c>
      <c r="AA25" s="23">
        <f t="shared" si="12"/>
        <v>1.7036850075719333E-2</v>
      </c>
      <c r="AB25" s="23">
        <f t="shared" si="13"/>
        <v>0.32066508313539194</v>
      </c>
      <c r="AC25" s="5">
        <v>11907</v>
      </c>
      <c r="AD25" s="5">
        <v>16187</v>
      </c>
      <c r="AE25" s="5">
        <v>13772</v>
      </c>
      <c r="AH25" s="17" t="s">
        <v>26</v>
      </c>
      <c r="AI25" s="15">
        <f>MIN(Z:Z)</f>
        <v>5.5823395077391523E-3</v>
      </c>
      <c r="AJ25" s="15">
        <f>AVERAGE(Z:Z)</f>
        <v>9.3444636782339302E-2</v>
      </c>
      <c r="AK25" s="15">
        <f>MEDIAN(Z:Z)</f>
        <v>9.1324200913242004E-2</v>
      </c>
      <c r="AL25" s="15">
        <f>MAX(Z:Z)</f>
        <v>0.33159020679819351</v>
      </c>
    </row>
    <row r="26" spans="1:38" x14ac:dyDescent="0.25">
      <c r="A26" s="20" t="s">
        <v>425</v>
      </c>
      <c r="B26" s="5">
        <v>7067</v>
      </c>
      <c r="D26" s="5">
        <v>48228</v>
      </c>
      <c r="E26" s="5">
        <v>29133</v>
      </c>
      <c r="F26" s="5">
        <v>7</v>
      </c>
      <c r="G26" s="5">
        <v>1651</v>
      </c>
      <c r="H26" s="5">
        <v>114</v>
      </c>
      <c r="I26" s="5">
        <v>57</v>
      </c>
      <c r="J26" s="10">
        <f t="shared" si="0"/>
        <v>0.23362105561058441</v>
      </c>
      <c r="K26" s="10">
        <f t="shared" si="1"/>
        <v>1.6131314560633932E-2</v>
      </c>
      <c r="L26" s="10">
        <f t="shared" si="2"/>
        <v>8.0656572803169662E-3</v>
      </c>
      <c r="M26" s="10">
        <f t="shared" si="3"/>
        <v>6.9049061175045431E-2</v>
      </c>
      <c r="N26" s="10">
        <f t="shared" si="4"/>
        <v>3.4524530587522716E-2</v>
      </c>
      <c r="O26" s="24">
        <f t="shared" si="5"/>
        <v>0.5</v>
      </c>
      <c r="P26" s="5">
        <v>875</v>
      </c>
      <c r="Q26" s="5">
        <v>298</v>
      </c>
      <c r="R26" s="14">
        <f t="shared" si="6"/>
        <v>1.8142987476154931E-2</v>
      </c>
      <c r="S26" s="14">
        <f t="shared" si="7"/>
        <v>6.1789831633076225E-3</v>
      </c>
      <c r="T26" s="5">
        <v>7982</v>
      </c>
      <c r="U26" s="5">
        <v>479</v>
      </c>
      <c r="V26" s="5">
        <v>193</v>
      </c>
      <c r="W26" s="23">
        <f t="shared" si="8"/>
        <v>0.27398482820169567</v>
      </c>
      <c r="X26" s="23">
        <f t="shared" si="9"/>
        <v>1.6441835718944153E-2</v>
      </c>
      <c r="Y26" s="23">
        <f t="shared" si="10"/>
        <v>6.6247897573198777E-3</v>
      </c>
      <c r="Z26" s="23">
        <f t="shared" si="11"/>
        <v>6.0010022550739166E-2</v>
      </c>
      <c r="AA26" s="23">
        <f t="shared" si="12"/>
        <v>2.417940365823102E-2</v>
      </c>
      <c r="AB26" s="23">
        <f t="shared" si="13"/>
        <v>0.40292275574112735</v>
      </c>
      <c r="AC26" s="5">
        <v>11263</v>
      </c>
      <c r="AD26" s="5">
        <v>16248</v>
      </c>
      <c r="AE26" s="5">
        <v>14358</v>
      </c>
      <c r="AH26" s="17" t="s">
        <v>27</v>
      </c>
      <c r="AI26" s="15">
        <f>MIN(AA:AA)</f>
        <v>5.5823395077391523E-3</v>
      </c>
      <c r="AJ26" s="15">
        <f>AVERAGE(AA:AA)</f>
        <v>4.9614409782162194E-2</v>
      </c>
      <c r="AK26" s="15">
        <f>MEDIAN(AA:AA)</f>
        <v>3.6848635235732008E-2</v>
      </c>
      <c r="AL26" s="15">
        <f>MAX(AA:AA)</f>
        <v>0.23211314475873543</v>
      </c>
    </row>
    <row r="27" spans="1:38" x14ac:dyDescent="0.25">
      <c r="A27" s="20" t="s">
        <v>426</v>
      </c>
      <c r="B27" s="5">
        <v>7071</v>
      </c>
      <c r="D27" s="5">
        <v>48452</v>
      </c>
      <c r="E27" s="5">
        <v>29161</v>
      </c>
      <c r="F27" s="5">
        <v>9</v>
      </c>
      <c r="G27" s="5">
        <v>1672</v>
      </c>
      <c r="H27" s="5">
        <v>135</v>
      </c>
      <c r="I27" s="5">
        <v>87</v>
      </c>
      <c r="J27" s="10">
        <f t="shared" si="0"/>
        <v>0.23645877527930986</v>
      </c>
      <c r="K27" s="10">
        <f t="shared" si="1"/>
        <v>1.9092066185829443E-2</v>
      </c>
      <c r="L27" s="10">
        <f t="shared" si="2"/>
        <v>1.230377598642342E-2</v>
      </c>
      <c r="M27" s="10">
        <f t="shared" si="3"/>
        <v>8.0741626794258378E-2</v>
      </c>
      <c r="N27" s="10">
        <f t="shared" si="4"/>
        <v>5.2033492822966508E-2</v>
      </c>
      <c r="O27" s="24">
        <f t="shared" si="5"/>
        <v>0.64444444444444449</v>
      </c>
      <c r="P27" s="5">
        <v>1097</v>
      </c>
      <c r="Q27" s="5">
        <v>545</v>
      </c>
      <c r="R27" s="14">
        <f t="shared" si="6"/>
        <v>2.2640964253281597E-2</v>
      </c>
      <c r="S27" s="14">
        <f t="shared" si="7"/>
        <v>1.1248245686452572E-2</v>
      </c>
      <c r="T27" s="5">
        <v>8046</v>
      </c>
      <c r="U27" s="5">
        <v>549</v>
      </c>
      <c r="V27" s="5">
        <v>287</v>
      </c>
      <c r="W27" s="23">
        <f t="shared" si="8"/>
        <v>0.27591646377010393</v>
      </c>
      <c r="X27" s="23">
        <f t="shared" si="9"/>
        <v>1.8826514865745346E-2</v>
      </c>
      <c r="Y27" s="23">
        <f t="shared" si="10"/>
        <v>9.8419121429306269E-3</v>
      </c>
      <c r="Z27" s="23">
        <f t="shared" si="11"/>
        <v>6.8232662192393739E-2</v>
      </c>
      <c r="AA27" s="23">
        <f t="shared" si="12"/>
        <v>3.5669898086005465E-2</v>
      </c>
      <c r="AB27" s="23">
        <f t="shared" si="13"/>
        <v>0.5227686703096539</v>
      </c>
      <c r="AC27" s="5">
        <v>9688</v>
      </c>
      <c r="AD27" s="5">
        <v>16301</v>
      </c>
      <c r="AE27" s="5">
        <v>13905</v>
      </c>
      <c r="AH27" s="17" t="s">
        <v>28</v>
      </c>
      <c r="AI27" s="15">
        <f>MIN(AB:AB)</f>
        <v>0.2259083728278041</v>
      </c>
      <c r="AJ27" s="15">
        <f>AVERAGE(AB:AB)</f>
        <v>0.52244030970373312</v>
      </c>
      <c r="AK27" s="15">
        <f>MEDIAN(AB:AB)</f>
        <v>0.45472440944881892</v>
      </c>
      <c r="AL27" s="15">
        <f>MAX(AB:AB)</f>
        <v>1</v>
      </c>
    </row>
    <row r="28" spans="1:38" x14ac:dyDescent="0.25">
      <c r="A28" s="20" t="s">
        <v>427</v>
      </c>
      <c r="B28" s="5">
        <v>7071</v>
      </c>
      <c r="D28" s="5">
        <v>48442</v>
      </c>
      <c r="E28" s="5">
        <v>29163</v>
      </c>
      <c r="F28" s="5">
        <v>9</v>
      </c>
      <c r="G28" s="5">
        <v>1673</v>
      </c>
      <c r="H28" s="5">
        <v>136</v>
      </c>
      <c r="I28" s="5">
        <v>83</v>
      </c>
      <c r="J28" s="10">
        <f t="shared" si="0"/>
        <v>0.23660019799179749</v>
      </c>
      <c r="K28" s="10">
        <f t="shared" si="1"/>
        <v>1.923348889831707E-2</v>
      </c>
      <c r="L28" s="10">
        <f t="shared" si="2"/>
        <v>1.1738085136472917E-2</v>
      </c>
      <c r="M28" s="10">
        <f t="shared" si="3"/>
        <v>8.1291093843395099E-2</v>
      </c>
      <c r="N28" s="10">
        <f t="shared" si="4"/>
        <v>4.9611476389719064E-2</v>
      </c>
      <c r="O28" s="24">
        <f t="shared" si="5"/>
        <v>0.61029411764705888</v>
      </c>
      <c r="P28" s="5">
        <v>1087</v>
      </c>
      <c r="Q28" s="5">
        <v>517</v>
      </c>
      <c r="R28" s="14">
        <f t="shared" si="6"/>
        <v>2.2439205647991411E-2</v>
      </c>
      <c r="S28" s="14">
        <f t="shared" si="7"/>
        <v>1.067255687213575E-2</v>
      </c>
      <c r="T28" s="5">
        <v>8048</v>
      </c>
      <c r="U28" s="5">
        <v>551</v>
      </c>
      <c r="V28" s="5">
        <v>274</v>
      </c>
      <c r="W28" s="23">
        <f t="shared" si="8"/>
        <v>0.27596612145526866</v>
      </c>
      <c r="X28" s="23">
        <f t="shared" si="9"/>
        <v>1.8893803792476769E-2</v>
      </c>
      <c r="Y28" s="23">
        <f t="shared" si="10"/>
        <v>9.3954668586908076E-3</v>
      </c>
      <c r="Z28" s="23">
        <f t="shared" si="11"/>
        <v>6.8464214711729629E-2</v>
      </c>
      <c r="AA28" s="23">
        <f t="shared" si="12"/>
        <v>3.4045725646123258E-2</v>
      </c>
      <c r="AB28" s="23">
        <f t="shared" si="13"/>
        <v>0.49727767695099817</v>
      </c>
      <c r="AC28" s="5">
        <v>9568</v>
      </c>
      <c r="AD28" s="5">
        <v>16231</v>
      </c>
      <c r="AE28" s="5">
        <v>13851</v>
      </c>
      <c r="AH28" s="17" t="s">
        <v>11</v>
      </c>
      <c r="AI28">
        <f>MIN(F:F)</f>
        <v>1</v>
      </c>
      <c r="AJ28" s="8">
        <f>AVERAGE(F:F)</f>
        <v>7.9647058823529413</v>
      </c>
      <c r="AK28">
        <f>MEDIAN(F:F)</f>
        <v>6</v>
      </c>
      <c r="AL28">
        <f>MAX(F:F)</f>
        <v>47</v>
      </c>
    </row>
    <row r="29" spans="1:38" x14ac:dyDescent="0.25">
      <c r="A29" s="20" t="s">
        <v>428</v>
      </c>
      <c r="B29" s="5">
        <v>7066</v>
      </c>
      <c r="D29" s="5">
        <v>51711</v>
      </c>
      <c r="E29" s="5">
        <v>29425</v>
      </c>
      <c r="F29" s="5">
        <v>11</v>
      </c>
      <c r="G29" s="5">
        <v>1681</v>
      </c>
      <c r="H29" s="5">
        <v>200</v>
      </c>
      <c r="I29" s="5">
        <v>111</v>
      </c>
      <c r="J29" s="10">
        <f t="shared" si="0"/>
        <v>0.23789980186810075</v>
      </c>
      <c r="K29" s="10">
        <f t="shared" si="1"/>
        <v>2.8304557033682422E-2</v>
      </c>
      <c r="L29" s="10">
        <f t="shared" si="2"/>
        <v>1.5709029153693745E-2</v>
      </c>
      <c r="M29" s="10">
        <f t="shared" si="3"/>
        <v>0.11897679952409281</v>
      </c>
      <c r="N29" s="10">
        <f t="shared" si="4"/>
        <v>6.6032123735871501E-2</v>
      </c>
      <c r="O29" s="24">
        <f t="shared" si="5"/>
        <v>0.55500000000000005</v>
      </c>
      <c r="P29" s="5">
        <v>2002</v>
      </c>
      <c r="Q29" s="5">
        <v>1029</v>
      </c>
      <c r="R29" s="14">
        <f t="shared" si="6"/>
        <v>3.8715166985747715E-2</v>
      </c>
      <c r="S29" s="14">
        <f t="shared" si="7"/>
        <v>1.9899054359807392E-2</v>
      </c>
      <c r="T29" s="5">
        <v>8123</v>
      </c>
      <c r="U29" s="5">
        <v>872</v>
      </c>
      <c r="V29" s="5">
        <v>396</v>
      </c>
      <c r="W29" s="23">
        <f t="shared" si="8"/>
        <v>0.27605777400169923</v>
      </c>
      <c r="X29" s="23">
        <f t="shared" si="9"/>
        <v>2.9634664401019542E-2</v>
      </c>
      <c r="Y29" s="23">
        <f t="shared" si="10"/>
        <v>1.3457943925233645E-2</v>
      </c>
      <c r="Z29" s="23">
        <f t="shared" si="11"/>
        <v>0.1073495014157331</v>
      </c>
      <c r="AA29" s="23">
        <f t="shared" si="12"/>
        <v>4.8750461652098981E-2</v>
      </c>
      <c r="AB29" s="23">
        <f t="shared" si="13"/>
        <v>0.45412844036697247</v>
      </c>
      <c r="AC29" s="5">
        <v>12647</v>
      </c>
      <c r="AD29" s="5">
        <v>19344</v>
      </c>
      <c r="AE29" s="5">
        <v>12506</v>
      </c>
      <c r="AH29" s="17" t="s">
        <v>33</v>
      </c>
      <c r="AI29">
        <f>MIN(AC:AC)</f>
        <v>8967</v>
      </c>
      <c r="AJ29" s="8">
        <f>AVERAGE(AC:AC)</f>
        <v>10201.882352941177</v>
      </c>
      <c r="AK29">
        <f>MEDIAN(AC:AC)</f>
        <v>9855</v>
      </c>
      <c r="AL29">
        <f>MAX(AC:AC)</f>
        <v>14341</v>
      </c>
    </row>
    <row r="30" spans="1:38" x14ac:dyDescent="0.25">
      <c r="A30" s="20" t="s">
        <v>429</v>
      </c>
      <c r="B30" s="5">
        <v>7059</v>
      </c>
      <c r="D30" s="5">
        <v>51623</v>
      </c>
      <c r="E30" s="5">
        <v>29383</v>
      </c>
      <c r="F30" s="5">
        <v>5</v>
      </c>
      <c r="G30" s="5">
        <v>1703</v>
      </c>
      <c r="H30" s="5">
        <v>187</v>
      </c>
      <c r="I30" s="5">
        <v>169</v>
      </c>
      <c r="J30" s="10">
        <f t="shared" si="0"/>
        <v>0.24125230202578268</v>
      </c>
      <c r="K30" s="10">
        <f t="shared" si="1"/>
        <v>2.6491004391556879E-2</v>
      </c>
      <c r="L30" s="10">
        <f t="shared" si="2"/>
        <v>2.3941068139963169E-2</v>
      </c>
      <c r="M30" s="10">
        <f t="shared" si="3"/>
        <v>0.1098062243100411</v>
      </c>
      <c r="N30" s="10">
        <f t="shared" si="4"/>
        <v>9.9236641221374045E-2</v>
      </c>
      <c r="O30" s="24">
        <f t="shared" si="5"/>
        <v>0.90374331550802134</v>
      </c>
      <c r="P30" s="5">
        <v>2312</v>
      </c>
      <c r="Q30" s="5">
        <v>2051</v>
      </c>
      <c r="R30" s="14">
        <f t="shared" si="6"/>
        <v>4.478623869205587E-2</v>
      </c>
      <c r="S30" s="14">
        <f t="shared" si="7"/>
        <v>3.9730352749743333E-2</v>
      </c>
      <c r="T30" s="5">
        <v>8188</v>
      </c>
      <c r="U30" s="5">
        <v>780</v>
      </c>
      <c r="V30" s="5">
        <v>649</v>
      </c>
      <c r="W30" s="23">
        <f t="shared" si="8"/>
        <v>0.27866453391416807</v>
      </c>
      <c r="X30" s="23">
        <f t="shared" si="9"/>
        <v>2.6545961950787872E-2</v>
      </c>
      <c r="Y30" s="23">
        <f t="shared" si="10"/>
        <v>2.2087601674437601E-2</v>
      </c>
      <c r="Z30" s="23">
        <f t="shared" si="11"/>
        <v>9.526135808500244E-2</v>
      </c>
      <c r="AA30" s="23">
        <f t="shared" si="12"/>
        <v>7.926233512457255E-2</v>
      </c>
      <c r="AB30" s="23">
        <f t="shared" si="13"/>
        <v>0.83205128205128209</v>
      </c>
      <c r="AC30" s="5">
        <v>12089</v>
      </c>
      <c r="AD30" s="5">
        <v>25010</v>
      </c>
      <c r="AE30" s="5">
        <v>13159</v>
      </c>
      <c r="AH30" s="17" t="s">
        <v>34</v>
      </c>
      <c r="AI30">
        <f>MIN(AD:AD)</f>
        <v>11619</v>
      </c>
      <c r="AJ30" s="8">
        <f>AVERAGE(AD:AD)</f>
        <v>18395.211764705884</v>
      </c>
      <c r="AK30">
        <f>MEDIAN(AD:AD)</f>
        <v>16939</v>
      </c>
      <c r="AL30">
        <f>MAX(AD:AD)</f>
        <v>53207</v>
      </c>
    </row>
    <row r="31" spans="1:38" x14ac:dyDescent="0.25">
      <c r="A31" s="20" t="s">
        <v>430</v>
      </c>
      <c r="B31" s="5">
        <v>7072</v>
      </c>
      <c r="D31" s="5">
        <v>52793</v>
      </c>
      <c r="E31" s="5">
        <v>29415</v>
      </c>
      <c r="F31" s="5">
        <v>4</v>
      </c>
      <c r="G31" s="5">
        <v>1729</v>
      </c>
      <c r="H31" s="5">
        <v>214</v>
      </c>
      <c r="I31" s="5">
        <v>196</v>
      </c>
      <c r="J31" s="10">
        <f t="shared" si="0"/>
        <v>0.24448529411764705</v>
      </c>
      <c r="K31" s="10">
        <f t="shared" si="1"/>
        <v>3.0260180995475113E-2</v>
      </c>
      <c r="L31" s="10">
        <f t="shared" si="2"/>
        <v>2.7714932126696831E-2</v>
      </c>
      <c r="M31" s="10">
        <f t="shared" si="3"/>
        <v>0.12377096587622903</v>
      </c>
      <c r="N31" s="10">
        <f t="shared" si="4"/>
        <v>0.11336032388663968</v>
      </c>
      <c r="O31" s="24">
        <f t="shared" si="5"/>
        <v>0.91588785046728971</v>
      </c>
      <c r="P31" s="5">
        <v>3241</v>
      </c>
      <c r="Q31" s="5">
        <v>2980</v>
      </c>
      <c r="R31" s="14">
        <f t="shared" si="6"/>
        <v>6.1390714678082318E-2</v>
      </c>
      <c r="S31" s="14">
        <f t="shared" si="7"/>
        <v>5.6446877426931601E-2</v>
      </c>
      <c r="T31" s="5">
        <v>8271</v>
      </c>
      <c r="U31" s="5">
        <v>879</v>
      </c>
      <c r="V31" s="5">
        <v>748</v>
      </c>
      <c r="W31" s="23">
        <f t="shared" si="8"/>
        <v>0.28118306986231517</v>
      </c>
      <c r="X31" s="23">
        <f t="shared" si="9"/>
        <v>2.9882712901580826E-2</v>
      </c>
      <c r="Y31" s="23">
        <f t="shared" si="10"/>
        <v>2.5429202787693353E-2</v>
      </c>
      <c r="Z31" s="23">
        <f t="shared" si="11"/>
        <v>0.10627493652520856</v>
      </c>
      <c r="AA31" s="23">
        <f t="shared" si="12"/>
        <v>9.0436464756377705E-2</v>
      </c>
      <c r="AB31" s="23">
        <f t="shared" si="13"/>
        <v>0.85096700796359503</v>
      </c>
      <c r="AC31" s="5">
        <v>11379</v>
      </c>
      <c r="AD31" s="5">
        <v>20287</v>
      </c>
      <c r="AE31" s="5">
        <v>13329</v>
      </c>
      <c r="AH31" s="17" t="s">
        <v>35</v>
      </c>
      <c r="AI31">
        <f>MIN(AE:AE)</f>
        <v>11696</v>
      </c>
      <c r="AJ31" s="8">
        <f>AVERAGE(AE:AE)</f>
        <v>13048.529411764706</v>
      </c>
      <c r="AK31">
        <f>MEDIAN(AD:AD)</f>
        <v>16939</v>
      </c>
      <c r="AL31">
        <f>MAX(AE:AE)</f>
        <v>17100</v>
      </c>
    </row>
    <row r="32" spans="1:38" x14ac:dyDescent="0.25">
      <c r="A32" s="20" t="s">
        <v>431</v>
      </c>
      <c r="B32" s="5">
        <v>7085</v>
      </c>
      <c r="D32" s="5">
        <v>52486</v>
      </c>
      <c r="E32" s="5">
        <v>29459</v>
      </c>
      <c r="F32" s="5">
        <v>6</v>
      </c>
      <c r="G32" s="5">
        <v>1733</v>
      </c>
      <c r="H32" s="5">
        <v>207</v>
      </c>
      <c r="I32" s="5">
        <v>189</v>
      </c>
      <c r="J32" s="10">
        <f t="shared" si="0"/>
        <v>0.2446012702893437</v>
      </c>
      <c r="K32" s="10">
        <f t="shared" si="1"/>
        <v>2.9216654904728301E-2</v>
      </c>
      <c r="L32" s="10">
        <f t="shared" si="2"/>
        <v>2.6676076217360623E-2</v>
      </c>
      <c r="M32" s="10">
        <f t="shared" si="3"/>
        <v>0.11944604731679169</v>
      </c>
      <c r="N32" s="10">
        <f t="shared" si="4"/>
        <v>0.1090594345066359</v>
      </c>
      <c r="O32" s="24">
        <f t="shared" si="5"/>
        <v>0.91304347826086951</v>
      </c>
      <c r="P32" s="5">
        <v>2110</v>
      </c>
      <c r="Q32" s="5">
        <v>1849</v>
      </c>
      <c r="R32" s="14">
        <f t="shared" si="6"/>
        <v>4.02011965095454E-2</v>
      </c>
      <c r="S32" s="14">
        <f t="shared" si="7"/>
        <v>3.5228441870213012E-2</v>
      </c>
      <c r="T32" s="5">
        <v>8293</v>
      </c>
      <c r="U32" s="5">
        <v>844</v>
      </c>
      <c r="V32" s="5">
        <v>712</v>
      </c>
      <c r="W32" s="23">
        <f t="shared" si="8"/>
        <v>0.28150989510845581</v>
      </c>
      <c r="X32" s="23">
        <f t="shared" si="9"/>
        <v>2.8649988119080757E-2</v>
      </c>
      <c r="Y32" s="23">
        <f t="shared" si="10"/>
        <v>2.4169184290030211E-2</v>
      </c>
      <c r="Z32" s="23">
        <f t="shared" si="11"/>
        <v>0.10177257928373327</v>
      </c>
      <c r="AA32" s="23">
        <f t="shared" si="12"/>
        <v>8.5855540817556975E-2</v>
      </c>
      <c r="AB32" s="23">
        <f t="shared" si="13"/>
        <v>0.84360189573459721</v>
      </c>
      <c r="AC32" s="5">
        <v>12074</v>
      </c>
      <c r="AD32" s="5">
        <v>20417</v>
      </c>
      <c r="AE32" s="5">
        <v>13251</v>
      </c>
    </row>
    <row r="33" spans="1:31" x14ac:dyDescent="0.25">
      <c r="A33" s="20" t="s">
        <v>432</v>
      </c>
      <c r="B33" s="5">
        <v>7056</v>
      </c>
      <c r="D33" s="5">
        <v>51805</v>
      </c>
      <c r="E33" s="5">
        <v>29354</v>
      </c>
      <c r="F33" s="5">
        <v>2</v>
      </c>
      <c r="G33" s="5">
        <v>1750</v>
      </c>
      <c r="H33" s="5">
        <v>209</v>
      </c>
      <c r="I33" s="5">
        <v>167</v>
      </c>
      <c r="J33" s="10">
        <f t="shared" si="0"/>
        <v>0.24801587301587302</v>
      </c>
      <c r="K33" s="10">
        <f t="shared" si="1"/>
        <v>2.9620181405895691E-2</v>
      </c>
      <c r="L33" s="10">
        <f t="shared" si="2"/>
        <v>2.3667800453514739E-2</v>
      </c>
      <c r="M33" s="10">
        <f t="shared" si="3"/>
        <v>0.11942857142857143</v>
      </c>
      <c r="N33" s="10">
        <f t="shared" si="4"/>
        <v>9.5428571428571432E-2</v>
      </c>
      <c r="O33" s="24">
        <f t="shared" si="5"/>
        <v>0.79904306220095689</v>
      </c>
      <c r="P33" s="5">
        <v>1658</v>
      </c>
      <c r="Q33" s="5">
        <v>1065</v>
      </c>
      <c r="R33" s="14">
        <f t="shared" si="6"/>
        <v>3.2004632757455846E-2</v>
      </c>
      <c r="S33" s="14">
        <f t="shared" si="7"/>
        <v>2.0557861210307886E-2</v>
      </c>
      <c r="T33" s="5">
        <v>8335</v>
      </c>
      <c r="U33" s="5">
        <v>879</v>
      </c>
      <c r="V33" s="5">
        <v>593</v>
      </c>
      <c r="W33" s="23">
        <f t="shared" si="8"/>
        <v>0.28394767323022418</v>
      </c>
      <c r="X33" s="23">
        <f t="shared" si="9"/>
        <v>2.9944811610002044E-2</v>
      </c>
      <c r="Y33" s="23">
        <f t="shared" si="10"/>
        <v>2.0201676091844381E-2</v>
      </c>
      <c r="Z33" s="23">
        <f t="shared" si="11"/>
        <v>0.10545890821835632</v>
      </c>
      <c r="AA33" s="23">
        <f t="shared" si="12"/>
        <v>7.1145770845830833E-2</v>
      </c>
      <c r="AB33" s="23">
        <f t="shared" si="13"/>
        <v>0.67463026166097839</v>
      </c>
      <c r="AC33" s="5">
        <v>10249</v>
      </c>
      <c r="AD33" s="5">
        <v>19604</v>
      </c>
      <c r="AE33" s="5">
        <v>13083</v>
      </c>
    </row>
    <row r="34" spans="1:31" x14ac:dyDescent="0.25">
      <c r="A34" s="20" t="s">
        <v>433</v>
      </c>
      <c r="B34" s="5">
        <v>7055</v>
      </c>
      <c r="D34" s="5">
        <v>51669</v>
      </c>
      <c r="E34" s="5">
        <v>29347</v>
      </c>
      <c r="F34" s="5">
        <v>1</v>
      </c>
      <c r="G34" s="5">
        <v>1709</v>
      </c>
      <c r="H34" s="5">
        <v>107</v>
      </c>
      <c r="I34" s="5">
        <v>94</v>
      </c>
      <c r="J34" s="10">
        <f t="shared" si="0"/>
        <v>0.24223954642097803</v>
      </c>
      <c r="K34" s="10">
        <f t="shared" si="1"/>
        <v>1.5166548547129696E-2</v>
      </c>
      <c r="L34" s="10">
        <f t="shared" si="2"/>
        <v>1.3323883770375621E-2</v>
      </c>
      <c r="M34" s="10">
        <f t="shared" si="3"/>
        <v>6.260971328262141E-2</v>
      </c>
      <c r="N34" s="10">
        <f t="shared" si="4"/>
        <v>5.500292568753657E-2</v>
      </c>
      <c r="O34" s="24">
        <f t="shared" si="5"/>
        <v>0.87850467289719625</v>
      </c>
      <c r="P34" s="5">
        <v>877</v>
      </c>
      <c r="Q34" s="5">
        <v>686</v>
      </c>
      <c r="R34" s="14">
        <f t="shared" si="6"/>
        <v>1.6973427006522285E-2</v>
      </c>
      <c r="S34" s="14">
        <f t="shared" si="7"/>
        <v>1.3276819756527124E-2</v>
      </c>
      <c r="T34" s="5">
        <v>8198</v>
      </c>
      <c r="U34" s="5">
        <v>420</v>
      </c>
      <c r="V34" s="5">
        <v>316</v>
      </c>
      <c r="W34" s="23">
        <f t="shared" si="8"/>
        <v>0.27934712236344428</v>
      </c>
      <c r="X34" s="23">
        <f t="shared" si="9"/>
        <v>1.4311513953726105E-2</v>
      </c>
      <c r="Y34" s="23">
        <f t="shared" si="10"/>
        <v>1.0767710498517736E-2</v>
      </c>
      <c r="Z34" s="23">
        <f t="shared" si="11"/>
        <v>5.1232007806782144E-2</v>
      </c>
      <c r="AA34" s="23">
        <f t="shared" si="12"/>
        <v>3.8545986826055138E-2</v>
      </c>
      <c r="AB34" s="23">
        <f t="shared" si="13"/>
        <v>0.75238095238095237</v>
      </c>
      <c r="AC34" s="5">
        <v>11754</v>
      </c>
      <c r="AD34" s="5">
        <v>22709</v>
      </c>
      <c r="AE34" s="5">
        <v>12969</v>
      </c>
    </row>
    <row r="35" spans="1:31" x14ac:dyDescent="0.25">
      <c r="A35" s="20" t="s">
        <v>434</v>
      </c>
      <c r="B35" s="5">
        <v>7057</v>
      </c>
      <c r="D35" s="5">
        <v>52091</v>
      </c>
      <c r="E35" s="5">
        <v>29361</v>
      </c>
      <c r="F35" s="5">
        <v>3</v>
      </c>
      <c r="G35" s="5">
        <v>1785</v>
      </c>
      <c r="H35" s="5">
        <v>300</v>
      </c>
      <c r="I35" s="5">
        <v>253</v>
      </c>
      <c r="J35" s="10">
        <f t="shared" si="0"/>
        <v>0.25294034292192152</v>
      </c>
      <c r="K35" s="10">
        <f t="shared" si="1"/>
        <v>4.2510982003684285E-2</v>
      </c>
      <c r="L35" s="10">
        <f t="shared" si="2"/>
        <v>3.5850928156440413E-2</v>
      </c>
      <c r="M35" s="10">
        <f t="shared" si="3"/>
        <v>0.16806722689075632</v>
      </c>
      <c r="N35" s="10">
        <f t="shared" si="4"/>
        <v>0.14173669467787114</v>
      </c>
      <c r="O35" s="24">
        <f t="shared" si="5"/>
        <v>0.84333333333333338</v>
      </c>
      <c r="P35" s="5">
        <v>3214</v>
      </c>
      <c r="Q35" s="5">
        <v>2551</v>
      </c>
      <c r="R35" s="14">
        <f t="shared" si="6"/>
        <v>6.1699717801539614E-2</v>
      </c>
      <c r="S35" s="14">
        <f t="shared" si="7"/>
        <v>4.8971991322877273E-2</v>
      </c>
      <c r="T35" s="5">
        <v>8482</v>
      </c>
      <c r="U35" s="5">
        <v>1286</v>
      </c>
      <c r="V35" s="5">
        <v>966</v>
      </c>
      <c r="W35" s="23">
        <f t="shared" si="8"/>
        <v>0.28888661830319129</v>
      </c>
      <c r="X35" s="23">
        <f t="shared" si="9"/>
        <v>4.3799598106331529E-2</v>
      </c>
      <c r="Y35" s="23">
        <f t="shared" si="10"/>
        <v>3.2900786757944209E-2</v>
      </c>
      <c r="Z35" s="23">
        <f t="shared" si="11"/>
        <v>0.15161518509785427</v>
      </c>
      <c r="AA35" s="23">
        <f t="shared" si="12"/>
        <v>0.11388823390709739</v>
      </c>
      <c r="AB35" s="23">
        <f t="shared" si="13"/>
        <v>0.75116640746500773</v>
      </c>
      <c r="AC35" s="5">
        <v>11357</v>
      </c>
      <c r="AD35" s="5">
        <v>20402</v>
      </c>
      <c r="AE35" s="5">
        <v>13207</v>
      </c>
    </row>
    <row r="36" spans="1:31" x14ac:dyDescent="0.25">
      <c r="A36" s="20" t="s">
        <v>435</v>
      </c>
      <c r="B36" s="5">
        <v>7056</v>
      </c>
      <c r="D36" s="5">
        <v>50053</v>
      </c>
      <c r="E36" s="5">
        <v>29158</v>
      </c>
      <c r="F36" s="5">
        <v>1</v>
      </c>
      <c r="G36" s="5">
        <v>1651</v>
      </c>
      <c r="H36" s="5">
        <v>156</v>
      </c>
      <c r="I36" s="5">
        <v>64</v>
      </c>
      <c r="J36" s="10">
        <f t="shared" si="0"/>
        <v>0.23398526077097506</v>
      </c>
      <c r="K36" s="10">
        <f t="shared" si="1"/>
        <v>2.2108843537414966E-2</v>
      </c>
      <c r="L36" s="10">
        <f t="shared" si="2"/>
        <v>9.0702947845804991E-3</v>
      </c>
      <c r="M36" s="10">
        <f t="shared" si="3"/>
        <v>9.4488188976377951E-2</v>
      </c>
      <c r="N36" s="10">
        <f t="shared" si="4"/>
        <v>3.8764385221078133E-2</v>
      </c>
      <c r="O36" s="24">
        <f t="shared" si="5"/>
        <v>0.41025641025641024</v>
      </c>
      <c r="P36" s="5">
        <v>1197</v>
      </c>
      <c r="Q36" s="5">
        <v>196</v>
      </c>
      <c r="R36" s="14">
        <f t="shared" si="6"/>
        <v>2.3914650470501269E-2</v>
      </c>
      <c r="S36" s="14">
        <f t="shared" si="7"/>
        <v>3.9158491998481613E-3</v>
      </c>
      <c r="T36" s="5">
        <v>8008</v>
      </c>
      <c r="U36" s="5">
        <v>649</v>
      </c>
      <c r="V36" s="5">
        <v>159</v>
      </c>
      <c r="W36" s="23">
        <f t="shared" si="8"/>
        <v>0.27464160779202962</v>
      </c>
      <c r="X36" s="23">
        <f t="shared" si="9"/>
        <v>2.2258042389738664E-2</v>
      </c>
      <c r="Y36" s="23">
        <f t="shared" si="10"/>
        <v>5.453048905960628E-3</v>
      </c>
      <c r="Z36" s="23">
        <f t="shared" si="11"/>
        <v>8.1043956043956047E-2</v>
      </c>
      <c r="AA36" s="23">
        <f t="shared" si="12"/>
        <v>1.9855144855144856E-2</v>
      </c>
      <c r="AB36" s="23">
        <f t="shared" si="13"/>
        <v>0.24499229583975346</v>
      </c>
      <c r="AC36" s="5">
        <v>11493</v>
      </c>
      <c r="AD36" s="5">
        <v>16615</v>
      </c>
      <c r="AE36" s="5">
        <v>12466</v>
      </c>
    </row>
    <row r="37" spans="1:31" x14ac:dyDescent="0.25">
      <c r="A37" s="20" t="s">
        <v>436</v>
      </c>
      <c r="B37" s="5">
        <v>7056</v>
      </c>
      <c r="D37" s="5">
        <v>50083</v>
      </c>
      <c r="E37" s="5">
        <v>29165</v>
      </c>
      <c r="F37" s="5">
        <v>9</v>
      </c>
      <c r="G37" s="5">
        <v>1650</v>
      </c>
      <c r="H37" s="5">
        <v>156</v>
      </c>
      <c r="I37" s="5">
        <v>64</v>
      </c>
      <c r="J37" s="10">
        <f t="shared" si="0"/>
        <v>0.233843537414966</v>
      </c>
      <c r="K37" s="10">
        <f t="shared" si="1"/>
        <v>2.2108843537414966E-2</v>
      </c>
      <c r="L37" s="10">
        <f t="shared" si="2"/>
        <v>9.0702947845804991E-3</v>
      </c>
      <c r="M37" s="10">
        <f t="shared" si="3"/>
        <v>9.4545454545454544E-2</v>
      </c>
      <c r="N37" s="10">
        <f t="shared" si="4"/>
        <v>3.8787878787878788E-2</v>
      </c>
      <c r="O37" s="24">
        <f t="shared" si="5"/>
        <v>0.41025641025641024</v>
      </c>
      <c r="P37" s="5">
        <v>1228</v>
      </c>
      <c r="Q37" s="5">
        <v>227</v>
      </c>
      <c r="R37" s="14">
        <f t="shared" si="6"/>
        <v>2.4519297965377475E-2</v>
      </c>
      <c r="S37" s="14">
        <f t="shared" si="7"/>
        <v>4.5324760896911127E-3</v>
      </c>
      <c r="T37" s="5">
        <v>8015</v>
      </c>
      <c r="U37" s="5">
        <v>659</v>
      </c>
      <c r="V37" s="5">
        <v>169</v>
      </c>
      <c r="W37" s="23">
        <f t="shared" si="8"/>
        <v>0.27481570375450026</v>
      </c>
      <c r="X37" s="23">
        <f t="shared" si="9"/>
        <v>2.2595576890108007E-2</v>
      </c>
      <c r="Y37" s="23">
        <f t="shared" si="10"/>
        <v>5.7946168352477284E-3</v>
      </c>
      <c r="Z37" s="23">
        <f t="shared" si="11"/>
        <v>8.2220835932626329E-2</v>
      </c>
      <c r="AA37" s="23">
        <f t="shared" si="12"/>
        <v>2.1085464753587024E-2</v>
      </c>
      <c r="AB37" s="23">
        <f t="shared" si="13"/>
        <v>0.25644916540212442</v>
      </c>
      <c r="AC37" s="5">
        <v>9753</v>
      </c>
      <c r="AD37" s="5">
        <v>16606</v>
      </c>
      <c r="AE37" s="5">
        <v>12472</v>
      </c>
    </row>
    <row r="38" spans="1:31" x14ac:dyDescent="0.25">
      <c r="A38" s="20" t="s">
        <v>437</v>
      </c>
      <c r="B38" s="5">
        <v>7051</v>
      </c>
      <c r="D38" s="5">
        <v>50147</v>
      </c>
      <c r="E38" s="5">
        <v>29154</v>
      </c>
      <c r="F38" s="5">
        <v>2</v>
      </c>
      <c r="G38" s="5">
        <v>1644</v>
      </c>
      <c r="H38" s="5">
        <v>98</v>
      </c>
      <c r="I38" s="5">
        <v>53</v>
      </c>
      <c r="J38" s="10">
        <f t="shared" si="0"/>
        <v>0.23315841724578074</v>
      </c>
      <c r="K38" s="10">
        <f t="shared" si="1"/>
        <v>1.3898737767692525E-2</v>
      </c>
      <c r="L38" s="10">
        <f t="shared" si="2"/>
        <v>7.5166643029357539E-3</v>
      </c>
      <c r="M38" s="10">
        <f t="shared" si="3"/>
        <v>5.9610705596107053E-2</v>
      </c>
      <c r="N38" s="10">
        <f t="shared" si="4"/>
        <v>3.223844282238443E-2</v>
      </c>
      <c r="O38" s="24">
        <f t="shared" si="5"/>
        <v>0.54081632653061229</v>
      </c>
      <c r="P38" s="5">
        <v>801</v>
      </c>
      <c r="Q38" s="5">
        <v>183</v>
      </c>
      <c r="R38" s="14">
        <f t="shared" si="6"/>
        <v>1.5973039264562186E-2</v>
      </c>
      <c r="S38" s="14">
        <f t="shared" si="7"/>
        <v>3.6492711428400501E-3</v>
      </c>
      <c r="T38" s="5">
        <v>8004</v>
      </c>
      <c r="U38" s="5">
        <v>461</v>
      </c>
      <c r="V38" s="5">
        <v>165</v>
      </c>
      <c r="W38" s="23">
        <f t="shared" si="8"/>
        <v>0.27454208684914594</v>
      </c>
      <c r="X38" s="23">
        <f t="shared" si="9"/>
        <v>1.5812581463950058E-2</v>
      </c>
      <c r="Y38" s="23">
        <f t="shared" si="10"/>
        <v>5.6596007408931878E-3</v>
      </c>
      <c r="Z38" s="23">
        <f t="shared" si="11"/>
        <v>5.7596201899050473E-2</v>
      </c>
      <c r="AA38" s="23">
        <f t="shared" si="12"/>
        <v>2.0614692653673165E-2</v>
      </c>
      <c r="AB38" s="23">
        <f t="shared" si="13"/>
        <v>0.35791757049891543</v>
      </c>
      <c r="AC38" s="5">
        <v>9909</v>
      </c>
      <c r="AD38" s="5">
        <v>16542</v>
      </c>
      <c r="AE38" s="5">
        <v>12483</v>
      </c>
    </row>
    <row r="39" spans="1:31" x14ac:dyDescent="0.25">
      <c r="A39" s="20" t="s">
        <v>438</v>
      </c>
      <c r="B39" s="5">
        <v>7065</v>
      </c>
      <c r="D39" s="5">
        <v>50284</v>
      </c>
      <c r="E39" s="5">
        <v>29239</v>
      </c>
      <c r="F39" s="5">
        <v>4</v>
      </c>
      <c r="G39" s="5">
        <v>1671</v>
      </c>
      <c r="H39" s="5">
        <v>173</v>
      </c>
      <c r="I39" s="5">
        <v>97</v>
      </c>
      <c r="J39" s="10">
        <f t="shared" si="0"/>
        <v>0.23651804670912951</v>
      </c>
      <c r="K39" s="10">
        <f t="shared" si="1"/>
        <v>2.4486907289455059E-2</v>
      </c>
      <c r="L39" s="10">
        <f t="shared" si="2"/>
        <v>1.3729653220099079E-2</v>
      </c>
      <c r="M39" s="10">
        <f t="shared" si="3"/>
        <v>0.10353081986834231</v>
      </c>
      <c r="N39" s="10">
        <f t="shared" si="4"/>
        <v>5.8049072411729505E-2</v>
      </c>
      <c r="O39" s="24">
        <f t="shared" si="5"/>
        <v>0.56069364161849711</v>
      </c>
      <c r="P39" s="5">
        <v>1423</v>
      </c>
      <c r="Q39" s="5">
        <v>487</v>
      </c>
      <c r="R39" s="14">
        <f t="shared" si="6"/>
        <v>2.8299260202052343E-2</v>
      </c>
      <c r="S39" s="14">
        <f t="shared" si="7"/>
        <v>9.6849892609975341E-3</v>
      </c>
      <c r="T39" s="5">
        <v>8108</v>
      </c>
      <c r="U39" s="5">
        <v>746</v>
      </c>
      <c r="V39" s="5">
        <v>307</v>
      </c>
      <c r="W39" s="23">
        <f t="shared" si="8"/>
        <v>0.27730086528267039</v>
      </c>
      <c r="X39" s="23">
        <f t="shared" si="9"/>
        <v>2.5513868463353739E-2</v>
      </c>
      <c r="Y39" s="23">
        <f t="shared" si="10"/>
        <v>1.0499675091487397E-2</v>
      </c>
      <c r="Z39" s="23">
        <f t="shared" si="11"/>
        <v>9.200789343857918E-2</v>
      </c>
      <c r="AA39" s="23">
        <f t="shared" si="12"/>
        <v>3.7863838184509127E-2</v>
      </c>
      <c r="AB39" s="23">
        <f t="shared" si="13"/>
        <v>0.41152815013404825</v>
      </c>
      <c r="AC39" s="5">
        <v>9481</v>
      </c>
      <c r="AD39" s="5">
        <v>16775</v>
      </c>
      <c r="AE39" s="5">
        <v>12592</v>
      </c>
    </row>
    <row r="40" spans="1:31" x14ac:dyDescent="0.25">
      <c r="A40" s="20" t="s">
        <v>439</v>
      </c>
      <c r="B40" s="5">
        <v>7061</v>
      </c>
      <c r="D40" s="5">
        <v>50271</v>
      </c>
      <c r="E40" s="5">
        <v>29196</v>
      </c>
      <c r="F40" s="5">
        <v>6</v>
      </c>
      <c r="G40" s="5">
        <v>1671</v>
      </c>
      <c r="H40" s="5">
        <v>131</v>
      </c>
      <c r="I40" s="5">
        <v>83</v>
      </c>
      <c r="J40" s="10">
        <f t="shared" si="0"/>
        <v>0.23665203229004389</v>
      </c>
      <c r="K40" s="10">
        <f t="shared" si="1"/>
        <v>1.855261294434216E-2</v>
      </c>
      <c r="L40" s="10">
        <f t="shared" si="2"/>
        <v>1.1754708964735874E-2</v>
      </c>
      <c r="M40" s="10">
        <f t="shared" si="3"/>
        <v>7.8396169958108913E-2</v>
      </c>
      <c r="N40" s="10">
        <f t="shared" si="4"/>
        <v>4.9670855774985041E-2</v>
      </c>
      <c r="O40" s="24">
        <f t="shared" si="5"/>
        <v>0.63358778625954193</v>
      </c>
      <c r="P40" s="5">
        <v>980</v>
      </c>
      <c r="Q40" s="5">
        <v>428</v>
      </c>
      <c r="R40" s="14">
        <f t="shared" si="6"/>
        <v>1.9494340673549361E-2</v>
      </c>
      <c r="S40" s="14">
        <f t="shared" si="7"/>
        <v>8.5138549064072734E-3</v>
      </c>
      <c r="T40" s="5">
        <v>8082</v>
      </c>
      <c r="U40" s="5">
        <v>508</v>
      </c>
      <c r="V40" s="5">
        <v>246</v>
      </c>
      <c r="W40" s="23">
        <f t="shared" si="8"/>
        <v>0.27681874229346487</v>
      </c>
      <c r="X40" s="23">
        <f t="shared" si="9"/>
        <v>1.7399643786820112E-2</v>
      </c>
      <c r="Y40" s="23">
        <f t="shared" si="10"/>
        <v>8.4258117550349357E-3</v>
      </c>
      <c r="Z40" s="23">
        <f t="shared" si="11"/>
        <v>6.2855728780004949E-2</v>
      </c>
      <c r="AA40" s="23">
        <f t="shared" si="12"/>
        <v>3.0438010393466965E-2</v>
      </c>
      <c r="AB40" s="23">
        <f t="shared" si="13"/>
        <v>0.48425196850393698</v>
      </c>
      <c r="AC40" s="5">
        <v>10181</v>
      </c>
      <c r="AD40" s="5">
        <v>16597</v>
      </c>
      <c r="AE40" s="5">
        <v>12662</v>
      </c>
    </row>
    <row r="41" spans="1:31" x14ac:dyDescent="0.25">
      <c r="A41" s="20" t="s">
        <v>440</v>
      </c>
      <c r="B41" s="5">
        <v>7059</v>
      </c>
      <c r="D41" s="5">
        <v>50116</v>
      </c>
      <c r="E41" s="5">
        <v>29169</v>
      </c>
      <c r="F41" s="5">
        <v>9</v>
      </c>
      <c r="G41" s="5">
        <v>1662</v>
      </c>
      <c r="H41" s="5">
        <v>120</v>
      </c>
      <c r="I41" s="5">
        <v>72</v>
      </c>
      <c r="J41" s="10">
        <f t="shared" si="0"/>
        <v>0.23544411389715258</v>
      </c>
      <c r="K41" s="10">
        <f t="shared" si="1"/>
        <v>1.6999575010624733E-2</v>
      </c>
      <c r="L41" s="10">
        <f t="shared" si="2"/>
        <v>1.0199745006374841E-2</v>
      </c>
      <c r="M41" s="10">
        <f t="shared" si="3"/>
        <v>7.2202166064981949E-2</v>
      </c>
      <c r="N41" s="10">
        <f t="shared" si="4"/>
        <v>4.3321299638989168E-2</v>
      </c>
      <c r="O41" s="24">
        <f t="shared" si="5"/>
        <v>0.6</v>
      </c>
      <c r="P41" s="5">
        <v>826</v>
      </c>
      <c r="Q41" s="5">
        <v>274</v>
      </c>
      <c r="R41" s="14">
        <f t="shared" si="6"/>
        <v>1.6481762311437467E-2</v>
      </c>
      <c r="S41" s="14">
        <f t="shared" si="7"/>
        <v>5.4673158272807087E-3</v>
      </c>
      <c r="T41" s="5">
        <v>8044</v>
      </c>
      <c r="U41" s="5">
        <v>464</v>
      </c>
      <c r="V41" s="5">
        <v>202</v>
      </c>
      <c r="W41" s="23">
        <f t="shared" si="8"/>
        <v>0.2757722239363708</v>
      </c>
      <c r="X41" s="23">
        <f t="shared" si="9"/>
        <v>1.5907298844663856E-2</v>
      </c>
      <c r="Y41" s="23">
        <f t="shared" si="10"/>
        <v>6.9251602728924539E-3</v>
      </c>
      <c r="Z41" s="23">
        <f t="shared" si="11"/>
        <v>5.7682744903033316E-2</v>
      </c>
      <c r="AA41" s="23">
        <f t="shared" si="12"/>
        <v>2.5111884634510195E-2</v>
      </c>
      <c r="AB41" s="23">
        <f t="shared" si="13"/>
        <v>0.43534482758620691</v>
      </c>
      <c r="AC41" s="5">
        <v>12250</v>
      </c>
      <c r="AD41" s="5">
        <v>16572</v>
      </c>
      <c r="AE41" s="5">
        <v>12528</v>
      </c>
    </row>
    <row r="42" spans="1:31" x14ac:dyDescent="0.25">
      <c r="A42" s="20" t="s">
        <v>441</v>
      </c>
      <c r="B42" s="5">
        <v>7061</v>
      </c>
      <c r="D42" s="5">
        <v>50257</v>
      </c>
      <c r="E42" s="5">
        <v>29196</v>
      </c>
      <c r="F42" s="5">
        <v>6</v>
      </c>
      <c r="G42" s="5">
        <v>1671</v>
      </c>
      <c r="H42" s="5">
        <v>131</v>
      </c>
      <c r="I42" s="5">
        <v>78</v>
      </c>
      <c r="J42" s="10">
        <f t="shared" si="0"/>
        <v>0.23665203229004389</v>
      </c>
      <c r="K42" s="10">
        <f t="shared" si="1"/>
        <v>1.855261294434216E-2</v>
      </c>
      <c r="L42" s="10">
        <f t="shared" si="2"/>
        <v>1.1046593966860217E-2</v>
      </c>
      <c r="M42" s="10">
        <f t="shared" si="3"/>
        <v>7.8396169958108913E-2</v>
      </c>
      <c r="N42" s="10">
        <f t="shared" si="4"/>
        <v>4.66786355475763E-2</v>
      </c>
      <c r="O42" s="24">
        <f t="shared" si="5"/>
        <v>0.59541984732824427</v>
      </c>
      <c r="P42" s="5">
        <v>966</v>
      </c>
      <c r="Q42" s="5">
        <v>396</v>
      </c>
      <c r="R42" s="14">
        <f t="shared" si="6"/>
        <v>1.9221203016495214E-2</v>
      </c>
      <c r="S42" s="14">
        <f t="shared" si="7"/>
        <v>7.879499373221641E-3</v>
      </c>
      <c r="T42" s="5">
        <v>8082</v>
      </c>
      <c r="U42" s="5">
        <v>508</v>
      </c>
      <c r="V42" s="5">
        <v>231</v>
      </c>
      <c r="W42" s="23">
        <f t="shared" si="8"/>
        <v>0.27681874229346487</v>
      </c>
      <c r="X42" s="23">
        <f t="shared" si="9"/>
        <v>1.7399643786820112E-2</v>
      </c>
      <c r="Y42" s="23">
        <f t="shared" si="10"/>
        <v>7.9120427455815871E-3</v>
      </c>
      <c r="Z42" s="23">
        <f t="shared" si="11"/>
        <v>6.2855728780004949E-2</v>
      </c>
      <c r="AA42" s="23">
        <f t="shared" si="12"/>
        <v>2.8582034149962882E-2</v>
      </c>
      <c r="AB42" s="23">
        <f t="shared" si="13"/>
        <v>0.45472440944881892</v>
      </c>
      <c r="AC42" s="5">
        <v>9992</v>
      </c>
      <c r="AD42" s="5">
        <v>16748</v>
      </c>
      <c r="AE42" s="5">
        <v>12570</v>
      </c>
    </row>
    <row r="43" spans="1:31" x14ac:dyDescent="0.25">
      <c r="A43" s="20" t="s">
        <v>442</v>
      </c>
      <c r="B43" s="5">
        <v>7059</v>
      </c>
      <c r="D43" s="5">
        <v>50116</v>
      </c>
      <c r="E43" s="5">
        <v>29169</v>
      </c>
      <c r="F43" s="5">
        <v>9</v>
      </c>
      <c r="G43" s="5">
        <v>1662</v>
      </c>
      <c r="H43" s="5">
        <v>120</v>
      </c>
      <c r="I43" s="5">
        <v>67</v>
      </c>
      <c r="J43" s="10">
        <f t="shared" si="0"/>
        <v>0.23544411389715258</v>
      </c>
      <c r="K43" s="10">
        <f t="shared" si="1"/>
        <v>1.6999575010624733E-2</v>
      </c>
      <c r="L43" s="10">
        <f t="shared" si="2"/>
        <v>9.4914293809321426E-3</v>
      </c>
      <c r="M43" s="10">
        <f t="shared" si="3"/>
        <v>7.2202166064981949E-2</v>
      </c>
      <c r="N43" s="10">
        <f t="shared" si="4"/>
        <v>4.0312876052948254E-2</v>
      </c>
      <c r="O43" s="24">
        <f t="shared" si="5"/>
        <v>0.55833333333333335</v>
      </c>
      <c r="P43" s="5">
        <v>826</v>
      </c>
      <c r="Q43" s="5">
        <v>256</v>
      </c>
      <c r="R43" s="14">
        <f t="shared" si="6"/>
        <v>1.6481762311437467E-2</v>
      </c>
      <c r="S43" s="14">
        <f t="shared" si="7"/>
        <v>5.1081490941016841E-3</v>
      </c>
      <c r="T43" s="5">
        <v>8044</v>
      </c>
      <c r="U43" s="5">
        <v>464</v>
      </c>
      <c r="V43" s="5">
        <v>187</v>
      </c>
      <c r="W43" s="23">
        <f t="shared" si="8"/>
        <v>0.2757722239363708</v>
      </c>
      <c r="X43" s="23">
        <f t="shared" si="9"/>
        <v>1.5907298844663856E-2</v>
      </c>
      <c r="Y43" s="23">
        <f t="shared" si="10"/>
        <v>6.4109156981727172E-3</v>
      </c>
      <c r="Z43" s="23">
        <f t="shared" si="11"/>
        <v>5.7682744903033316E-2</v>
      </c>
      <c r="AA43" s="23">
        <f t="shared" si="12"/>
        <v>2.3247140726006962E-2</v>
      </c>
      <c r="AB43" s="23">
        <f t="shared" si="13"/>
        <v>0.40301724137931033</v>
      </c>
      <c r="AC43" s="5">
        <v>9684</v>
      </c>
      <c r="AD43" s="5">
        <v>16683</v>
      </c>
      <c r="AE43" s="5">
        <v>12534</v>
      </c>
    </row>
    <row r="44" spans="1:31" x14ac:dyDescent="0.25">
      <c r="A44" s="20" t="s">
        <v>443</v>
      </c>
      <c r="B44" s="5">
        <v>7055</v>
      </c>
      <c r="D44" s="5">
        <v>50247</v>
      </c>
      <c r="E44" s="5">
        <v>29163</v>
      </c>
      <c r="F44" s="5">
        <v>2</v>
      </c>
      <c r="G44" s="5">
        <v>1664</v>
      </c>
      <c r="H44" s="5">
        <v>167</v>
      </c>
      <c r="I44" s="5">
        <v>91</v>
      </c>
      <c r="J44" s="10">
        <f t="shared" si="0"/>
        <v>0.23586109142452161</v>
      </c>
      <c r="K44" s="10">
        <f t="shared" si="1"/>
        <v>2.3671155209071579E-2</v>
      </c>
      <c r="L44" s="10">
        <f t="shared" si="2"/>
        <v>1.2898653437278525E-2</v>
      </c>
      <c r="M44" s="10">
        <f t="shared" si="3"/>
        <v>0.10036057692307693</v>
      </c>
      <c r="N44" s="10">
        <f t="shared" si="4"/>
        <v>5.46875E-2</v>
      </c>
      <c r="O44" s="24">
        <f t="shared" si="5"/>
        <v>0.54491017964071853</v>
      </c>
      <c r="P44" s="5">
        <v>1501</v>
      </c>
      <c r="Q44" s="5">
        <v>562</v>
      </c>
      <c r="R44" s="14">
        <f t="shared" si="6"/>
        <v>2.9872430194837502E-2</v>
      </c>
      <c r="S44" s="14">
        <f t="shared" si="7"/>
        <v>1.1184747348100384E-2</v>
      </c>
      <c r="T44" s="5">
        <v>8049</v>
      </c>
      <c r="U44" s="5">
        <v>762</v>
      </c>
      <c r="V44" s="5">
        <v>312</v>
      </c>
      <c r="W44" s="23">
        <f t="shared" si="8"/>
        <v>0.27600041148030036</v>
      </c>
      <c r="X44" s="23">
        <f t="shared" si="9"/>
        <v>2.6128999074169323E-2</v>
      </c>
      <c r="Y44" s="23">
        <f t="shared" si="10"/>
        <v>1.0698487809896101E-2</v>
      </c>
      <c r="Z44" s="23">
        <f t="shared" si="11"/>
        <v>9.4670145359672012E-2</v>
      </c>
      <c r="AA44" s="23">
        <f t="shared" si="12"/>
        <v>3.8762579202385392E-2</v>
      </c>
      <c r="AB44" s="23">
        <f t="shared" si="13"/>
        <v>0.40944881889763779</v>
      </c>
      <c r="AC44" s="5">
        <v>9614</v>
      </c>
      <c r="AD44" s="5">
        <v>16756</v>
      </c>
      <c r="AE44" s="5">
        <v>12591</v>
      </c>
    </row>
    <row r="45" spans="1:31" x14ac:dyDescent="0.25">
      <c r="A45" s="20" t="s">
        <v>444</v>
      </c>
      <c r="B45" s="5">
        <v>7057</v>
      </c>
      <c r="D45" s="5">
        <v>50104</v>
      </c>
      <c r="E45" s="5">
        <v>29167</v>
      </c>
      <c r="F45" s="5">
        <v>9</v>
      </c>
      <c r="G45" s="5">
        <v>1662</v>
      </c>
      <c r="H45" s="5">
        <v>120</v>
      </c>
      <c r="I45" s="5">
        <v>72</v>
      </c>
      <c r="J45" s="10">
        <f t="shared" si="0"/>
        <v>0.23551084030041095</v>
      </c>
      <c r="K45" s="10">
        <f t="shared" si="1"/>
        <v>1.7004392801473714E-2</v>
      </c>
      <c r="L45" s="10">
        <f t="shared" si="2"/>
        <v>1.0202635680884229E-2</v>
      </c>
      <c r="M45" s="10">
        <f t="shared" si="3"/>
        <v>7.2202166064981949E-2</v>
      </c>
      <c r="N45" s="10">
        <f t="shared" si="4"/>
        <v>4.3321299638989168E-2</v>
      </c>
      <c r="O45" s="24">
        <f t="shared" si="5"/>
        <v>0.6</v>
      </c>
      <c r="P45" s="5">
        <v>814</v>
      </c>
      <c r="Q45" s="5">
        <v>262</v>
      </c>
      <c r="R45" s="14">
        <f t="shared" si="6"/>
        <v>1.6246207887593806E-2</v>
      </c>
      <c r="S45" s="14">
        <f t="shared" si="7"/>
        <v>5.2291234232795785E-3</v>
      </c>
      <c r="T45" s="5">
        <v>8042</v>
      </c>
      <c r="U45" s="5">
        <v>462</v>
      </c>
      <c r="V45" s="5">
        <v>200</v>
      </c>
      <c r="W45" s="23">
        <f t="shared" si="8"/>
        <v>0.27572256317070665</v>
      </c>
      <c r="X45" s="23">
        <f t="shared" si="9"/>
        <v>1.5839818973497444E-2</v>
      </c>
      <c r="Y45" s="23">
        <f t="shared" si="10"/>
        <v>6.8570644906915347E-3</v>
      </c>
      <c r="Z45" s="23">
        <f t="shared" si="11"/>
        <v>5.7448395921412584E-2</v>
      </c>
      <c r="AA45" s="23">
        <f t="shared" si="12"/>
        <v>2.4869435463814971E-2</v>
      </c>
      <c r="AB45" s="23">
        <f t="shared" si="13"/>
        <v>0.4329004329004329</v>
      </c>
      <c r="AC45" s="5">
        <v>9855</v>
      </c>
      <c r="AD45" s="5">
        <v>16590</v>
      </c>
      <c r="AE45" s="5">
        <v>12499</v>
      </c>
    </row>
    <row r="46" spans="1:31" x14ac:dyDescent="0.25">
      <c r="A46" s="20" t="s">
        <v>445</v>
      </c>
      <c r="B46" s="5">
        <v>7074</v>
      </c>
      <c r="D46" s="5">
        <v>53127</v>
      </c>
      <c r="E46" s="5">
        <v>29313</v>
      </c>
      <c r="F46" s="5">
        <v>17</v>
      </c>
      <c r="G46" s="5">
        <v>1715</v>
      </c>
      <c r="H46" s="5">
        <v>250</v>
      </c>
      <c r="I46" s="5">
        <v>175</v>
      </c>
      <c r="J46" s="10">
        <f t="shared" si="0"/>
        <v>0.24243709358213175</v>
      </c>
      <c r="K46" s="10">
        <f t="shared" si="1"/>
        <v>3.5340684195646024E-2</v>
      </c>
      <c r="L46" s="10">
        <f t="shared" si="2"/>
        <v>2.4738478936952218E-2</v>
      </c>
      <c r="M46" s="10">
        <f t="shared" si="3"/>
        <v>0.1457725947521866</v>
      </c>
      <c r="N46" s="10">
        <f t="shared" si="4"/>
        <v>0.10204081632653061</v>
      </c>
      <c r="O46" s="24">
        <f t="shared" si="5"/>
        <v>0.7</v>
      </c>
      <c r="P46" s="5">
        <v>4450</v>
      </c>
      <c r="Q46" s="5">
        <v>3514</v>
      </c>
      <c r="R46" s="14">
        <f t="shared" si="6"/>
        <v>8.3761552506258594E-2</v>
      </c>
      <c r="S46" s="14">
        <f t="shared" si="7"/>
        <v>6.6143392248762395E-2</v>
      </c>
      <c r="T46" s="5">
        <v>8317</v>
      </c>
      <c r="U46" s="5">
        <v>1138</v>
      </c>
      <c r="V46" s="5">
        <v>704</v>
      </c>
      <c r="W46" s="23">
        <f t="shared" si="8"/>
        <v>0.28373076791867091</v>
      </c>
      <c r="X46" s="23">
        <f t="shared" si="9"/>
        <v>3.8822365503360282E-2</v>
      </c>
      <c r="Y46" s="23">
        <f t="shared" si="10"/>
        <v>2.4016647903660492E-2</v>
      </c>
      <c r="Z46" s="23">
        <f t="shared" si="11"/>
        <v>0.13682818323914872</v>
      </c>
      <c r="AA46" s="23">
        <f t="shared" si="12"/>
        <v>8.4645905975712393E-2</v>
      </c>
      <c r="AB46" s="23">
        <f t="shared" si="13"/>
        <v>0.61862917398945516</v>
      </c>
      <c r="AC46" s="5">
        <v>10228</v>
      </c>
      <c r="AD46" s="5">
        <v>18028</v>
      </c>
      <c r="AE46" s="5">
        <v>13682</v>
      </c>
    </row>
    <row r="47" spans="1:31" x14ac:dyDescent="0.25">
      <c r="A47" s="20" t="s">
        <v>446</v>
      </c>
      <c r="B47" s="5">
        <v>7058</v>
      </c>
      <c r="D47" s="5">
        <v>50100</v>
      </c>
      <c r="E47" s="5">
        <v>29180</v>
      </c>
      <c r="F47" s="5">
        <v>2</v>
      </c>
      <c r="G47" s="5">
        <v>1650</v>
      </c>
      <c r="H47" s="5">
        <v>197</v>
      </c>
      <c r="I47" s="5">
        <v>76</v>
      </c>
      <c r="J47" s="10">
        <f t="shared" si="0"/>
        <v>0.23377727401530179</v>
      </c>
      <c r="K47" s="10">
        <f t="shared" si="1"/>
        <v>2.7911589685463305E-2</v>
      </c>
      <c r="L47" s="10">
        <f t="shared" si="2"/>
        <v>1.0767922924341174E-2</v>
      </c>
      <c r="M47" s="10">
        <f t="shared" si="3"/>
        <v>0.1193939393939394</v>
      </c>
      <c r="N47" s="10">
        <f t="shared" si="4"/>
        <v>4.6060606060606059E-2</v>
      </c>
      <c r="O47" s="24">
        <f t="shared" si="5"/>
        <v>0.38578680203045684</v>
      </c>
      <c r="P47" s="5">
        <v>1731</v>
      </c>
      <c r="Q47" s="5">
        <v>330</v>
      </c>
      <c r="R47" s="14">
        <f t="shared" si="6"/>
        <v>3.4550898203592813E-2</v>
      </c>
      <c r="S47" s="14">
        <f t="shared" si="7"/>
        <v>6.5868263473053889E-3</v>
      </c>
      <c r="T47" s="5">
        <v>8030</v>
      </c>
      <c r="U47" s="5">
        <v>929</v>
      </c>
      <c r="V47" s="5">
        <v>248</v>
      </c>
      <c r="W47" s="23">
        <f t="shared" si="8"/>
        <v>0.27518848526387935</v>
      </c>
      <c r="X47" s="23">
        <f t="shared" si="9"/>
        <v>3.1836874571624402E-2</v>
      </c>
      <c r="Y47" s="23">
        <f t="shared" si="10"/>
        <v>8.4989718985606574E-3</v>
      </c>
      <c r="Z47" s="23">
        <f t="shared" si="11"/>
        <v>0.11569115815691158</v>
      </c>
      <c r="AA47" s="23">
        <f t="shared" si="12"/>
        <v>3.0884184308841843E-2</v>
      </c>
      <c r="AB47" s="23">
        <f t="shared" si="13"/>
        <v>0.26695371367061355</v>
      </c>
      <c r="AC47" s="5">
        <v>9614</v>
      </c>
      <c r="AD47" s="5">
        <v>16929</v>
      </c>
      <c r="AE47" s="5">
        <v>12625</v>
      </c>
    </row>
    <row r="48" spans="1:31" x14ac:dyDescent="0.25">
      <c r="A48" s="20" t="s">
        <v>447</v>
      </c>
      <c r="B48" s="5">
        <v>7051</v>
      </c>
      <c r="D48" s="5">
        <v>74505</v>
      </c>
      <c r="E48" s="5">
        <v>29169</v>
      </c>
      <c r="F48" s="5">
        <v>1</v>
      </c>
      <c r="G48" s="5">
        <v>1652</v>
      </c>
      <c r="H48" s="5">
        <v>116</v>
      </c>
      <c r="I48" s="5">
        <v>59</v>
      </c>
      <c r="J48" s="10">
        <f t="shared" si="0"/>
        <v>0.23429300808395973</v>
      </c>
      <c r="K48" s="10">
        <f t="shared" si="1"/>
        <v>1.6451567153595234E-2</v>
      </c>
      <c r="L48" s="10">
        <f t="shared" si="2"/>
        <v>8.3676074315699907E-3</v>
      </c>
      <c r="M48" s="10">
        <f t="shared" si="3"/>
        <v>7.0217917675544791E-2</v>
      </c>
      <c r="N48" s="10">
        <f t="shared" si="4"/>
        <v>3.5714285714285712E-2</v>
      </c>
      <c r="O48" s="24">
        <f t="shared" si="5"/>
        <v>0.50862068965517238</v>
      </c>
      <c r="P48" s="5">
        <v>27073</v>
      </c>
      <c r="Q48" s="5">
        <v>26496</v>
      </c>
      <c r="R48" s="14">
        <f t="shared" si="6"/>
        <v>0.36337158579961076</v>
      </c>
      <c r="S48" s="14">
        <f t="shared" si="7"/>
        <v>0.35562713911818</v>
      </c>
      <c r="T48" s="5">
        <v>8019</v>
      </c>
      <c r="U48" s="5">
        <v>483</v>
      </c>
      <c r="V48" s="5">
        <v>197</v>
      </c>
      <c r="W48" s="23">
        <f t="shared" si="8"/>
        <v>0.27491514964517122</v>
      </c>
      <c r="X48" s="23">
        <f t="shared" si="9"/>
        <v>1.6558675305975521E-2</v>
      </c>
      <c r="Y48" s="23">
        <f t="shared" si="10"/>
        <v>6.7537454146525417E-3</v>
      </c>
      <c r="Z48" s="23">
        <f t="shared" si="11"/>
        <v>6.0231949120838013E-2</v>
      </c>
      <c r="AA48" s="23">
        <f t="shared" si="12"/>
        <v>2.4566654196283826E-2</v>
      </c>
      <c r="AB48" s="23">
        <f t="shared" si="13"/>
        <v>0.40786749482401657</v>
      </c>
      <c r="AC48" s="5">
        <v>11969</v>
      </c>
      <c r="AD48" s="5">
        <v>22026</v>
      </c>
      <c r="AE48" s="5">
        <v>16023</v>
      </c>
    </row>
    <row r="49" spans="1:31" x14ac:dyDescent="0.25">
      <c r="A49" s="20" t="s">
        <v>448</v>
      </c>
      <c r="B49" s="5">
        <v>7057</v>
      </c>
      <c r="D49" s="5">
        <v>50089</v>
      </c>
      <c r="E49" s="5">
        <v>29169</v>
      </c>
      <c r="F49" s="5">
        <v>9</v>
      </c>
      <c r="G49" s="5">
        <v>1651</v>
      </c>
      <c r="H49" s="5">
        <v>112</v>
      </c>
      <c r="I49" s="5">
        <v>55</v>
      </c>
      <c r="J49" s="10">
        <f t="shared" si="0"/>
        <v>0.23395210429360919</v>
      </c>
      <c r="K49" s="10">
        <f t="shared" si="1"/>
        <v>1.5870766614708799E-2</v>
      </c>
      <c r="L49" s="10">
        <f t="shared" si="2"/>
        <v>7.7936800340087852E-3</v>
      </c>
      <c r="M49" s="10">
        <f t="shared" si="3"/>
        <v>6.7837674136886739E-2</v>
      </c>
      <c r="N49" s="10">
        <f t="shared" si="4"/>
        <v>3.3313143549364023E-2</v>
      </c>
      <c r="O49" s="24">
        <f t="shared" si="5"/>
        <v>0.49107142857142855</v>
      </c>
      <c r="P49" s="5">
        <v>800</v>
      </c>
      <c r="Q49" s="5">
        <v>223</v>
      </c>
      <c r="R49" s="14">
        <f t="shared" si="6"/>
        <v>1.5971570604324303E-2</v>
      </c>
      <c r="S49" s="14">
        <f t="shared" si="7"/>
        <v>4.4520753059553997E-3</v>
      </c>
      <c r="T49" s="5">
        <v>8019</v>
      </c>
      <c r="U49" s="5">
        <v>442</v>
      </c>
      <c r="V49" s="5">
        <v>156</v>
      </c>
      <c r="W49" s="23">
        <f t="shared" si="8"/>
        <v>0.27491514964517122</v>
      </c>
      <c r="X49" s="23">
        <f t="shared" si="9"/>
        <v>1.5153073468408242E-2</v>
      </c>
      <c r="Y49" s="23">
        <f t="shared" si="10"/>
        <v>5.348143577085262E-3</v>
      </c>
      <c r="Z49" s="23">
        <f t="shared" si="11"/>
        <v>5.5119092156129194E-2</v>
      </c>
      <c r="AA49" s="23">
        <f t="shared" si="12"/>
        <v>1.9453797231575011E-2</v>
      </c>
      <c r="AB49" s="23">
        <f t="shared" si="13"/>
        <v>0.35294117647058826</v>
      </c>
      <c r="AC49" s="5">
        <v>9501</v>
      </c>
      <c r="AD49" s="5">
        <v>16361</v>
      </c>
      <c r="AE49" s="5">
        <v>12579</v>
      </c>
    </row>
    <row r="50" spans="1:31" x14ac:dyDescent="0.25">
      <c r="A50" s="20" t="s">
        <v>449</v>
      </c>
      <c r="B50" s="5">
        <v>7080</v>
      </c>
      <c r="D50" s="5">
        <v>51207</v>
      </c>
      <c r="E50" s="5">
        <v>29348</v>
      </c>
      <c r="F50" s="5">
        <v>17</v>
      </c>
      <c r="G50" s="5">
        <v>1687</v>
      </c>
      <c r="H50" s="5">
        <v>242</v>
      </c>
      <c r="I50" s="5">
        <v>124</v>
      </c>
      <c r="J50" s="10">
        <f t="shared" si="0"/>
        <v>0.23827683615819209</v>
      </c>
      <c r="K50" s="10">
        <f t="shared" si="1"/>
        <v>3.4180790960451977E-2</v>
      </c>
      <c r="L50" s="10">
        <f t="shared" si="2"/>
        <v>1.7514124293785311E-2</v>
      </c>
      <c r="M50" s="10">
        <f t="shared" si="3"/>
        <v>0.14344991108476585</v>
      </c>
      <c r="N50" s="10">
        <f t="shared" si="4"/>
        <v>7.3503260225251929E-2</v>
      </c>
      <c r="O50" s="24">
        <f t="shared" si="5"/>
        <v>0.51239669421487599</v>
      </c>
      <c r="P50" s="5">
        <v>2850</v>
      </c>
      <c r="Q50" s="5">
        <v>1477</v>
      </c>
      <c r="R50" s="14">
        <f t="shared" si="6"/>
        <v>5.5656453219286424E-2</v>
      </c>
      <c r="S50" s="14">
        <f t="shared" si="7"/>
        <v>2.8843712773644229E-2</v>
      </c>
      <c r="T50" s="5">
        <v>8249</v>
      </c>
      <c r="U50" s="5">
        <v>1172</v>
      </c>
      <c r="V50" s="5">
        <v>508</v>
      </c>
      <c r="W50" s="23">
        <f t="shared" si="8"/>
        <v>0.2810753714052065</v>
      </c>
      <c r="X50" s="23">
        <f t="shared" si="9"/>
        <v>3.9934578165462725E-2</v>
      </c>
      <c r="Y50" s="23">
        <f t="shared" si="10"/>
        <v>1.7309527054654491E-2</v>
      </c>
      <c r="Z50" s="23">
        <f t="shared" si="11"/>
        <v>0.14207782761546855</v>
      </c>
      <c r="AA50" s="23">
        <f t="shared" si="12"/>
        <v>6.1583222208752578E-2</v>
      </c>
      <c r="AB50" s="23">
        <f t="shared" si="13"/>
        <v>0.43344709897610922</v>
      </c>
      <c r="AC50" s="5">
        <v>9879</v>
      </c>
      <c r="AD50" s="5">
        <v>17384</v>
      </c>
      <c r="AE50" s="5">
        <v>13003</v>
      </c>
    </row>
    <row r="51" spans="1:31" x14ac:dyDescent="0.25">
      <c r="A51" s="20" t="s">
        <v>450</v>
      </c>
      <c r="B51" s="5">
        <v>7057</v>
      </c>
      <c r="D51" s="5">
        <v>50197</v>
      </c>
      <c r="E51" s="5">
        <v>29169</v>
      </c>
      <c r="F51" s="5">
        <v>9</v>
      </c>
      <c r="G51" s="5">
        <v>1664</v>
      </c>
      <c r="H51" s="5">
        <v>169</v>
      </c>
      <c r="I51" s="5">
        <v>78</v>
      </c>
      <c r="J51" s="10">
        <f t="shared" si="0"/>
        <v>0.23579424684710218</v>
      </c>
      <c r="K51" s="10">
        <f t="shared" si="1"/>
        <v>2.3947853195408812E-2</v>
      </c>
      <c r="L51" s="10">
        <f t="shared" si="2"/>
        <v>1.1052855320957913E-2</v>
      </c>
      <c r="M51" s="10">
        <f t="shared" si="3"/>
        <v>0.1015625</v>
      </c>
      <c r="N51" s="10">
        <f t="shared" si="4"/>
        <v>4.6875E-2</v>
      </c>
      <c r="O51" s="24">
        <f t="shared" si="5"/>
        <v>0.46153846153846156</v>
      </c>
      <c r="P51" s="5">
        <v>1331</v>
      </c>
      <c r="Q51" s="5">
        <v>344</v>
      </c>
      <c r="R51" s="14">
        <f t="shared" si="6"/>
        <v>2.6515528816463137E-2</v>
      </c>
      <c r="S51" s="14">
        <f t="shared" si="7"/>
        <v>6.8529991832181206E-3</v>
      </c>
      <c r="T51" s="5">
        <v>8065</v>
      </c>
      <c r="U51" s="5">
        <v>714</v>
      </c>
      <c r="V51" s="5">
        <v>233</v>
      </c>
      <c r="W51" s="23">
        <f t="shared" si="8"/>
        <v>0.27649216634097845</v>
      </c>
      <c r="X51" s="23">
        <f t="shared" si="9"/>
        <v>2.4478041756659467E-2</v>
      </c>
      <c r="Y51" s="23">
        <f t="shared" si="10"/>
        <v>7.9879323939799109E-3</v>
      </c>
      <c r="Z51" s="23">
        <f t="shared" si="11"/>
        <v>8.8530688158710472E-2</v>
      </c>
      <c r="AA51" s="23">
        <f t="shared" si="12"/>
        <v>2.889026658400496E-2</v>
      </c>
      <c r="AB51" s="23">
        <f t="shared" si="13"/>
        <v>0.32633053221288516</v>
      </c>
      <c r="AC51" s="5">
        <v>11471</v>
      </c>
      <c r="AD51" s="5">
        <v>16716</v>
      </c>
      <c r="AE51" s="5">
        <v>12580</v>
      </c>
    </row>
    <row r="52" spans="1:31" x14ac:dyDescent="0.25">
      <c r="A52" s="20" t="s">
        <v>451</v>
      </c>
      <c r="B52" s="5">
        <v>7117</v>
      </c>
      <c r="D52" s="5">
        <v>53223</v>
      </c>
      <c r="E52" s="5">
        <v>29603</v>
      </c>
      <c r="F52" s="5">
        <v>47</v>
      </c>
      <c r="G52" s="5">
        <v>1748</v>
      </c>
      <c r="H52" s="5">
        <v>290</v>
      </c>
      <c r="I52" s="5">
        <v>196</v>
      </c>
      <c r="J52" s="10">
        <f t="shared" si="0"/>
        <v>0.24560910495995503</v>
      </c>
      <c r="K52" s="10">
        <f t="shared" si="1"/>
        <v>4.0747505971617255E-2</v>
      </c>
      <c r="L52" s="10">
        <f t="shared" si="2"/>
        <v>2.7539693691162007E-2</v>
      </c>
      <c r="M52" s="10">
        <f t="shared" si="3"/>
        <v>0.16590389016018306</v>
      </c>
      <c r="N52" s="10">
        <f t="shared" si="4"/>
        <v>0.11212814645308924</v>
      </c>
      <c r="O52" s="24">
        <f t="shared" si="5"/>
        <v>0.67586206896551726</v>
      </c>
      <c r="P52" s="5">
        <v>4498</v>
      </c>
      <c r="Q52" s="5">
        <v>3480</v>
      </c>
      <c r="R52" s="14">
        <f t="shared" si="6"/>
        <v>8.4512334892809501E-2</v>
      </c>
      <c r="S52" s="14">
        <f t="shared" si="7"/>
        <v>6.5385265768558701E-2</v>
      </c>
      <c r="T52" s="5">
        <v>8607</v>
      </c>
      <c r="U52" s="5">
        <v>1428</v>
      </c>
      <c r="V52" s="5">
        <v>936</v>
      </c>
      <c r="W52" s="23">
        <f t="shared" si="8"/>
        <v>0.29074755936898289</v>
      </c>
      <c r="X52" s="23">
        <f t="shared" si="9"/>
        <v>4.8238354220855997E-2</v>
      </c>
      <c r="Y52" s="23">
        <f t="shared" si="10"/>
        <v>3.1618417052325778E-2</v>
      </c>
      <c r="Z52" s="23">
        <f t="shared" si="11"/>
        <v>0.16591146741024748</v>
      </c>
      <c r="AA52" s="23">
        <f t="shared" si="12"/>
        <v>0.10874869292436389</v>
      </c>
      <c r="AB52" s="23">
        <f t="shared" si="13"/>
        <v>0.65546218487394958</v>
      </c>
      <c r="AC52" s="5">
        <v>10163</v>
      </c>
      <c r="AD52" s="5">
        <v>19905</v>
      </c>
      <c r="AE52" s="5">
        <v>13621</v>
      </c>
    </row>
    <row r="53" spans="1:31" x14ac:dyDescent="0.25">
      <c r="A53" s="20" t="s">
        <v>452</v>
      </c>
      <c r="B53" s="5">
        <v>7053</v>
      </c>
      <c r="D53" s="5">
        <v>50309</v>
      </c>
      <c r="E53" s="5">
        <v>29143</v>
      </c>
      <c r="F53" s="5">
        <v>1</v>
      </c>
      <c r="G53" s="5">
        <v>1646</v>
      </c>
      <c r="H53" s="5">
        <v>138</v>
      </c>
      <c r="I53" s="5">
        <v>71</v>
      </c>
      <c r="J53" s="10">
        <f t="shared" si="0"/>
        <v>0.23337586842478378</v>
      </c>
      <c r="K53" s="10">
        <f t="shared" si="1"/>
        <v>1.9566142067205444E-2</v>
      </c>
      <c r="L53" s="10">
        <f t="shared" si="2"/>
        <v>1.0066638309939034E-2</v>
      </c>
      <c r="M53" s="10">
        <f t="shared" si="3"/>
        <v>8.3839611178614826E-2</v>
      </c>
      <c r="N53" s="10">
        <f t="shared" si="4"/>
        <v>4.3134872417982986E-2</v>
      </c>
      <c r="O53" s="24">
        <f t="shared" si="5"/>
        <v>0.51449275362318836</v>
      </c>
      <c r="P53" s="5">
        <v>1211</v>
      </c>
      <c r="Q53" s="5">
        <v>552</v>
      </c>
      <c r="R53" s="14">
        <f t="shared" si="6"/>
        <v>2.4071239738416586E-2</v>
      </c>
      <c r="S53" s="14">
        <f t="shared" si="7"/>
        <v>1.0972191854340178E-2</v>
      </c>
      <c r="T53" s="5">
        <v>7993</v>
      </c>
      <c r="U53" s="5">
        <v>564</v>
      </c>
      <c r="V53" s="5">
        <v>234</v>
      </c>
      <c r="W53" s="23">
        <f t="shared" si="8"/>
        <v>0.27426826339086574</v>
      </c>
      <c r="X53" s="23">
        <f t="shared" si="9"/>
        <v>1.9352846309576913E-2</v>
      </c>
      <c r="Y53" s="23">
        <f t="shared" si="10"/>
        <v>8.0293724050372293E-3</v>
      </c>
      <c r="Z53" s="23">
        <f t="shared" si="11"/>
        <v>7.0561741523833349E-2</v>
      </c>
      <c r="AA53" s="23">
        <f t="shared" si="12"/>
        <v>2.9275616164143627E-2</v>
      </c>
      <c r="AB53" s="23">
        <f t="shared" si="13"/>
        <v>0.41489361702127658</v>
      </c>
      <c r="AC53" s="5">
        <v>9751</v>
      </c>
      <c r="AD53" s="5">
        <v>16818</v>
      </c>
      <c r="AE53" s="5">
        <v>12641</v>
      </c>
    </row>
    <row r="54" spans="1:31" x14ac:dyDescent="0.25">
      <c r="A54" s="20" t="s">
        <v>453</v>
      </c>
      <c r="B54" s="5">
        <v>7058</v>
      </c>
      <c r="D54" s="5">
        <v>50595</v>
      </c>
      <c r="E54" s="5">
        <v>29171</v>
      </c>
      <c r="F54" s="5">
        <v>9</v>
      </c>
      <c r="G54" s="5">
        <v>1674</v>
      </c>
      <c r="H54" s="5">
        <v>160</v>
      </c>
      <c r="I54" s="5">
        <v>92</v>
      </c>
      <c r="J54" s="10">
        <f t="shared" si="0"/>
        <v>0.23717767072825163</v>
      </c>
      <c r="K54" s="10">
        <f t="shared" si="1"/>
        <v>2.2669311419665626E-2</v>
      </c>
      <c r="L54" s="10">
        <f t="shared" si="2"/>
        <v>1.3034854066307736E-2</v>
      </c>
      <c r="M54" s="10">
        <f t="shared" si="3"/>
        <v>9.55794504181601E-2</v>
      </c>
      <c r="N54" s="10">
        <f t="shared" si="4"/>
        <v>5.4958183990442055E-2</v>
      </c>
      <c r="O54" s="24">
        <f t="shared" si="5"/>
        <v>0.57499999999999996</v>
      </c>
      <c r="P54" s="5">
        <v>1391</v>
      </c>
      <c r="Q54" s="5">
        <v>718</v>
      </c>
      <c r="R54" s="14">
        <f t="shared" si="6"/>
        <v>2.7492835260401225E-2</v>
      </c>
      <c r="S54" s="14">
        <f t="shared" si="7"/>
        <v>1.4191125605296966E-2</v>
      </c>
      <c r="T54" s="5">
        <v>8123</v>
      </c>
      <c r="U54" s="5">
        <v>653</v>
      </c>
      <c r="V54" s="5">
        <v>316</v>
      </c>
      <c r="W54" s="23">
        <f t="shared" si="8"/>
        <v>0.27846148572212126</v>
      </c>
      <c r="X54" s="23">
        <f t="shared" si="9"/>
        <v>2.2385245620650647E-2</v>
      </c>
      <c r="Y54" s="23">
        <f t="shared" si="10"/>
        <v>1.0832676288094339E-2</v>
      </c>
      <c r="Z54" s="23">
        <f t="shared" si="11"/>
        <v>8.038901883540564E-2</v>
      </c>
      <c r="AA54" s="23">
        <f t="shared" si="12"/>
        <v>3.8901883540563828E-2</v>
      </c>
      <c r="AB54" s="23">
        <f t="shared" si="13"/>
        <v>0.48392036753445633</v>
      </c>
      <c r="AC54" s="5">
        <v>9973</v>
      </c>
      <c r="AD54" s="5">
        <v>16742</v>
      </c>
      <c r="AE54" s="5">
        <v>12642</v>
      </c>
    </row>
    <row r="55" spans="1:31" x14ac:dyDescent="0.25">
      <c r="A55" s="20" t="s">
        <v>454</v>
      </c>
      <c r="B55" s="5">
        <v>7057</v>
      </c>
      <c r="D55" s="5">
        <v>50642</v>
      </c>
      <c r="E55" s="5">
        <v>29201</v>
      </c>
      <c r="F55" s="5">
        <v>5</v>
      </c>
      <c r="G55" s="5">
        <v>1668</v>
      </c>
      <c r="H55" s="5">
        <v>165</v>
      </c>
      <c r="I55" s="5">
        <v>89</v>
      </c>
      <c r="J55" s="10">
        <f t="shared" si="0"/>
        <v>0.23636105994048462</v>
      </c>
      <c r="K55" s="10">
        <f t="shared" si="1"/>
        <v>2.3381040102026358E-2</v>
      </c>
      <c r="L55" s="10">
        <f t="shared" si="2"/>
        <v>1.2611591327759672E-2</v>
      </c>
      <c r="M55" s="10">
        <f t="shared" si="3"/>
        <v>9.8920863309352514E-2</v>
      </c>
      <c r="N55" s="10">
        <f t="shared" si="4"/>
        <v>5.3357314148681056E-2</v>
      </c>
      <c r="O55" s="24">
        <f t="shared" si="5"/>
        <v>0.53939393939393943</v>
      </c>
      <c r="P55" s="5">
        <v>1708</v>
      </c>
      <c r="Q55" s="5">
        <v>772</v>
      </c>
      <c r="R55" s="14">
        <f t="shared" si="6"/>
        <v>3.372694601319063E-2</v>
      </c>
      <c r="S55" s="14">
        <f t="shared" si="7"/>
        <v>1.5244263654673986E-2</v>
      </c>
      <c r="T55" s="5">
        <v>8103</v>
      </c>
      <c r="U55" s="5">
        <v>740</v>
      </c>
      <c r="V55" s="5">
        <v>301</v>
      </c>
      <c r="W55" s="23">
        <f t="shared" si="8"/>
        <v>0.27749049690079108</v>
      </c>
      <c r="X55" s="23">
        <f t="shared" si="9"/>
        <v>2.5341597890483201E-2</v>
      </c>
      <c r="Y55" s="23">
        <f t="shared" si="10"/>
        <v>1.0307866168966817E-2</v>
      </c>
      <c r="Z55" s="23">
        <f t="shared" si="11"/>
        <v>9.1324200913242004E-2</v>
      </c>
      <c r="AA55" s="23">
        <f t="shared" si="12"/>
        <v>3.7146735776872761E-2</v>
      </c>
      <c r="AB55" s="23">
        <f t="shared" si="13"/>
        <v>0.40675675675675677</v>
      </c>
      <c r="AC55" s="5">
        <v>9741</v>
      </c>
      <c r="AD55" s="5">
        <v>16939</v>
      </c>
      <c r="AE55" s="5">
        <v>12828</v>
      </c>
    </row>
    <row r="56" spans="1:31" x14ac:dyDescent="0.25">
      <c r="A56" s="20" t="s">
        <v>455</v>
      </c>
      <c r="B56" s="5">
        <v>7053</v>
      </c>
      <c r="D56" s="5">
        <v>55177</v>
      </c>
      <c r="E56" s="5">
        <v>29180</v>
      </c>
      <c r="F56" s="5">
        <v>4</v>
      </c>
      <c r="G56" s="5">
        <v>1661</v>
      </c>
      <c r="H56" s="5">
        <v>215</v>
      </c>
      <c r="I56" s="5">
        <v>95</v>
      </c>
      <c r="J56" s="10">
        <f t="shared" si="0"/>
        <v>0.23550262299730612</v>
      </c>
      <c r="K56" s="10">
        <f t="shared" si="1"/>
        <v>3.048348220615341E-2</v>
      </c>
      <c r="L56" s="10">
        <f t="shared" si="2"/>
        <v>1.3469445625974763E-2</v>
      </c>
      <c r="M56" s="10">
        <f t="shared" si="3"/>
        <v>0.12944009632751355</v>
      </c>
      <c r="N56" s="10">
        <f t="shared" si="4"/>
        <v>5.7194461167971104E-2</v>
      </c>
      <c r="O56" s="24">
        <f t="shared" si="5"/>
        <v>0.44186046511627908</v>
      </c>
      <c r="P56" s="5">
        <v>8661</v>
      </c>
      <c r="Q56" s="5">
        <v>7274</v>
      </c>
      <c r="R56" s="14">
        <f t="shared" si="6"/>
        <v>0.15696757707015604</v>
      </c>
      <c r="S56" s="14">
        <f t="shared" si="7"/>
        <v>0.13183029160701018</v>
      </c>
      <c r="T56" s="5">
        <v>8078</v>
      </c>
      <c r="U56" s="5">
        <v>1017</v>
      </c>
      <c r="V56" s="5">
        <v>344</v>
      </c>
      <c r="W56" s="23">
        <f t="shared" si="8"/>
        <v>0.2768334475668266</v>
      </c>
      <c r="X56" s="23">
        <f t="shared" si="9"/>
        <v>3.485263879369431E-2</v>
      </c>
      <c r="Y56" s="23">
        <f t="shared" si="10"/>
        <v>1.1788896504455106E-2</v>
      </c>
      <c r="Z56" s="23">
        <f t="shared" si="11"/>
        <v>0.12589749938103492</v>
      </c>
      <c r="AA56" s="23">
        <f t="shared" si="12"/>
        <v>4.2584798217380537E-2</v>
      </c>
      <c r="AB56" s="23">
        <f t="shared" si="13"/>
        <v>0.3382497541789577</v>
      </c>
      <c r="AC56" s="5">
        <v>10682</v>
      </c>
      <c r="AD56" s="5">
        <v>18670</v>
      </c>
      <c r="AE56" s="5">
        <v>13940</v>
      </c>
    </row>
    <row r="57" spans="1:31" x14ac:dyDescent="0.25">
      <c r="A57" s="20" t="s">
        <v>456</v>
      </c>
      <c r="B57" s="5">
        <v>7057</v>
      </c>
      <c r="D57" s="5">
        <v>50189</v>
      </c>
      <c r="E57" s="5">
        <v>29167</v>
      </c>
      <c r="F57" s="5">
        <v>9</v>
      </c>
      <c r="G57" s="5">
        <v>1663</v>
      </c>
      <c r="H57" s="5">
        <v>169</v>
      </c>
      <c r="I57" s="5">
        <v>78</v>
      </c>
      <c r="J57" s="10">
        <f t="shared" si="0"/>
        <v>0.23565254357375656</v>
      </c>
      <c r="K57" s="10">
        <f t="shared" si="1"/>
        <v>2.3947853195408812E-2</v>
      </c>
      <c r="L57" s="10">
        <f t="shared" si="2"/>
        <v>1.1052855320957913E-2</v>
      </c>
      <c r="M57" s="10">
        <f t="shared" si="3"/>
        <v>0.10162357185808779</v>
      </c>
      <c r="N57" s="10">
        <f t="shared" si="4"/>
        <v>4.6903187011425138E-2</v>
      </c>
      <c r="O57" s="24">
        <f t="shared" si="5"/>
        <v>0.46153846153846156</v>
      </c>
      <c r="P57" s="5">
        <v>1332</v>
      </c>
      <c r="Q57" s="5">
        <v>345</v>
      </c>
      <c r="R57" s="14">
        <f t="shared" si="6"/>
        <v>2.6539680009563849E-2</v>
      </c>
      <c r="S57" s="14">
        <f t="shared" si="7"/>
        <v>6.8740162186933388E-3</v>
      </c>
      <c r="T57" s="5">
        <v>8059</v>
      </c>
      <c r="U57" s="5">
        <v>703</v>
      </c>
      <c r="V57" s="5">
        <v>221</v>
      </c>
      <c r="W57" s="23">
        <f t="shared" si="8"/>
        <v>0.2763054136524154</v>
      </c>
      <c r="X57" s="23">
        <f t="shared" si="9"/>
        <v>2.4102581684780744E-2</v>
      </c>
      <c r="Y57" s="23">
        <f t="shared" si="10"/>
        <v>7.5770562622141458E-3</v>
      </c>
      <c r="Z57" s="23">
        <f t="shared" si="11"/>
        <v>8.723166645985854E-2</v>
      </c>
      <c r="AA57" s="23">
        <f t="shared" si="12"/>
        <v>2.7422757165901476E-2</v>
      </c>
      <c r="AB57" s="23">
        <f t="shared" si="13"/>
        <v>0.31436699857752487</v>
      </c>
      <c r="AC57" s="5">
        <v>9662</v>
      </c>
      <c r="AD57" s="5">
        <v>16758</v>
      </c>
      <c r="AE57" s="5">
        <v>12588</v>
      </c>
    </row>
    <row r="58" spans="1:31" x14ac:dyDescent="0.25">
      <c r="A58" s="20" t="s">
        <v>457</v>
      </c>
      <c r="B58" s="5">
        <v>7052</v>
      </c>
      <c r="D58" s="5">
        <v>53887</v>
      </c>
      <c r="E58" s="5">
        <v>29162</v>
      </c>
      <c r="F58" s="5">
        <v>3</v>
      </c>
      <c r="G58" s="5">
        <v>1660</v>
      </c>
      <c r="H58" s="5">
        <v>213</v>
      </c>
      <c r="I58" s="5">
        <v>93</v>
      </c>
      <c r="J58" s="10">
        <f t="shared" si="0"/>
        <v>0.23539421440726035</v>
      </c>
      <c r="K58" s="10">
        <f t="shared" si="1"/>
        <v>3.0204197390811118E-2</v>
      </c>
      <c r="L58" s="10">
        <f t="shared" si="2"/>
        <v>1.3187748156551334E-2</v>
      </c>
      <c r="M58" s="10">
        <f t="shared" si="3"/>
        <v>0.12831325301204818</v>
      </c>
      <c r="N58" s="10">
        <f t="shared" si="4"/>
        <v>5.602409638554217E-2</v>
      </c>
      <c r="O58" s="24">
        <f t="shared" si="5"/>
        <v>0.43661971830985913</v>
      </c>
      <c r="P58" s="5">
        <v>7317</v>
      </c>
      <c r="Q58" s="5">
        <v>5930</v>
      </c>
      <c r="R58" s="14">
        <f t="shared" si="6"/>
        <v>0.13578414088741256</v>
      </c>
      <c r="S58" s="14">
        <f t="shared" si="7"/>
        <v>0.11004509436413235</v>
      </c>
      <c r="T58" s="5">
        <v>8060</v>
      </c>
      <c r="U58" s="5">
        <v>970</v>
      </c>
      <c r="V58" s="5">
        <v>297</v>
      </c>
      <c r="W58" s="23">
        <f t="shared" si="8"/>
        <v>0.27638707907550925</v>
      </c>
      <c r="X58" s="23">
        <f t="shared" si="9"/>
        <v>3.3262464851519097E-2</v>
      </c>
      <c r="Y58" s="23">
        <f t="shared" si="10"/>
        <v>1.0184486660722858E-2</v>
      </c>
      <c r="Z58" s="23">
        <f t="shared" si="11"/>
        <v>0.12034739454094293</v>
      </c>
      <c r="AA58" s="23">
        <f t="shared" si="12"/>
        <v>3.6848635235732008E-2</v>
      </c>
      <c r="AB58" s="23">
        <f t="shared" si="13"/>
        <v>0.3061855670103093</v>
      </c>
      <c r="AC58" s="5">
        <v>9970</v>
      </c>
      <c r="AD58" s="5">
        <v>19906</v>
      </c>
      <c r="AE58" s="5">
        <v>13691</v>
      </c>
    </row>
    <row r="59" spans="1:31" x14ac:dyDescent="0.25">
      <c r="A59" s="20" t="s">
        <v>458</v>
      </c>
      <c r="B59" s="5">
        <v>7057</v>
      </c>
      <c r="D59" s="5">
        <v>50183</v>
      </c>
      <c r="E59" s="5">
        <v>29167</v>
      </c>
      <c r="F59" s="5">
        <v>9</v>
      </c>
      <c r="G59" s="5">
        <v>1663</v>
      </c>
      <c r="H59" s="5">
        <v>169</v>
      </c>
      <c r="I59" s="5">
        <v>78</v>
      </c>
      <c r="J59" s="10">
        <f t="shared" si="0"/>
        <v>0.23565254357375656</v>
      </c>
      <c r="K59" s="10">
        <f t="shared" si="1"/>
        <v>2.3947853195408812E-2</v>
      </c>
      <c r="L59" s="10">
        <f t="shared" si="2"/>
        <v>1.1052855320957913E-2</v>
      </c>
      <c r="M59" s="10">
        <f t="shared" si="3"/>
        <v>0.10162357185808779</v>
      </c>
      <c r="N59" s="10">
        <f t="shared" si="4"/>
        <v>4.6903187011425138E-2</v>
      </c>
      <c r="O59" s="24">
        <f t="shared" si="5"/>
        <v>0.46153846153846156</v>
      </c>
      <c r="P59" s="5">
        <v>1326</v>
      </c>
      <c r="Q59" s="5">
        <v>339</v>
      </c>
      <c r="R59" s="14">
        <f t="shared" si="6"/>
        <v>2.6423290755833648E-2</v>
      </c>
      <c r="S59" s="14">
        <f t="shared" si="7"/>
        <v>6.7552756909710458E-3</v>
      </c>
      <c r="T59" s="5">
        <v>8059</v>
      </c>
      <c r="U59" s="5">
        <v>703</v>
      </c>
      <c r="V59" s="5">
        <v>221</v>
      </c>
      <c r="W59" s="23">
        <f t="shared" si="8"/>
        <v>0.2763054136524154</v>
      </c>
      <c r="X59" s="23">
        <f t="shared" si="9"/>
        <v>2.4102581684780744E-2</v>
      </c>
      <c r="Y59" s="23">
        <f t="shared" si="10"/>
        <v>7.5770562622141458E-3</v>
      </c>
      <c r="Z59" s="23">
        <f t="shared" si="11"/>
        <v>8.723166645985854E-2</v>
      </c>
      <c r="AA59" s="23">
        <f t="shared" si="12"/>
        <v>2.7422757165901476E-2</v>
      </c>
      <c r="AB59" s="23">
        <f t="shared" si="13"/>
        <v>0.31436699857752487</v>
      </c>
      <c r="AC59" s="5">
        <v>10060</v>
      </c>
      <c r="AD59" s="5">
        <v>18689</v>
      </c>
      <c r="AE59" s="5">
        <v>12710</v>
      </c>
    </row>
    <row r="60" spans="1:31" x14ac:dyDescent="0.25">
      <c r="A60" s="20" t="s">
        <v>459</v>
      </c>
      <c r="B60" s="5">
        <v>7056</v>
      </c>
      <c r="D60" s="5">
        <v>50429</v>
      </c>
      <c r="E60" s="5">
        <v>29178</v>
      </c>
      <c r="F60" s="5">
        <v>3</v>
      </c>
      <c r="G60" s="5">
        <v>1687</v>
      </c>
      <c r="H60" s="5">
        <v>197</v>
      </c>
      <c r="I60" s="5">
        <v>123</v>
      </c>
      <c r="J60" s="10">
        <f t="shared" si="0"/>
        <v>0.2390873015873016</v>
      </c>
      <c r="K60" s="10">
        <f t="shared" si="1"/>
        <v>2.7919501133786849E-2</v>
      </c>
      <c r="L60" s="10">
        <f t="shared" si="2"/>
        <v>1.7431972789115645E-2</v>
      </c>
      <c r="M60" s="10">
        <f t="shared" si="3"/>
        <v>0.11677534084173088</v>
      </c>
      <c r="N60" s="10">
        <f t="shared" si="4"/>
        <v>7.2910491997628932E-2</v>
      </c>
      <c r="O60" s="24">
        <f t="shared" si="5"/>
        <v>0.62436548223350252</v>
      </c>
      <c r="P60" s="5">
        <v>1573</v>
      </c>
      <c r="Q60" s="5">
        <v>665</v>
      </c>
      <c r="R60" s="14">
        <f t="shared" si="6"/>
        <v>3.1192369469947849E-2</v>
      </c>
      <c r="S60" s="14">
        <f t="shared" si="7"/>
        <v>1.3186856768922645E-2</v>
      </c>
      <c r="T60" s="5">
        <v>8143</v>
      </c>
      <c r="U60" s="5">
        <v>834</v>
      </c>
      <c r="V60" s="5">
        <v>410</v>
      </c>
      <c r="W60" s="23">
        <f t="shared" si="8"/>
        <v>0.27908012886421274</v>
      </c>
      <c r="X60" s="23">
        <f t="shared" si="9"/>
        <v>2.8583179107546781E-2</v>
      </c>
      <c r="Y60" s="23">
        <f t="shared" si="10"/>
        <v>1.4051682774693262E-2</v>
      </c>
      <c r="Z60" s="23">
        <f t="shared" si="11"/>
        <v>0.10241925580252978</v>
      </c>
      <c r="AA60" s="23">
        <f t="shared" si="12"/>
        <v>5.0349993859756845E-2</v>
      </c>
      <c r="AB60" s="23">
        <f t="shared" si="13"/>
        <v>0.49160671462829736</v>
      </c>
      <c r="AC60" s="5">
        <v>11113</v>
      </c>
      <c r="AD60" s="5">
        <v>16991</v>
      </c>
      <c r="AE60" s="5">
        <v>12708</v>
      </c>
    </row>
    <row r="61" spans="1:31" x14ac:dyDescent="0.25">
      <c r="A61" s="20" t="s">
        <v>460</v>
      </c>
      <c r="B61" s="5">
        <v>7057</v>
      </c>
      <c r="D61" s="5">
        <v>50183</v>
      </c>
      <c r="E61" s="5">
        <v>29169</v>
      </c>
      <c r="F61" s="5">
        <v>9</v>
      </c>
      <c r="G61" s="5">
        <v>1661</v>
      </c>
      <c r="H61" s="5">
        <v>167</v>
      </c>
      <c r="I61" s="5">
        <v>76</v>
      </c>
      <c r="J61" s="10">
        <f t="shared" si="0"/>
        <v>0.23536913702706533</v>
      </c>
      <c r="K61" s="10">
        <f t="shared" si="1"/>
        <v>2.3664446648717585E-2</v>
      </c>
      <c r="L61" s="10">
        <f t="shared" si="2"/>
        <v>1.0769448774266686E-2</v>
      </c>
      <c r="M61" s="10">
        <f t="shared" si="3"/>
        <v>0.10054184226369657</v>
      </c>
      <c r="N61" s="10">
        <f t="shared" si="4"/>
        <v>4.5755568934376885E-2</v>
      </c>
      <c r="O61" s="24">
        <f t="shared" si="5"/>
        <v>0.45508982035928142</v>
      </c>
      <c r="P61" s="5">
        <v>1326</v>
      </c>
      <c r="Q61" s="5">
        <v>339</v>
      </c>
      <c r="R61" s="14">
        <f t="shared" si="6"/>
        <v>2.6423290755833648E-2</v>
      </c>
      <c r="S61" s="14">
        <f t="shared" si="7"/>
        <v>6.7552756909710458E-3</v>
      </c>
      <c r="T61" s="5">
        <v>8060</v>
      </c>
      <c r="U61" s="5">
        <v>704</v>
      </c>
      <c r="V61" s="5">
        <v>222</v>
      </c>
      <c r="W61" s="23">
        <f t="shared" si="8"/>
        <v>0.27632075148273855</v>
      </c>
      <c r="X61" s="23">
        <f t="shared" si="9"/>
        <v>2.4135212040179644E-2</v>
      </c>
      <c r="Y61" s="23">
        <f t="shared" si="10"/>
        <v>7.6108197058521029E-3</v>
      </c>
      <c r="Z61" s="23">
        <f t="shared" si="11"/>
        <v>8.7344913151364764E-2</v>
      </c>
      <c r="AA61" s="23">
        <f t="shared" si="12"/>
        <v>2.7543424317617866E-2</v>
      </c>
      <c r="AB61" s="23">
        <f t="shared" si="13"/>
        <v>0.31534090909090912</v>
      </c>
      <c r="AC61" s="5">
        <v>9970</v>
      </c>
      <c r="AD61" s="5">
        <v>16720</v>
      </c>
      <c r="AE61" s="5">
        <v>12548</v>
      </c>
    </row>
    <row r="62" spans="1:31" x14ac:dyDescent="0.25">
      <c r="A62" s="20" t="s">
        <v>461</v>
      </c>
      <c r="B62" s="5">
        <v>7051</v>
      </c>
      <c r="D62" s="5">
        <v>50075</v>
      </c>
      <c r="E62" s="5">
        <v>29145</v>
      </c>
      <c r="F62" s="5">
        <v>1</v>
      </c>
      <c r="G62" s="5">
        <v>1652</v>
      </c>
      <c r="H62" s="5">
        <v>199</v>
      </c>
      <c r="I62" s="5">
        <v>79</v>
      </c>
      <c r="J62" s="10">
        <f t="shared" si="0"/>
        <v>0.23429300808395973</v>
      </c>
      <c r="K62" s="10">
        <f t="shared" si="1"/>
        <v>2.8222947099702168E-2</v>
      </c>
      <c r="L62" s="10">
        <f t="shared" si="2"/>
        <v>1.1204084527017445E-2</v>
      </c>
      <c r="M62" s="10">
        <f t="shared" si="3"/>
        <v>0.12046004842615012</v>
      </c>
      <c r="N62" s="10">
        <f t="shared" si="4"/>
        <v>4.7820823244552058E-2</v>
      </c>
      <c r="O62" s="24">
        <f t="shared" si="5"/>
        <v>0.39698492462311558</v>
      </c>
      <c r="P62" s="5">
        <v>1706</v>
      </c>
      <c r="Q62" s="5">
        <v>319</v>
      </c>
      <c r="R62" s="14">
        <f t="shared" si="6"/>
        <v>3.4068896655017472E-2</v>
      </c>
      <c r="S62" s="14">
        <f t="shared" si="7"/>
        <v>6.3704443334997507E-3</v>
      </c>
      <c r="T62" s="5">
        <v>8017</v>
      </c>
      <c r="U62" s="5">
        <v>916</v>
      </c>
      <c r="V62" s="5">
        <v>242</v>
      </c>
      <c r="W62" s="23">
        <f t="shared" si="8"/>
        <v>0.27507291130554123</v>
      </c>
      <c r="X62" s="23">
        <f t="shared" si="9"/>
        <v>3.1429061588608684E-2</v>
      </c>
      <c r="Y62" s="23">
        <f t="shared" si="10"/>
        <v>8.3033110310516377E-3</v>
      </c>
      <c r="Z62" s="23">
        <f t="shared" si="11"/>
        <v>0.11425720344268429</v>
      </c>
      <c r="AA62" s="23">
        <f t="shared" si="12"/>
        <v>3.0185855058001747E-2</v>
      </c>
      <c r="AB62" s="23">
        <f t="shared" si="13"/>
        <v>0.26419213973799127</v>
      </c>
      <c r="AC62" s="5">
        <v>9771</v>
      </c>
      <c r="AD62" s="5">
        <v>16778</v>
      </c>
      <c r="AE62" s="5">
        <v>12626</v>
      </c>
    </row>
    <row r="63" spans="1:31" x14ac:dyDescent="0.25">
      <c r="A63" s="20" t="s">
        <v>462</v>
      </c>
      <c r="B63" s="5">
        <v>7056</v>
      </c>
      <c r="D63" s="5">
        <v>50260</v>
      </c>
      <c r="E63" s="5">
        <v>29163</v>
      </c>
      <c r="F63" s="5">
        <v>2</v>
      </c>
      <c r="G63" s="5">
        <v>1660</v>
      </c>
      <c r="H63" s="5">
        <v>209</v>
      </c>
      <c r="I63" s="5">
        <v>89</v>
      </c>
      <c r="J63" s="10">
        <f t="shared" si="0"/>
        <v>0.23526077097505668</v>
      </c>
      <c r="K63" s="10">
        <f t="shared" si="1"/>
        <v>2.9620181405895691E-2</v>
      </c>
      <c r="L63" s="10">
        <f t="shared" si="2"/>
        <v>1.2613378684807256E-2</v>
      </c>
      <c r="M63" s="10">
        <f t="shared" si="3"/>
        <v>0.12590361445783133</v>
      </c>
      <c r="N63" s="10">
        <f t="shared" si="4"/>
        <v>5.3614457831325305E-2</v>
      </c>
      <c r="O63" s="24">
        <f t="shared" si="5"/>
        <v>0.42583732057416268</v>
      </c>
      <c r="P63" s="5">
        <v>1878</v>
      </c>
      <c r="Q63" s="5">
        <v>491</v>
      </c>
      <c r="R63" s="14">
        <f t="shared" si="6"/>
        <v>3.7365698368483885E-2</v>
      </c>
      <c r="S63" s="14">
        <f t="shared" si="7"/>
        <v>9.7692001591723043E-3</v>
      </c>
      <c r="T63" s="5">
        <v>8047</v>
      </c>
      <c r="U63" s="5">
        <v>936</v>
      </c>
      <c r="V63" s="5">
        <v>263</v>
      </c>
      <c r="W63" s="23">
        <f t="shared" si="8"/>
        <v>0.27593183143023692</v>
      </c>
      <c r="X63" s="23">
        <f t="shared" si="9"/>
        <v>3.2095463429688303E-2</v>
      </c>
      <c r="Y63" s="23">
        <f t="shared" si="10"/>
        <v>9.0182765833419064E-3</v>
      </c>
      <c r="Z63" s="23">
        <f t="shared" si="11"/>
        <v>0.11631663974151858</v>
      </c>
      <c r="AA63" s="23">
        <f t="shared" si="12"/>
        <v>3.2682987448738661E-2</v>
      </c>
      <c r="AB63" s="23">
        <f t="shared" si="13"/>
        <v>0.28098290598290598</v>
      </c>
      <c r="AC63" s="5">
        <v>9750</v>
      </c>
      <c r="AD63" s="5">
        <v>18776</v>
      </c>
      <c r="AE63" s="5">
        <v>12769</v>
      </c>
    </row>
    <row r="64" spans="1:31" x14ac:dyDescent="0.25">
      <c r="A64" s="20" t="s">
        <v>463</v>
      </c>
      <c r="B64" s="5">
        <v>7057</v>
      </c>
      <c r="D64" s="5">
        <v>50165</v>
      </c>
      <c r="E64" s="5">
        <v>29169</v>
      </c>
      <c r="F64" s="5">
        <v>9</v>
      </c>
      <c r="G64" s="5">
        <v>1661</v>
      </c>
      <c r="H64" s="5">
        <v>167</v>
      </c>
      <c r="I64" s="5">
        <v>76</v>
      </c>
      <c r="J64" s="10">
        <f t="shared" ref="J64:J86" si="14">G64/B64</f>
        <v>0.23536913702706533</v>
      </c>
      <c r="K64" s="10">
        <f t="shared" ref="K64:K86" si="15">H64/B64</f>
        <v>2.3664446648717585E-2</v>
      </c>
      <c r="L64" s="10">
        <f t="shared" ref="L64:L86" si="16">I64/B64</f>
        <v>1.0769448774266686E-2</v>
      </c>
      <c r="M64" s="10">
        <f t="shared" ref="M64:M86" si="17">H64/G64</f>
        <v>0.10054184226369657</v>
      </c>
      <c r="N64" s="10">
        <f t="shared" ref="N64:N86" si="18">I64/G64</f>
        <v>4.5755568934376885E-2</v>
      </c>
      <c r="O64" s="24">
        <f t="shared" ref="O64:O86" si="19">I64/H64</f>
        <v>0.45508982035928142</v>
      </c>
      <c r="P64" s="5">
        <v>1310</v>
      </c>
      <c r="Q64" s="5">
        <v>323</v>
      </c>
      <c r="R64" s="14">
        <f t="shared" ref="R64:R86" si="20">P64/D64</f>
        <v>2.6113824379547495E-2</v>
      </c>
      <c r="S64" s="14">
        <f t="shared" ref="S64:S86" si="21" xml:space="preserve"> Q64/D64</f>
        <v>6.4387521180105647E-3</v>
      </c>
      <c r="T64" s="5">
        <v>8051</v>
      </c>
      <c r="U64" s="5">
        <v>695</v>
      </c>
      <c r="V64" s="5">
        <v>213</v>
      </c>
      <c r="W64" s="23">
        <f t="shared" ref="W64:W86" si="22">T64/E64</f>
        <v>0.27601220473790666</v>
      </c>
      <c r="X64" s="23">
        <f t="shared" ref="X64:X86" si="23">U64/E64</f>
        <v>2.3826665295347802E-2</v>
      </c>
      <c r="Y64" s="23">
        <f t="shared" ref="Y64:Y86" si="24">V64/E64</f>
        <v>7.302272961020261E-3</v>
      </c>
      <c r="Z64" s="23">
        <f t="shared" ref="Z64:Z86" si="25">U64/T64</f>
        <v>8.6324680163954795E-2</v>
      </c>
      <c r="AA64" s="23">
        <f t="shared" ref="AA64:AA86" si="26">V64/T64</f>
        <v>2.6456340827226432E-2</v>
      </c>
      <c r="AB64" s="23">
        <f t="shared" ref="AB64:AB86" si="27">V64/U64</f>
        <v>0.30647482014388489</v>
      </c>
      <c r="AC64" s="5">
        <v>10229</v>
      </c>
      <c r="AD64" s="5">
        <v>16752</v>
      </c>
      <c r="AE64" s="5">
        <v>12622</v>
      </c>
    </row>
    <row r="65" spans="1:31" x14ac:dyDescent="0.25">
      <c r="A65" s="20" t="s">
        <v>464</v>
      </c>
      <c r="B65" s="5">
        <v>7053</v>
      </c>
      <c r="D65" s="5">
        <v>50474</v>
      </c>
      <c r="E65" s="5">
        <v>29152</v>
      </c>
      <c r="F65" s="5">
        <v>1</v>
      </c>
      <c r="G65" s="5">
        <v>1680</v>
      </c>
      <c r="H65" s="5">
        <v>182</v>
      </c>
      <c r="I65" s="5">
        <v>107</v>
      </c>
      <c r="J65" s="10">
        <f t="shared" si="14"/>
        <v>0.23819651212250106</v>
      </c>
      <c r="K65" s="10">
        <f t="shared" si="15"/>
        <v>2.5804622146604284E-2</v>
      </c>
      <c r="L65" s="10">
        <f t="shared" si="16"/>
        <v>1.5170849283992626E-2</v>
      </c>
      <c r="M65" s="10">
        <f t="shared" si="17"/>
        <v>0.10833333333333334</v>
      </c>
      <c r="N65" s="10">
        <f t="shared" si="18"/>
        <v>6.3690476190476186E-2</v>
      </c>
      <c r="O65" s="24">
        <f t="shared" si="19"/>
        <v>0.58791208791208793</v>
      </c>
      <c r="P65" s="5">
        <v>1603</v>
      </c>
      <c r="Q65" s="5">
        <v>681</v>
      </c>
      <c r="R65" s="14">
        <f t="shared" si="20"/>
        <v>3.1758925387328128E-2</v>
      </c>
      <c r="S65" s="14">
        <f t="shared" si="21"/>
        <v>1.3492094939969093E-2</v>
      </c>
      <c r="T65" s="5">
        <v>8109</v>
      </c>
      <c r="U65" s="5">
        <v>755</v>
      </c>
      <c r="V65" s="5">
        <v>324</v>
      </c>
      <c r="W65" s="23">
        <f t="shared" si="22"/>
        <v>0.27816273326015367</v>
      </c>
      <c r="X65" s="23">
        <f t="shared" si="23"/>
        <v>2.5898737650933042E-2</v>
      </c>
      <c r="Y65" s="23">
        <f t="shared" si="24"/>
        <v>1.1114160263446762E-2</v>
      </c>
      <c r="Z65" s="23">
        <f t="shared" si="25"/>
        <v>9.310642495992108E-2</v>
      </c>
      <c r="AA65" s="23">
        <f t="shared" si="26"/>
        <v>3.9955604883462822E-2</v>
      </c>
      <c r="AB65" s="23">
        <f t="shared" si="27"/>
        <v>0.4291390728476821</v>
      </c>
      <c r="AC65" s="5">
        <v>9835</v>
      </c>
      <c r="AD65" s="5">
        <v>16830</v>
      </c>
      <c r="AE65" s="5">
        <v>12745</v>
      </c>
    </row>
    <row r="66" spans="1:31" x14ac:dyDescent="0.25">
      <c r="A66" s="20" t="s">
        <v>465</v>
      </c>
      <c r="B66" s="5">
        <v>7057</v>
      </c>
      <c r="D66" s="5">
        <v>50306</v>
      </c>
      <c r="E66" s="5">
        <v>29167</v>
      </c>
      <c r="F66" s="5">
        <v>9</v>
      </c>
      <c r="G66" s="5">
        <v>1685</v>
      </c>
      <c r="H66" s="5">
        <v>188</v>
      </c>
      <c r="I66" s="5">
        <v>113</v>
      </c>
      <c r="J66" s="10">
        <f t="shared" si="14"/>
        <v>0.23877001558736008</v>
      </c>
      <c r="K66" s="10">
        <f t="shared" si="15"/>
        <v>2.6640215388975486E-2</v>
      </c>
      <c r="L66" s="10">
        <f t="shared" si="16"/>
        <v>1.6012469888054413E-2</v>
      </c>
      <c r="M66" s="10">
        <f t="shared" si="17"/>
        <v>0.11157270029673591</v>
      </c>
      <c r="N66" s="10">
        <f t="shared" si="18"/>
        <v>6.7062314540059342E-2</v>
      </c>
      <c r="O66" s="24">
        <f t="shared" si="19"/>
        <v>0.60106382978723405</v>
      </c>
      <c r="P66" s="5">
        <v>1450</v>
      </c>
      <c r="Q66" s="5">
        <v>528</v>
      </c>
      <c r="R66" s="14">
        <f t="shared" si="20"/>
        <v>2.8823599570627759E-2</v>
      </c>
      <c r="S66" s="14">
        <f t="shared" si="21"/>
        <v>1.0495765912614797E-2</v>
      </c>
      <c r="T66" s="5">
        <v>8119</v>
      </c>
      <c r="U66" s="5">
        <v>760</v>
      </c>
      <c r="V66" s="5">
        <v>329</v>
      </c>
      <c r="W66" s="23">
        <f t="shared" si="22"/>
        <v>0.27836253299962288</v>
      </c>
      <c r="X66" s="23">
        <f t="shared" si="23"/>
        <v>2.6056845064627833E-2</v>
      </c>
      <c r="Y66" s="23">
        <f t="shared" si="24"/>
        <v>1.1279871087187575E-2</v>
      </c>
      <c r="Z66" s="23">
        <f t="shared" si="25"/>
        <v>9.3607587141273554E-2</v>
      </c>
      <c r="AA66" s="23">
        <f t="shared" si="26"/>
        <v>4.052223180194605E-2</v>
      </c>
      <c r="AB66" s="23">
        <f t="shared" si="27"/>
        <v>0.43289473684210528</v>
      </c>
      <c r="AC66" s="5">
        <v>9625</v>
      </c>
      <c r="AD66" s="5">
        <v>18735</v>
      </c>
      <c r="AE66" s="5">
        <v>12829</v>
      </c>
    </row>
    <row r="67" spans="1:31" x14ac:dyDescent="0.25">
      <c r="A67" s="20" t="s">
        <v>466</v>
      </c>
      <c r="B67" s="5">
        <v>7053</v>
      </c>
      <c r="D67" s="5">
        <v>50101</v>
      </c>
      <c r="E67" s="5">
        <v>29160</v>
      </c>
      <c r="F67" s="5">
        <v>2</v>
      </c>
      <c r="G67" s="5">
        <v>1658</v>
      </c>
      <c r="H67" s="5">
        <v>205</v>
      </c>
      <c r="I67" s="5">
        <v>86</v>
      </c>
      <c r="J67" s="10">
        <f t="shared" si="14"/>
        <v>0.23507727208280166</v>
      </c>
      <c r="K67" s="10">
        <f t="shared" si="15"/>
        <v>2.9065645824471856E-2</v>
      </c>
      <c r="L67" s="10">
        <f t="shared" si="16"/>
        <v>1.2193392882461363E-2</v>
      </c>
      <c r="M67" s="10">
        <f t="shared" si="17"/>
        <v>0.12364294330518698</v>
      </c>
      <c r="N67" s="10">
        <f t="shared" si="18"/>
        <v>5.1869722557297951E-2</v>
      </c>
      <c r="O67" s="24">
        <f t="shared" si="19"/>
        <v>0.4195121951219512</v>
      </c>
      <c r="P67" s="5">
        <v>1737</v>
      </c>
      <c r="Q67" s="5">
        <v>364</v>
      </c>
      <c r="R67" s="14">
        <f t="shared" si="20"/>
        <v>3.4669966667331992E-2</v>
      </c>
      <c r="S67" s="14">
        <f t="shared" si="21"/>
        <v>7.265324045428235E-3</v>
      </c>
      <c r="T67" s="5">
        <v>8039</v>
      </c>
      <c r="U67" s="5">
        <v>943</v>
      </c>
      <c r="V67" s="5">
        <v>275</v>
      </c>
      <c r="W67" s="23">
        <f t="shared" si="22"/>
        <v>0.27568587105624143</v>
      </c>
      <c r="X67" s="23">
        <f t="shared" si="23"/>
        <v>3.2338820301783262E-2</v>
      </c>
      <c r="Y67" s="23">
        <f t="shared" si="24"/>
        <v>9.4307270233196152E-3</v>
      </c>
      <c r="Z67" s="23">
        <f t="shared" si="25"/>
        <v>0.11730314715760667</v>
      </c>
      <c r="AA67" s="23">
        <f t="shared" si="26"/>
        <v>3.4208234855081475E-2</v>
      </c>
      <c r="AB67" s="23">
        <f t="shared" si="27"/>
        <v>0.29162248144220571</v>
      </c>
      <c r="AC67" s="5">
        <v>10237</v>
      </c>
      <c r="AD67" s="5">
        <v>16795</v>
      </c>
      <c r="AE67" s="5">
        <v>12653</v>
      </c>
    </row>
    <row r="68" spans="1:31" x14ac:dyDescent="0.25">
      <c r="A68" s="20" t="s">
        <v>467</v>
      </c>
      <c r="B68" s="5">
        <v>7054</v>
      </c>
      <c r="D68" s="5">
        <v>52471</v>
      </c>
      <c r="E68" s="5">
        <v>29184</v>
      </c>
      <c r="F68" s="5">
        <v>2</v>
      </c>
      <c r="G68" s="5">
        <v>1713</v>
      </c>
      <c r="H68" s="5">
        <v>227</v>
      </c>
      <c r="I68" s="5">
        <v>159</v>
      </c>
      <c r="J68" s="10">
        <f t="shared" si="14"/>
        <v>0.24284094130989509</v>
      </c>
      <c r="K68" s="10">
        <f t="shared" si="15"/>
        <v>3.2180323220867592E-2</v>
      </c>
      <c r="L68" s="10">
        <f t="shared" si="16"/>
        <v>2.2540402608449108E-2</v>
      </c>
      <c r="M68" s="10">
        <f t="shared" si="17"/>
        <v>0.13251605370694688</v>
      </c>
      <c r="N68" s="10">
        <f t="shared" si="18"/>
        <v>9.2819614711033269E-2</v>
      </c>
      <c r="O68" s="24">
        <f t="shared" si="19"/>
        <v>0.70044052863436124</v>
      </c>
      <c r="P68" s="5">
        <v>3086</v>
      </c>
      <c r="Q68" s="5">
        <v>2248</v>
      </c>
      <c r="R68" s="14">
        <f t="shared" si="20"/>
        <v>5.8813439804844582E-2</v>
      </c>
      <c r="S68" s="14">
        <f t="shared" si="21"/>
        <v>4.284271311772217E-2</v>
      </c>
      <c r="T68" s="5">
        <v>8212</v>
      </c>
      <c r="U68" s="5">
        <v>905</v>
      </c>
      <c r="V68" s="5">
        <v>512</v>
      </c>
      <c r="W68" s="23">
        <f t="shared" si="22"/>
        <v>0.28138706140350878</v>
      </c>
      <c r="X68" s="23">
        <f t="shared" si="23"/>
        <v>3.1010142543859649E-2</v>
      </c>
      <c r="Y68" s="23">
        <f t="shared" si="24"/>
        <v>1.7543859649122806E-2</v>
      </c>
      <c r="Z68" s="23">
        <f t="shared" si="25"/>
        <v>0.11020457866536776</v>
      </c>
      <c r="AA68" s="23">
        <f t="shared" si="26"/>
        <v>6.2347783731125185E-2</v>
      </c>
      <c r="AB68" s="23">
        <f t="shared" si="27"/>
        <v>0.5657458563535912</v>
      </c>
      <c r="AC68" s="5">
        <v>10387</v>
      </c>
      <c r="AD68" s="5">
        <v>17612</v>
      </c>
      <c r="AE68" s="5">
        <v>13082</v>
      </c>
    </row>
    <row r="69" spans="1:31" x14ac:dyDescent="0.25">
      <c r="A69" s="20" t="s">
        <v>468</v>
      </c>
      <c r="B69" s="5">
        <v>7053</v>
      </c>
      <c r="D69" s="5">
        <v>50037</v>
      </c>
      <c r="E69" s="5">
        <v>29162</v>
      </c>
      <c r="F69" s="5">
        <v>4</v>
      </c>
      <c r="G69" s="5">
        <v>1650</v>
      </c>
      <c r="H69" s="5">
        <v>153</v>
      </c>
      <c r="I69" s="5">
        <v>62</v>
      </c>
      <c r="J69" s="10">
        <f t="shared" si="14"/>
        <v>0.2339430029774564</v>
      </c>
      <c r="K69" s="10">
        <f t="shared" si="15"/>
        <v>2.1692896639727774E-2</v>
      </c>
      <c r="L69" s="10">
        <f t="shared" si="16"/>
        <v>8.7905855664256339E-3</v>
      </c>
      <c r="M69" s="10">
        <f t="shared" si="17"/>
        <v>9.2727272727272728E-2</v>
      </c>
      <c r="N69" s="10">
        <f t="shared" si="18"/>
        <v>3.7575757575757575E-2</v>
      </c>
      <c r="O69" s="24">
        <f t="shared" si="19"/>
        <v>0.40522875816993464</v>
      </c>
      <c r="P69" s="5">
        <v>1280</v>
      </c>
      <c r="Q69" s="5">
        <v>291</v>
      </c>
      <c r="R69" s="14">
        <f t="shared" si="20"/>
        <v>2.5581070008193936E-2</v>
      </c>
      <c r="S69" s="14">
        <f t="shared" si="21"/>
        <v>5.8156963846753406E-3</v>
      </c>
      <c r="T69" s="5">
        <v>8016</v>
      </c>
      <c r="U69" s="5">
        <v>711</v>
      </c>
      <c r="V69" s="5">
        <v>220</v>
      </c>
      <c r="W69" s="23">
        <f t="shared" si="22"/>
        <v>0.27487826623688361</v>
      </c>
      <c r="X69" s="23">
        <f t="shared" si="23"/>
        <v>2.4381043824154722E-2</v>
      </c>
      <c r="Y69" s="23">
        <f t="shared" si="24"/>
        <v>7.5440641931280436E-3</v>
      </c>
      <c r="Z69" s="23">
        <f t="shared" si="25"/>
        <v>8.869760479041916E-2</v>
      </c>
      <c r="AA69" s="23">
        <f t="shared" si="26"/>
        <v>2.7445109780439122E-2</v>
      </c>
      <c r="AB69" s="23">
        <f t="shared" si="27"/>
        <v>0.30942334739803096</v>
      </c>
      <c r="AC69" s="5">
        <v>9788</v>
      </c>
      <c r="AD69" s="5">
        <v>16413</v>
      </c>
      <c r="AE69" s="5">
        <v>12587</v>
      </c>
    </row>
    <row r="70" spans="1:31" x14ac:dyDescent="0.25">
      <c r="A70" s="20" t="s">
        <v>469</v>
      </c>
      <c r="B70" s="5">
        <v>7059</v>
      </c>
      <c r="D70" s="5">
        <v>48189</v>
      </c>
      <c r="E70" s="5">
        <v>29097</v>
      </c>
      <c r="F70" s="5">
        <v>7</v>
      </c>
      <c r="G70" s="5">
        <v>1658</v>
      </c>
      <c r="H70" s="5">
        <v>168</v>
      </c>
      <c r="I70" s="5">
        <v>155</v>
      </c>
      <c r="J70" s="10">
        <f t="shared" si="14"/>
        <v>0.23487746139679841</v>
      </c>
      <c r="K70" s="10">
        <f t="shared" si="15"/>
        <v>2.3799405014874628E-2</v>
      </c>
      <c r="L70" s="10">
        <f t="shared" si="16"/>
        <v>2.1957784388723617E-2</v>
      </c>
      <c r="M70" s="10">
        <f t="shared" si="17"/>
        <v>0.10132689987937274</v>
      </c>
      <c r="N70" s="10">
        <f t="shared" si="18"/>
        <v>9.3486127864897461E-2</v>
      </c>
      <c r="O70" s="24">
        <f t="shared" si="19"/>
        <v>0.92261904761904767</v>
      </c>
      <c r="P70" s="5">
        <v>2058</v>
      </c>
      <c r="Q70" s="5">
        <v>1847</v>
      </c>
      <c r="R70" s="14">
        <f t="shared" si="20"/>
        <v>4.2706841810371661E-2</v>
      </c>
      <c r="S70" s="14">
        <f t="shared" si="21"/>
        <v>3.8328249185498764E-2</v>
      </c>
      <c r="T70" s="5">
        <v>7988</v>
      </c>
      <c r="U70" s="5">
        <v>737</v>
      </c>
      <c r="V70" s="5">
        <v>499</v>
      </c>
      <c r="W70" s="23">
        <f t="shared" si="22"/>
        <v>0.27453002027700452</v>
      </c>
      <c r="X70" s="23">
        <f t="shared" si="23"/>
        <v>2.5329071725607451E-2</v>
      </c>
      <c r="Y70" s="23">
        <f t="shared" si="24"/>
        <v>1.7149534316252536E-2</v>
      </c>
      <c r="Z70" s="23">
        <f t="shared" si="25"/>
        <v>9.2263395092638964E-2</v>
      </c>
      <c r="AA70" s="23">
        <f t="shared" si="26"/>
        <v>6.2468703054581874E-2</v>
      </c>
      <c r="AB70" s="23">
        <f t="shared" si="27"/>
        <v>0.67706919945725919</v>
      </c>
      <c r="AC70" s="5">
        <v>9413</v>
      </c>
      <c r="AD70" s="5">
        <v>20724</v>
      </c>
      <c r="AE70" s="5">
        <v>12454</v>
      </c>
    </row>
    <row r="71" spans="1:31" x14ac:dyDescent="0.25">
      <c r="A71" s="20" t="s">
        <v>470</v>
      </c>
      <c r="B71" s="5">
        <v>7056</v>
      </c>
      <c r="D71" s="5">
        <v>48408</v>
      </c>
      <c r="E71" s="5">
        <v>29082</v>
      </c>
      <c r="F71" s="5">
        <v>5</v>
      </c>
      <c r="G71" s="5">
        <v>1657</v>
      </c>
      <c r="H71" s="5">
        <v>167</v>
      </c>
      <c r="I71" s="5">
        <v>154</v>
      </c>
      <c r="J71" s="10">
        <f t="shared" si="14"/>
        <v>0.23483560090702948</v>
      </c>
      <c r="K71" s="10">
        <f t="shared" si="15"/>
        <v>2.3667800453514739E-2</v>
      </c>
      <c r="L71" s="10">
        <f t="shared" si="16"/>
        <v>2.1825396825396824E-2</v>
      </c>
      <c r="M71" s="10">
        <f t="shared" si="17"/>
        <v>0.1007845503922752</v>
      </c>
      <c r="N71" s="10">
        <f t="shared" si="18"/>
        <v>9.2939046469523237E-2</v>
      </c>
      <c r="O71" s="24">
        <f t="shared" si="19"/>
        <v>0.92215568862275454</v>
      </c>
      <c r="P71" s="5">
        <v>2277</v>
      </c>
      <c r="Q71" s="5">
        <v>2066</v>
      </c>
      <c r="R71" s="14">
        <f t="shared" si="20"/>
        <v>4.7037679722359942E-2</v>
      </c>
      <c r="S71" s="14">
        <f t="shared" si="21"/>
        <v>4.2678896050239633E-2</v>
      </c>
      <c r="T71" s="5">
        <v>7983</v>
      </c>
      <c r="U71" s="5">
        <v>732</v>
      </c>
      <c r="V71" s="5">
        <v>493</v>
      </c>
      <c r="W71" s="23">
        <f t="shared" si="22"/>
        <v>0.27449969053022488</v>
      </c>
      <c r="X71" s="23">
        <f t="shared" si="23"/>
        <v>2.5170208376315246E-2</v>
      </c>
      <c r="Y71" s="23">
        <f t="shared" si="24"/>
        <v>1.695206657038718E-2</v>
      </c>
      <c r="Z71" s="23">
        <f t="shared" si="25"/>
        <v>9.169485155956407E-2</v>
      </c>
      <c r="AA71" s="23">
        <f t="shared" si="26"/>
        <v>6.1756231992985092E-2</v>
      </c>
      <c r="AB71" s="23">
        <f t="shared" si="27"/>
        <v>0.67349726775956287</v>
      </c>
      <c r="AC71" s="5">
        <v>9967</v>
      </c>
      <c r="AD71" s="5">
        <v>20783</v>
      </c>
      <c r="AE71" s="5">
        <v>12623</v>
      </c>
    </row>
    <row r="72" spans="1:31" x14ac:dyDescent="0.25">
      <c r="A72" s="20" t="s">
        <v>471</v>
      </c>
      <c r="B72" s="5">
        <v>7063</v>
      </c>
      <c r="D72" s="5">
        <v>48454</v>
      </c>
      <c r="E72" s="5">
        <v>29250</v>
      </c>
      <c r="F72" s="5">
        <v>11</v>
      </c>
      <c r="G72" s="5">
        <v>1695</v>
      </c>
      <c r="H72" s="5">
        <v>178</v>
      </c>
      <c r="I72" s="5">
        <v>165</v>
      </c>
      <c r="J72" s="10">
        <f t="shared" si="14"/>
        <v>0.23998301005238568</v>
      </c>
      <c r="K72" s="10">
        <f t="shared" si="15"/>
        <v>2.5201755627920146E-2</v>
      </c>
      <c r="L72" s="10">
        <f t="shared" si="16"/>
        <v>2.3361177969701261E-2</v>
      </c>
      <c r="M72" s="10">
        <f t="shared" si="17"/>
        <v>0.10501474926253687</v>
      </c>
      <c r="N72" s="10">
        <f t="shared" si="18"/>
        <v>9.7345132743362831E-2</v>
      </c>
      <c r="O72" s="24">
        <f t="shared" si="19"/>
        <v>0.9269662921348315</v>
      </c>
      <c r="P72" s="5">
        <v>2154</v>
      </c>
      <c r="Q72" s="5">
        <v>1943</v>
      </c>
      <c r="R72" s="14">
        <f t="shared" si="20"/>
        <v>4.4454534197383086E-2</v>
      </c>
      <c r="S72" s="14">
        <f t="shared" si="21"/>
        <v>4.0099888554092543E-2</v>
      </c>
      <c r="T72" s="5">
        <v>8143</v>
      </c>
      <c r="U72" s="5">
        <v>798</v>
      </c>
      <c r="V72" s="5">
        <v>559</v>
      </c>
      <c r="W72" s="23">
        <f t="shared" si="22"/>
        <v>0.27839316239316242</v>
      </c>
      <c r="X72" s="23">
        <f t="shared" si="23"/>
        <v>2.7282051282051283E-2</v>
      </c>
      <c r="Y72" s="23">
        <f t="shared" si="24"/>
        <v>1.911111111111111E-2</v>
      </c>
      <c r="Z72" s="23">
        <f t="shared" si="25"/>
        <v>9.7998280731916979E-2</v>
      </c>
      <c r="AA72" s="23">
        <f t="shared" si="26"/>
        <v>6.8647918457570914E-2</v>
      </c>
      <c r="AB72" s="23">
        <f t="shared" si="27"/>
        <v>0.70050125313283207</v>
      </c>
      <c r="AC72" s="5">
        <v>9567</v>
      </c>
      <c r="AD72" s="5">
        <v>20831</v>
      </c>
      <c r="AE72" s="5">
        <v>12439</v>
      </c>
    </row>
    <row r="73" spans="1:31" x14ac:dyDescent="0.25">
      <c r="A73" s="20" t="s">
        <v>472</v>
      </c>
      <c r="B73" s="5">
        <v>7057</v>
      </c>
      <c r="D73" s="5">
        <v>48418</v>
      </c>
      <c r="E73" s="5">
        <v>29198</v>
      </c>
      <c r="F73" s="5">
        <v>6</v>
      </c>
      <c r="G73" s="5">
        <v>1688</v>
      </c>
      <c r="H73" s="5">
        <v>172</v>
      </c>
      <c r="I73" s="5">
        <v>159</v>
      </c>
      <c r="J73" s="10">
        <f t="shared" si="14"/>
        <v>0.2391951254073969</v>
      </c>
      <c r="K73" s="10">
        <f t="shared" si="15"/>
        <v>2.4372963015445656E-2</v>
      </c>
      <c r="L73" s="10">
        <f t="shared" si="16"/>
        <v>2.2530820461952671E-2</v>
      </c>
      <c r="M73" s="10">
        <f t="shared" si="17"/>
        <v>0.1018957345971564</v>
      </c>
      <c r="N73" s="10">
        <f t="shared" si="18"/>
        <v>9.4194312796208532E-2</v>
      </c>
      <c r="O73" s="24">
        <f t="shared" si="19"/>
        <v>0.92441860465116277</v>
      </c>
      <c r="P73" s="5">
        <v>2139</v>
      </c>
      <c r="Q73" s="5">
        <v>1928</v>
      </c>
      <c r="R73" s="14">
        <f t="shared" si="20"/>
        <v>4.4177785121235907E-2</v>
      </c>
      <c r="S73" s="14">
        <f t="shared" si="21"/>
        <v>3.9819901689454332E-2</v>
      </c>
      <c r="T73" s="5">
        <v>8082</v>
      </c>
      <c r="U73" s="5">
        <v>744</v>
      </c>
      <c r="V73" s="5">
        <v>504</v>
      </c>
      <c r="W73" s="23">
        <f t="shared" si="22"/>
        <v>0.27679978080690459</v>
      </c>
      <c r="X73" s="23">
        <f t="shared" si="23"/>
        <v>2.5481197342283719E-2</v>
      </c>
      <c r="Y73" s="23">
        <f t="shared" si="24"/>
        <v>1.7261456264127679E-2</v>
      </c>
      <c r="Z73" s="23">
        <f t="shared" si="25"/>
        <v>9.2056421677802522E-2</v>
      </c>
      <c r="AA73" s="23">
        <f t="shared" si="26"/>
        <v>6.2360801781737196E-2</v>
      </c>
      <c r="AB73" s="23">
        <f t="shared" si="27"/>
        <v>0.67741935483870963</v>
      </c>
      <c r="AC73" s="5">
        <v>9781</v>
      </c>
      <c r="AD73" s="5">
        <v>20760</v>
      </c>
      <c r="AE73" s="5">
        <v>12430</v>
      </c>
    </row>
    <row r="74" spans="1:31" x14ac:dyDescent="0.25">
      <c r="A74" s="20" t="s">
        <v>473</v>
      </c>
      <c r="B74" s="5">
        <v>7062</v>
      </c>
      <c r="D74" s="5">
        <v>48527</v>
      </c>
      <c r="E74" s="5">
        <v>29221</v>
      </c>
      <c r="F74" s="5">
        <v>6</v>
      </c>
      <c r="G74" s="5">
        <v>1695</v>
      </c>
      <c r="H74" s="5">
        <v>175</v>
      </c>
      <c r="I74" s="5">
        <v>162</v>
      </c>
      <c r="J74" s="10">
        <f t="shared" si="14"/>
        <v>0.24001699235344096</v>
      </c>
      <c r="K74" s="10">
        <f t="shared" si="15"/>
        <v>2.4780515434721043E-2</v>
      </c>
      <c r="L74" s="10">
        <f t="shared" si="16"/>
        <v>2.2939677145284623E-2</v>
      </c>
      <c r="M74" s="10">
        <f t="shared" si="17"/>
        <v>0.10324483775811209</v>
      </c>
      <c r="N74" s="10">
        <f t="shared" si="18"/>
        <v>9.5575221238938052E-2</v>
      </c>
      <c r="O74" s="24">
        <f t="shared" si="19"/>
        <v>0.92571428571428571</v>
      </c>
      <c r="P74" s="5">
        <v>2192</v>
      </c>
      <c r="Q74" s="5">
        <v>1981</v>
      </c>
      <c r="R74" s="14">
        <f t="shared" si="20"/>
        <v>4.5170729696869784E-2</v>
      </c>
      <c r="S74" s="14">
        <f t="shared" si="21"/>
        <v>4.082263482185175E-2</v>
      </c>
      <c r="T74" s="5">
        <v>8116</v>
      </c>
      <c r="U74" s="5">
        <v>758</v>
      </c>
      <c r="V74" s="5">
        <v>520</v>
      </c>
      <c r="W74" s="23">
        <f t="shared" si="22"/>
        <v>0.27774545703432463</v>
      </c>
      <c r="X74" s="23">
        <f t="shared" si="23"/>
        <v>2.5940248451456146E-2</v>
      </c>
      <c r="Y74" s="23">
        <f t="shared" si="24"/>
        <v>1.7795421101262792E-2</v>
      </c>
      <c r="Z74" s="23">
        <f t="shared" si="25"/>
        <v>9.3395761458846718E-2</v>
      </c>
      <c r="AA74" s="23">
        <f t="shared" si="26"/>
        <v>6.4070970921636272E-2</v>
      </c>
      <c r="AB74" s="23">
        <f t="shared" si="27"/>
        <v>0.68601583113456466</v>
      </c>
      <c r="AC74" s="5">
        <v>9733</v>
      </c>
      <c r="AD74" s="5">
        <v>20817</v>
      </c>
      <c r="AE74" s="5">
        <v>12500</v>
      </c>
    </row>
    <row r="75" spans="1:31" x14ac:dyDescent="0.25">
      <c r="A75" s="20" t="s">
        <v>474</v>
      </c>
      <c r="B75" s="5">
        <v>7065</v>
      </c>
      <c r="D75" s="5">
        <v>49086</v>
      </c>
      <c r="E75" s="5">
        <v>29263</v>
      </c>
      <c r="F75" s="5">
        <v>11</v>
      </c>
      <c r="G75" s="5">
        <v>1714</v>
      </c>
      <c r="H75" s="5">
        <v>221</v>
      </c>
      <c r="I75" s="5">
        <v>198</v>
      </c>
      <c r="J75" s="10">
        <f t="shared" si="14"/>
        <v>0.24260438782731777</v>
      </c>
      <c r="K75" s="10">
        <f t="shared" si="15"/>
        <v>3.1280962491153572E-2</v>
      </c>
      <c r="L75" s="10">
        <f t="shared" si="16"/>
        <v>2.802547770700637E-2</v>
      </c>
      <c r="M75" s="10">
        <f t="shared" si="17"/>
        <v>0.12893815635939324</v>
      </c>
      <c r="N75" s="10">
        <f t="shared" si="18"/>
        <v>0.11551925320886815</v>
      </c>
      <c r="O75" s="24">
        <f t="shared" si="19"/>
        <v>0.89592760180995479</v>
      </c>
      <c r="P75" s="5">
        <v>3072</v>
      </c>
      <c r="Q75" s="5">
        <v>2574</v>
      </c>
      <c r="R75" s="14">
        <f t="shared" si="20"/>
        <v>6.2584036181395922E-2</v>
      </c>
      <c r="S75" s="14">
        <f t="shared" si="21"/>
        <v>5.2438577191052438E-2</v>
      </c>
      <c r="T75" s="5">
        <v>8207</v>
      </c>
      <c r="U75" s="5">
        <v>929</v>
      </c>
      <c r="V75" s="5">
        <v>670</v>
      </c>
      <c r="W75" s="23">
        <f t="shared" si="22"/>
        <v>0.28045654922598501</v>
      </c>
      <c r="X75" s="23">
        <f t="shared" si="23"/>
        <v>3.1746574172162798E-2</v>
      </c>
      <c r="Y75" s="23">
        <f t="shared" si="24"/>
        <v>2.2895806991764345E-2</v>
      </c>
      <c r="Z75" s="23">
        <f t="shared" si="25"/>
        <v>0.11319605215060315</v>
      </c>
      <c r="AA75" s="23">
        <f t="shared" si="26"/>
        <v>8.1637626416473735E-2</v>
      </c>
      <c r="AB75" s="23">
        <f t="shared" si="27"/>
        <v>0.72120559741657697</v>
      </c>
      <c r="AC75" s="5">
        <v>9460</v>
      </c>
      <c r="AD75" s="5">
        <v>21099</v>
      </c>
      <c r="AE75" s="5">
        <v>12545</v>
      </c>
    </row>
    <row r="76" spans="1:31" x14ac:dyDescent="0.25">
      <c r="A76" s="20" t="s">
        <v>475</v>
      </c>
      <c r="B76" s="5">
        <v>7069</v>
      </c>
      <c r="D76" s="5">
        <v>49384</v>
      </c>
      <c r="E76" s="5">
        <v>29299</v>
      </c>
      <c r="F76" s="5">
        <v>13</v>
      </c>
      <c r="G76" s="5">
        <v>1740</v>
      </c>
      <c r="H76" s="5">
        <v>298</v>
      </c>
      <c r="I76" s="5">
        <v>243</v>
      </c>
      <c r="J76" s="10">
        <f t="shared" si="14"/>
        <v>0.24614514075541094</v>
      </c>
      <c r="K76" s="10">
        <f t="shared" si="15"/>
        <v>4.2155891922478428E-2</v>
      </c>
      <c r="L76" s="10">
        <f t="shared" si="16"/>
        <v>3.4375442071014291E-2</v>
      </c>
      <c r="M76" s="10">
        <f t="shared" si="17"/>
        <v>0.17126436781609194</v>
      </c>
      <c r="N76" s="10">
        <f t="shared" si="18"/>
        <v>0.1396551724137931</v>
      </c>
      <c r="O76" s="24">
        <f t="shared" si="19"/>
        <v>0.81543624161073824</v>
      </c>
      <c r="P76" s="5">
        <v>3793</v>
      </c>
      <c r="Q76" s="5">
        <v>2964</v>
      </c>
      <c r="R76" s="14">
        <f t="shared" si="20"/>
        <v>7.6806253037421029E-2</v>
      </c>
      <c r="S76" s="14">
        <f t="shared" si="21"/>
        <v>6.001943949457314E-2</v>
      </c>
      <c r="T76" s="5">
        <v>8294</v>
      </c>
      <c r="U76" s="5">
        <v>1232</v>
      </c>
      <c r="V76" s="5">
        <v>827</v>
      </c>
      <c r="W76" s="23">
        <f t="shared" si="22"/>
        <v>0.28308133383391926</v>
      </c>
      <c r="X76" s="23">
        <f t="shared" si="23"/>
        <v>4.2049216696815592E-2</v>
      </c>
      <c r="Y76" s="23">
        <f t="shared" si="24"/>
        <v>2.8226219324891635E-2</v>
      </c>
      <c r="Z76" s="23">
        <f t="shared" si="25"/>
        <v>0.14854111405835543</v>
      </c>
      <c r="AA76" s="23">
        <f t="shared" si="26"/>
        <v>9.9710634193392808E-2</v>
      </c>
      <c r="AB76" s="23">
        <f t="shared" si="27"/>
        <v>0.67126623376623373</v>
      </c>
      <c r="AC76" s="5">
        <v>9744</v>
      </c>
      <c r="AD76" s="5">
        <v>21062</v>
      </c>
      <c r="AE76" s="5">
        <v>12690</v>
      </c>
    </row>
    <row r="77" spans="1:31" x14ac:dyDescent="0.25">
      <c r="A77" s="20" t="s">
        <v>476</v>
      </c>
      <c r="B77" s="5">
        <v>7057</v>
      </c>
      <c r="D77" s="5">
        <v>49589</v>
      </c>
      <c r="E77" s="5">
        <v>29235</v>
      </c>
      <c r="F77" s="5">
        <v>6</v>
      </c>
      <c r="G77" s="5">
        <v>1720</v>
      </c>
      <c r="H77" s="5">
        <v>232</v>
      </c>
      <c r="I77" s="5">
        <v>211</v>
      </c>
      <c r="J77" s="10">
        <f t="shared" si="14"/>
        <v>0.24372963015445656</v>
      </c>
      <c r="K77" s="10">
        <f t="shared" si="15"/>
        <v>3.2875159416182513E-2</v>
      </c>
      <c r="L77" s="10">
        <f t="shared" si="16"/>
        <v>2.9899390675924613E-2</v>
      </c>
      <c r="M77" s="10">
        <f t="shared" si="17"/>
        <v>0.13488372093023257</v>
      </c>
      <c r="N77" s="10">
        <f t="shared" si="18"/>
        <v>0.12267441860465116</v>
      </c>
      <c r="O77" s="24">
        <f t="shared" si="19"/>
        <v>0.90948275862068961</v>
      </c>
      <c r="P77" s="5">
        <v>4205</v>
      </c>
      <c r="Q77" s="5">
        <v>3091</v>
      </c>
      <c r="R77" s="14">
        <f t="shared" si="20"/>
        <v>8.4797031599749939E-2</v>
      </c>
      <c r="S77" s="14">
        <f t="shared" si="21"/>
        <v>6.2332372098650911E-2</v>
      </c>
      <c r="T77" s="5">
        <v>8219</v>
      </c>
      <c r="U77" s="5">
        <v>965</v>
      </c>
      <c r="V77" s="5">
        <v>705</v>
      </c>
      <c r="W77" s="23">
        <f t="shared" si="22"/>
        <v>0.28113562510689244</v>
      </c>
      <c r="X77" s="23">
        <f t="shared" si="23"/>
        <v>3.3008380365999658E-2</v>
      </c>
      <c r="Y77" s="23">
        <f t="shared" si="24"/>
        <v>2.4114930733709596E-2</v>
      </c>
      <c r="Z77" s="23">
        <f t="shared" si="25"/>
        <v>0.11741087723567344</v>
      </c>
      <c r="AA77" s="23">
        <f t="shared" si="26"/>
        <v>8.5776858498600797E-2</v>
      </c>
      <c r="AB77" s="23">
        <f t="shared" si="27"/>
        <v>0.73056994818652854</v>
      </c>
      <c r="AC77" s="5">
        <v>10379</v>
      </c>
      <c r="AD77" s="5">
        <v>21308</v>
      </c>
      <c r="AE77" s="5">
        <v>12648</v>
      </c>
    </row>
    <row r="78" spans="1:31" x14ac:dyDescent="0.25">
      <c r="A78" s="20" t="s">
        <v>477</v>
      </c>
      <c r="B78" s="5">
        <v>7084</v>
      </c>
      <c r="D78" s="5">
        <v>50745</v>
      </c>
      <c r="E78" s="5">
        <v>29420</v>
      </c>
      <c r="F78" s="5">
        <v>25</v>
      </c>
      <c r="G78" s="5">
        <v>1749</v>
      </c>
      <c r="H78" s="5">
        <v>253</v>
      </c>
      <c r="I78" s="5">
        <v>230</v>
      </c>
      <c r="J78" s="10">
        <f t="shared" si="14"/>
        <v>0.24689440993788819</v>
      </c>
      <c r="K78" s="10">
        <f t="shared" si="15"/>
        <v>3.5714285714285712E-2</v>
      </c>
      <c r="L78" s="10">
        <f t="shared" si="16"/>
        <v>3.2467532467532464E-2</v>
      </c>
      <c r="M78" s="10">
        <f t="shared" si="17"/>
        <v>0.14465408805031446</v>
      </c>
      <c r="N78" s="10">
        <f t="shared" si="18"/>
        <v>0.13150371640937678</v>
      </c>
      <c r="O78" s="24">
        <f t="shared" si="19"/>
        <v>0.90909090909090906</v>
      </c>
      <c r="P78" s="5">
        <v>4760</v>
      </c>
      <c r="Q78" s="5">
        <v>4266</v>
      </c>
      <c r="R78" s="14">
        <f t="shared" si="20"/>
        <v>9.380234505862646E-2</v>
      </c>
      <c r="S78" s="14">
        <f t="shared" si="21"/>
        <v>8.4067395802542119E-2</v>
      </c>
      <c r="T78" s="5">
        <v>8417</v>
      </c>
      <c r="U78" s="5">
        <v>1132</v>
      </c>
      <c r="V78" s="5">
        <v>891</v>
      </c>
      <c r="W78" s="23">
        <f t="shared" si="22"/>
        <v>0.28609789259007479</v>
      </c>
      <c r="X78" s="23">
        <f t="shared" si="23"/>
        <v>3.8477226376614548E-2</v>
      </c>
      <c r="Y78" s="23">
        <f t="shared" si="24"/>
        <v>3.0285520054384771E-2</v>
      </c>
      <c r="Z78" s="23">
        <f t="shared" si="25"/>
        <v>0.13448972317928004</v>
      </c>
      <c r="AA78" s="23">
        <f t="shared" si="26"/>
        <v>0.10585719377450398</v>
      </c>
      <c r="AB78" s="23">
        <f t="shared" si="27"/>
        <v>0.78710247349823326</v>
      </c>
      <c r="AC78" s="5">
        <v>10165</v>
      </c>
      <c r="AD78" s="5">
        <v>21676</v>
      </c>
      <c r="AE78" s="5">
        <v>13074</v>
      </c>
    </row>
    <row r="79" spans="1:31" x14ac:dyDescent="0.25">
      <c r="A79" s="20" t="s">
        <v>478</v>
      </c>
      <c r="B79" s="5">
        <v>7081</v>
      </c>
      <c r="D79" s="5">
        <v>49434</v>
      </c>
      <c r="E79" s="5">
        <v>29401</v>
      </c>
      <c r="F79" s="5">
        <v>23</v>
      </c>
      <c r="G79" s="5">
        <v>1739</v>
      </c>
      <c r="H79" s="5">
        <v>239</v>
      </c>
      <c r="I79" s="5">
        <v>216</v>
      </c>
      <c r="J79" s="10">
        <f t="shared" si="14"/>
        <v>0.24558678152803276</v>
      </c>
      <c r="K79" s="10">
        <f t="shared" si="15"/>
        <v>3.3752294873605426E-2</v>
      </c>
      <c r="L79" s="10">
        <f t="shared" si="16"/>
        <v>3.0504166078237537E-2</v>
      </c>
      <c r="M79" s="10">
        <f t="shared" si="17"/>
        <v>0.1374353076480736</v>
      </c>
      <c r="N79" s="10">
        <f t="shared" si="18"/>
        <v>0.12420931569867739</v>
      </c>
      <c r="O79" s="24">
        <f t="shared" si="19"/>
        <v>0.90376569037656906</v>
      </c>
      <c r="P79" s="5">
        <v>3421</v>
      </c>
      <c r="Q79" s="5">
        <v>2924</v>
      </c>
      <c r="R79" s="14">
        <f t="shared" si="20"/>
        <v>6.9203382287494439E-2</v>
      </c>
      <c r="S79" s="14">
        <f t="shared" si="21"/>
        <v>5.914957316826476E-2</v>
      </c>
      <c r="T79" s="5">
        <v>8385</v>
      </c>
      <c r="U79" s="5">
        <v>1089</v>
      </c>
      <c r="V79" s="5">
        <v>838</v>
      </c>
      <c r="W79" s="23">
        <f t="shared" si="22"/>
        <v>0.28519438114349854</v>
      </c>
      <c r="X79" s="23">
        <f t="shared" si="23"/>
        <v>3.7039556477670828E-2</v>
      </c>
      <c r="Y79" s="23">
        <f t="shared" si="24"/>
        <v>2.8502431890071768E-2</v>
      </c>
      <c r="Z79" s="23">
        <f t="shared" si="25"/>
        <v>0.12987477638640429</v>
      </c>
      <c r="AA79" s="23">
        <f t="shared" si="26"/>
        <v>9.9940369707811574E-2</v>
      </c>
      <c r="AB79" s="23">
        <f t="shared" si="27"/>
        <v>0.76951331496786046</v>
      </c>
      <c r="AC79" s="5">
        <v>10291</v>
      </c>
      <c r="AD79" s="5">
        <v>20716</v>
      </c>
      <c r="AE79" s="5">
        <v>12628</v>
      </c>
    </row>
    <row r="80" spans="1:31" x14ac:dyDescent="0.25">
      <c r="A80" s="20" t="s">
        <v>479</v>
      </c>
      <c r="B80" s="5">
        <v>7074</v>
      </c>
      <c r="D80" s="5">
        <v>65441</v>
      </c>
      <c r="E80" s="5">
        <v>29366</v>
      </c>
      <c r="F80" s="5">
        <v>17</v>
      </c>
      <c r="G80" s="5">
        <v>1827</v>
      </c>
      <c r="H80" s="5">
        <v>485</v>
      </c>
      <c r="I80" s="5">
        <v>386</v>
      </c>
      <c r="J80" s="10">
        <f t="shared" si="14"/>
        <v>0.25826972010178118</v>
      </c>
      <c r="K80" s="10">
        <f t="shared" si="15"/>
        <v>6.8560927339553296E-2</v>
      </c>
      <c r="L80" s="10">
        <f t="shared" si="16"/>
        <v>5.4566016398077469E-2</v>
      </c>
      <c r="M80" s="10">
        <f t="shared" si="17"/>
        <v>0.26546250684181721</v>
      </c>
      <c r="N80" s="10">
        <f t="shared" si="18"/>
        <v>0.2112753147235906</v>
      </c>
      <c r="O80" s="24">
        <f t="shared" si="19"/>
        <v>0.79587628865979376</v>
      </c>
      <c r="P80" s="5">
        <v>18414</v>
      </c>
      <c r="Q80" s="5">
        <v>17120</v>
      </c>
      <c r="R80" s="14">
        <f t="shared" si="20"/>
        <v>0.28138323069635246</v>
      </c>
      <c r="S80" s="14">
        <f t="shared" si="21"/>
        <v>0.26160969422838892</v>
      </c>
      <c r="T80" s="5">
        <v>8719</v>
      </c>
      <c r="U80" s="5">
        <v>2136</v>
      </c>
      <c r="V80" s="5">
        <v>1496</v>
      </c>
      <c r="W80" s="23">
        <f t="shared" si="22"/>
        <v>0.29690798883062047</v>
      </c>
      <c r="X80" s="23">
        <f t="shared" si="23"/>
        <v>7.2737179050602743E-2</v>
      </c>
      <c r="Y80" s="23">
        <f t="shared" si="24"/>
        <v>5.0943267724579445E-2</v>
      </c>
      <c r="Z80" s="23">
        <f t="shared" si="25"/>
        <v>0.24498222273196468</v>
      </c>
      <c r="AA80" s="23">
        <f t="shared" si="26"/>
        <v>0.17157930955384793</v>
      </c>
      <c r="AB80" s="23">
        <f t="shared" si="27"/>
        <v>0.70037453183520604</v>
      </c>
      <c r="AC80" s="5">
        <v>14341</v>
      </c>
      <c r="AD80" s="5">
        <v>25772</v>
      </c>
      <c r="AE80" s="5">
        <v>16913</v>
      </c>
    </row>
    <row r="81" spans="1:31" x14ac:dyDescent="0.25">
      <c r="A81" s="20" t="s">
        <v>480</v>
      </c>
      <c r="B81" s="5">
        <v>7051</v>
      </c>
      <c r="D81" s="5">
        <v>49749</v>
      </c>
      <c r="E81" s="5">
        <v>29176</v>
      </c>
      <c r="F81" s="5">
        <v>3</v>
      </c>
      <c r="G81" s="5">
        <v>1736</v>
      </c>
      <c r="H81" s="5">
        <v>319</v>
      </c>
      <c r="I81" s="5">
        <v>236</v>
      </c>
      <c r="J81" s="10">
        <f t="shared" si="14"/>
        <v>0.24620621188483904</v>
      </c>
      <c r="K81" s="10">
        <f t="shared" si="15"/>
        <v>4.5241809672386897E-2</v>
      </c>
      <c r="L81" s="10">
        <f t="shared" si="16"/>
        <v>3.3470429726279963E-2</v>
      </c>
      <c r="M81" s="10">
        <f t="shared" si="17"/>
        <v>0.18375576036866359</v>
      </c>
      <c r="N81" s="10">
        <f t="shared" si="18"/>
        <v>0.13594470046082949</v>
      </c>
      <c r="O81" s="24">
        <f t="shared" si="19"/>
        <v>0.7398119122257053</v>
      </c>
      <c r="P81" s="5">
        <v>4339</v>
      </c>
      <c r="Q81" s="5">
        <v>3120</v>
      </c>
      <c r="R81" s="14">
        <f t="shared" si="20"/>
        <v>8.7217833524291952E-2</v>
      </c>
      <c r="S81" s="14">
        <f t="shared" si="21"/>
        <v>6.2714828438762582E-2</v>
      </c>
      <c r="T81" s="5">
        <v>8230</v>
      </c>
      <c r="U81" s="5">
        <v>1355</v>
      </c>
      <c r="V81" s="5">
        <v>763</v>
      </c>
      <c r="W81" s="23">
        <f t="shared" si="22"/>
        <v>0.28208116259939675</v>
      </c>
      <c r="X81" s="23">
        <f t="shared" si="23"/>
        <v>4.6442281327118182E-2</v>
      </c>
      <c r="Y81" s="23">
        <f t="shared" si="24"/>
        <v>2.6151631477927064E-2</v>
      </c>
      <c r="Z81" s="23">
        <f t="shared" si="25"/>
        <v>0.1646415552855407</v>
      </c>
      <c r="AA81" s="23">
        <f t="shared" si="26"/>
        <v>9.2709599027946538E-2</v>
      </c>
      <c r="AB81" s="23">
        <f t="shared" si="27"/>
        <v>0.56309963099631</v>
      </c>
      <c r="AC81" s="5">
        <v>9589</v>
      </c>
      <c r="AD81" s="5">
        <v>21440</v>
      </c>
      <c r="AE81" s="5">
        <v>12847</v>
      </c>
    </row>
    <row r="82" spans="1:31" x14ac:dyDescent="0.25">
      <c r="A82" s="20" t="s">
        <v>481</v>
      </c>
      <c r="B82" s="5">
        <v>7058</v>
      </c>
      <c r="D82" s="5">
        <v>48693</v>
      </c>
      <c r="E82" s="5">
        <v>29212</v>
      </c>
      <c r="F82" s="5">
        <v>6</v>
      </c>
      <c r="G82" s="5">
        <v>1692</v>
      </c>
      <c r="H82" s="5">
        <v>176</v>
      </c>
      <c r="I82" s="5">
        <v>163</v>
      </c>
      <c r="J82" s="10">
        <f t="shared" si="14"/>
        <v>0.23972796826296403</v>
      </c>
      <c r="K82" s="10">
        <f t="shared" si="15"/>
        <v>2.4936242561632189E-2</v>
      </c>
      <c r="L82" s="10">
        <f t="shared" si="16"/>
        <v>2.3094361008784359E-2</v>
      </c>
      <c r="M82" s="10">
        <f t="shared" si="17"/>
        <v>0.10401891252955082</v>
      </c>
      <c r="N82" s="10">
        <f t="shared" si="18"/>
        <v>9.6335697399527187E-2</v>
      </c>
      <c r="O82" s="24">
        <f t="shared" si="19"/>
        <v>0.92613636363636365</v>
      </c>
      <c r="P82" s="5">
        <v>2414</v>
      </c>
      <c r="Q82" s="5">
        <v>2204</v>
      </c>
      <c r="R82" s="14">
        <f t="shared" si="20"/>
        <v>4.9575914402480846E-2</v>
      </c>
      <c r="S82" s="14">
        <f t="shared" si="21"/>
        <v>4.5263179512455592E-2</v>
      </c>
      <c r="T82" s="5">
        <v>8103</v>
      </c>
      <c r="U82" s="5">
        <v>765</v>
      </c>
      <c r="V82" s="5">
        <v>528</v>
      </c>
      <c r="W82" s="23">
        <f t="shared" si="22"/>
        <v>0.2773860057510612</v>
      </c>
      <c r="X82" s="23">
        <f t="shared" si="23"/>
        <v>2.6187867999452281E-2</v>
      </c>
      <c r="Y82" s="23">
        <f t="shared" si="24"/>
        <v>1.8074763795700399E-2</v>
      </c>
      <c r="Z82" s="23">
        <f t="shared" si="25"/>
        <v>9.4409477971121813E-2</v>
      </c>
      <c r="AA82" s="23">
        <f t="shared" si="26"/>
        <v>6.5161051462421321E-2</v>
      </c>
      <c r="AB82" s="23">
        <f t="shared" si="27"/>
        <v>0.69019607843137254</v>
      </c>
      <c r="AC82" s="5">
        <v>9378</v>
      </c>
      <c r="AD82" s="5">
        <v>20981</v>
      </c>
      <c r="AE82" s="5">
        <v>12551</v>
      </c>
    </row>
    <row r="83" spans="1:31" x14ac:dyDescent="0.25">
      <c r="A83" s="20" t="s">
        <v>482</v>
      </c>
      <c r="B83" s="5">
        <v>7063</v>
      </c>
      <c r="D83" s="5">
        <v>48689</v>
      </c>
      <c r="E83" s="5">
        <v>29260</v>
      </c>
      <c r="F83" s="5">
        <v>11</v>
      </c>
      <c r="G83" s="5">
        <v>1718</v>
      </c>
      <c r="H83" s="5">
        <v>205</v>
      </c>
      <c r="I83" s="5">
        <v>192</v>
      </c>
      <c r="J83" s="10">
        <f t="shared" si="14"/>
        <v>0.24323941667846524</v>
      </c>
      <c r="K83" s="10">
        <f t="shared" si="15"/>
        <v>2.902449384114399E-2</v>
      </c>
      <c r="L83" s="10">
        <f t="shared" si="16"/>
        <v>2.7183916182925101E-2</v>
      </c>
      <c r="M83" s="10">
        <f t="shared" si="17"/>
        <v>0.11932479627473806</v>
      </c>
      <c r="N83" s="10">
        <f t="shared" si="18"/>
        <v>0.11175785797438882</v>
      </c>
      <c r="O83" s="24">
        <f t="shared" si="19"/>
        <v>0.93658536585365859</v>
      </c>
      <c r="P83" s="5">
        <v>2365</v>
      </c>
      <c r="Q83" s="5">
        <v>2158</v>
      </c>
      <c r="R83" s="14">
        <f t="shared" si="20"/>
        <v>4.8573599786399392E-2</v>
      </c>
      <c r="S83" s="14">
        <f t="shared" si="21"/>
        <v>4.4322126147589805E-2</v>
      </c>
      <c r="T83" s="5">
        <v>8221</v>
      </c>
      <c r="U83" s="5">
        <v>860</v>
      </c>
      <c r="V83" s="5">
        <v>638</v>
      </c>
      <c r="W83" s="23">
        <f t="shared" si="22"/>
        <v>0.28096377306903625</v>
      </c>
      <c r="X83" s="23">
        <f t="shared" si="23"/>
        <v>2.939166097060834E-2</v>
      </c>
      <c r="Y83" s="23">
        <f t="shared" si="24"/>
        <v>2.180451127819549E-2</v>
      </c>
      <c r="Z83" s="23">
        <f t="shared" si="25"/>
        <v>0.1046101447512468</v>
      </c>
      <c r="AA83" s="23">
        <f t="shared" si="26"/>
        <v>7.7606130641041229E-2</v>
      </c>
      <c r="AB83" s="23">
        <f t="shared" si="27"/>
        <v>0.74186046511627912</v>
      </c>
      <c r="AC83" s="5">
        <v>9217</v>
      </c>
      <c r="AD83" s="5">
        <v>18257</v>
      </c>
      <c r="AE83" s="5">
        <v>12519</v>
      </c>
    </row>
    <row r="84" spans="1:31" x14ac:dyDescent="0.25">
      <c r="A84" s="20" t="s">
        <v>483</v>
      </c>
      <c r="B84" s="5">
        <v>7052</v>
      </c>
      <c r="D84" s="5">
        <v>49961</v>
      </c>
      <c r="E84" s="5">
        <v>29189</v>
      </c>
      <c r="F84" s="5">
        <v>3</v>
      </c>
      <c r="G84" s="5">
        <v>1752</v>
      </c>
      <c r="H84" s="5">
        <v>238</v>
      </c>
      <c r="I84" s="5">
        <v>198</v>
      </c>
      <c r="J84" s="10">
        <f t="shared" si="14"/>
        <v>0.24844015882019285</v>
      </c>
      <c r="K84" s="10">
        <f t="shared" si="15"/>
        <v>3.3749290981281904E-2</v>
      </c>
      <c r="L84" s="10">
        <f t="shared" si="16"/>
        <v>2.8077141236528644E-2</v>
      </c>
      <c r="M84" s="10">
        <f t="shared" si="17"/>
        <v>0.13584474885844749</v>
      </c>
      <c r="N84" s="10">
        <f t="shared" si="18"/>
        <v>0.11301369863013698</v>
      </c>
      <c r="O84" s="24">
        <f t="shared" si="19"/>
        <v>0.83193277310924374</v>
      </c>
      <c r="P84" s="5">
        <v>3249</v>
      </c>
      <c r="Q84" s="5">
        <v>2672</v>
      </c>
      <c r="R84" s="14">
        <f t="shared" si="20"/>
        <v>6.5030723964692463E-2</v>
      </c>
      <c r="S84" s="14">
        <f t="shared" si="21"/>
        <v>5.3481715738275856E-2</v>
      </c>
      <c r="T84" s="5">
        <v>8336</v>
      </c>
      <c r="U84" s="5">
        <v>1029</v>
      </c>
      <c r="V84" s="5">
        <v>713</v>
      </c>
      <c r="W84" s="23">
        <f t="shared" si="22"/>
        <v>0.28558703621227177</v>
      </c>
      <c r="X84" s="23">
        <f t="shared" si="23"/>
        <v>3.5253006269485077E-2</v>
      </c>
      <c r="Y84" s="23">
        <f t="shared" si="24"/>
        <v>2.442701017506595E-2</v>
      </c>
      <c r="Z84" s="23">
        <f t="shared" si="25"/>
        <v>0.1234404990403071</v>
      </c>
      <c r="AA84" s="23">
        <f t="shared" si="26"/>
        <v>8.5532629558541268E-2</v>
      </c>
      <c r="AB84" s="23">
        <f t="shared" si="27"/>
        <v>0.69290573372206021</v>
      </c>
      <c r="AC84" s="5">
        <v>10601</v>
      </c>
      <c r="AD84" s="5">
        <v>22422</v>
      </c>
      <c r="AE84" s="5">
        <v>12875</v>
      </c>
    </row>
    <row r="85" spans="1:31" x14ac:dyDescent="0.25">
      <c r="A85" s="20" t="s">
        <v>484</v>
      </c>
      <c r="B85" s="5">
        <v>7056</v>
      </c>
      <c r="D85" s="5">
        <v>49414</v>
      </c>
      <c r="E85" s="5">
        <v>29190</v>
      </c>
      <c r="F85" s="5">
        <v>2</v>
      </c>
      <c r="G85" s="5">
        <v>1764</v>
      </c>
      <c r="H85" s="5">
        <v>268</v>
      </c>
      <c r="I85" s="5">
        <v>224</v>
      </c>
      <c r="J85" s="10">
        <f t="shared" si="14"/>
        <v>0.25</v>
      </c>
      <c r="K85" s="10">
        <f t="shared" si="15"/>
        <v>3.7981859410430842E-2</v>
      </c>
      <c r="L85" s="10">
        <f t="shared" si="16"/>
        <v>3.1746031746031744E-2</v>
      </c>
      <c r="M85" s="10">
        <f t="shared" si="17"/>
        <v>0.15192743764172337</v>
      </c>
      <c r="N85" s="10">
        <f t="shared" si="18"/>
        <v>0.12698412698412698</v>
      </c>
      <c r="O85" s="24">
        <f t="shared" si="19"/>
        <v>0.83582089552238803</v>
      </c>
      <c r="P85" s="5">
        <v>3178</v>
      </c>
      <c r="Q85" s="5">
        <v>2541</v>
      </c>
      <c r="R85" s="14">
        <f t="shared" si="20"/>
        <v>6.4313757234791755E-2</v>
      </c>
      <c r="S85" s="14">
        <f t="shared" si="21"/>
        <v>5.1422673736188126E-2</v>
      </c>
      <c r="T85" s="5">
        <v>8347</v>
      </c>
      <c r="U85" s="5">
        <v>1153</v>
      </c>
      <c r="V85" s="5">
        <v>731</v>
      </c>
      <c r="W85" s="23">
        <f t="shared" si="22"/>
        <v>0.28595409386776294</v>
      </c>
      <c r="X85" s="23">
        <f t="shared" si="23"/>
        <v>3.9499828708461804E-2</v>
      </c>
      <c r="Y85" s="23">
        <f t="shared" si="24"/>
        <v>2.5042822884549502E-2</v>
      </c>
      <c r="Z85" s="23">
        <f t="shared" si="25"/>
        <v>0.13813346112375705</v>
      </c>
      <c r="AA85" s="23">
        <f t="shared" si="26"/>
        <v>8.7576374745417518E-2</v>
      </c>
      <c r="AB85" s="23">
        <f t="shared" si="27"/>
        <v>0.63399826539462267</v>
      </c>
      <c r="AC85" s="5">
        <v>10027</v>
      </c>
      <c r="AD85" s="5">
        <v>18363</v>
      </c>
      <c r="AE85" s="5">
        <v>12777</v>
      </c>
    </row>
    <row r="86" spans="1:31" x14ac:dyDescent="0.25">
      <c r="A86" s="20" t="s">
        <v>485</v>
      </c>
      <c r="B86" s="5">
        <v>7057</v>
      </c>
      <c r="D86" s="5">
        <v>48414</v>
      </c>
      <c r="E86" s="5">
        <v>29195</v>
      </c>
      <c r="F86" s="5">
        <v>3</v>
      </c>
      <c r="G86" s="5">
        <v>1695</v>
      </c>
      <c r="H86" s="5">
        <v>182</v>
      </c>
      <c r="I86" s="5">
        <v>169</v>
      </c>
      <c r="J86" s="10">
        <f t="shared" si="14"/>
        <v>0.24018704832081622</v>
      </c>
      <c r="K86" s="10">
        <f t="shared" si="15"/>
        <v>2.5789995748901801E-2</v>
      </c>
      <c r="L86" s="10">
        <f t="shared" si="16"/>
        <v>2.3947853195408812E-2</v>
      </c>
      <c r="M86" s="10">
        <f t="shared" si="17"/>
        <v>0.10737463126843658</v>
      </c>
      <c r="N86" s="10">
        <f t="shared" si="18"/>
        <v>9.9705014749262535E-2</v>
      </c>
      <c r="O86" s="24">
        <f t="shared" si="19"/>
        <v>0.9285714285714286</v>
      </c>
      <c r="P86" s="5">
        <v>2102</v>
      </c>
      <c r="Q86" s="5">
        <v>1892</v>
      </c>
      <c r="R86" s="14">
        <f t="shared" si="20"/>
        <v>4.3417193373817491E-2</v>
      </c>
      <c r="S86" s="14">
        <f t="shared" si="21"/>
        <v>3.9079605072912797E-2</v>
      </c>
      <c r="T86" s="5">
        <v>8111</v>
      </c>
      <c r="U86" s="5">
        <v>751</v>
      </c>
      <c r="V86" s="5">
        <v>518</v>
      </c>
      <c r="W86" s="23">
        <f t="shared" si="22"/>
        <v>0.27782154478506593</v>
      </c>
      <c r="X86" s="23">
        <f t="shared" si="23"/>
        <v>2.5723582805274876E-2</v>
      </c>
      <c r="Y86" s="23">
        <f t="shared" si="24"/>
        <v>1.7742764171947253E-2</v>
      </c>
      <c r="Z86" s="23">
        <f t="shared" si="25"/>
        <v>9.2590309456293915E-2</v>
      </c>
      <c r="AA86" s="23">
        <f t="shared" si="26"/>
        <v>6.3863888546418446E-2</v>
      </c>
      <c r="AB86" s="23">
        <f t="shared" si="27"/>
        <v>0.68974700399467381</v>
      </c>
      <c r="AC86" s="5">
        <v>9202</v>
      </c>
      <c r="AD86" s="5">
        <v>18040</v>
      </c>
      <c r="AE86" s="5">
        <v>12433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topLeftCell="AB1" workbookViewId="0">
      <selection activeCell="AJ17" sqref="AJ17"/>
    </sheetView>
  </sheetViews>
  <sheetFormatPr defaultRowHeight="15" x14ac:dyDescent="0.25"/>
  <cols>
    <col min="1" max="1" width="21" customWidth="1"/>
    <col min="8" max="9" width="12" customWidth="1"/>
    <col min="10" max="10" width="14.42578125" customWidth="1"/>
    <col min="11" max="11" width="15.28515625" customWidth="1"/>
    <col min="12" max="12" width="16.5703125" customWidth="1"/>
    <col min="13" max="14" width="18.42578125" customWidth="1"/>
    <col min="15" max="15" width="19.7109375" customWidth="1"/>
    <col min="17" max="17" width="10.7109375" customWidth="1"/>
    <col min="18" max="18" width="14" customWidth="1"/>
    <col min="19" max="19" width="15.42578125" customWidth="1"/>
    <col min="22" max="22" width="10.42578125" customWidth="1"/>
    <col min="23" max="23" width="13.42578125" customWidth="1"/>
    <col min="24" max="24" width="14.85546875" customWidth="1"/>
    <col min="25" max="25" width="15.5703125" customWidth="1"/>
    <col min="26" max="26" width="17" customWidth="1"/>
    <col min="27" max="27" width="17.85546875" customWidth="1"/>
    <col min="28" max="28" width="19.28515625" customWidth="1"/>
    <col min="34" max="34" width="14.5703125" customWidth="1"/>
  </cols>
  <sheetData>
    <row r="1" spans="1:63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63" x14ac:dyDescent="0.25">
      <c r="A2" s="20" t="s">
        <v>486</v>
      </c>
      <c r="B2" s="5">
        <v>5993</v>
      </c>
      <c r="D2" s="5">
        <v>152632</v>
      </c>
      <c r="E2" s="5">
        <v>26303</v>
      </c>
      <c r="F2" s="5">
        <v>2</v>
      </c>
      <c r="G2" s="5">
        <v>1579</v>
      </c>
      <c r="H2" s="5">
        <v>248</v>
      </c>
      <c r="I2" s="5">
        <v>210</v>
      </c>
      <c r="J2" s="10">
        <f>G2/B2</f>
        <v>0.26347405306190558</v>
      </c>
      <c r="K2" s="10">
        <f>H2/B2</f>
        <v>4.1381611880527282E-2</v>
      </c>
      <c r="L2" s="10">
        <f>I2/B2</f>
        <v>3.5040881027865844E-2</v>
      </c>
      <c r="M2" s="10">
        <f>H2/G2</f>
        <v>0.1570614312856238</v>
      </c>
      <c r="N2" s="10">
        <f>I2/G2</f>
        <v>0.13299556681443953</v>
      </c>
      <c r="O2" s="10">
        <f>I2/H2</f>
        <v>0.84677419354838712</v>
      </c>
      <c r="P2" s="5">
        <v>17485</v>
      </c>
      <c r="Q2" s="5">
        <v>12459</v>
      </c>
      <c r="R2" s="14">
        <f>P2/D2</f>
        <v>0.11455658053357094</v>
      </c>
      <c r="S2" s="14">
        <f xml:space="preserve"> Q2/D2</f>
        <v>8.1627705854604535E-2</v>
      </c>
      <c r="T2" s="5">
        <v>7785</v>
      </c>
      <c r="U2" s="5">
        <v>1127</v>
      </c>
      <c r="V2" s="5">
        <v>917</v>
      </c>
      <c r="W2" s="23">
        <f>T2/E2</f>
        <v>0.29597384328783788</v>
      </c>
      <c r="X2" s="23">
        <f>U2/E2</f>
        <v>4.2846823556248338E-2</v>
      </c>
      <c r="Y2" s="23">
        <f>V2/E2</f>
        <v>3.4862943390487774E-2</v>
      </c>
      <c r="Z2" s="23">
        <f>U2/T2</f>
        <v>0.14476557482337829</v>
      </c>
      <c r="AA2" s="23">
        <f>V2/T2</f>
        <v>0.11779062299293513</v>
      </c>
      <c r="AB2" s="23">
        <f>V2/U2</f>
        <v>0.81366459627329191</v>
      </c>
      <c r="AC2" s="5">
        <v>22145</v>
      </c>
      <c r="AD2" s="5">
        <v>40652</v>
      </c>
      <c r="AE2" s="5">
        <v>32428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145</v>
      </c>
      <c r="BJ2" s="17" t="s">
        <v>146</v>
      </c>
      <c r="BK2" s="17" t="s">
        <v>147</v>
      </c>
    </row>
    <row r="3" spans="1:63" x14ac:dyDescent="0.25">
      <c r="A3" s="20" t="s">
        <v>487</v>
      </c>
      <c r="B3" s="5">
        <v>5993</v>
      </c>
      <c r="D3" s="5">
        <v>152026</v>
      </c>
      <c r="E3" s="5">
        <v>26308</v>
      </c>
      <c r="F3" s="5">
        <v>3</v>
      </c>
      <c r="G3" s="5">
        <v>1582</v>
      </c>
      <c r="H3" s="5">
        <v>251</v>
      </c>
      <c r="I3" s="5">
        <v>213</v>
      </c>
      <c r="J3" s="10">
        <f t="shared" ref="J3:J36" si="0">G3/B3</f>
        <v>0.26397463707658936</v>
      </c>
      <c r="K3" s="10">
        <f t="shared" ref="K3:K36" si="1">H3/B3</f>
        <v>4.1882195895211083E-2</v>
      </c>
      <c r="L3" s="10">
        <f t="shared" ref="L3:L36" si="2">I3/B3</f>
        <v>3.5541465042549639E-2</v>
      </c>
      <c r="M3" s="10">
        <f t="shared" ref="M3:M36" si="3">H3/G3</f>
        <v>0.15865992414664981</v>
      </c>
      <c r="N3" s="10">
        <f t="shared" ref="N3:N36" si="4">I3/G3</f>
        <v>0.13463969658659924</v>
      </c>
      <c r="O3" s="10">
        <f t="shared" ref="O3:O36" si="5">I3/H3</f>
        <v>0.84860557768924305</v>
      </c>
      <c r="P3" s="5">
        <v>16963</v>
      </c>
      <c r="Q3" s="5">
        <v>11937</v>
      </c>
      <c r="R3" s="14">
        <f t="shared" ref="R3:R36" si="6">P3/D3</f>
        <v>0.11157959822661913</v>
      </c>
      <c r="S3" s="14">
        <f t="shared" ref="S3:S36" si="7" xml:space="preserve"> Q3/D3</f>
        <v>7.8519463775933065E-2</v>
      </c>
      <c r="T3" s="5">
        <v>7790</v>
      </c>
      <c r="U3" s="5">
        <v>1132</v>
      </c>
      <c r="V3" s="5">
        <v>922</v>
      </c>
      <c r="W3" s="23">
        <f t="shared" ref="W3:W36" si="8">T3/E3</f>
        <v>0.2961076478637677</v>
      </c>
      <c r="X3" s="23">
        <f t="shared" ref="X3:X36" si="9">U3/E3</f>
        <v>4.3028736506005777E-2</v>
      </c>
      <c r="Y3" s="23">
        <f t="shared" ref="Y3:Y36" si="10">V3/E3</f>
        <v>3.504637372662308E-2</v>
      </c>
      <c r="Z3" s="23">
        <f t="shared" ref="Z3:Z36" si="11">U3/T3</f>
        <v>0.14531450577663671</v>
      </c>
      <c r="AA3" s="23">
        <f t="shared" ref="AA3:AA36" si="12">V3/T3</f>
        <v>0.11835686777920411</v>
      </c>
      <c r="AB3" s="23">
        <f t="shared" ref="AB3:AB36" si="13">V3/U3</f>
        <v>0.81448763250883394</v>
      </c>
      <c r="AC3" s="5">
        <v>22977</v>
      </c>
      <c r="AD3" s="5">
        <v>41143</v>
      </c>
      <c r="AE3" s="5">
        <v>45550</v>
      </c>
      <c r="AH3" s="17" t="s">
        <v>2</v>
      </c>
      <c r="AI3">
        <f>MIN(B:B)</f>
        <v>5988</v>
      </c>
      <c r="AJ3" s="8">
        <f>AVERAGE(B:B)</f>
        <v>6003.5428571428574</v>
      </c>
      <c r="AK3">
        <f>MEDIAN(B:B)</f>
        <v>6004</v>
      </c>
      <c r="AL3">
        <f>MAX(B:B)</f>
        <v>6118</v>
      </c>
      <c r="AO3" s="17" t="s">
        <v>2</v>
      </c>
      <c r="AP3" s="8">
        <f>AVERAGE(I:I)</f>
        <v>257.42857142857144</v>
      </c>
      <c r="AQ3">
        <f>AVERAGE(H:H)-AVERAGE(I:I)</f>
        <v>84.742857142857133</v>
      </c>
      <c r="AR3">
        <f>AVERAGE(G:G) - AVERAGE(H:H)</f>
        <v>1267.8285714285714</v>
      </c>
      <c r="AS3">
        <f>AVERAGE(B:B) - AVERAGE(G:G)</f>
        <v>4393.5428571428574</v>
      </c>
      <c r="AU3" s="17" t="s">
        <v>5</v>
      </c>
      <c r="AV3">
        <f>AVERAGE(V:V)</f>
        <v>1043.2857142857142</v>
      </c>
      <c r="AW3">
        <f>AVERAGE(U:U) -AVERAGE(V:V)</f>
        <v>381.0857142857144</v>
      </c>
      <c r="AX3">
        <f>AVERAGE(T:T)-AVERAGE(U:U)</f>
        <v>6429.9142857142861</v>
      </c>
      <c r="AY3">
        <f>AVERAGE(E:E) -AVERAGE(T:T)</f>
        <v>18461.542857142857</v>
      </c>
      <c r="BA3" s="17" t="s">
        <v>4</v>
      </c>
      <c r="BB3">
        <f>AVERAGE(Q:Q)</f>
        <v>19884.82857142857</v>
      </c>
      <c r="BC3">
        <f>AVERAGE(P:P) - AVERAGE(Q:Q)</f>
        <v>15511.257142857143</v>
      </c>
      <c r="BD3">
        <f>AVERAGE(D:D) - AVERAGE(P:P)</f>
        <v>117182.48571428571</v>
      </c>
      <c r="BE3">
        <v>0</v>
      </c>
      <c r="BG3" s="17" t="s">
        <v>148</v>
      </c>
      <c r="BH3">
        <f>AVERAGE(I:I)</f>
        <v>257.42857142857144</v>
      </c>
      <c r="BI3">
        <f>AVERAGE(H:H-I:I)</f>
        <v>38</v>
      </c>
      <c r="BJ3">
        <f>AVERAGE(G:G -H:H  )</f>
        <v>1331</v>
      </c>
      <c r="BK3">
        <f>AVERAGE(B:B) - AVERAGE(G:G)</f>
        <v>4393.5428571428574</v>
      </c>
    </row>
    <row r="4" spans="1:63" x14ac:dyDescent="0.25">
      <c r="A4" s="20" t="s">
        <v>488</v>
      </c>
      <c r="B4" s="5">
        <v>5990</v>
      </c>
      <c r="D4" s="5">
        <v>150301</v>
      </c>
      <c r="E4" s="5">
        <v>26277</v>
      </c>
      <c r="F4" s="5">
        <v>1</v>
      </c>
      <c r="G4" s="5">
        <v>1566</v>
      </c>
      <c r="H4" s="5">
        <v>12</v>
      </c>
      <c r="I4" s="5">
        <v>12</v>
      </c>
      <c r="J4" s="10">
        <f t="shared" si="0"/>
        <v>0.26143572621035061</v>
      </c>
      <c r="K4" s="10">
        <f t="shared" si="1"/>
        <v>2.0033388981636059E-3</v>
      </c>
      <c r="L4" s="10">
        <f t="shared" si="2"/>
        <v>2.0033388981636059E-3</v>
      </c>
      <c r="M4" s="10">
        <f t="shared" si="3"/>
        <v>7.6628352490421452E-3</v>
      </c>
      <c r="N4" s="10">
        <f t="shared" si="4"/>
        <v>7.6628352490421452E-3</v>
      </c>
      <c r="O4" s="10">
        <f t="shared" si="5"/>
        <v>1</v>
      </c>
      <c r="P4" s="5">
        <v>63</v>
      </c>
      <c r="Q4" s="5">
        <v>63</v>
      </c>
      <c r="R4" s="14">
        <f t="shared" si="6"/>
        <v>4.1915888783175098E-4</v>
      </c>
      <c r="S4" s="14">
        <f t="shared" si="7"/>
        <v>4.1915888783175098E-4</v>
      </c>
      <c r="T4" s="5">
        <v>7688</v>
      </c>
      <c r="U4" s="5">
        <v>51</v>
      </c>
      <c r="V4" s="5">
        <v>51</v>
      </c>
      <c r="W4" s="23">
        <f t="shared" si="8"/>
        <v>0.29257525592723677</v>
      </c>
      <c r="X4" s="23">
        <f t="shared" si="9"/>
        <v>1.9408608288617422E-3</v>
      </c>
      <c r="Y4" s="23">
        <f t="shared" si="10"/>
        <v>1.9408608288617422E-3</v>
      </c>
      <c r="Z4" s="23">
        <f t="shared" si="11"/>
        <v>6.6337148803329868E-3</v>
      </c>
      <c r="AA4" s="23">
        <f t="shared" si="12"/>
        <v>6.6337148803329868E-3</v>
      </c>
      <c r="AB4" s="23">
        <f t="shared" si="13"/>
        <v>1</v>
      </c>
      <c r="AC4" s="5">
        <v>22763</v>
      </c>
      <c r="AD4" s="5">
        <v>32396</v>
      </c>
      <c r="AE4" s="5">
        <v>44537</v>
      </c>
      <c r="AH4" s="17" t="s">
        <v>31</v>
      </c>
      <c r="AI4">
        <f>MIN(G:G)</f>
        <v>1564</v>
      </c>
      <c r="AJ4" s="8">
        <f>AVERAGE(G:G)</f>
        <v>1610</v>
      </c>
      <c r="AK4">
        <f>MEDIAN(G:G)</f>
        <v>1617</v>
      </c>
      <c r="AL4">
        <f>MAX(G:G)</f>
        <v>1724</v>
      </c>
      <c r="BG4" s="17" t="s">
        <v>149</v>
      </c>
      <c r="BH4">
        <f>AVERAGE(Q:Q)</f>
        <v>19884.82857142857</v>
      </c>
      <c r="BI4">
        <f>AVERAGE(P:P -Q:Q  )</f>
        <v>0</v>
      </c>
      <c r="BJ4">
        <f>AVERAGE(D:D -P:P )</f>
        <v>150238</v>
      </c>
      <c r="BK4">
        <v>0</v>
      </c>
    </row>
    <row r="5" spans="1:63" x14ac:dyDescent="0.25">
      <c r="A5" s="20" t="s">
        <v>489</v>
      </c>
      <c r="B5" s="5">
        <v>5990</v>
      </c>
      <c r="D5" s="5">
        <v>150365</v>
      </c>
      <c r="E5" s="5">
        <v>26271</v>
      </c>
      <c r="F5" s="5">
        <v>1</v>
      </c>
      <c r="G5" s="5">
        <v>1572</v>
      </c>
      <c r="H5" s="5">
        <v>117</v>
      </c>
      <c r="I5" s="5">
        <v>76</v>
      </c>
      <c r="J5" s="10">
        <f t="shared" si="0"/>
        <v>0.26243739565943236</v>
      </c>
      <c r="K5" s="10">
        <f t="shared" si="1"/>
        <v>1.9532554257095158E-2</v>
      </c>
      <c r="L5" s="10">
        <f t="shared" si="2"/>
        <v>1.2687813021702838E-2</v>
      </c>
      <c r="M5" s="10">
        <f t="shared" si="3"/>
        <v>7.4427480916030533E-2</v>
      </c>
      <c r="N5" s="10">
        <f t="shared" si="4"/>
        <v>4.8346055979643768E-2</v>
      </c>
      <c r="O5" s="10">
        <f t="shared" si="5"/>
        <v>0.6495726495726496</v>
      </c>
      <c r="P5" s="5">
        <v>1871</v>
      </c>
      <c r="Q5" s="5">
        <v>557</v>
      </c>
      <c r="R5" s="14">
        <f t="shared" si="6"/>
        <v>1.2443055232268147E-2</v>
      </c>
      <c r="S5" s="14">
        <f t="shared" si="7"/>
        <v>3.7043194892428426E-3</v>
      </c>
      <c r="T5" s="5">
        <v>7694</v>
      </c>
      <c r="U5" s="5">
        <v>478</v>
      </c>
      <c r="V5" s="5">
        <v>302</v>
      </c>
      <c r="W5" s="23">
        <f t="shared" si="8"/>
        <v>0.29287046553233603</v>
      </c>
      <c r="X5" s="23">
        <f t="shared" si="9"/>
        <v>1.8194967835255604E-2</v>
      </c>
      <c r="Y5" s="23">
        <f t="shared" si="10"/>
        <v>1.1495565452399985E-2</v>
      </c>
      <c r="Z5" s="23">
        <f t="shared" si="11"/>
        <v>6.2126332206914478E-2</v>
      </c>
      <c r="AA5" s="23">
        <f t="shared" si="12"/>
        <v>3.9251364699766055E-2</v>
      </c>
      <c r="AB5" s="23">
        <f t="shared" si="13"/>
        <v>0.63179916317991636</v>
      </c>
      <c r="AC5" s="5">
        <v>22686</v>
      </c>
      <c r="AD5" s="5">
        <v>36642</v>
      </c>
      <c r="AE5" s="5">
        <v>44634</v>
      </c>
      <c r="AH5" s="17" t="s">
        <v>6</v>
      </c>
      <c r="AI5">
        <f>MIN(H:H)</f>
        <v>10</v>
      </c>
      <c r="AJ5" s="8">
        <f>AVERAGE(H:H)</f>
        <v>342.17142857142858</v>
      </c>
      <c r="AK5">
        <f>MEDIAN(H:H)</f>
        <v>248</v>
      </c>
      <c r="AL5">
        <f>MAX(H:H)</f>
        <v>767</v>
      </c>
    </row>
    <row r="6" spans="1:63" x14ac:dyDescent="0.25">
      <c r="A6" s="20" t="s">
        <v>490</v>
      </c>
      <c r="B6" s="5">
        <v>5992</v>
      </c>
      <c r="D6" s="5">
        <v>150345</v>
      </c>
      <c r="E6" s="5">
        <v>26274</v>
      </c>
      <c r="F6" s="5">
        <v>1</v>
      </c>
      <c r="G6" s="5">
        <v>1568</v>
      </c>
      <c r="H6" s="5">
        <v>14</v>
      </c>
      <c r="I6" s="5">
        <v>14</v>
      </c>
      <c r="J6" s="10">
        <f t="shared" si="0"/>
        <v>0.26168224299065418</v>
      </c>
      <c r="K6" s="10">
        <f t="shared" si="1"/>
        <v>2.3364485981308409E-3</v>
      </c>
      <c r="L6" s="10">
        <f t="shared" si="2"/>
        <v>2.3364485981308409E-3</v>
      </c>
      <c r="M6" s="10">
        <f t="shared" si="3"/>
        <v>8.9285714285714281E-3</v>
      </c>
      <c r="N6" s="10">
        <f t="shared" si="4"/>
        <v>8.9285714285714281E-3</v>
      </c>
      <c r="O6" s="10">
        <f t="shared" si="5"/>
        <v>1</v>
      </c>
      <c r="P6" s="5">
        <v>107</v>
      </c>
      <c r="Q6" s="5">
        <v>107</v>
      </c>
      <c r="R6" s="14">
        <f t="shared" si="6"/>
        <v>7.1169643154078948E-4</v>
      </c>
      <c r="S6" s="14">
        <f t="shared" si="7"/>
        <v>7.1169643154078948E-4</v>
      </c>
      <c r="T6" s="5">
        <v>7685</v>
      </c>
      <c r="U6" s="5">
        <v>48</v>
      </c>
      <c r="V6" s="5">
        <v>48</v>
      </c>
      <c r="W6" s="23">
        <f t="shared" si="8"/>
        <v>0.29249448123620309</v>
      </c>
      <c r="X6" s="23">
        <f t="shared" si="9"/>
        <v>1.8269011189769354E-3</v>
      </c>
      <c r="Y6" s="23">
        <f t="shared" si="10"/>
        <v>1.8269011189769354E-3</v>
      </c>
      <c r="Z6" s="23">
        <f t="shared" si="11"/>
        <v>6.2459336369551071E-3</v>
      </c>
      <c r="AA6" s="23">
        <f t="shared" si="12"/>
        <v>6.2459336369551071E-3</v>
      </c>
      <c r="AB6" s="23">
        <f t="shared" si="13"/>
        <v>1</v>
      </c>
      <c r="AC6" s="5">
        <v>22831</v>
      </c>
      <c r="AD6" s="5">
        <v>32835</v>
      </c>
      <c r="AE6" s="5">
        <v>43909</v>
      </c>
      <c r="AH6" s="17" t="s">
        <v>7</v>
      </c>
      <c r="AI6">
        <f>MIN(I:I)</f>
        <v>10</v>
      </c>
      <c r="AJ6" s="8">
        <f>AVERAGE(I:I)</f>
        <v>257.42857142857144</v>
      </c>
      <c r="AK6">
        <f>MEDIAN(I:I)</f>
        <v>210</v>
      </c>
      <c r="AL6">
        <f>MAX(I:I)</f>
        <v>550</v>
      </c>
    </row>
    <row r="7" spans="1:63" x14ac:dyDescent="0.25">
      <c r="A7" s="20" t="s">
        <v>491</v>
      </c>
      <c r="B7" s="5">
        <v>5988</v>
      </c>
      <c r="D7" s="5">
        <v>150260</v>
      </c>
      <c r="E7" s="5">
        <v>26250</v>
      </c>
      <c r="F7" s="5">
        <v>1</v>
      </c>
      <c r="G7" s="5">
        <v>1564</v>
      </c>
      <c r="H7" s="5">
        <v>10</v>
      </c>
      <c r="I7" s="5">
        <v>10</v>
      </c>
      <c r="J7" s="10">
        <f t="shared" si="0"/>
        <v>0.26118904475617905</v>
      </c>
      <c r="K7" s="10">
        <f t="shared" si="1"/>
        <v>1.6700066800267202E-3</v>
      </c>
      <c r="L7" s="10">
        <f t="shared" si="2"/>
        <v>1.6700066800267202E-3</v>
      </c>
      <c r="M7" s="10">
        <f t="shared" si="3"/>
        <v>6.3938618925831201E-3</v>
      </c>
      <c r="N7" s="10">
        <f t="shared" si="4"/>
        <v>6.3938618925831201E-3</v>
      </c>
      <c r="O7" s="10">
        <f t="shared" si="5"/>
        <v>1</v>
      </c>
      <c r="P7" s="5">
        <v>22</v>
      </c>
      <c r="Q7" s="5">
        <v>22</v>
      </c>
      <c r="R7" s="14">
        <f t="shared" si="6"/>
        <v>1.4641288433382137E-4</v>
      </c>
      <c r="S7" s="14">
        <f t="shared" si="7"/>
        <v>1.4641288433382137E-4</v>
      </c>
      <c r="T7" s="5">
        <v>7661</v>
      </c>
      <c r="U7" s="5">
        <v>24</v>
      </c>
      <c r="V7" s="5">
        <v>24</v>
      </c>
      <c r="W7" s="23">
        <f t="shared" si="8"/>
        <v>0.29184761904761902</v>
      </c>
      <c r="X7" s="23">
        <f t="shared" si="9"/>
        <v>9.1428571428571427E-4</v>
      </c>
      <c r="Y7" s="23">
        <f t="shared" si="10"/>
        <v>9.1428571428571427E-4</v>
      </c>
      <c r="Z7" s="23">
        <f t="shared" si="11"/>
        <v>3.1327502936953399E-3</v>
      </c>
      <c r="AA7" s="23">
        <f t="shared" si="12"/>
        <v>3.1327502936953399E-3</v>
      </c>
      <c r="AB7" s="23">
        <f t="shared" si="13"/>
        <v>1</v>
      </c>
      <c r="AC7" s="5">
        <v>22706</v>
      </c>
      <c r="AD7" s="5">
        <v>44582</v>
      </c>
      <c r="AE7" s="5">
        <v>44293</v>
      </c>
      <c r="AH7" s="17" t="s">
        <v>15</v>
      </c>
      <c r="AI7" s="15">
        <f>MIN(J:J)</f>
        <v>0.26118904475617905</v>
      </c>
      <c r="AJ7" s="15">
        <f>AVERAGE(J:J)</f>
        <v>0.26815964742320686</v>
      </c>
      <c r="AK7" s="15">
        <f>MEDIAN(J:J)</f>
        <v>0.26932045303131247</v>
      </c>
      <c r="AL7" s="15">
        <f>MAX(J:J)</f>
        <v>0.28179143510951293</v>
      </c>
    </row>
    <row r="8" spans="1:63" x14ac:dyDescent="0.25">
      <c r="A8" s="20" t="s">
        <v>492</v>
      </c>
      <c r="B8" s="5">
        <v>5988</v>
      </c>
      <c r="D8" s="5">
        <v>150261</v>
      </c>
      <c r="E8" s="5">
        <v>26251</v>
      </c>
      <c r="F8" s="5">
        <v>1</v>
      </c>
      <c r="G8" s="5">
        <v>1564</v>
      </c>
      <c r="H8" s="5">
        <v>10</v>
      </c>
      <c r="I8" s="5">
        <v>10</v>
      </c>
      <c r="J8" s="10">
        <f t="shared" si="0"/>
        <v>0.26118904475617905</v>
      </c>
      <c r="K8" s="10">
        <f t="shared" si="1"/>
        <v>1.6700066800267202E-3</v>
      </c>
      <c r="L8" s="10">
        <f t="shared" si="2"/>
        <v>1.6700066800267202E-3</v>
      </c>
      <c r="M8" s="10">
        <f t="shared" si="3"/>
        <v>6.3938618925831201E-3</v>
      </c>
      <c r="N8" s="10">
        <f t="shared" si="4"/>
        <v>6.3938618925831201E-3</v>
      </c>
      <c r="O8" s="10">
        <f t="shared" si="5"/>
        <v>1</v>
      </c>
      <c r="P8" s="5">
        <v>23</v>
      </c>
      <c r="Q8" s="5">
        <v>23</v>
      </c>
      <c r="R8" s="14">
        <f t="shared" si="6"/>
        <v>1.5306699675897271E-4</v>
      </c>
      <c r="S8" s="14">
        <f t="shared" si="7"/>
        <v>1.5306699675897271E-4</v>
      </c>
      <c r="T8" s="5">
        <v>7662</v>
      </c>
      <c r="U8" s="5">
        <v>25</v>
      </c>
      <c r="V8" s="5">
        <v>25</v>
      </c>
      <c r="W8" s="23">
        <f t="shared" si="8"/>
        <v>0.29187459525351417</v>
      </c>
      <c r="X8" s="23">
        <f t="shared" si="9"/>
        <v>9.5234467258390159E-4</v>
      </c>
      <c r="Y8" s="23">
        <f t="shared" si="10"/>
        <v>9.5234467258390159E-4</v>
      </c>
      <c r="Z8" s="23">
        <f t="shared" si="11"/>
        <v>3.262855651265988E-3</v>
      </c>
      <c r="AA8" s="23">
        <f t="shared" si="12"/>
        <v>3.262855651265988E-3</v>
      </c>
      <c r="AB8" s="23">
        <f t="shared" si="13"/>
        <v>1</v>
      </c>
      <c r="AC8" s="5">
        <v>22821</v>
      </c>
      <c r="AD8" s="5">
        <v>44590</v>
      </c>
      <c r="AE8" s="5">
        <v>43737</v>
      </c>
      <c r="AH8" s="17" t="s">
        <v>16</v>
      </c>
      <c r="AI8" s="15">
        <f>MIN(K:K)</f>
        <v>1.6700066800267202E-3</v>
      </c>
      <c r="AJ8" s="15">
        <f>AVERAGE(K:K)</f>
        <v>5.6902548563209719E-2</v>
      </c>
      <c r="AK8" s="15">
        <f>MEDIAN(K:K)</f>
        <v>4.1381611880527282E-2</v>
      </c>
      <c r="AL8" s="15">
        <f>MAX(K:K)</f>
        <v>0.12536776724419746</v>
      </c>
    </row>
    <row r="9" spans="1:63" x14ac:dyDescent="0.25">
      <c r="A9" s="20" t="s">
        <v>493</v>
      </c>
      <c r="B9" s="5">
        <v>5988</v>
      </c>
      <c r="D9" s="5">
        <v>150273</v>
      </c>
      <c r="E9" s="5">
        <v>26249</v>
      </c>
      <c r="F9" s="5">
        <v>1</v>
      </c>
      <c r="G9" s="5">
        <v>1564</v>
      </c>
      <c r="H9" s="5">
        <v>112</v>
      </c>
      <c r="I9" s="5">
        <v>71</v>
      </c>
      <c r="J9" s="10">
        <f t="shared" si="0"/>
        <v>0.26118904475617905</v>
      </c>
      <c r="K9" s="10">
        <f t="shared" si="1"/>
        <v>1.8704074816299265E-2</v>
      </c>
      <c r="L9" s="10">
        <f t="shared" si="2"/>
        <v>1.1857047428189714E-2</v>
      </c>
      <c r="M9" s="10">
        <f t="shared" si="3"/>
        <v>7.1611253196930943E-2</v>
      </c>
      <c r="N9" s="10">
        <f t="shared" si="4"/>
        <v>4.5396419437340151E-2</v>
      </c>
      <c r="O9" s="10">
        <f t="shared" si="5"/>
        <v>0.6339285714285714</v>
      </c>
      <c r="P9" s="5">
        <v>1779</v>
      </c>
      <c r="Q9" s="5">
        <v>465</v>
      </c>
      <c r="R9" s="14">
        <f t="shared" si="6"/>
        <v>1.1838454013695075E-2</v>
      </c>
      <c r="S9" s="14">
        <f t="shared" si="7"/>
        <v>3.0943682497853904E-3</v>
      </c>
      <c r="T9" s="5">
        <v>7660</v>
      </c>
      <c r="U9" s="5">
        <v>454</v>
      </c>
      <c r="V9" s="5">
        <v>280</v>
      </c>
      <c r="W9" s="23">
        <f t="shared" si="8"/>
        <v>0.29182064078631564</v>
      </c>
      <c r="X9" s="23">
        <f t="shared" si="9"/>
        <v>1.729589698655187E-2</v>
      </c>
      <c r="Y9" s="23">
        <f t="shared" si="10"/>
        <v>1.0667073031353575E-2</v>
      </c>
      <c r="Z9" s="23">
        <f t="shared" si="11"/>
        <v>5.9268929503916448E-2</v>
      </c>
      <c r="AA9" s="23">
        <f t="shared" si="12"/>
        <v>3.6553524804177548E-2</v>
      </c>
      <c r="AB9" s="23">
        <f t="shared" si="13"/>
        <v>0.61674008810572689</v>
      </c>
      <c r="AC9" s="5">
        <v>22899</v>
      </c>
      <c r="AD9" s="5">
        <v>48329</v>
      </c>
      <c r="AE9" s="5">
        <v>44823</v>
      </c>
      <c r="AH9" s="17" t="s">
        <v>17</v>
      </c>
      <c r="AI9" s="15">
        <f>MIN(L:L)</f>
        <v>1.6700066800267202E-3</v>
      </c>
      <c r="AJ9" s="15">
        <f>AVERAGE(L:L)</f>
        <v>4.2809753017725154E-2</v>
      </c>
      <c r="AK9" s="15">
        <f>MEDIAN(L:L)</f>
        <v>3.5040881027865844E-2</v>
      </c>
      <c r="AL9" s="15">
        <f>MAX(L:L)</f>
        <v>8.9898659692710034E-2</v>
      </c>
    </row>
    <row r="10" spans="1:63" x14ac:dyDescent="0.25">
      <c r="A10" s="20" t="s">
        <v>494</v>
      </c>
      <c r="B10" s="5">
        <v>5988</v>
      </c>
      <c r="D10" s="5">
        <v>150268</v>
      </c>
      <c r="E10" s="5">
        <v>26247</v>
      </c>
      <c r="F10" s="5">
        <v>1</v>
      </c>
      <c r="G10" s="5">
        <v>1564</v>
      </c>
      <c r="H10" s="5">
        <v>112</v>
      </c>
      <c r="I10" s="5">
        <v>71</v>
      </c>
      <c r="J10" s="10">
        <f t="shared" si="0"/>
        <v>0.26118904475617905</v>
      </c>
      <c r="K10" s="10">
        <f t="shared" si="1"/>
        <v>1.8704074816299265E-2</v>
      </c>
      <c r="L10" s="10">
        <f t="shared" si="2"/>
        <v>1.1857047428189714E-2</v>
      </c>
      <c r="M10" s="10">
        <f t="shared" si="3"/>
        <v>7.1611253196930943E-2</v>
      </c>
      <c r="N10" s="10">
        <f t="shared" si="4"/>
        <v>4.5396419437340151E-2</v>
      </c>
      <c r="O10" s="10">
        <f t="shared" si="5"/>
        <v>0.6339285714285714</v>
      </c>
      <c r="P10" s="5">
        <v>1774</v>
      </c>
      <c r="Q10" s="5">
        <v>460</v>
      </c>
      <c r="R10" s="14">
        <f t="shared" si="6"/>
        <v>1.1805574041046664E-2</v>
      </c>
      <c r="S10" s="14">
        <f t="shared" si="7"/>
        <v>3.0611973274416375E-3</v>
      </c>
      <c r="T10" s="5">
        <v>7658</v>
      </c>
      <c r="U10" s="5">
        <v>452</v>
      </c>
      <c r="V10" s="5">
        <v>278</v>
      </c>
      <c r="W10" s="23">
        <f t="shared" si="8"/>
        <v>0.29176667809654439</v>
      </c>
      <c r="X10" s="23">
        <f t="shared" si="9"/>
        <v>1.7221015735131635E-2</v>
      </c>
      <c r="Y10" s="23">
        <f t="shared" si="10"/>
        <v>1.0591686668952643E-2</v>
      </c>
      <c r="Z10" s="23">
        <f t="shared" si="11"/>
        <v>5.9023243666753725E-2</v>
      </c>
      <c r="AA10" s="23">
        <f t="shared" si="12"/>
        <v>3.6301906503003398E-2</v>
      </c>
      <c r="AB10" s="23">
        <f t="shared" si="13"/>
        <v>0.61504424778761058</v>
      </c>
      <c r="AC10" s="5">
        <v>22798</v>
      </c>
      <c r="AD10" s="5">
        <v>48487</v>
      </c>
      <c r="AE10" s="5">
        <v>45178</v>
      </c>
      <c r="AH10" s="17" t="s">
        <v>18</v>
      </c>
      <c r="AI10" s="15">
        <f>MIN(M:M)</f>
        <v>6.3938618925831201E-3</v>
      </c>
      <c r="AJ10" s="15">
        <f>AVERAGE(M:M)</f>
        <v>0.21033477342896015</v>
      </c>
      <c r="AK10" s="15">
        <f>MEDIAN(M:M)</f>
        <v>0.1570614312856238</v>
      </c>
      <c r="AL10" s="15">
        <f>MAX(M:M)</f>
        <v>0.44489559164733178</v>
      </c>
    </row>
    <row r="11" spans="1:63" x14ac:dyDescent="0.25">
      <c r="A11" s="20" t="s">
        <v>495</v>
      </c>
      <c r="B11" s="5">
        <v>5992</v>
      </c>
      <c r="D11" s="5">
        <v>150411</v>
      </c>
      <c r="E11" s="5">
        <v>26281</v>
      </c>
      <c r="F11" s="5">
        <v>4</v>
      </c>
      <c r="G11" s="5">
        <v>1575</v>
      </c>
      <c r="H11" s="5">
        <v>120</v>
      </c>
      <c r="I11" s="5">
        <v>79</v>
      </c>
      <c r="J11" s="10">
        <f t="shared" si="0"/>
        <v>0.26285046728971961</v>
      </c>
      <c r="K11" s="10">
        <f t="shared" si="1"/>
        <v>2.0026702269692925E-2</v>
      </c>
      <c r="L11" s="10">
        <f t="shared" si="2"/>
        <v>1.3184245660881175E-2</v>
      </c>
      <c r="M11" s="10">
        <f t="shared" si="3"/>
        <v>7.6190476190476197E-2</v>
      </c>
      <c r="N11" s="10">
        <f t="shared" si="4"/>
        <v>5.015873015873016E-2</v>
      </c>
      <c r="O11" s="10">
        <f t="shared" si="5"/>
        <v>0.65833333333333333</v>
      </c>
      <c r="P11" s="5">
        <v>1917</v>
      </c>
      <c r="Q11" s="5">
        <v>603</v>
      </c>
      <c r="R11" s="14">
        <f t="shared" si="6"/>
        <v>1.2745078484951234E-2</v>
      </c>
      <c r="S11" s="14">
        <f t="shared" si="7"/>
        <v>4.009015298083252E-3</v>
      </c>
      <c r="T11" s="5">
        <v>7730</v>
      </c>
      <c r="U11" s="5">
        <v>514</v>
      </c>
      <c r="V11" s="5">
        <v>339</v>
      </c>
      <c r="W11" s="23">
        <f t="shared" si="8"/>
        <v>0.29412883832426467</v>
      </c>
      <c r="X11" s="23">
        <f t="shared" si="9"/>
        <v>1.9557855484951106E-2</v>
      </c>
      <c r="Y11" s="23">
        <f t="shared" si="10"/>
        <v>1.2899052547467753E-2</v>
      </c>
      <c r="Z11" s="23">
        <f t="shared" si="11"/>
        <v>6.6494178525226391E-2</v>
      </c>
      <c r="AA11" s="23">
        <f t="shared" si="12"/>
        <v>4.3855109961190165E-2</v>
      </c>
      <c r="AB11" s="23">
        <f t="shared" si="13"/>
        <v>0.65953307392996108</v>
      </c>
      <c r="AC11" s="5">
        <v>22815</v>
      </c>
      <c r="AD11" s="5">
        <v>48384</v>
      </c>
      <c r="AE11" s="5">
        <v>44225</v>
      </c>
      <c r="AH11" s="17" t="s">
        <v>19</v>
      </c>
      <c r="AI11" s="15">
        <f>MIN(N:N)</f>
        <v>6.3938618925831201E-3</v>
      </c>
      <c r="AJ11" s="15">
        <f>AVERAGE(N:N)</f>
        <v>0.15815047558590278</v>
      </c>
      <c r="AK11" s="15">
        <f>MEDIAN(N:N)</f>
        <v>0.13299556681443953</v>
      </c>
      <c r="AL11" s="15">
        <f>MAX(N:N)</f>
        <v>0.33271832718327182</v>
      </c>
    </row>
    <row r="12" spans="1:63" x14ac:dyDescent="0.25">
      <c r="A12" s="20" t="s">
        <v>496</v>
      </c>
      <c r="B12" s="5">
        <v>5989</v>
      </c>
      <c r="D12" s="5">
        <v>150601</v>
      </c>
      <c r="E12" s="5">
        <v>26273</v>
      </c>
      <c r="F12" s="5">
        <v>1</v>
      </c>
      <c r="G12" s="5">
        <v>1577</v>
      </c>
      <c r="H12" s="5">
        <v>243</v>
      </c>
      <c r="I12" s="5">
        <v>86</v>
      </c>
      <c r="J12" s="10">
        <f t="shared" si="0"/>
        <v>0.2633160794790449</v>
      </c>
      <c r="K12" s="10">
        <f t="shared" si="1"/>
        <v>4.0574386375020872E-2</v>
      </c>
      <c r="L12" s="10">
        <f t="shared" si="2"/>
        <v>1.4359659375521789E-2</v>
      </c>
      <c r="M12" s="10">
        <f t="shared" si="3"/>
        <v>0.15409004438807863</v>
      </c>
      <c r="N12" s="10">
        <f t="shared" si="4"/>
        <v>5.4533925174381735E-2</v>
      </c>
      <c r="O12" s="10">
        <f t="shared" si="5"/>
        <v>0.35390946502057613</v>
      </c>
      <c r="P12" s="5">
        <v>16013</v>
      </c>
      <c r="Q12" s="5">
        <v>871</v>
      </c>
      <c r="R12" s="14">
        <f t="shared" si="6"/>
        <v>0.10632731522367049</v>
      </c>
      <c r="S12" s="14">
        <f t="shared" si="7"/>
        <v>5.7834941335050899E-3</v>
      </c>
      <c r="T12" s="5">
        <v>7724</v>
      </c>
      <c r="U12" s="5">
        <v>1047</v>
      </c>
      <c r="V12" s="5">
        <v>354</v>
      </c>
      <c r="W12" s="23">
        <f t="shared" si="8"/>
        <v>0.29399002778517869</v>
      </c>
      <c r="X12" s="23">
        <f t="shared" si="9"/>
        <v>3.9850797396566814E-2</v>
      </c>
      <c r="Y12" s="23">
        <f t="shared" si="10"/>
        <v>1.3473908575343509E-2</v>
      </c>
      <c r="Z12" s="23">
        <f t="shared" si="11"/>
        <v>0.13555152770585188</v>
      </c>
      <c r="AA12" s="23">
        <f t="shared" si="12"/>
        <v>4.583117555670637E-2</v>
      </c>
      <c r="AB12" s="23">
        <f t="shared" si="13"/>
        <v>0.33810888252148996</v>
      </c>
      <c r="AC12" s="5">
        <v>22724</v>
      </c>
      <c r="AD12" s="5">
        <v>54410</v>
      </c>
      <c r="AE12" s="5">
        <v>45365</v>
      </c>
      <c r="AH12" s="17" t="s">
        <v>20</v>
      </c>
      <c r="AI12" s="15">
        <f>MIN(O:O)</f>
        <v>0.35390946502057613</v>
      </c>
      <c r="AJ12" s="15">
        <f>AVERAGE(O:O)</f>
        <v>0.78823407891306985</v>
      </c>
      <c r="AK12" s="15">
        <f>MEDIAN(O:O)</f>
        <v>0.7723342939481268</v>
      </c>
      <c r="AL12" s="15">
        <f>MAX(O:O)</f>
        <v>1</v>
      </c>
    </row>
    <row r="13" spans="1:63" x14ac:dyDescent="0.25">
      <c r="A13" s="20" t="s">
        <v>497</v>
      </c>
      <c r="B13" s="5">
        <v>5989</v>
      </c>
      <c r="D13" s="5">
        <v>150342</v>
      </c>
      <c r="E13" s="5">
        <v>26269</v>
      </c>
      <c r="F13" s="5">
        <v>1</v>
      </c>
      <c r="G13" s="5">
        <v>1571</v>
      </c>
      <c r="H13" s="5">
        <v>119</v>
      </c>
      <c r="I13" s="5">
        <v>79</v>
      </c>
      <c r="J13" s="10">
        <f t="shared" si="0"/>
        <v>0.26231424277842713</v>
      </c>
      <c r="K13" s="10">
        <f t="shared" si="1"/>
        <v>1.9869761228919685E-2</v>
      </c>
      <c r="L13" s="10">
        <f t="shared" si="2"/>
        <v>1.3190849891467691E-2</v>
      </c>
      <c r="M13" s="10">
        <f t="shared" si="3"/>
        <v>7.5747931253978357E-2</v>
      </c>
      <c r="N13" s="10">
        <f t="shared" si="4"/>
        <v>5.0286441756842777E-2</v>
      </c>
      <c r="O13" s="10">
        <f t="shared" si="5"/>
        <v>0.66386554621848737</v>
      </c>
      <c r="P13" s="5">
        <v>1848</v>
      </c>
      <c r="Q13" s="5">
        <v>573</v>
      </c>
      <c r="R13" s="14">
        <f t="shared" si="6"/>
        <v>1.2291974298599195E-2</v>
      </c>
      <c r="S13" s="14">
        <f t="shared" si="7"/>
        <v>3.8113102127150097E-3</v>
      </c>
      <c r="T13" s="5">
        <v>7695</v>
      </c>
      <c r="U13" s="5">
        <v>489</v>
      </c>
      <c r="V13" s="5">
        <v>320</v>
      </c>
      <c r="W13" s="23">
        <f t="shared" si="8"/>
        <v>0.29293083101754919</v>
      </c>
      <c r="X13" s="23">
        <f t="shared" si="9"/>
        <v>1.8615097643610339E-2</v>
      </c>
      <c r="Y13" s="23">
        <f t="shared" si="10"/>
        <v>1.2181658989683658E-2</v>
      </c>
      <c r="Z13" s="23">
        <f t="shared" si="11"/>
        <v>6.3547758284600395E-2</v>
      </c>
      <c r="AA13" s="23">
        <f t="shared" si="12"/>
        <v>4.1585445094217022E-2</v>
      </c>
      <c r="AB13" s="23">
        <f t="shared" si="13"/>
        <v>0.65439672801635995</v>
      </c>
      <c r="AC13" s="5">
        <v>22707</v>
      </c>
      <c r="AD13" s="5">
        <v>48012</v>
      </c>
      <c r="AE13" s="5">
        <v>45111</v>
      </c>
      <c r="AH13" s="17" t="s">
        <v>4</v>
      </c>
      <c r="AI13">
        <f>MIN(D:D)</f>
        <v>150256</v>
      </c>
      <c r="AJ13">
        <f>AVERAGE(D:D)</f>
        <v>152578.57142857142</v>
      </c>
      <c r="AK13">
        <f>MEDIAN(D:D)</f>
        <v>152844</v>
      </c>
      <c r="AL13">
        <f>MAX(D:D)</f>
        <v>168521</v>
      </c>
    </row>
    <row r="14" spans="1:63" x14ac:dyDescent="0.25">
      <c r="A14" s="20" t="s">
        <v>498</v>
      </c>
      <c r="B14" s="5">
        <v>5989</v>
      </c>
      <c r="D14" s="5">
        <v>150306</v>
      </c>
      <c r="E14" s="5">
        <v>26258</v>
      </c>
      <c r="F14" s="5">
        <v>2</v>
      </c>
      <c r="G14" s="5">
        <v>1568</v>
      </c>
      <c r="H14" s="5">
        <v>113</v>
      </c>
      <c r="I14" s="5">
        <v>72</v>
      </c>
      <c r="J14" s="10">
        <f t="shared" si="0"/>
        <v>0.26181332442811822</v>
      </c>
      <c r="K14" s="10">
        <f t="shared" si="1"/>
        <v>1.8867924528301886E-2</v>
      </c>
      <c r="L14" s="10">
        <f t="shared" si="2"/>
        <v>1.2022040407413592E-2</v>
      </c>
      <c r="M14" s="10">
        <f t="shared" si="3"/>
        <v>7.2066326530612249E-2</v>
      </c>
      <c r="N14" s="10">
        <f t="shared" si="4"/>
        <v>4.5918367346938778E-2</v>
      </c>
      <c r="O14" s="10">
        <f t="shared" si="5"/>
        <v>0.63716814159292035</v>
      </c>
      <c r="P14" s="5">
        <v>1812</v>
      </c>
      <c r="Q14" s="5">
        <v>498</v>
      </c>
      <c r="R14" s="14">
        <f t="shared" si="6"/>
        <v>1.2055406969781645E-2</v>
      </c>
      <c r="S14" s="14">
        <f t="shared" si="7"/>
        <v>3.3132409883836972E-3</v>
      </c>
      <c r="T14" s="5">
        <v>7682</v>
      </c>
      <c r="U14" s="5">
        <v>466</v>
      </c>
      <c r="V14" s="5">
        <v>290</v>
      </c>
      <c r="W14" s="23">
        <f t="shared" si="8"/>
        <v>0.2925584583745906</v>
      </c>
      <c r="X14" s="23">
        <f t="shared" si="9"/>
        <v>1.7746972351283419E-2</v>
      </c>
      <c r="Y14" s="23">
        <f t="shared" si="10"/>
        <v>1.1044253179983244E-2</v>
      </c>
      <c r="Z14" s="23">
        <f t="shared" si="11"/>
        <v>6.0661286123405364E-2</v>
      </c>
      <c r="AA14" s="23">
        <f t="shared" si="12"/>
        <v>3.7750585784951836E-2</v>
      </c>
      <c r="AB14" s="23">
        <f t="shared" si="13"/>
        <v>0.62231759656652363</v>
      </c>
      <c r="AC14" s="5">
        <v>22738</v>
      </c>
      <c r="AD14" s="5">
        <v>48466</v>
      </c>
      <c r="AE14" s="5">
        <v>44152</v>
      </c>
      <c r="AH14" s="17" t="s">
        <v>9</v>
      </c>
      <c r="AI14">
        <f>MIN(P:P)</f>
        <v>22</v>
      </c>
      <c r="AJ14">
        <f>AVERAGE(P:P)</f>
        <v>35396.085714285713</v>
      </c>
      <c r="AK14">
        <f>MEDIAN(P:P)</f>
        <v>16963</v>
      </c>
      <c r="AL14">
        <f>MAX(P:P)</f>
        <v>90090</v>
      </c>
    </row>
    <row r="15" spans="1:63" x14ac:dyDescent="0.25">
      <c r="A15" s="20" t="s">
        <v>499</v>
      </c>
      <c r="B15" s="5">
        <v>5988</v>
      </c>
      <c r="D15" s="5">
        <v>150256</v>
      </c>
      <c r="E15" s="5">
        <v>26243</v>
      </c>
      <c r="F15" s="5">
        <v>1</v>
      </c>
      <c r="G15" s="5">
        <v>1567</v>
      </c>
      <c r="H15" s="5">
        <v>112</v>
      </c>
      <c r="I15" s="5">
        <v>71</v>
      </c>
      <c r="J15" s="10">
        <f t="shared" si="0"/>
        <v>0.26169004676018703</v>
      </c>
      <c r="K15" s="10">
        <f t="shared" si="1"/>
        <v>1.8704074816299265E-2</v>
      </c>
      <c r="L15" s="10">
        <f t="shared" si="2"/>
        <v>1.1857047428189714E-2</v>
      </c>
      <c r="M15" s="10">
        <f t="shared" si="3"/>
        <v>7.1474154435226547E-2</v>
      </c>
      <c r="N15" s="10">
        <f t="shared" si="4"/>
        <v>4.530950861518826E-2</v>
      </c>
      <c r="O15" s="10">
        <f t="shared" si="5"/>
        <v>0.6339285714285714</v>
      </c>
      <c r="P15" s="5">
        <v>1762</v>
      </c>
      <c r="Q15" s="5">
        <v>448</v>
      </c>
      <c r="R15" s="14">
        <f t="shared" si="6"/>
        <v>1.1726653178575231E-2</v>
      </c>
      <c r="S15" s="14">
        <f t="shared" si="7"/>
        <v>2.9815781066979022E-3</v>
      </c>
      <c r="T15" s="5">
        <v>7661</v>
      </c>
      <c r="U15" s="5">
        <v>445</v>
      </c>
      <c r="V15" s="5">
        <v>269</v>
      </c>
      <c r="W15" s="23">
        <f t="shared" si="8"/>
        <v>0.29192546583850931</v>
      </c>
      <c r="X15" s="23">
        <f t="shared" si="9"/>
        <v>1.6956902793125787E-2</v>
      </c>
      <c r="Y15" s="23">
        <f t="shared" si="10"/>
        <v>1.02503524749457E-2</v>
      </c>
      <c r="Z15" s="23">
        <f t="shared" si="11"/>
        <v>5.8086411695601095E-2</v>
      </c>
      <c r="AA15" s="23">
        <f t="shared" si="12"/>
        <v>3.5112909541835269E-2</v>
      </c>
      <c r="AB15" s="23">
        <f t="shared" si="13"/>
        <v>0.60449438202247197</v>
      </c>
      <c r="AC15" s="5">
        <v>22804</v>
      </c>
      <c r="AD15" s="5">
        <v>48416</v>
      </c>
      <c r="AE15" s="5">
        <v>45142</v>
      </c>
      <c r="AH15" s="17" t="s">
        <v>10</v>
      </c>
      <c r="AI15">
        <f>MIN(Q:Q)</f>
        <v>22</v>
      </c>
      <c r="AJ15">
        <f>AVERAGE(Q:Q)</f>
        <v>19884.82857142857</v>
      </c>
      <c r="AK15">
        <f>MEDIAN(Q:Q)</f>
        <v>11937</v>
      </c>
      <c r="AL15">
        <f>MAX(Q:Q)</f>
        <v>53463</v>
      </c>
    </row>
    <row r="16" spans="1:63" x14ac:dyDescent="0.25">
      <c r="A16" s="20" t="s">
        <v>500</v>
      </c>
      <c r="B16" s="5">
        <v>5989</v>
      </c>
      <c r="D16" s="5">
        <v>150274</v>
      </c>
      <c r="E16" s="5">
        <v>26257</v>
      </c>
      <c r="F16" s="5">
        <v>1</v>
      </c>
      <c r="G16" s="5">
        <v>1569</v>
      </c>
      <c r="H16" s="5">
        <v>114</v>
      </c>
      <c r="I16" s="5">
        <v>73</v>
      </c>
      <c r="J16" s="10">
        <f t="shared" si="0"/>
        <v>0.26198029721155452</v>
      </c>
      <c r="K16" s="10">
        <f t="shared" si="1"/>
        <v>1.9034897311738186E-2</v>
      </c>
      <c r="L16" s="10">
        <f t="shared" si="2"/>
        <v>1.2189013190849892E-2</v>
      </c>
      <c r="M16" s="10">
        <f t="shared" si="3"/>
        <v>7.2657743785850867E-2</v>
      </c>
      <c r="N16" s="10">
        <f t="shared" si="4"/>
        <v>4.6526449968132572E-2</v>
      </c>
      <c r="O16" s="10">
        <f t="shared" si="5"/>
        <v>0.64035087719298245</v>
      </c>
      <c r="P16" s="5">
        <v>1780</v>
      </c>
      <c r="Q16" s="5">
        <v>466</v>
      </c>
      <c r="R16" s="14">
        <f t="shared" si="6"/>
        <v>1.1845029745664586E-2</v>
      </c>
      <c r="S16" s="14">
        <f t="shared" si="7"/>
        <v>3.1010021693706163E-3</v>
      </c>
      <c r="T16" s="5">
        <v>7676</v>
      </c>
      <c r="U16" s="5">
        <v>460</v>
      </c>
      <c r="V16" s="5">
        <v>284</v>
      </c>
      <c r="W16" s="23">
        <f t="shared" si="8"/>
        <v>0.29234108999504893</v>
      </c>
      <c r="X16" s="23">
        <f t="shared" si="9"/>
        <v>1.7519137753741858E-2</v>
      </c>
      <c r="Y16" s="23">
        <f t="shared" si="10"/>
        <v>1.0816163308831931E-2</v>
      </c>
      <c r="Z16" s="23">
        <f t="shared" si="11"/>
        <v>5.992704533611256E-2</v>
      </c>
      <c r="AA16" s="23">
        <f t="shared" si="12"/>
        <v>3.6998436685773843E-2</v>
      </c>
      <c r="AB16" s="23">
        <f t="shared" si="13"/>
        <v>0.61739130434782608</v>
      </c>
      <c r="AC16" s="5">
        <v>22775</v>
      </c>
      <c r="AD16" s="5">
        <v>48380</v>
      </c>
      <c r="AE16" s="5">
        <v>44937</v>
      </c>
      <c r="AH16" s="17" t="s">
        <v>21</v>
      </c>
      <c r="AI16" s="15">
        <f>MIN(R:R)</f>
        <v>1.4641288433382137E-4</v>
      </c>
      <c r="AJ16" s="15">
        <f>AVERAGE(R:R)</f>
        <v>0.229449940882412</v>
      </c>
      <c r="AK16" s="15">
        <f>MEDIAN(R:R)</f>
        <v>0.11157959822661913</v>
      </c>
      <c r="AL16" s="15">
        <f>MAX(R:R)</f>
        <v>0.54642297983832311</v>
      </c>
    </row>
    <row r="17" spans="1:38" x14ac:dyDescent="0.25">
      <c r="A17" s="20" t="s">
        <v>501</v>
      </c>
      <c r="B17" s="5">
        <v>6118</v>
      </c>
      <c r="D17" s="5">
        <v>168521</v>
      </c>
      <c r="E17" s="5">
        <v>26832</v>
      </c>
      <c r="F17" s="5">
        <v>34</v>
      </c>
      <c r="G17" s="5">
        <v>1724</v>
      </c>
      <c r="H17" s="5">
        <v>767</v>
      </c>
      <c r="I17" s="5">
        <v>550</v>
      </c>
      <c r="J17" s="10">
        <f t="shared" si="0"/>
        <v>0.28179143510951293</v>
      </c>
      <c r="K17" s="10">
        <f t="shared" si="1"/>
        <v>0.12536776724419746</v>
      </c>
      <c r="L17" s="10">
        <f t="shared" si="2"/>
        <v>8.9898659692710034E-2</v>
      </c>
      <c r="M17" s="10">
        <f t="shared" si="3"/>
        <v>0.44489559164733178</v>
      </c>
      <c r="N17" s="10">
        <f t="shared" si="4"/>
        <v>0.31902552204176332</v>
      </c>
      <c r="O17" s="10">
        <f t="shared" si="5"/>
        <v>0.71707953063885266</v>
      </c>
      <c r="P17" s="5">
        <v>90090</v>
      </c>
      <c r="Q17" s="5">
        <v>42385</v>
      </c>
      <c r="R17" s="14">
        <f t="shared" si="6"/>
        <v>0.53459212798404943</v>
      </c>
      <c r="S17" s="14">
        <f t="shared" si="7"/>
        <v>0.25151168103678473</v>
      </c>
      <c r="T17" s="5">
        <v>8345</v>
      </c>
      <c r="U17" s="5">
        <v>3197</v>
      </c>
      <c r="V17" s="5">
        <v>2263</v>
      </c>
      <c r="W17" s="23">
        <f t="shared" si="8"/>
        <v>0.31100924269528923</v>
      </c>
      <c r="X17" s="23">
        <f t="shared" si="9"/>
        <v>0.11914877757901014</v>
      </c>
      <c r="Y17" s="23">
        <f t="shared" si="10"/>
        <v>8.4339594514013114E-2</v>
      </c>
      <c r="Z17" s="23">
        <f t="shared" si="11"/>
        <v>0.38310365488316356</v>
      </c>
      <c r="AA17" s="23">
        <f t="shared" si="12"/>
        <v>0.27118034751348113</v>
      </c>
      <c r="AB17" s="23">
        <f t="shared" si="13"/>
        <v>0.70785111041601501</v>
      </c>
      <c r="AC17" s="5">
        <v>25316</v>
      </c>
      <c r="AD17" s="5">
        <v>84857</v>
      </c>
      <c r="AE17" s="5">
        <v>51946</v>
      </c>
      <c r="AH17" s="17" t="s">
        <v>22</v>
      </c>
      <c r="AI17" s="15">
        <f>MIN(S:S)</f>
        <v>1.4641288433382137E-4</v>
      </c>
      <c r="AJ17" s="15">
        <f>AVERAGE(S:S)</f>
        <v>0.12897988150865894</v>
      </c>
      <c r="AK17" s="15">
        <f>MEDIAN(S:S)</f>
        <v>7.8519463775933065E-2</v>
      </c>
      <c r="AL17" s="15">
        <f>MAX(S:S)</f>
        <v>0.34164935936351726</v>
      </c>
    </row>
    <row r="18" spans="1:38" x14ac:dyDescent="0.25">
      <c r="A18" s="20" t="s">
        <v>502</v>
      </c>
      <c r="B18" s="5">
        <v>6018</v>
      </c>
      <c r="D18" s="5">
        <v>153097</v>
      </c>
      <c r="E18" s="5">
        <v>26391</v>
      </c>
      <c r="F18" s="5">
        <v>9</v>
      </c>
      <c r="G18" s="5">
        <v>1626</v>
      </c>
      <c r="H18" s="5">
        <v>699</v>
      </c>
      <c r="I18" s="5">
        <v>541</v>
      </c>
      <c r="J18" s="10">
        <f t="shared" si="0"/>
        <v>0.27018943170488535</v>
      </c>
      <c r="K18" s="10">
        <f t="shared" si="1"/>
        <v>0.11615154536390827</v>
      </c>
      <c r="L18" s="10">
        <f t="shared" si="2"/>
        <v>8.9896975739448326E-2</v>
      </c>
      <c r="M18" s="10">
        <f t="shared" si="3"/>
        <v>0.42988929889298894</v>
      </c>
      <c r="N18" s="10">
        <f t="shared" si="4"/>
        <v>0.33271832718327182</v>
      </c>
      <c r="O18" s="10">
        <f t="shared" si="5"/>
        <v>0.77396280400572248</v>
      </c>
      <c r="P18" s="5">
        <v>82472</v>
      </c>
      <c r="Q18" s="5">
        <v>50345</v>
      </c>
      <c r="R18" s="14">
        <f t="shared" si="6"/>
        <v>0.5386911565870004</v>
      </c>
      <c r="S18" s="14">
        <f t="shared" si="7"/>
        <v>0.32884380490799953</v>
      </c>
      <c r="T18" s="5">
        <v>7962</v>
      </c>
      <c r="U18" s="5">
        <v>2926</v>
      </c>
      <c r="V18" s="5">
        <v>2221</v>
      </c>
      <c r="W18" s="23">
        <f t="shared" si="8"/>
        <v>0.3016937592361032</v>
      </c>
      <c r="X18" s="23">
        <f t="shared" si="9"/>
        <v>0.11087113030957524</v>
      </c>
      <c r="Y18" s="23">
        <f t="shared" si="10"/>
        <v>8.4157477928081537E-2</v>
      </c>
      <c r="Z18" s="23">
        <f t="shared" si="11"/>
        <v>0.36749560411956794</v>
      </c>
      <c r="AA18" s="23">
        <f t="shared" si="12"/>
        <v>0.2789500125596584</v>
      </c>
      <c r="AB18" s="23">
        <f t="shared" si="13"/>
        <v>0.75905673274094332</v>
      </c>
      <c r="AC18" s="5">
        <v>23204</v>
      </c>
      <c r="AD18" s="5">
        <v>68317</v>
      </c>
      <c r="AE18" s="5">
        <v>49027</v>
      </c>
      <c r="AH18" s="17" t="s">
        <v>5</v>
      </c>
      <c r="AI18">
        <f>MIN(E:E)</f>
        <v>26243</v>
      </c>
      <c r="AJ18">
        <f>AVERAGE(E:E)</f>
        <v>26315.82857142857</v>
      </c>
      <c r="AK18">
        <f>MEDIAN(E:E)</f>
        <v>26304</v>
      </c>
      <c r="AL18">
        <f>MAX(E:E)</f>
        <v>26832</v>
      </c>
    </row>
    <row r="19" spans="1:38" x14ac:dyDescent="0.25">
      <c r="A19" s="20" t="s">
        <v>503</v>
      </c>
      <c r="B19" s="5">
        <v>6014</v>
      </c>
      <c r="D19" s="5">
        <v>153282</v>
      </c>
      <c r="E19" s="5">
        <v>26360</v>
      </c>
      <c r="F19" s="5">
        <v>7</v>
      </c>
      <c r="G19" s="5">
        <v>1623</v>
      </c>
      <c r="H19" s="5">
        <v>695</v>
      </c>
      <c r="I19" s="5">
        <v>537</v>
      </c>
      <c r="J19" s="10">
        <f t="shared" si="0"/>
        <v>0.26987030262720318</v>
      </c>
      <c r="K19" s="10">
        <f t="shared" si="1"/>
        <v>0.1155636847356169</v>
      </c>
      <c r="L19" s="10">
        <f t="shared" si="2"/>
        <v>8.9291652810109742E-2</v>
      </c>
      <c r="M19" s="10">
        <f t="shared" si="3"/>
        <v>0.42821934688847813</v>
      </c>
      <c r="N19" s="10">
        <f t="shared" si="4"/>
        <v>0.33086876155268025</v>
      </c>
      <c r="O19" s="10">
        <f t="shared" si="5"/>
        <v>0.77266187050359714</v>
      </c>
      <c r="P19" s="5">
        <v>82548</v>
      </c>
      <c r="Q19" s="5">
        <v>50421</v>
      </c>
      <c r="R19" s="14">
        <f t="shared" si="6"/>
        <v>0.538536814498767</v>
      </c>
      <c r="S19" s="14">
        <f t="shared" si="7"/>
        <v>0.32894273300191801</v>
      </c>
      <c r="T19" s="5">
        <v>7931</v>
      </c>
      <c r="U19" s="5">
        <v>2893</v>
      </c>
      <c r="V19" s="5">
        <v>2188</v>
      </c>
      <c r="W19" s="23">
        <f t="shared" si="8"/>
        <v>0.30087253414264037</v>
      </c>
      <c r="X19" s="23">
        <f t="shared" si="9"/>
        <v>0.10974962063732929</v>
      </c>
      <c r="Y19" s="23">
        <f t="shared" si="10"/>
        <v>8.3004552352048552E-2</v>
      </c>
      <c r="Z19" s="23">
        <f t="shared" si="11"/>
        <v>0.36477115117891817</v>
      </c>
      <c r="AA19" s="23">
        <f t="shared" si="12"/>
        <v>0.27587946034547978</v>
      </c>
      <c r="AB19" s="23">
        <f t="shared" si="13"/>
        <v>0.75630833045281709</v>
      </c>
      <c r="AC19" s="5">
        <v>23208</v>
      </c>
      <c r="AD19" s="5">
        <v>68203</v>
      </c>
      <c r="AE19" s="5">
        <v>48942</v>
      </c>
      <c r="AH19" s="17" t="s">
        <v>8</v>
      </c>
      <c r="AI19">
        <f>MIN(T:T)</f>
        <v>7658</v>
      </c>
      <c r="AJ19" s="8">
        <f>AVERAGE(T:T)</f>
        <v>7854.2857142857147</v>
      </c>
      <c r="AK19">
        <f>MEDIAN(T:T)</f>
        <v>7877</v>
      </c>
      <c r="AL19">
        <f>MAX(T:T)</f>
        <v>8345</v>
      </c>
    </row>
    <row r="20" spans="1:38" x14ac:dyDescent="0.25">
      <c r="A20" s="20" t="s">
        <v>504</v>
      </c>
      <c r="B20" s="5">
        <v>6013</v>
      </c>
      <c r="D20" s="5">
        <v>153284</v>
      </c>
      <c r="E20" s="5">
        <v>26356</v>
      </c>
      <c r="F20" s="5">
        <v>7</v>
      </c>
      <c r="G20" s="5">
        <v>1622</v>
      </c>
      <c r="H20" s="5">
        <v>694</v>
      </c>
      <c r="I20" s="5">
        <v>536</v>
      </c>
      <c r="J20" s="10">
        <f t="shared" si="0"/>
        <v>0.26974887743223019</v>
      </c>
      <c r="K20" s="10">
        <f t="shared" si="1"/>
        <v>0.11541659737235989</v>
      </c>
      <c r="L20" s="10">
        <f t="shared" si="2"/>
        <v>8.9140196241476802E-2</v>
      </c>
      <c r="M20" s="10">
        <f t="shared" si="3"/>
        <v>0.4278668310727497</v>
      </c>
      <c r="N20" s="10">
        <f t="shared" si="4"/>
        <v>0.33045622688039455</v>
      </c>
      <c r="O20" s="10">
        <f t="shared" si="5"/>
        <v>0.7723342939481268</v>
      </c>
      <c r="P20" s="5">
        <v>82580</v>
      </c>
      <c r="Q20" s="5">
        <v>50453</v>
      </c>
      <c r="R20" s="14">
        <f t="shared" si="6"/>
        <v>0.53873855066412668</v>
      </c>
      <c r="S20" s="14">
        <f t="shared" si="7"/>
        <v>0.32914720388298846</v>
      </c>
      <c r="T20" s="5">
        <v>7933</v>
      </c>
      <c r="U20" s="5">
        <v>2895</v>
      </c>
      <c r="V20" s="5">
        <v>2190</v>
      </c>
      <c r="W20" s="23">
        <f t="shared" si="8"/>
        <v>0.30099408104416453</v>
      </c>
      <c r="X20" s="23">
        <f t="shared" si="9"/>
        <v>0.10984216117772044</v>
      </c>
      <c r="Y20" s="23">
        <f t="shared" si="10"/>
        <v>8.309303384428593E-2</v>
      </c>
      <c r="Z20" s="23">
        <f t="shared" si="11"/>
        <v>0.36493129963443843</v>
      </c>
      <c r="AA20" s="23">
        <f t="shared" si="12"/>
        <v>0.27606201941258035</v>
      </c>
      <c r="AB20" s="23">
        <f t="shared" si="13"/>
        <v>0.75647668393782386</v>
      </c>
      <c r="AC20" s="5">
        <v>23190</v>
      </c>
      <c r="AD20" s="5">
        <v>68288</v>
      </c>
      <c r="AE20" s="5">
        <v>48819</v>
      </c>
      <c r="AH20" s="17" t="s">
        <v>12</v>
      </c>
      <c r="AI20">
        <f>MIN(U:U)</f>
        <v>24</v>
      </c>
      <c r="AJ20" s="8">
        <f>AVERAGE(U:U)</f>
        <v>1424.3714285714286</v>
      </c>
      <c r="AK20">
        <f>MEDIAN(U:U)</f>
        <v>1127</v>
      </c>
      <c r="AL20">
        <f>MAX(U:U)</f>
        <v>3197</v>
      </c>
    </row>
    <row r="21" spans="1:38" x14ac:dyDescent="0.25">
      <c r="A21" s="20" t="s">
        <v>505</v>
      </c>
      <c r="B21" s="5">
        <v>6009</v>
      </c>
      <c r="D21" s="5">
        <v>153358</v>
      </c>
      <c r="E21" s="5">
        <v>26340</v>
      </c>
      <c r="F21" s="5">
        <v>6</v>
      </c>
      <c r="G21" s="5">
        <v>1619</v>
      </c>
      <c r="H21" s="5">
        <v>692</v>
      </c>
      <c r="I21" s="5">
        <v>534</v>
      </c>
      <c r="J21" s="10">
        <f t="shared" si="0"/>
        <v>0.2694291895490098</v>
      </c>
      <c r="K21" s="10">
        <f t="shared" si="1"/>
        <v>0.11516059244466634</v>
      </c>
      <c r="L21" s="10">
        <f t="shared" si="2"/>
        <v>8.8866699950074887E-2</v>
      </c>
      <c r="M21" s="10">
        <f t="shared" si="3"/>
        <v>0.42742433600988267</v>
      </c>
      <c r="N21" s="10">
        <f t="shared" si="4"/>
        <v>0.3298332303891291</v>
      </c>
      <c r="O21" s="10">
        <f t="shared" si="5"/>
        <v>0.77167630057803471</v>
      </c>
      <c r="P21" s="5">
        <v>82762</v>
      </c>
      <c r="Q21" s="5">
        <v>50540</v>
      </c>
      <c r="R21" s="14">
        <f t="shared" si="6"/>
        <v>0.53966535818150996</v>
      </c>
      <c r="S21" s="14">
        <f t="shared" si="7"/>
        <v>0.32955568017318954</v>
      </c>
      <c r="T21" s="5">
        <v>7911</v>
      </c>
      <c r="U21" s="5">
        <v>2878</v>
      </c>
      <c r="V21" s="5">
        <v>2173</v>
      </c>
      <c r="W21" s="23">
        <f t="shared" si="8"/>
        <v>0.30034168564920272</v>
      </c>
      <c r="X21" s="23">
        <f t="shared" si="9"/>
        <v>0.10926347760060744</v>
      </c>
      <c r="Y21" s="23">
        <f t="shared" si="10"/>
        <v>8.2498101746393313E-2</v>
      </c>
      <c r="Z21" s="23">
        <f t="shared" si="11"/>
        <v>0.36379724434331945</v>
      </c>
      <c r="AA21" s="23">
        <f t="shared" si="12"/>
        <v>0.27468082416887879</v>
      </c>
      <c r="AB21" s="23">
        <f t="shared" si="13"/>
        <v>0.7550382209867964</v>
      </c>
      <c r="AC21" s="5">
        <v>23153</v>
      </c>
      <c r="AD21" s="5">
        <v>68268</v>
      </c>
      <c r="AE21" s="5">
        <v>48860</v>
      </c>
      <c r="AH21" s="17" t="s">
        <v>13</v>
      </c>
      <c r="AI21">
        <f>MIN(V:V)</f>
        <v>24</v>
      </c>
      <c r="AJ21" s="8">
        <f>AVERAGE(V:V)</f>
        <v>1043.2857142857142</v>
      </c>
      <c r="AK21">
        <f>MEDIAN(V:V)</f>
        <v>917</v>
      </c>
      <c r="AL21">
        <f>MAX(V:V)</f>
        <v>2263</v>
      </c>
    </row>
    <row r="22" spans="1:38" x14ac:dyDescent="0.25">
      <c r="A22" s="20" t="s">
        <v>506</v>
      </c>
      <c r="B22" s="5">
        <v>6009</v>
      </c>
      <c r="D22" s="5">
        <v>153169</v>
      </c>
      <c r="E22" s="5">
        <v>26306</v>
      </c>
      <c r="F22" s="5">
        <v>4</v>
      </c>
      <c r="G22" s="5">
        <v>1622</v>
      </c>
      <c r="H22" s="5">
        <v>685</v>
      </c>
      <c r="I22" s="5">
        <v>527</v>
      </c>
      <c r="J22" s="10">
        <f t="shared" si="0"/>
        <v>0.26992844067232485</v>
      </c>
      <c r="K22" s="10">
        <f t="shared" si="1"/>
        <v>0.11399567315693127</v>
      </c>
      <c r="L22" s="10">
        <f t="shared" si="2"/>
        <v>8.7701780662339829E-2</v>
      </c>
      <c r="M22" s="10">
        <f t="shared" si="3"/>
        <v>0.42231812577065353</v>
      </c>
      <c r="N22" s="10">
        <f t="shared" si="4"/>
        <v>0.32490752157829839</v>
      </c>
      <c r="O22" s="10">
        <f t="shared" si="5"/>
        <v>0.76934306569343069</v>
      </c>
      <c r="P22" s="5">
        <v>82429</v>
      </c>
      <c r="Q22" s="5">
        <v>50302</v>
      </c>
      <c r="R22" s="14">
        <f t="shared" si="6"/>
        <v>0.53815719891100677</v>
      </c>
      <c r="S22" s="14">
        <f t="shared" si="7"/>
        <v>0.32840848996859678</v>
      </c>
      <c r="T22" s="5">
        <v>7894</v>
      </c>
      <c r="U22" s="5">
        <v>2834</v>
      </c>
      <c r="V22" s="5">
        <v>2129</v>
      </c>
      <c r="W22" s="23">
        <f t="shared" si="8"/>
        <v>0.30008363111077319</v>
      </c>
      <c r="X22" s="23">
        <f t="shared" si="9"/>
        <v>0.10773207633239565</v>
      </c>
      <c r="Y22" s="23">
        <f t="shared" si="10"/>
        <v>8.0932106743708654E-2</v>
      </c>
      <c r="Z22" s="23">
        <f t="shared" si="11"/>
        <v>0.35900684063845961</v>
      </c>
      <c r="AA22" s="23">
        <f t="shared" si="12"/>
        <v>0.26969850519381811</v>
      </c>
      <c r="AB22" s="23">
        <f t="shared" si="13"/>
        <v>0.75123500352858152</v>
      </c>
      <c r="AC22" s="5">
        <v>23160</v>
      </c>
      <c r="AD22" s="5">
        <v>67318</v>
      </c>
      <c r="AE22" s="5">
        <v>48695</v>
      </c>
      <c r="AH22" s="17" t="s">
        <v>23</v>
      </c>
      <c r="AI22" s="15">
        <f>MIN(W:W)</f>
        <v>0.29176667809654439</v>
      </c>
      <c r="AJ22" s="15">
        <f>AVERAGE(W:W)</f>
        <v>0.29844915595805344</v>
      </c>
      <c r="AK22" s="15">
        <f>MEDIAN(W:W)</f>
        <v>0.29959683553932753</v>
      </c>
      <c r="AL22" s="15">
        <f>MAX(W:W)</f>
        <v>0.31163902698189822</v>
      </c>
    </row>
    <row r="23" spans="1:38" x14ac:dyDescent="0.25">
      <c r="A23" s="20" t="s">
        <v>507</v>
      </c>
      <c r="B23" s="5">
        <v>6004</v>
      </c>
      <c r="D23" s="5">
        <v>152928</v>
      </c>
      <c r="E23" s="5">
        <v>26292</v>
      </c>
      <c r="F23" s="5">
        <v>3</v>
      </c>
      <c r="G23" s="5">
        <v>1617</v>
      </c>
      <c r="H23" s="5">
        <v>685</v>
      </c>
      <c r="I23" s="5">
        <v>527</v>
      </c>
      <c r="J23" s="10">
        <f t="shared" si="0"/>
        <v>0.26932045303131247</v>
      </c>
      <c r="K23" s="10">
        <f t="shared" si="1"/>
        <v>0.11409060626249168</v>
      </c>
      <c r="L23" s="10">
        <f t="shared" si="2"/>
        <v>8.7774816788807455E-2</v>
      </c>
      <c r="M23" s="10">
        <f t="shared" si="3"/>
        <v>0.42362399505256648</v>
      </c>
      <c r="N23" s="10">
        <f t="shared" si="4"/>
        <v>0.32591218305504022</v>
      </c>
      <c r="O23" s="10">
        <f t="shared" si="5"/>
        <v>0.76934306569343069</v>
      </c>
      <c r="P23" s="5">
        <v>82326</v>
      </c>
      <c r="Q23" s="5">
        <v>50199</v>
      </c>
      <c r="R23" s="14">
        <f t="shared" si="6"/>
        <v>0.53833176396735716</v>
      </c>
      <c r="S23" s="14">
        <f t="shared" si="7"/>
        <v>0.32825251098556185</v>
      </c>
      <c r="T23" s="5">
        <v>7877</v>
      </c>
      <c r="U23" s="5">
        <v>2829</v>
      </c>
      <c r="V23" s="5">
        <v>2124</v>
      </c>
      <c r="W23" s="23">
        <f t="shared" si="8"/>
        <v>0.29959683553932753</v>
      </c>
      <c r="X23" s="23">
        <f t="shared" si="9"/>
        <v>0.10759926973984482</v>
      </c>
      <c r="Y23" s="23">
        <f t="shared" si="10"/>
        <v>8.0785029666818803E-2</v>
      </c>
      <c r="Z23" s="23">
        <f t="shared" si="11"/>
        <v>0.35914688333121747</v>
      </c>
      <c r="AA23" s="23">
        <f t="shared" si="12"/>
        <v>0.26964580424019297</v>
      </c>
      <c r="AB23" s="23">
        <f t="shared" si="13"/>
        <v>0.75079533404029697</v>
      </c>
      <c r="AC23" s="5">
        <v>23098</v>
      </c>
      <c r="AD23" s="5">
        <v>68160</v>
      </c>
      <c r="AE23" s="5">
        <v>48785</v>
      </c>
      <c r="AH23" s="17" t="s">
        <v>24</v>
      </c>
      <c r="AI23" s="15">
        <f>MIN(X:X)</f>
        <v>9.1428571428571427E-4</v>
      </c>
      <c r="AJ23" s="15">
        <f>AVERAGE(X:X)</f>
        <v>5.4050480689331819E-2</v>
      </c>
      <c r="AK23" s="15">
        <f>MEDIAN(X:X)</f>
        <v>4.2846823556248338E-2</v>
      </c>
      <c r="AL23" s="15">
        <f>MAX(X:X)</f>
        <v>0.11914877757901014</v>
      </c>
    </row>
    <row r="24" spans="1:38" x14ac:dyDescent="0.25">
      <c r="A24" s="20" t="s">
        <v>508</v>
      </c>
      <c r="B24" s="5">
        <v>6004</v>
      </c>
      <c r="D24" s="5">
        <v>152594</v>
      </c>
      <c r="E24" s="5">
        <v>26297</v>
      </c>
      <c r="F24" s="5">
        <v>1</v>
      </c>
      <c r="G24" s="5">
        <v>1617</v>
      </c>
      <c r="H24" s="5">
        <v>687</v>
      </c>
      <c r="I24" s="5">
        <v>469</v>
      </c>
      <c r="J24" s="10">
        <f t="shared" si="0"/>
        <v>0.26932045303131247</v>
      </c>
      <c r="K24" s="10">
        <f t="shared" si="1"/>
        <v>0.11442371752165223</v>
      </c>
      <c r="L24" s="10">
        <f t="shared" si="2"/>
        <v>7.8114590273151235E-2</v>
      </c>
      <c r="M24" s="10">
        <f t="shared" si="3"/>
        <v>0.42486085343228203</v>
      </c>
      <c r="N24" s="10">
        <f t="shared" si="4"/>
        <v>0.29004329004329005</v>
      </c>
      <c r="O24" s="10">
        <f t="shared" si="5"/>
        <v>0.68267831149927216</v>
      </c>
      <c r="P24" s="5">
        <v>82117</v>
      </c>
      <c r="Q24" s="5">
        <v>37247</v>
      </c>
      <c r="R24" s="14">
        <f t="shared" si="6"/>
        <v>0.53814042491841096</v>
      </c>
      <c r="S24" s="14">
        <f t="shared" si="7"/>
        <v>0.2440921661402152</v>
      </c>
      <c r="T24" s="5">
        <v>7861</v>
      </c>
      <c r="U24" s="5">
        <v>2819</v>
      </c>
      <c r="V24" s="5">
        <v>1869</v>
      </c>
      <c r="W24" s="23">
        <f t="shared" si="8"/>
        <v>0.29893143704605091</v>
      </c>
      <c r="X24" s="23">
        <f t="shared" si="9"/>
        <v>0.10719853975738677</v>
      </c>
      <c r="Y24" s="23">
        <f t="shared" si="10"/>
        <v>7.1072745940601589E-2</v>
      </c>
      <c r="Z24" s="23">
        <f t="shared" si="11"/>
        <v>0.358605775346648</v>
      </c>
      <c r="AA24" s="23">
        <f t="shared" si="12"/>
        <v>0.2377560106856634</v>
      </c>
      <c r="AB24" s="23">
        <f t="shared" si="13"/>
        <v>0.66300106420716565</v>
      </c>
      <c r="AC24" s="5">
        <v>23162</v>
      </c>
      <c r="AD24" s="5">
        <v>69214</v>
      </c>
      <c r="AE24" s="5">
        <v>48828</v>
      </c>
      <c r="AH24" s="17" t="s">
        <v>25</v>
      </c>
      <c r="AI24" s="15">
        <f>MIN(Y:Y)</f>
        <v>9.1428571428571427E-4</v>
      </c>
      <c r="AJ24" s="15">
        <f>AVERAGE(Y:Y)</f>
        <v>3.9588994747530415E-2</v>
      </c>
      <c r="AK24" s="15">
        <f>MEDIAN(Y:Y)</f>
        <v>3.4862943390487774E-2</v>
      </c>
      <c r="AL24" s="15">
        <f>MAX(Y:Y)</f>
        <v>8.4339594514013114E-2</v>
      </c>
    </row>
    <row r="25" spans="1:38" x14ac:dyDescent="0.25">
      <c r="A25" s="20" t="s">
        <v>509</v>
      </c>
      <c r="B25" s="5">
        <v>6005</v>
      </c>
      <c r="D25" s="5">
        <v>152955</v>
      </c>
      <c r="E25" s="5">
        <v>26304</v>
      </c>
      <c r="F25" s="5">
        <v>1</v>
      </c>
      <c r="G25" s="5">
        <v>1625</v>
      </c>
      <c r="H25" s="5">
        <v>695</v>
      </c>
      <c r="I25" s="5">
        <v>477</v>
      </c>
      <c r="J25" s="10">
        <f t="shared" si="0"/>
        <v>0.27060782681099083</v>
      </c>
      <c r="K25" s="10">
        <f t="shared" si="1"/>
        <v>0.115736885928393</v>
      </c>
      <c r="L25" s="10">
        <f t="shared" si="2"/>
        <v>7.9433805162364701E-2</v>
      </c>
      <c r="M25" s="10">
        <f t="shared" si="3"/>
        <v>0.4276923076923077</v>
      </c>
      <c r="N25" s="10">
        <f t="shared" si="4"/>
        <v>0.29353846153846153</v>
      </c>
      <c r="O25" s="10">
        <f t="shared" si="5"/>
        <v>0.68633093525179856</v>
      </c>
      <c r="P25" s="5">
        <v>82360</v>
      </c>
      <c r="Q25" s="5">
        <v>37490</v>
      </c>
      <c r="R25" s="14">
        <f t="shared" si="6"/>
        <v>0.53845902389591715</v>
      </c>
      <c r="S25" s="14">
        <f t="shared" si="7"/>
        <v>0.24510476937661405</v>
      </c>
      <c r="T25" s="5">
        <v>7884</v>
      </c>
      <c r="U25" s="5">
        <v>2842</v>
      </c>
      <c r="V25" s="5">
        <v>1892</v>
      </c>
      <c r="W25" s="23">
        <f t="shared" si="8"/>
        <v>0.29972627737226276</v>
      </c>
      <c r="X25" s="23">
        <f t="shared" si="9"/>
        <v>0.10804440389294404</v>
      </c>
      <c r="Y25" s="23">
        <f t="shared" si="10"/>
        <v>7.1928223844282241E-2</v>
      </c>
      <c r="Z25" s="23">
        <f t="shared" si="11"/>
        <v>0.36047691527143583</v>
      </c>
      <c r="AA25" s="23">
        <f t="shared" si="12"/>
        <v>0.23997970573313038</v>
      </c>
      <c r="AB25" s="23">
        <f t="shared" si="13"/>
        <v>0.66572836030964111</v>
      </c>
      <c r="AC25" s="5">
        <v>23277</v>
      </c>
      <c r="AD25" s="5">
        <v>69359</v>
      </c>
      <c r="AE25" s="5">
        <v>49000</v>
      </c>
      <c r="AH25" s="17" t="s">
        <v>26</v>
      </c>
      <c r="AI25" s="15">
        <f>MIN(Z:Z)</f>
        <v>3.1327502936953399E-3</v>
      </c>
      <c r="AJ25" s="15">
        <f>AVERAGE(Z:Z)</f>
        <v>0.17960975508683258</v>
      </c>
      <c r="AK25" s="15">
        <f>MEDIAN(Z:Z)</f>
        <v>0.14476557482337829</v>
      </c>
      <c r="AL25" s="15">
        <f>MAX(Z:Z)</f>
        <v>0.38310365488316356</v>
      </c>
    </row>
    <row r="26" spans="1:38" x14ac:dyDescent="0.25">
      <c r="A26" s="20" t="s">
        <v>510</v>
      </c>
      <c r="B26" s="5">
        <v>6006</v>
      </c>
      <c r="D26" s="5">
        <v>152844</v>
      </c>
      <c r="E26" s="5">
        <v>26325</v>
      </c>
      <c r="F26" s="5">
        <v>2</v>
      </c>
      <c r="G26" s="5">
        <v>1631</v>
      </c>
      <c r="H26" s="5">
        <v>701</v>
      </c>
      <c r="I26" s="5">
        <v>483</v>
      </c>
      <c r="J26" s="10">
        <f t="shared" si="0"/>
        <v>0.27156177156177158</v>
      </c>
      <c r="K26" s="10">
        <f t="shared" si="1"/>
        <v>0.11671661671661672</v>
      </c>
      <c r="L26" s="10">
        <f t="shared" si="2"/>
        <v>8.0419580419580416E-2</v>
      </c>
      <c r="M26" s="10">
        <f t="shared" si="3"/>
        <v>0.42979767014101777</v>
      </c>
      <c r="N26" s="10">
        <f t="shared" si="4"/>
        <v>0.29613733905579398</v>
      </c>
      <c r="O26" s="10">
        <f t="shared" si="5"/>
        <v>0.68901569186875888</v>
      </c>
      <c r="P26" s="5">
        <v>82290</v>
      </c>
      <c r="Q26" s="5">
        <v>37420</v>
      </c>
      <c r="R26" s="14">
        <f t="shared" si="6"/>
        <v>0.53839208604852007</v>
      </c>
      <c r="S26" s="14">
        <f t="shared" si="7"/>
        <v>0.24482478867341864</v>
      </c>
      <c r="T26" s="5">
        <v>7926</v>
      </c>
      <c r="U26" s="5">
        <v>2884</v>
      </c>
      <c r="V26" s="5">
        <v>1934</v>
      </c>
      <c r="W26" s="23">
        <f t="shared" si="8"/>
        <v>0.30108262108262107</v>
      </c>
      <c r="X26" s="23">
        <f t="shared" si="9"/>
        <v>0.10955365622032288</v>
      </c>
      <c r="Y26" s="23">
        <f t="shared" si="10"/>
        <v>7.346628679962014E-2</v>
      </c>
      <c r="Z26" s="23">
        <f t="shared" si="11"/>
        <v>0.36386575826394146</v>
      </c>
      <c r="AA26" s="23">
        <f t="shared" si="12"/>
        <v>0.2440070653545294</v>
      </c>
      <c r="AB26" s="23">
        <f t="shared" si="13"/>
        <v>0.67059639389736481</v>
      </c>
      <c r="AC26" s="5">
        <v>23145</v>
      </c>
      <c r="AD26" s="5">
        <v>69114</v>
      </c>
      <c r="AE26" s="5">
        <v>48136</v>
      </c>
      <c r="AH26" s="17" t="s">
        <v>27</v>
      </c>
      <c r="AI26" s="15">
        <f>MIN(AA:AA)</f>
        <v>3.1327502936953399E-3</v>
      </c>
      <c r="AJ26" s="15">
        <f>AVERAGE(AA:AA)</f>
        <v>0.1314989057459354</v>
      </c>
      <c r="AK26" s="15">
        <f>MEDIAN(AA:AA)</f>
        <v>0.11779062299293513</v>
      </c>
      <c r="AL26" s="15">
        <f>MAX(AA:AA)</f>
        <v>0.2789500125596584</v>
      </c>
    </row>
    <row r="27" spans="1:38" x14ac:dyDescent="0.25">
      <c r="A27" s="20" t="s">
        <v>511</v>
      </c>
      <c r="B27" s="5">
        <v>6006</v>
      </c>
      <c r="D27" s="5">
        <v>153115</v>
      </c>
      <c r="E27" s="5">
        <v>26322</v>
      </c>
      <c r="F27" s="5">
        <v>2</v>
      </c>
      <c r="G27" s="5">
        <v>1644</v>
      </c>
      <c r="H27" s="5">
        <v>14</v>
      </c>
      <c r="I27" s="5">
        <v>14</v>
      </c>
      <c r="J27" s="10">
        <f t="shared" si="0"/>
        <v>0.27372627372627373</v>
      </c>
      <c r="K27" s="10">
        <f t="shared" si="1"/>
        <v>2.331002331002331E-3</v>
      </c>
      <c r="L27" s="10">
        <f t="shared" si="2"/>
        <v>2.331002331002331E-3</v>
      </c>
      <c r="M27" s="10">
        <f t="shared" si="3"/>
        <v>8.5158150851581509E-3</v>
      </c>
      <c r="N27" s="10">
        <f t="shared" si="4"/>
        <v>8.5158150851581509E-3</v>
      </c>
      <c r="O27" s="10">
        <f t="shared" si="5"/>
        <v>1</v>
      </c>
      <c r="P27" s="5">
        <v>23</v>
      </c>
      <c r="Q27" s="5">
        <v>23</v>
      </c>
      <c r="R27" s="14">
        <f t="shared" si="6"/>
        <v>1.5021389151944616E-4</v>
      </c>
      <c r="S27" s="14">
        <f t="shared" si="7"/>
        <v>1.5021389151944616E-4</v>
      </c>
      <c r="T27" s="5">
        <v>7974</v>
      </c>
      <c r="U27" s="5">
        <v>35</v>
      </c>
      <c r="V27" s="5">
        <v>35</v>
      </c>
      <c r="W27" s="23">
        <f t="shared" si="8"/>
        <v>0.30294050604057443</v>
      </c>
      <c r="X27" s="23">
        <f t="shared" si="9"/>
        <v>1.3296861940582023E-3</v>
      </c>
      <c r="Y27" s="23">
        <f t="shared" si="10"/>
        <v>1.3296861940582023E-3</v>
      </c>
      <c r="Z27" s="23">
        <f t="shared" si="11"/>
        <v>4.3892651116127415E-3</v>
      </c>
      <c r="AA27" s="23">
        <f t="shared" si="12"/>
        <v>4.3892651116127415E-3</v>
      </c>
      <c r="AB27" s="23">
        <f t="shared" si="13"/>
        <v>1</v>
      </c>
      <c r="AC27" s="5">
        <v>23340</v>
      </c>
      <c r="AD27" s="5">
        <v>45129</v>
      </c>
      <c r="AE27" s="5">
        <v>44867</v>
      </c>
      <c r="AH27" s="17" t="s">
        <v>28</v>
      </c>
      <c r="AI27" s="15">
        <f>MIN(AB:AB)</f>
        <v>0.33810888252148996</v>
      </c>
      <c r="AJ27" s="15">
        <f>AVERAGE(AB:AB)</f>
        <v>0.77260217617879356</v>
      </c>
      <c r="AK27" s="15">
        <f>MEDIAN(AB:AB)</f>
        <v>0.75630833045281709</v>
      </c>
      <c r="AL27" s="15">
        <f>MAX(AB:AB)</f>
        <v>1</v>
      </c>
    </row>
    <row r="28" spans="1:38" x14ac:dyDescent="0.25">
      <c r="A28" s="20" t="s">
        <v>512</v>
      </c>
      <c r="B28" s="5">
        <v>6007</v>
      </c>
      <c r="D28" s="5">
        <v>153237</v>
      </c>
      <c r="E28" s="5">
        <v>26327</v>
      </c>
      <c r="F28" s="5">
        <v>2</v>
      </c>
      <c r="G28" s="5">
        <v>1644</v>
      </c>
      <c r="H28" s="5">
        <v>14</v>
      </c>
      <c r="I28" s="5">
        <v>14</v>
      </c>
      <c r="J28" s="10">
        <f t="shared" si="0"/>
        <v>0.27368070584318294</v>
      </c>
      <c r="K28" s="10">
        <f t="shared" si="1"/>
        <v>2.330614283336108E-3</v>
      </c>
      <c r="L28" s="10">
        <f t="shared" si="2"/>
        <v>2.330614283336108E-3</v>
      </c>
      <c r="M28" s="10">
        <f t="shared" si="3"/>
        <v>8.5158150851581509E-3</v>
      </c>
      <c r="N28" s="10">
        <f t="shared" si="4"/>
        <v>8.5158150851581509E-3</v>
      </c>
      <c r="O28" s="10">
        <f t="shared" si="5"/>
        <v>1</v>
      </c>
      <c r="P28" s="5">
        <v>23</v>
      </c>
      <c r="Q28" s="5">
        <v>23</v>
      </c>
      <c r="R28" s="14">
        <f t="shared" si="6"/>
        <v>1.5009429837441348E-4</v>
      </c>
      <c r="S28" s="14">
        <f t="shared" si="7"/>
        <v>1.5009429837441348E-4</v>
      </c>
      <c r="T28" s="5">
        <v>7970</v>
      </c>
      <c r="U28" s="5">
        <v>35</v>
      </c>
      <c r="V28" s="5">
        <v>35</v>
      </c>
      <c r="W28" s="23">
        <f t="shared" si="8"/>
        <v>0.3027310365784176</v>
      </c>
      <c r="X28" s="23">
        <f t="shared" si="9"/>
        <v>1.3294336612603031E-3</v>
      </c>
      <c r="Y28" s="23">
        <f t="shared" si="10"/>
        <v>1.3294336612603031E-3</v>
      </c>
      <c r="Z28" s="23">
        <f t="shared" si="11"/>
        <v>4.3914680050188204E-3</v>
      </c>
      <c r="AA28" s="23">
        <f t="shared" si="12"/>
        <v>4.3914680050188204E-3</v>
      </c>
      <c r="AB28" s="23">
        <f t="shared" si="13"/>
        <v>1</v>
      </c>
      <c r="AC28" s="5">
        <v>23276</v>
      </c>
      <c r="AD28" s="5">
        <v>42669</v>
      </c>
      <c r="AE28" s="5">
        <v>45729</v>
      </c>
      <c r="AH28" s="17" t="s">
        <v>11</v>
      </c>
      <c r="AI28">
        <f>MIN(F:F)</f>
        <v>1</v>
      </c>
      <c r="AJ28" s="8">
        <f>AVERAGE(F:F)</f>
        <v>3.4571428571428573</v>
      </c>
      <c r="AK28">
        <f>MEDIAN(F:F)</f>
        <v>2</v>
      </c>
      <c r="AL28">
        <f>MAX(F:F)</f>
        <v>34</v>
      </c>
    </row>
    <row r="29" spans="1:38" x14ac:dyDescent="0.25">
      <c r="A29" s="20" t="s">
        <v>513</v>
      </c>
      <c r="B29" s="5">
        <v>6014</v>
      </c>
      <c r="D29" s="5">
        <v>153616</v>
      </c>
      <c r="E29" s="5">
        <v>26351</v>
      </c>
      <c r="F29" s="5">
        <v>3</v>
      </c>
      <c r="G29" s="5">
        <v>1663</v>
      </c>
      <c r="H29" s="5">
        <v>726</v>
      </c>
      <c r="I29" s="5">
        <v>508</v>
      </c>
      <c r="J29" s="10">
        <f t="shared" si="0"/>
        <v>0.2765214499501164</v>
      </c>
      <c r="K29" s="10">
        <f t="shared" si="1"/>
        <v>0.12071832391087463</v>
      </c>
      <c r="L29" s="10">
        <f t="shared" si="2"/>
        <v>8.4469571000997667E-2</v>
      </c>
      <c r="M29" s="10">
        <f t="shared" si="3"/>
        <v>0.43656043295249547</v>
      </c>
      <c r="N29" s="10">
        <f t="shared" si="4"/>
        <v>0.30547203848466625</v>
      </c>
      <c r="O29" s="10">
        <f t="shared" si="5"/>
        <v>0.69972451790633605</v>
      </c>
      <c r="P29" s="5">
        <v>82717</v>
      </c>
      <c r="Q29" s="5">
        <v>37847</v>
      </c>
      <c r="R29" s="14">
        <f t="shared" si="6"/>
        <v>0.53846604520362462</v>
      </c>
      <c r="S29" s="14">
        <f t="shared" si="7"/>
        <v>0.24637407561712321</v>
      </c>
      <c r="T29" s="5">
        <v>8212</v>
      </c>
      <c r="U29" s="5">
        <v>2949</v>
      </c>
      <c r="V29" s="5">
        <v>1999</v>
      </c>
      <c r="W29" s="23">
        <f t="shared" si="8"/>
        <v>0.31163902698189822</v>
      </c>
      <c r="X29" s="23">
        <f t="shared" si="9"/>
        <v>0.11191226139425449</v>
      </c>
      <c r="Y29" s="23">
        <f t="shared" si="10"/>
        <v>7.5860498652802547E-2</v>
      </c>
      <c r="Z29" s="23">
        <f t="shared" si="11"/>
        <v>0.3591086215294691</v>
      </c>
      <c r="AA29" s="23">
        <f t="shared" si="12"/>
        <v>0.24342425718460789</v>
      </c>
      <c r="AB29" s="23">
        <f t="shared" si="13"/>
        <v>0.67785690064428616</v>
      </c>
      <c r="AC29" s="5">
        <v>23367</v>
      </c>
      <c r="AD29" s="5">
        <v>69652</v>
      </c>
      <c r="AE29" s="5">
        <v>36898</v>
      </c>
      <c r="AH29" s="17" t="s">
        <v>33</v>
      </c>
      <c r="AI29">
        <f>MIN(AC:AC)</f>
        <v>22145</v>
      </c>
      <c r="AJ29" s="8">
        <f>AVERAGE(AC:AC)</f>
        <v>23092.085714285713</v>
      </c>
      <c r="AK29">
        <f>MEDIAN(AC:AC)</f>
        <v>23145</v>
      </c>
      <c r="AL29">
        <f>MAX(AC:AC)</f>
        <v>25316</v>
      </c>
    </row>
    <row r="30" spans="1:38" x14ac:dyDescent="0.25">
      <c r="A30" s="20" t="s">
        <v>514</v>
      </c>
      <c r="B30" s="5">
        <v>6004</v>
      </c>
      <c r="D30" s="5">
        <v>152511</v>
      </c>
      <c r="E30" s="5">
        <v>26298</v>
      </c>
      <c r="F30" s="5">
        <v>2</v>
      </c>
      <c r="G30" s="5">
        <v>1630</v>
      </c>
      <c r="H30" s="5">
        <v>442</v>
      </c>
      <c r="I30" s="5">
        <v>384</v>
      </c>
      <c r="J30" s="10">
        <f t="shared" si="0"/>
        <v>0.27148567621585612</v>
      </c>
      <c r="K30" s="10">
        <f t="shared" si="1"/>
        <v>7.3617588274483683E-2</v>
      </c>
      <c r="L30" s="10">
        <f t="shared" si="2"/>
        <v>6.395736175882745E-2</v>
      </c>
      <c r="M30" s="10">
        <f t="shared" si="3"/>
        <v>0.27116564417177913</v>
      </c>
      <c r="N30" s="10">
        <f t="shared" si="4"/>
        <v>0.23558282208588957</v>
      </c>
      <c r="O30" s="10">
        <f t="shared" si="5"/>
        <v>0.86877828054298645</v>
      </c>
      <c r="P30" s="5">
        <v>42991</v>
      </c>
      <c r="Q30" s="5">
        <v>29276</v>
      </c>
      <c r="R30" s="14">
        <f t="shared" si="6"/>
        <v>0.28188786382621583</v>
      </c>
      <c r="S30" s="14">
        <f t="shared" si="7"/>
        <v>0.19195992420218869</v>
      </c>
      <c r="T30" s="5">
        <v>7892</v>
      </c>
      <c r="U30" s="5">
        <v>1894</v>
      </c>
      <c r="V30" s="5">
        <v>1589</v>
      </c>
      <c r="W30" s="23">
        <f t="shared" si="8"/>
        <v>0.30009886683397979</v>
      </c>
      <c r="X30" s="23">
        <f t="shared" si="9"/>
        <v>7.2020685983724991E-2</v>
      </c>
      <c r="Y30" s="23">
        <f t="shared" si="10"/>
        <v>6.0422845843790401E-2</v>
      </c>
      <c r="Z30" s="23">
        <f t="shared" si="11"/>
        <v>0.23998986315255955</v>
      </c>
      <c r="AA30" s="23">
        <f t="shared" si="12"/>
        <v>0.20134313228585909</v>
      </c>
      <c r="AB30" s="23">
        <f t="shared" si="13"/>
        <v>0.83896515311510034</v>
      </c>
      <c r="AC30" s="5">
        <v>23097</v>
      </c>
      <c r="AD30" s="5">
        <v>61814</v>
      </c>
      <c r="AE30" s="5">
        <v>36755</v>
      </c>
      <c r="AH30" s="17" t="s">
        <v>34</v>
      </c>
      <c r="AI30">
        <f>MIN(AD:AD)</f>
        <v>32396</v>
      </c>
      <c r="AJ30" s="8">
        <f>AVERAGE(AD:AD)</f>
        <v>55225.857142857145</v>
      </c>
      <c r="AK30">
        <f>MEDIAN(AD:AD)</f>
        <v>48487</v>
      </c>
      <c r="AL30">
        <f>MAX(AD:AD)</f>
        <v>84857</v>
      </c>
    </row>
    <row r="31" spans="1:38" x14ac:dyDescent="0.25">
      <c r="A31" s="20" t="s">
        <v>515</v>
      </c>
      <c r="B31" s="5">
        <v>6005</v>
      </c>
      <c r="D31" s="5">
        <v>152911</v>
      </c>
      <c r="E31" s="5">
        <v>26305</v>
      </c>
      <c r="F31" s="5">
        <v>2</v>
      </c>
      <c r="G31" s="5">
        <v>1638</v>
      </c>
      <c r="H31" s="5">
        <v>450</v>
      </c>
      <c r="I31" s="5">
        <v>392</v>
      </c>
      <c r="J31" s="10">
        <f t="shared" si="0"/>
        <v>0.27277268942547878</v>
      </c>
      <c r="K31" s="10">
        <f t="shared" si="1"/>
        <v>7.4937552039966701E-2</v>
      </c>
      <c r="L31" s="10">
        <f t="shared" si="2"/>
        <v>6.5278934221482093E-2</v>
      </c>
      <c r="M31" s="10">
        <f t="shared" si="3"/>
        <v>0.27472527472527475</v>
      </c>
      <c r="N31" s="10">
        <f t="shared" si="4"/>
        <v>0.23931623931623933</v>
      </c>
      <c r="O31" s="10">
        <f t="shared" si="5"/>
        <v>0.87111111111111106</v>
      </c>
      <c r="P31" s="5">
        <v>43303</v>
      </c>
      <c r="Q31" s="5">
        <v>29588</v>
      </c>
      <c r="R31" s="14">
        <f t="shared" si="6"/>
        <v>0.28319087573817447</v>
      </c>
      <c r="S31" s="14">
        <f t="shared" si="7"/>
        <v>0.19349817867910091</v>
      </c>
      <c r="T31" s="5">
        <v>7915</v>
      </c>
      <c r="U31" s="5">
        <v>1917</v>
      </c>
      <c r="V31" s="5">
        <v>1612</v>
      </c>
      <c r="W31" s="23">
        <f t="shared" si="8"/>
        <v>0.30089336628017488</v>
      </c>
      <c r="X31" s="23">
        <f t="shared" si="9"/>
        <v>7.2875879110435277E-2</v>
      </c>
      <c r="Y31" s="23">
        <f t="shared" si="10"/>
        <v>6.1281125261357157E-2</v>
      </c>
      <c r="Z31" s="23">
        <f t="shared" si="11"/>
        <v>0.24219835754895769</v>
      </c>
      <c r="AA31" s="23">
        <f t="shared" si="12"/>
        <v>0.20366392924826279</v>
      </c>
      <c r="AB31" s="23">
        <f t="shared" si="13"/>
        <v>0.84089723526343241</v>
      </c>
      <c r="AC31" s="5">
        <v>23180</v>
      </c>
      <c r="AD31" s="5">
        <v>62245</v>
      </c>
      <c r="AE31" s="5">
        <v>36955</v>
      </c>
      <c r="AH31" s="17" t="s">
        <v>35</v>
      </c>
      <c r="AI31">
        <f>MIN(AE:AE)</f>
        <v>32428</v>
      </c>
      <c r="AJ31" s="8">
        <f>AVERAGE(AE:AE)</f>
        <v>43690.914285714287</v>
      </c>
      <c r="AK31">
        <f>MEDIAN(AD:AD)</f>
        <v>48487</v>
      </c>
      <c r="AL31">
        <f>MAX(AE:AE)</f>
        <v>51946</v>
      </c>
    </row>
    <row r="32" spans="1:38" x14ac:dyDescent="0.25">
      <c r="A32" s="20" t="s">
        <v>516</v>
      </c>
      <c r="B32" s="5">
        <v>6006</v>
      </c>
      <c r="D32" s="5">
        <v>152900</v>
      </c>
      <c r="E32" s="5">
        <v>26326</v>
      </c>
      <c r="F32" s="5">
        <v>3</v>
      </c>
      <c r="G32" s="5">
        <v>1648</v>
      </c>
      <c r="H32" s="5">
        <v>452</v>
      </c>
      <c r="I32" s="5">
        <v>394</v>
      </c>
      <c r="J32" s="10">
        <f t="shared" si="0"/>
        <v>0.27439227439227437</v>
      </c>
      <c r="K32" s="10">
        <f t="shared" si="1"/>
        <v>7.5258075258075263E-2</v>
      </c>
      <c r="L32" s="10">
        <f t="shared" si="2"/>
        <v>6.56010656010656E-2</v>
      </c>
      <c r="M32" s="10">
        <f t="shared" si="3"/>
        <v>0.27427184466019416</v>
      </c>
      <c r="N32" s="10">
        <f t="shared" si="4"/>
        <v>0.23907766990291263</v>
      </c>
      <c r="O32" s="10">
        <f t="shared" si="5"/>
        <v>0.87168141592920356</v>
      </c>
      <c r="P32" s="5">
        <v>43263</v>
      </c>
      <c r="Q32" s="5">
        <v>29548</v>
      </c>
      <c r="R32" s="14">
        <f t="shared" si="6"/>
        <v>0.28294964028776981</v>
      </c>
      <c r="S32" s="14">
        <f t="shared" si="7"/>
        <v>0.19325049051667756</v>
      </c>
      <c r="T32" s="5">
        <v>7996</v>
      </c>
      <c r="U32" s="5">
        <v>1963</v>
      </c>
      <c r="V32" s="5">
        <v>1658</v>
      </c>
      <c r="W32" s="23">
        <f t="shared" si="8"/>
        <v>0.3037301527007521</v>
      </c>
      <c r="X32" s="23">
        <f t="shared" si="9"/>
        <v>7.4565068753323707E-2</v>
      </c>
      <c r="Y32" s="23">
        <f t="shared" si="10"/>
        <v>6.2979563929195473E-2</v>
      </c>
      <c r="Z32" s="23">
        <f t="shared" si="11"/>
        <v>0.2454977488744372</v>
      </c>
      <c r="AA32" s="23">
        <f t="shared" si="12"/>
        <v>0.20735367683841921</v>
      </c>
      <c r="AB32" s="23">
        <f t="shared" si="13"/>
        <v>0.84462557310239428</v>
      </c>
      <c r="AC32" s="5">
        <v>23180</v>
      </c>
      <c r="AD32" s="5">
        <v>61997</v>
      </c>
      <c r="AE32" s="5">
        <v>36635</v>
      </c>
    </row>
    <row r="33" spans="1:31" x14ac:dyDescent="0.25">
      <c r="A33" s="20" t="s">
        <v>517</v>
      </c>
      <c r="B33" s="5">
        <v>6006</v>
      </c>
      <c r="D33" s="5">
        <v>153184</v>
      </c>
      <c r="E33" s="5">
        <v>26323</v>
      </c>
      <c r="F33" s="5">
        <v>2</v>
      </c>
      <c r="G33" s="5">
        <v>1657</v>
      </c>
      <c r="H33" s="5">
        <v>14</v>
      </c>
      <c r="I33" s="5">
        <v>14</v>
      </c>
      <c r="J33" s="10">
        <f t="shared" si="0"/>
        <v>0.27589077589077587</v>
      </c>
      <c r="K33" s="10">
        <f t="shared" si="1"/>
        <v>2.331002331002331E-3</v>
      </c>
      <c r="L33" s="10">
        <f t="shared" si="2"/>
        <v>2.331002331002331E-3</v>
      </c>
      <c r="M33" s="10">
        <f t="shared" si="3"/>
        <v>8.4490042245021126E-3</v>
      </c>
      <c r="N33" s="10">
        <f t="shared" si="4"/>
        <v>8.4490042245021126E-3</v>
      </c>
      <c r="O33" s="10">
        <f t="shared" si="5"/>
        <v>1</v>
      </c>
      <c r="P33" s="5">
        <v>23</v>
      </c>
      <c r="Q33" s="5">
        <v>23</v>
      </c>
      <c r="R33" s="14">
        <f t="shared" si="6"/>
        <v>1.5014622937121371E-4</v>
      </c>
      <c r="S33" s="14">
        <f t="shared" si="7"/>
        <v>1.5014622937121371E-4</v>
      </c>
      <c r="T33" s="5">
        <v>8016</v>
      </c>
      <c r="U33" s="5">
        <v>35</v>
      </c>
      <c r="V33" s="5">
        <v>35</v>
      </c>
      <c r="W33" s="23">
        <f t="shared" si="8"/>
        <v>0.30452456027048591</v>
      </c>
      <c r="X33" s="23">
        <f t="shared" si="9"/>
        <v>1.3296356798237284E-3</v>
      </c>
      <c r="Y33" s="23">
        <f t="shared" si="10"/>
        <v>1.3296356798237284E-3</v>
      </c>
      <c r="Z33" s="23">
        <f t="shared" si="11"/>
        <v>4.3662674650698603E-3</v>
      </c>
      <c r="AA33" s="23">
        <f t="shared" si="12"/>
        <v>4.3662674650698603E-3</v>
      </c>
      <c r="AB33" s="23">
        <f t="shared" si="13"/>
        <v>1</v>
      </c>
      <c r="AC33" s="5">
        <v>23400</v>
      </c>
      <c r="AD33" s="5">
        <v>44763</v>
      </c>
      <c r="AE33" s="5">
        <v>33514</v>
      </c>
    </row>
    <row r="34" spans="1:31" x14ac:dyDescent="0.25">
      <c r="A34" s="20" t="s">
        <v>518</v>
      </c>
      <c r="B34" s="5">
        <v>6007</v>
      </c>
      <c r="D34" s="5">
        <v>153600</v>
      </c>
      <c r="E34" s="5">
        <v>26328</v>
      </c>
      <c r="F34" s="5">
        <v>2</v>
      </c>
      <c r="G34" s="5">
        <v>1669</v>
      </c>
      <c r="H34" s="5">
        <v>14</v>
      </c>
      <c r="I34" s="5">
        <v>14</v>
      </c>
      <c r="J34" s="10">
        <f t="shared" si="0"/>
        <v>0.277842517063426</v>
      </c>
      <c r="K34" s="10">
        <f t="shared" si="1"/>
        <v>2.330614283336108E-3</v>
      </c>
      <c r="L34" s="10">
        <f t="shared" si="2"/>
        <v>2.330614283336108E-3</v>
      </c>
      <c r="M34" s="10">
        <f t="shared" si="3"/>
        <v>8.3882564409826239E-3</v>
      </c>
      <c r="N34" s="10">
        <f t="shared" si="4"/>
        <v>8.3882564409826239E-3</v>
      </c>
      <c r="O34" s="10">
        <f t="shared" si="5"/>
        <v>1</v>
      </c>
      <c r="P34" s="5">
        <v>23</v>
      </c>
      <c r="Q34" s="5">
        <v>23</v>
      </c>
      <c r="R34" s="14">
        <f t="shared" si="6"/>
        <v>1.4973958333333332E-4</v>
      </c>
      <c r="S34" s="14">
        <f t="shared" si="7"/>
        <v>1.4973958333333332E-4</v>
      </c>
      <c r="T34" s="5">
        <v>8048</v>
      </c>
      <c r="U34" s="5">
        <v>35</v>
      </c>
      <c r="V34" s="5">
        <v>35</v>
      </c>
      <c r="W34" s="23">
        <f t="shared" si="8"/>
        <v>0.30568216347614707</v>
      </c>
      <c r="X34" s="23">
        <f t="shared" si="9"/>
        <v>1.3293831662108781E-3</v>
      </c>
      <c r="Y34" s="23">
        <f t="shared" si="10"/>
        <v>1.3293831662108781E-3</v>
      </c>
      <c r="Z34" s="23">
        <f t="shared" si="11"/>
        <v>4.3489065606361829E-3</v>
      </c>
      <c r="AA34" s="23">
        <f t="shared" si="12"/>
        <v>4.3489065606361829E-3</v>
      </c>
      <c r="AB34" s="23">
        <f t="shared" si="13"/>
        <v>1</v>
      </c>
      <c r="AC34" s="5">
        <v>23277</v>
      </c>
      <c r="AD34" s="5">
        <v>44809</v>
      </c>
      <c r="AE34" s="5">
        <v>33807</v>
      </c>
    </row>
    <row r="35" spans="1:31" x14ac:dyDescent="0.25">
      <c r="A35" s="20" t="s">
        <v>519</v>
      </c>
      <c r="B35" s="5">
        <v>6014</v>
      </c>
      <c r="D35" s="5">
        <v>153738</v>
      </c>
      <c r="E35" s="5">
        <v>26352</v>
      </c>
      <c r="F35" s="5">
        <v>4</v>
      </c>
      <c r="G35" s="5">
        <v>1676</v>
      </c>
      <c r="H35" s="5">
        <v>477</v>
      </c>
      <c r="I35" s="5">
        <v>418</v>
      </c>
      <c r="J35" s="10">
        <f t="shared" si="0"/>
        <v>0.27868307283006316</v>
      </c>
      <c r="K35" s="10">
        <f t="shared" si="1"/>
        <v>7.931493182573994E-2</v>
      </c>
      <c r="L35" s="10">
        <f t="shared" si="2"/>
        <v>6.9504489524442964E-2</v>
      </c>
      <c r="M35" s="10">
        <f t="shared" si="3"/>
        <v>0.28460620525059666</v>
      </c>
      <c r="N35" s="10">
        <f t="shared" si="4"/>
        <v>0.2494033412887828</v>
      </c>
      <c r="O35" s="10">
        <f t="shared" si="5"/>
        <v>0.87631027253668758</v>
      </c>
      <c r="P35" s="5">
        <v>43797</v>
      </c>
      <c r="Q35" s="5">
        <v>29801</v>
      </c>
      <c r="R35" s="14">
        <f t="shared" si="6"/>
        <v>0.28488077118214106</v>
      </c>
      <c r="S35" s="14">
        <f t="shared" si="7"/>
        <v>0.19384277146834225</v>
      </c>
      <c r="T35" s="5">
        <v>8070</v>
      </c>
      <c r="U35" s="5">
        <v>2028</v>
      </c>
      <c r="V35" s="5">
        <v>1718</v>
      </c>
      <c r="W35" s="23">
        <f t="shared" si="8"/>
        <v>0.30623861566484517</v>
      </c>
      <c r="X35" s="23">
        <f t="shared" si="9"/>
        <v>7.6958105646630234E-2</v>
      </c>
      <c r="Y35" s="23">
        <f t="shared" si="10"/>
        <v>6.5194292653309047E-2</v>
      </c>
      <c r="Z35" s="23">
        <f t="shared" si="11"/>
        <v>0.25130111524163568</v>
      </c>
      <c r="AA35" s="23">
        <f t="shared" si="12"/>
        <v>0.21288723667905823</v>
      </c>
      <c r="AB35" s="23">
        <f t="shared" si="13"/>
        <v>0.84714003944773175</v>
      </c>
      <c r="AC35" s="5">
        <v>23473</v>
      </c>
      <c r="AD35" s="5">
        <v>62072</v>
      </c>
      <c r="AE35" s="5">
        <v>37082</v>
      </c>
    </row>
    <row r="36" spans="1:31" x14ac:dyDescent="0.25">
      <c r="A36" s="20" t="s">
        <v>520</v>
      </c>
      <c r="B36" s="5">
        <v>6009</v>
      </c>
      <c r="D36" s="5">
        <v>156485</v>
      </c>
      <c r="E36" s="5">
        <v>26308</v>
      </c>
      <c r="F36" s="5">
        <v>3</v>
      </c>
      <c r="G36" s="5">
        <v>1605</v>
      </c>
      <c r="H36" s="5">
        <v>666</v>
      </c>
      <c r="I36" s="5">
        <v>530</v>
      </c>
      <c r="J36" s="10">
        <f t="shared" si="0"/>
        <v>0.26709935097353971</v>
      </c>
      <c r="K36" s="10">
        <f t="shared" si="1"/>
        <v>0.1108337493759361</v>
      </c>
      <c r="L36" s="10">
        <f t="shared" si="2"/>
        <v>8.8201031785654846E-2</v>
      </c>
      <c r="M36" s="10">
        <f t="shared" si="3"/>
        <v>0.41495327102803736</v>
      </c>
      <c r="N36" s="10">
        <f t="shared" si="4"/>
        <v>0.33021806853582553</v>
      </c>
      <c r="O36" s="10">
        <f t="shared" si="5"/>
        <v>0.79579579579579585</v>
      </c>
      <c r="P36" s="5">
        <v>85507</v>
      </c>
      <c r="Q36" s="5">
        <v>53463</v>
      </c>
      <c r="R36" s="14">
        <f t="shared" si="6"/>
        <v>0.54642297983832311</v>
      </c>
      <c r="S36" s="14">
        <f t="shared" si="7"/>
        <v>0.34164935936351726</v>
      </c>
      <c r="T36" s="5">
        <v>7832</v>
      </c>
      <c r="U36" s="5">
        <v>2753</v>
      </c>
      <c r="V36" s="5">
        <v>2113</v>
      </c>
      <c r="W36" s="23">
        <f t="shared" si="8"/>
        <v>0.29770412041964422</v>
      </c>
      <c r="X36" s="23">
        <f t="shared" si="9"/>
        <v>0.10464497491257412</v>
      </c>
      <c r="Y36" s="23">
        <f t="shared" si="10"/>
        <v>8.0317774061122088E-2</v>
      </c>
      <c r="Z36" s="23">
        <f t="shared" si="11"/>
        <v>0.35150663942798777</v>
      </c>
      <c r="AA36" s="23">
        <f t="shared" si="12"/>
        <v>0.26979060265577121</v>
      </c>
      <c r="AB36" s="23">
        <f t="shared" si="13"/>
        <v>0.76752633490737376</v>
      </c>
      <c r="AC36" s="5">
        <v>23531</v>
      </c>
      <c r="AD36" s="5">
        <v>70933</v>
      </c>
      <c r="AE36" s="5">
        <v>37881</v>
      </c>
    </row>
    <row r="37" spans="1:31" x14ac:dyDescent="0.25">
      <c r="B37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4"/>
  <sheetViews>
    <sheetView workbookViewId="0">
      <pane ySplit="1" topLeftCell="A119" activePane="bottomLeft" state="frozen"/>
      <selection activeCell="E1" sqref="E1"/>
      <selection pane="bottomLeft" activeCell="A125" sqref="A125:I125"/>
    </sheetView>
  </sheetViews>
  <sheetFormatPr defaultRowHeight="15" x14ac:dyDescent="0.25"/>
  <cols>
    <col min="1" max="1" width="25.42578125" customWidth="1"/>
    <col min="8" max="8" width="11.42578125" customWidth="1"/>
    <col min="9" max="9" width="13.28515625" customWidth="1"/>
    <col min="10" max="10" width="15.140625" customWidth="1"/>
    <col min="11" max="11" width="16" customWidth="1"/>
    <col min="12" max="12" width="16.42578125" customWidth="1"/>
    <col min="13" max="13" width="18.140625" customWidth="1"/>
    <col min="14" max="14" width="18.28515625" customWidth="1"/>
    <col min="15" max="15" width="19.42578125" customWidth="1"/>
    <col min="16" max="16" width="10.28515625" customWidth="1"/>
    <col min="17" max="17" width="11" customWidth="1"/>
    <col min="18" max="19" width="15.5703125" customWidth="1"/>
    <col min="22" max="22" width="10.42578125" customWidth="1"/>
    <col min="23" max="23" width="14" customWidth="1"/>
    <col min="24" max="24" width="14.7109375" customWidth="1"/>
    <col min="25" max="25" width="16.140625" customWidth="1"/>
    <col min="26" max="26" width="16.7109375" customWidth="1"/>
    <col min="27" max="27" width="17.85546875" customWidth="1"/>
    <col min="28" max="28" width="19.5703125" customWidth="1"/>
  </cols>
  <sheetData>
    <row r="1" spans="1:66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F1" s="1"/>
      <c r="AG1" s="1"/>
      <c r="AH1" s="1"/>
      <c r="AI1" s="18" t="s">
        <v>29</v>
      </c>
      <c r="AJ1" s="18" t="s">
        <v>14</v>
      </c>
      <c r="AK1" s="18" t="s">
        <v>32</v>
      </c>
      <c r="AL1" s="18" t="s">
        <v>30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x14ac:dyDescent="0.25">
      <c r="A2" s="20" t="s">
        <v>150</v>
      </c>
      <c r="B2" s="5">
        <v>10093</v>
      </c>
      <c r="D2" s="5">
        <v>49940</v>
      </c>
      <c r="E2" s="5">
        <v>35217</v>
      </c>
      <c r="F2" s="5">
        <v>69</v>
      </c>
      <c r="G2" s="5">
        <v>2130</v>
      </c>
      <c r="H2" s="5">
        <v>958</v>
      </c>
      <c r="I2" s="5">
        <v>667</v>
      </c>
      <c r="J2" s="10">
        <f>G2/B2</f>
        <v>0.21103735262062817</v>
      </c>
      <c r="K2" s="10">
        <f>H2/B2</f>
        <v>9.4917269394629938E-2</v>
      </c>
      <c r="L2" s="10">
        <f>I2/B2</f>
        <v>6.6085405726741306E-2</v>
      </c>
      <c r="M2" s="10">
        <f>H2/G2</f>
        <v>0.44976525821596242</v>
      </c>
      <c r="N2" s="10">
        <f>I2/G2</f>
        <v>0.31314553990610328</v>
      </c>
      <c r="O2" s="10">
        <f>I2/H2</f>
        <v>0.69624217118997911</v>
      </c>
      <c r="P2">
        <v>20001</v>
      </c>
      <c r="R2" s="14">
        <f>P2/D2</f>
        <v>0.40050060072086502</v>
      </c>
      <c r="S2" s="14">
        <f xml:space="preserve"> Q2/D2</f>
        <v>0</v>
      </c>
      <c r="T2" s="5">
        <v>10551</v>
      </c>
      <c r="U2">
        <v>3268</v>
      </c>
      <c r="W2" s="23">
        <f>T2/E2</f>
        <v>0.29959962518102051</v>
      </c>
      <c r="X2" s="23">
        <f>U2/E2</f>
        <v>9.2796092796092799E-2</v>
      </c>
      <c r="Y2" s="23">
        <f>V2/E2</f>
        <v>0</v>
      </c>
      <c r="Z2" s="23">
        <f>U2/T2</f>
        <v>0.30973367453321959</v>
      </c>
      <c r="AA2" s="23">
        <f>V2/T2</f>
        <v>0</v>
      </c>
      <c r="AB2" s="23">
        <f>V2/U2</f>
        <v>0</v>
      </c>
      <c r="AC2" s="5">
        <v>10380</v>
      </c>
      <c r="AD2" s="5">
        <v>14635</v>
      </c>
      <c r="AE2" s="5">
        <v>13395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6" x14ac:dyDescent="0.25">
      <c r="A3" s="20" t="s">
        <v>151</v>
      </c>
      <c r="B3" s="5">
        <v>10088</v>
      </c>
      <c r="D3" s="5">
        <v>38649</v>
      </c>
      <c r="E3" s="5">
        <v>35208</v>
      </c>
      <c r="F3" s="5">
        <v>46</v>
      </c>
      <c r="G3" s="5">
        <v>2064</v>
      </c>
      <c r="H3" s="5">
        <v>865</v>
      </c>
      <c r="I3" s="5">
        <v>666</v>
      </c>
      <c r="J3" s="10">
        <f t="shared" ref="J3:J66" si="0">G3/B3</f>
        <v>0.20459952418715305</v>
      </c>
      <c r="K3" s="10">
        <f t="shared" ref="K3:K66" si="1">H3/B3</f>
        <v>8.5745440126883427E-2</v>
      </c>
      <c r="L3" s="10">
        <f t="shared" ref="L3:L66" si="2">I3/B3</f>
        <v>6.6019032513877876E-2</v>
      </c>
      <c r="M3" s="10">
        <f t="shared" ref="M3:M66" si="3">H3/G3</f>
        <v>0.41908914728682173</v>
      </c>
      <c r="N3" s="10">
        <f t="shared" ref="N3:N66" si="4">I3/G3</f>
        <v>0.32267441860465118</v>
      </c>
      <c r="O3" s="10">
        <f t="shared" ref="O3:O66" si="5">I3/H3</f>
        <v>0.76994219653179186</v>
      </c>
      <c r="P3">
        <v>17932</v>
      </c>
      <c r="R3" s="14">
        <f t="shared" ref="R3:R66" si="6">P3/D3</f>
        <v>0.46397060726021372</v>
      </c>
      <c r="S3" s="14">
        <f t="shared" ref="S3:S66" si="7" xml:space="preserve"> Q3/D3</f>
        <v>0</v>
      </c>
      <c r="T3" s="5">
        <v>10343</v>
      </c>
      <c r="U3">
        <v>3991</v>
      </c>
      <c r="W3" s="23">
        <f t="shared" ref="W3:W66" si="8">T3/E3</f>
        <v>0.293768461713247</v>
      </c>
      <c r="X3" s="23">
        <f t="shared" ref="X3:X66" si="9">U3/E3</f>
        <v>0.11335491933651443</v>
      </c>
      <c r="Y3" s="23">
        <f t="shared" ref="Y3:Y66" si="10">V3/E3</f>
        <v>0</v>
      </c>
      <c r="Z3" s="23">
        <f t="shared" ref="Z3:Z66" si="11">U3/T3</f>
        <v>0.38586483612104805</v>
      </c>
      <c r="AA3" s="23">
        <f t="shared" ref="AA3:AA66" si="12">V3/T3</f>
        <v>0</v>
      </c>
      <c r="AB3" s="23">
        <f t="shared" ref="AB3:AB66" si="13">V3/U3</f>
        <v>0</v>
      </c>
      <c r="AC3" s="5">
        <v>9050</v>
      </c>
      <c r="AD3" s="5">
        <v>11641</v>
      </c>
      <c r="AE3" s="5">
        <v>11126</v>
      </c>
      <c r="AH3" s="17" t="s">
        <v>2</v>
      </c>
      <c r="AI3">
        <f>MIN(B:B)</f>
        <v>10053</v>
      </c>
      <c r="AJ3" s="8">
        <f>AVERAGE(B:B)</f>
        <v>10079.697368421053</v>
      </c>
      <c r="AK3">
        <f>MEDIAN(B:B)</f>
        <v>10071.5</v>
      </c>
      <c r="AL3">
        <f>MAX(B:B)</f>
        <v>10266</v>
      </c>
      <c r="AO3" s="17" t="s">
        <v>2</v>
      </c>
      <c r="AP3" s="8">
        <f>AVERAGE(I:I)</f>
        <v>685.33552631578948</v>
      </c>
      <c r="AQ3">
        <f>AVERAGE(H:H)-AVERAGE(I:I)</f>
        <v>257.65789473684208</v>
      </c>
      <c r="AR3">
        <f>AVERAGE(G:G) - AVERAGE(H:H)</f>
        <v>1260.4736842105262</v>
      </c>
      <c r="AS3">
        <f>AVERAGE(B:B) - AVERAGE(G:G)</f>
        <v>7876.230263157895</v>
      </c>
      <c r="AU3" s="17" t="s">
        <v>5</v>
      </c>
      <c r="AV3" t="e">
        <f>AVERAGE(V:V)</f>
        <v>#DIV/0!</v>
      </c>
      <c r="AW3" t="e">
        <f>AVERAGE(U:U) -AVERAGE(V:V)</f>
        <v>#DIV/0!</v>
      </c>
      <c r="AX3">
        <f>AVERAGE(T:T)-AVERAGE(U:U)</f>
        <v>6893.1061212814657</v>
      </c>
      <c r="AY3">
        <f>AVERAGE(E:E) -AVERAGE(T:T)</f>
        <v>24345.84210526316</v>
      </c>
      <c r="BA3" s="17" t="s">
        <v>4</v>
      </c>
      <c r="BB3" t="e">
        <f>AVERAGE(Q:Q)</f>
        <v>#DIV/0!</v>
      </c>
      <c r="BC3" t="e">
        <f>AVERAGE(P:P) - AVERAGE(Q:Q)</f>
        <v>#DIV/0!</v>
      </c>
      <c r="BD3">
        <f>AVERAGE(D:D) - AVERAGE(P:P)</f>
        <v>25691.447368421053</v>
      </c>
      <c r="BE3">
        <v>0</v>
      </c>
      <c r="BG3" s="17" t="s">
        <v>148</v>
      </c>
      <c r="BH3">
        <f>AVERAGE(I:I)</f>
        <v>685.33552631578948</v>
      </c>
      <c r="BI3">
        <f>AVERAGE(G:G) - AVERAGE(H:H)</f>
        <v>1260.4736842105262</v>
      </c>
      <c r="BJ3">
        <f>AVERAGE(B:B) - AVERAGE(G:G)</f>
        <v>7876.230263157895</v>
      </c>
    </row>
    <row r="4" spans="1:66" x14ac:dyDescent="0.25">
      <c r="A4" s="20" t="s">
        <v>152</v>
      </c>
      <c r="B4" s="5">
        <v>10082</v>
      </c>
      <c r="D4" s="5">
        <v>59057</v>
      </c>
      <c r="E4" s="5">
        <v>35079</v>
      </c>
      <c r="F4" s="5">
        <v>61</v>
      </c>
      <c r="G4" s="5">
        <v>1987</v>
      </c>
      <c r="H4" s="5">
        <v>824</v>
      </c>
      <c r="I4" s="5">
        <v>551</v>
      </c>
      <c r="J4" s="10">
        <f t="shared" si="0"/>
        <v>0.19708391192223765</v>
      </c>
      <c r="K4" s="10">
        <f t="shared" si="1"/>
        <v>8.1729815512795082E-2</v>
      </c>
      <c r="L4" s="10">
        <f t="shared" si="2"/>
        <v>5.4651854790716131E-2</v>
      </c>
      <c r="M4" s="10">
        <f t="shared" si="3"/>
        <v>0.4146955208857574</v>
      </c>
      <c r="N4" s="10">
        <f t="shared" si="4"/>
        <v>0.27730246602918973</v>
      </c>
      <c r="O4" s="10">
        <f t="shared" si="5"/>
        <v>0.6686893203883495</v>
      </c>
      <c r="P4">
        <v>8722</v>
      </c>
      <c r="R4" s="14">
        <f t="shared" si="6"/>
        <v>0.14768782701457914</v>
      </c>
      <c r="S4" s="14">
        <f t="shared" si="7"/>
        <v>0</v>
      </c>
      <c r="T4" s="5">
        <v>9835</v>
      </c>
      <c r="U4">
        <v>2449</v>
      </c>
      <c r="W4" s="23">
        <f t="shared" si="8"/>
        <v>0.28036717124205363</v>
      </c>
      <c r="X4" s="23">
        <f t="shared" si="9"/>
        <v>6.9813848741412235E-2</v>
      </c>
      <c r="Y4" s="23">
        <f t="shared" si="10"/>
        <v>0</v>
      </c>
      <c r="Z4" s="23">
        <f t="shared" si="11"/>
        <v>0.24900864260294867</v>
      </c>
      <c r="AA4" s="23">
        <f t="shared" si="12"/>
        <v>0</v>
      </c>
      <c r="AB4" s="23">
        <f t="shared" si="13"/>
        <v>0</v>
      </c>
      <c r="AC4" s="5">
        <v>11565</v>
      </c>
      <c r="AD4" s="5">
        <v>19047</v>
      </c>
      <c r="AE4" s="5">
        <v>14917</v>
      </c>
      <c r="AH4" s="17" t="s">
        <v>31</v>
      </c>
      <c r="AI4">
        <f>MIN(G:G)</f>
        <v>1807</v>
      </c>
      <c r="AJ4" s="8">
        <f>AVERAGE(G:G)</f>
        <v>2203.4671052631579</v>
      </c>
      <c r="AK4">
        <f>MEDIAN(G:G)</f>
        <v>2145.5</v>
      </c>
      <c r="AL4">
        <f>MAX(G:G)</f>
        <v>2978</v>
      </c>
      <c r="BG4" s="17" t="s">
        <v>149</v>
      </c>
      <c r="BH4" t="e">
        <f>AVERAGE(Q:Q)</f>
        <v>#DIV/0!</v>
      </c>
      <c r="BI4">
        <f>AVERAGE(D:D) - AVERAGE(P:P)</f>
        <v>25691.447368421053</v>
      </c>
      <c r="BJ4">
        <v>0</v>
      </c>
    </row>
    <row r="5" spans="1:66" x14ac:dyDescent="0.25">
      <c r="A5" s="20" t="s">
        <v>153</v>
      </c>
      <c r="B5" s="5">
        <v>10117</v>
      </c>
      <c r="D5" s="5">
        <v>48551</v>
      </c>
      <c r="E5" s="5">
        <v>35525</v>
      </c>
      <c r="F5" s="5">
        <v>55</v>
      </c>
      <c r="G5" s="5">
        <v>2010</v>
      </c>
      <c r="H5" s="5">
        <v>888</v>
      </c>
      <c r="I5" s="5">
        <v>673</v>
      </c>
      <c r="J5" s="10">
        <f t="shared" si="0"/>
        <v>0.19867549668874171</v>
      </c>
      <c r="K5" s="10">
        <f t="shared" si="1"/>
        <v>8.7773055253533655E-2</v>
      </c>
      <c r="L5" s="10">
        <f t="shared" si="2"/>
        <v>6.6521696154986654E-2</v>
      </c>
      <c r="M5" s="10">
        <f t="shared" si="3"/>
        <v>0.44179104477611941</v>
      </c>
      <c r="N5" s="10">
        <f t="shared" si="4"/>
        <v>0.33482587064676617</v>
      </c>
      <c r="O5" s="10">
        <f t="shared" si="5"/>
        <v>0.75788288288288286</v>
      </c>
      <c r="P5">
        <v>27266</v>
      </c>
      <c r="R5" s="14">
        <f t="shared" si="6"/>
        <v>0.56159502378941728</v>
      </c>
      <c r="S5" s="14">
        <f t="shared" si="7"/>
        <v>0</v>
      </c>
      <c r="T5" s="5">
        <v>10203</v>
      </c>
      <c r="U5">
        <v>3648</v>
      </c>
      <c r="W5" s="23">
        <f t="shared" si="8"/>
        <v>0.28720619282195636</v>
      </c>
      <c r="X5" s="23">
        <f t="shared" si="9"/>
        <v>0.10268824771287825</v>
      </c>
      <c r="Y5" s="23">
        <f t="shared" si="10"/>
        <v>0</v>
      </c>
      <c r="Z5" s="23">
        <f t="shared" si="11"/>
        <v>0.35754189944134079</v>
      </c>
      <c r="AA5" s="23">
        <f t="shared" si="12"/>
        <v>0</v>
      </c>
      <c r="AB5" s="23">
        <f t="shared" si="13"/>
        <v>0</v>
      </c>
      <c r="AC5" s="5">
        <v>10597</v>
      </c>
      <c r="AD5" s="5">
        <v>17757</v>
      </c>
      <c r="AE5" s="5">
        <v>13582</v>
      </c>
      <c r="AH5" s="17" t="s">
        <v>6</v>
      </c>
      <c r="AI5">
        <f>MIN(H:H)</f>
        <v>18</v>
      </c>
      <c r="AJ5" s="8">
        <f>AVERAGE(H:H)</f>
        <v>942.99342105263156</v>
      </c>
      <c r="AK5">
        <f>MEDIAN(H:H)</f>
        <v>873.5</v>
      </c>
      <c r="AL5">
        <f>MAX(H:H)</f>
        <v>1834</v>
      </c>
    </row>
    <row r="6" spans="1:66" x14ac:dyDescent="0.25">
      <c r="A6" s="20" t="s">
        <v>154</v>
      </c>
      <c r="B6" s="5">
        <v>10094</v>
      </c>
      <c r="D6" s="5">
        <v>57458</v>
      </c>
      <c r="E6" s="5">
        <v>35399</v>
      </c>
      <c r="F6" s="5">
        <v>82</v>
      </c>
      <c r="G6" s="5">
        <v>2279</v>
      </c>
      <c r="H6" s="5">
        <v>1171</v>
      </c>
      <c r="I6" s="5">
        <v>971</v>
      </c>
      <c r="J6" s="10">
        <f t="shared" si="0"/>
        <v>0.22577768971666337</v>
      </c>
      <c r="K6" s="10">
        <f t="shared" si="1"/>
        <v>0.11600951060035665</v>
      </c>
      <c r="L6" s="10">
        <f t="shared" si="2"/>
        <v>9.6195759857340996E-2</v>
      </c>
      <c r="M6" s="10">
        <f t="shared" si="3"/>
        <v>0.51382185168933747</v>
      </c>
      <c r="N6" s="10">
        <f t="shared" si="4"/>
        <v>0.42606406318560774</v>
      </c>
      <c r="O6" s="10">
        <f t="shared" si="5"/>
        <v>0.82920580700256197</v>
      </c>
      <c r="P6">
        <v>31439</v>
      </c>
      <c r="R6" s="14">
        <f t="shared" si="6"/>
        <v>0.54716488565560928</v>
      </c>
      <c r="S6" s="14">
        <f t="shared" si="7"/>
        <v>0</v>
      </c>
      <c r="T6" s="5">
        <v>11373</v>
      </c>
      <c r="U6">
        <v>4831</v>
      </c>
      <c r="W6" s="23">
        <f t="shared" si="8"/>
        <v>0.32128026215429817</v>
      </c>
      <c r="X6" s="23">
        <f t="shared" si="9"/>
        <v>0.13647278171699764</v>
      </c>
      <c r="Y6" s="23">
        <f t="shared" si="10"/>
        <v>0</v>
      </c>
      <c r="Z6" s="23">
        <f t="shared" si="11"/>
        <v>0.42477798294205577</v>
      </c>
      <c r="AA6" s="23">
        <f t="shared" si="12"/>
        <v>0</v>
      </c>
      <c r="AB6" s="23">
        <f t="shared" si="13"/>
        <v>0</v>
      </c>
      <c r="AC6" s="5">
        <v>11798</v>
      </c>
      <c r="AD6" s="5">
        <v>19875</v>
      </c>
      <c r="AE6" s="5">
        <v>15732</v>
      </c>
      <c r="AH6" s="17" t="s">
        <v>7</v>
      </c>
      <c r="AI6">
        <f>MIN(I:I)</f>
        <v>18</v>
      </c>
      <c r="AJ6" s="8">
        <f>AVERAGE(I:I)</f>
        <v>685.33552631578948</v>
      </c>
      <c r="AK6">
        <f>MEDIAN(I:I)</f>
        <v>631</v>
      </c>
      <c r="AL6">
        <f>MAX(I:I)</f>
        <v>1628</v>
      </c>
    </row>
    <row r="7" spans="1:66" x14ac:dyDescent="0.25">
      <c r="A7" s="20" t="s">
        <v>155</v>
      </c>
      <c r="B7" s="5">
        <v>10266</v>
      </c>
      <c r="D7" s="5">
        <v>111421</v>
      </c>
      <c r="E7" s="5">
        <v>36396</v>
      </c>
      <c r="F7" s="5">
        <v>201</v>
      </c>
      <c r="G7" s="5">
        <v>2767</v>
      </c>
      <c r="H7" s="5">
        <v>1779</v>
      </c>
      <c r="I7" s="5">
        <v>1606</v>
      </c>
      <c r="J7" s="10">
        <f t="shared" si="0"/>
        <v>0.26953048899279175</v>
      </c>
      <c r="K7" s="10">
        <f t="shared" si="1"/>
        <v>0.17329047340736412</v>
      </c>
      <c r="L7" s="10">
        <f t="shared" si="2"/>
        <v>0.15643872978764856</v>
      </c>
      <c r="M7" s="10">
        <f t="shared" si="3"/>
        <v>0.64293458619443444</v>
      </c>
      <c r="N7" s="10">
        <f t="shared" si="4"/>
        <v>0.58041199855439107</v>
      </c>
      <c r="O7" s="10">
        <f t="shared" si="5"/>
        <v>0.9027543563799888</v>
      </c>
      <c r="P7">
        <v>82099</v>
      </c>
      <c r="R7" s="14">
        <f t="shared" si="6"/>
        <v>0.73683596449502342</v>
      </c>
      <c r="S7" s="14">
        <f t="shared" si="7"/>
        <v>0</v>
      </c>
      <c r="T7" s="5">
        <v>13678</v>
      </c>
      <c r="U7">
        <v>7980</v>
      </c>
      <c r="W7" s="23">
        <f t="shared" si="8"/>
        <v>0.37581052862951975</v>
      </c>
      <c r="X7" s="23">
        <f t="shared" si="9"/>
        <v>0.21925486317177711</v>
      </c>
      <c r="Y7" s="23">
        <f t="shared" si="10"/>
        <v>0</v>
      </c>
      <c r="Z7" s="23">
        <f t="shared" si="11"/>
        <v>0.58341862845445236</v>
      </c>
      <c r="AA7" s="23">
        <f t="shared" si="12"/>
        <v>0</v>
      </c>
      <c r="AB7" s="23">
        <f t="shared" si="13"/>
        <v>0</v>
      </c>
      <c r="AC7" s="5">
        <v>21018</v>
      </c>
      <c r="AD7" s="5">
        <v>40952</v>
      </c>
      <c r="AE7" s="5">
        <v>32485</v>
      </c>
      <c r="AH7" s="17" t="s">
        <v>15</v>
      </c>
      <c r="AI7" s="15">
        <f>MIN(J:J)</f>
        <v>0.17974733910275539</v>
      </c>
      <c r="AJ7" s="15">
        <f>AVERAGE(J:J)</f>
        <v>0.21858950018114504</v>
      </c>
      <c r="AK7" s="15">
        <f>MEDIAN(J:J)</f>
        <v>0.21305924374388591</v>
      </c>
      <c r="AL7" s="15">
        <f>MAX(J:J)</f>
        <v>0.29505597939165756</v>
      </c>
    </row>
    <row r="8" spans="1:66" x14ac:dyDescent="0.25">
      <c r="A8" s="20" t="s">
        <v>156</v>
      </c>
      <c r="B8" s="5">
        <v>10067</v>
      </c>
      <c r="D8" s="5">
        <v>35136</v>
      </c>
      <c r="E8" s="5">
        <v>35026</v>
      </c>
      <c r="F8" s="5">
        <v>7</v>
      </c>
      <c r="G8" s="5">
        <v>1901</v>
      </c>
      <c r="H8" s="5">
        <v>674</v>
      </c>
      <c r="I8" s="5">
        <v>390</v>
      </c>
      <c r="J8" s="10">
        <f t="shared" si="0"/>
        <v>0.18883480679447701</v>
      </c>
      <c r="K8" s="10">
        <f t="shared" si="1"/>
        <v>6.6951425449488428E-2</v>
      </c>
      <c r="L8" s="10">
        <f t="shared" si="2"/>
        <v>3.8740439058309324E-2</v>
      </c>
      <c r="M8" s="10">
        <f t="shared" si="3"/>
        <v>0.35455023671751712</v>
      </c>
      <c r="N8" s="10">
        <f t="shared" si="4"/>
        <v>0.20515518148342976</v>
      </c>
      <c r="O8" s="10">
        <f t="shared" si="5"/>
        <v>0.57863501483679525</v>
      </c>
      <c r="P8">
        <v>8173</v>
      </c>
      <c r="R8" s="14">
        <f t="shared" si="6"/>
        <v>0.23261042805100182</v>
      </c>
      <c r="S8" s="14">
        <f t="shared" si="7"/>
        <v>0</v>
      </c>
      <c r="T8" s="5">
        <v>9502</v>
      </c>
      <c r="U8">
        <v>2035</v>
      </c>
      <c r="W8" s="23">
        <f t="shared" si="8"/>
        <v>0.27128418888825445</v>
      </c>
      <c r="X8" s="23">
        <f t="shared" si="9"/>
        <v>5.8099697367669734E-2</v>
      </c>
      <c r="Y8" s="23">
        <f t="shared" si="10"/>
        <v>0</v>
      </c>
      <c r="Z8" s="23">
        <f t="shared" si="11"/>
        <v>0.21416543885497791</v>
      </c>
      <c r="AA8" s="23">
        <f t="shared" si="12"/>
        <v>0</v>
      </c>
      <c r="AB8" s="23">
        <f t="shared" si="13"/>
        <v>0</v>
      </c>
      <c r="AC8" s="5">
        <v>8600</v>
      </c>
      <c r="AD8" s="5">
        <v>13060</v>
      </c>
      <c r="AE8" s="5">
        <v>10584</v>
      </c>
      <c r="AH8" s="17" t="s">
        <v>16</v>
      </c>
      <c r="AI8" s="15">
        <f>MIN(K:K)</f>
        <v>1.7894422904861319E-3</v>
      </c>
      <c r="AJ8" s="15">
        <f>AVERAGE(K:K)</f>
        <v>9.3524923045761627E-2</v>
      </c>
      <c r="AK8" s="15">
        <f>MEDIAN(K:K)</f>
        <v>8.680343321409642E-2</v>
      </c>
      <c r="AL8" s="15">
        <f>MAX(K:K)</f>
        <v>0.18171009610621222</v>
      </c>
    </row>
    <row r="9" spans="1:66" x14ac:dyDescent="0.25">
      <c r="A9" s="20" t="s">
        <v>157</v>
      </c>
      <c r="B9" s="5">
        <v>10070</v>
      </c>
      <c r="D9" s="5">
        <v>41589</v>
      </c>
      <c r="E9" s="5">
        <v>35097</v>
      </c>
      <c r="F9" s="5">
        <v>33</v>
      </c>
      <c r="G9" s="5">
        <v>2069</v>
      </c>
      <c r="H9" s="5">
        <v>838</v>
      </c>
      <c r="I9" s="5">
        <v>626</v>
      </c>
      <c r="J9" s="10">
        <f t="shared" si="0"/>
        <v>0.20546176762661369</v>
      </c>
      <c r="K9" s="10">
        <f t="shared" si="1"/>
        <v>8.3217477656405164E-2</v>
      </c>
      <c r="L9" s="10">
        <f t="shared" si="2"/>
        <v>6.2164846077457793E-2</v>
      </c>
      <c r="M9" s="10">
        <f t="shared" si="3"/>
        <v>0.40502658289028515</v>
      </c>
      <c r="N9" s="10">
        <f t="shared" si="4"/>
        <v>0.30256162397293379</v>
      </c>
      <c r="O9" s="10">
        <f t="shared" si="5"/>
        <v>0.74701670644391405</v>
      </c>
      <c r="P9">
        <v>17606</v>
      </c>
      <c r="R9" s="14">
        <f t="shared" si="6"/>
        <v>0.42333309288513787</v>
      </c>
      <c r="S9" s="14">
        <f t="shared" si="7"/>
        <v>0</v>
      </c>
      <c r="T9" s="5">
        <v>10302</v>
      </c>
      <c r="U9">
        <v>3577</v>
      </c>
      <c r="W9" s="23">
        <f t="shared" si="8"/>
        <v>0.29352936148388753</v>
      </c>
      <c r="X9" s="23">
        <f t="shared" si="9"/>
        <v>0.10191754280992678</v>
      </c>
      <c r="Y9" s="23">
        <f t="shared" si="10"/>
        <v>0</v>
      </c>
      <c r="Z9" s="23">
        <f t="shared" si="11"/>
        <v>0.34721413317802369</v>
      </c>
      <c r="AA9" s="23">
        <f t="shared" si="12"/>
        <v>0</v>
      </c>
      <c r="AB9" s="23">
        <f t="shared" si="13"/>
        <v>0</v>
      </c>
      <c r="AC9" s="5">
        <v>9466</v>
      </c>
      <c r="AD9" s="5">
        <v>15226</v>
      </c>
      <c r="AE9" s="5">
        <v>11738</v>
      </c>
      <c r="AH9" s="17" t="s">
        <v>17</v>
      </c>
      <c r="AI9" s="15">
        <f>MIN(L:L)</f>
        <v>1.7894422904861319E-3</v>
      </c>
      <c r="AJ9" s="15">
        <f>AVERAGE(L:L)</f>
        <v>6.796181009855605E-2</v>
      </c>
      <c r="AK9" s="15">
        <f>MEDIAN(L:L)</f>
        <v>6.2680105555720511E-2</v>
      </c>
      <c r="AL9" s="15">
        <f>MAX(L:L)</f>
        <v>0.16129991082928763</v>
      </c>
    </row>
    <row r="10" spans="1:66" x14ac:dyDescent="0.25">
      <c r="A10" s="20" t="s">
        <v>158</v>
      </c>
      <c r="B10" s="5">
        <v>10098</v>
      </c>
      <c r="D10" s="5">
        <v>42309</v>
      </c>
      <c r="E10" s="5">
        <v>35232</v>
      </c>
      <c r="F10" s="5">
        <v>29</v>
      </c>
      <c r="G10" s="5">
        <v>1922</v>
      </c>
      <c r="H10" s="5">
        <v>680</v>
      </c>
      <c r="I10" s="5">
        <v>395</v>
      </c>
      <c r="J10" s="10">
        <f t="shared" si="0"/>
        <v>0.19033471974648444</v>
      </c>
      <c r="K10" s="10">
        <f t="shared" si="1"/>
        <v>6.7340067340067339E-2</v>
      </c>
      <c r="L10" s="10">
        <f t="shared" si="2"/>
        <v>3.911665676371559E-2</v>
      </c>
      <c r="M10" s="10">
        <f t="shared" si="3"/>
        <v>0.35379812695109258</v>
      </c>
      <c r="N10" s="10">
        <f t="shared" si="4"/>
        <v>0.20551508844953173</v>
      </c>
      <c r="O10" s="10">
        <f t="shared" si="5"/>
        <v>0.58088235294117652</v>
      </c>
      <c r="P10">
        <v>14043</v>
      </c>
      <c r="R10" s="14">
        <f t="shared" si="6"/>
        <v>0.33191519534850739</v>
      </c>
      <c r="S10" s="14">
        <f t="shared" si="7"/>
        <v>0</v>
      </c>
      <c r="T10" s="5">
        <v>9699</v>
      </c>
      <c r="U10">
        <v>2262</v>
      </c>
      <c r="W10" s="23">
        <f t="shared" si="8"/>
        <v>0.27528950953678472</v>
      </c>
      <c r="X10" s="23">
        <f t="shared" si="9"/>
        <v>6.4202997275204357E-2</v>
      </c>
      <c r="Y10" s="23">
        <f t="shared" si="10"/>
        <v>0</v>
      </c>
      <c r="Z10" s="23">
        <f t="shared" si="11"/>
        <v>0.23321991957933808</v>
      </c>
      <c r="AA10" s="23">
        <f t="shared" si="12"/>
        <v>0</v>
      </c>
      <c r="AB10" s="23">
        <f t="shared" si="13"/>
        <v>0</v>
      </c>
      <c r="AC10" s="5">
        <v>9606</v>
      </c>
      <c r="AD10" s="5">
        <v>15230</v>
      </c>
      <c r="AE10" s="5">
        <v>11616</v>
      </c>
      <c r="AH10" s="17" t="s">
        <v>18</v>
      </c>
      <c r="AI10" s="15">
        <f>MIN(M:M)</f>
        <v>9.9502487562189053E-3</v>
      </c>
      <c r="AJ10" s="15">
        <f>AVERAGE(M:M)</f>
        <v>0.41783002316237816</v>
      </c>
      <c r="AK10" s="15">
        <f>MEDIAN(M:M)</f>
        <v>0.41528585330358764</v>
      </c>
      <c r="AL10" s="15">
        <f>MAX(M:M)</f>
        <v>0.64293458619443444</v>
      </c>
    </row>
    <row r="11" spans="1:66" x14ac:dyDescent="0.25">
      <c r="A11" s="20" t="s">
        <v>159</v>
      </c>
      <c r="B11" s="5">
        <v>10069</v>
      </c>
      <c r="D11" s="5">
        <v>38189</v>
      </c>
      <c r="E11" s="5">
        <v>35119</v>
      </c>
      <c r="F11" s="5">
        <v>26</v>
      </c>
      <c r="G11" s="5">
        <v>1882</v>
      </c>
      <c r="H11" s="5">
        <v>649</v>
      </c>
      <c r="I11" s="5">
        <v>360</v>
      </c>
      <c r="J11" s="10">
        <f t="shared" si="0"/>
        <v>0.18691031880027809</v>
      </c>
      <c r="K11" s="10">
        <f t="shared" si="1"/>
        <v>6.4455258714867417E-2</v>
      </c>
      <c r="L11" s="10">
        <f t="shared" si="2"/>
        <v>3.5753302214718445E-2</v>
      </c>
      <c r="M11" s="10">
        <f t="shared" si="3"/>
        <v>0.34484590860786396</v>
      </c>
      <c r="N11" s="10">
        <f t="shared" si="4"/>
        <v>0.19128586609989373</v>
      </c>
      <c r="O11" s="10">
        <f t="shared" si="5"/>
        <v>0.55469953775038516</v>
      </c>
      <c r="P11">
        <v>10821</v>
      </c>
      <c r="R11" s="14">
        <f t="shared" si="6"/>
        <v>0.2833538453481369</v>
      </c>
      <c r="S11" s="14">
        <f t="shared" si="7"/>
        <v>0</v>
      </c>
      <c r="T11" s="5">
        <v>9550</v>
      </c>
      <c r="U11">
        <v>2128</v>
      </c>
      <c r="W11" s="23">
        <f t="shared" si="8"/>
        <v>0.2719325721119622</v>
      </c>
      <c r="X11" s="23">
        <f t="shared" si="9"/>
        <v>6.0593980466414191E-2</v>
      </c>
      <c r="Y11" s="23">
        <f t="shared" si="10"/>
        <v>0</v>
      </c>
      <c r="Z11" s="23">
        <f t="shared" si="11"/>
        <v>0.22282722513089004</v>
      </c>
      <c r="AA11" s="23">
        <f t="shared" si="12"/>
        <v>0</v>
      </c>
      <c r="AB11" s="23">
        <f t="shared" si="13"/>
        <v>0</v>
      </c>
      <c r="AC11" s="5">
        <v>9046</v>
      </c>
      <c r="AD11" s="5">
        <v>14095</v>
      </c>
      <c r="AE11" s="5">
        <v>11229</v>
      </c>
      <c r="AH11" s="17" t="s">
        <v>19</v>
      </c>
      <c r="AI11" s="15">
        <f>MIN(N:N)</f>
        <v>9.9502487562189053E-3</v>
      </c>
      <c r="AJ11" s="15">
        <f>AVERAGE(N:N)</f>
        <v>0.29655116732604353</v>
      </c>
      <c r="AK11" s="15">
        <f>MEDIAN(N:N)</f>
        <v>0.305209516238928</v>
      </c>
      <c r="AL11" s="15">
        <f>MAX(N:N)</f>
        <v>0.58041199855439107</v>
      </c>
    </row>
    <row r="12" spans="1:66" x14ac:dyDescent="0.25">
      <c r="A12" s="20" t="s">
        <v>160</v>
      </c>
      <c r="B12" s="5">
        <v>10090</v>
      </c>
      <c r="D12" s="5">
        <v>39498</v>
      </c>
      <c r="E12" s="5">
        <v>35168</v>
      </c>
      <c r="F12" s="5">
        <v>17</v>
      </c>
      <c r="G12" s="5">
        <v>2000</v>
      </c>
      <c r="H12" s="5">
        <v>747</v>
      </c>
      <c r="I12" s="5">
        <v>471</v>
      </c>
      <c r="J12" s="10">
        <f t="shared" si="0"/>
        <v>0.19821605550049554</v>
      </c>
      <c r="K12" s="10">
        <f t="shared" si="1"/>
        <v>7.4033696729435078E-2</v>
      </c>
      <c r="L12" s="10">
        <f t="shared" si="2"/>
        <v>4.6679881070366698E-2</v>
      </c>
      <c r="M12" s="10">
        <f t="shared" si="3"/>
        <v>0.3735</v>
      </c>
      <c r="N12" s="10">
        <f t="shared" si="4"/>
        <v>0.23549999999999999</v>
      </c>
      <c r="O12" s="10">
        <f t="shared" si="5"/>
        <v>0.63052208835341361</v>
      </c>
      <c r="P12">
        <v>12355</v>
      </c>
      <c r="R12" s="14">
        <f t="shared" si="6"/>
        <v>0.31280064813408276</v>
      </c>
      <c r="S12" s="14">
        <f t="shared" si="7"/>
        <v>0</v>
      </c>
      <c r="T12" s="5">
        <v>10032</v>
      </c>
      <c r="U12">
        <v>2455</v>
      </c>
      <c r="W12" s="23">
        <f t="shared" si="8"/>
        <v>0.28525932666060055</v>
      </c>
      <c r="X12" s="23">
        <f t="shared" si="9"/>
        <v>6.9807779799818018E-2</v>
      </c>
      <c r="Y12" s="23">
        <f t="shared" si="10"/>
        <v>0</v>
      </c>
      <c r="Z12" s="23">
        <f t="shared" si="11"/>
        <v>0.24471690590111642</v>
      </c>
      <c r="AA12" s="23">
        <f t="shared" si="12"/>
        <v>0</v>
      </c>
      <c r="AB12" s="23">
        <f t="shared" si="13"/>
        <v>0</v>
      </c>
      <c r="AC12" s="5">
        <v>9099</v>
      </c>
      <c r="AD12" s="5">
        <v>14363</v>
      </c>
      <c r="AE12" s="5">
        <v>11070</v>
      </c>
      <c r="AH12" s="17" t="s">
        <v>20</v>
      </c>
      <c r="AI12" s="15">
        <f>MIN(O:O)</f>
        <v>0.19467213114754098</v>
      </c>
      <c r="AJ12" s="15">
        <f>AVERAGE(O:O)</f>
        <v>0.68210687425259198</v>
      </c>
      <c r="AK12" s="15">
        <f>MEDIAN(O:O)</f>
        <v>0.72456884358725837</v>
      </c>
      <c r="AL12" s="15">
        <f>MAX(O:O)</f>
        <v>1</v>
      </c>
    </row>
    <row r="13" spans="1:66" x14ac:dyDescent="0.25">
      <c r="A13" s="20" t="s">
        <v>161</v>
      </c>
      <c r="B13" s="5">
        <v>10069</v>
      </c>
      <c r="D13" s="5">
        <v>38242</v>
      </c>
      <c r="E13" s="5">
        <v>35061</v>
      </c>
      <c r="F13" s="5">
        <v>31</v>
      </c>
      <c r="G13" s="5">
        <v>1999</v>
      </c>
      <c r="H13" s="5">
        <v>809</v>
      </c>
      <c r="I13" s="5">
        <v>597</v>
      </c>
      <c r="J13" s="10">
        <f t="shared" si="0"/>
        <v>0.19853014202006158</v>
      </c>
      <c r="K13" s="10">
        <f t="shared" si="1"/>
        <v>8.0345615254742278E-2</v>
      </c>
      <c r="L13" s="10">
        <f t="shared" si="2"/>
        <v>5.9290892839408083E-2</v>
      </c>
      <c r="M13" s="10">
        <f t="shared" si="3"/>
        <v>0.40470235117558778</v>
      </c>
      <c r="N13" s="10">
        <f t="shared" si="4"/>
        <v>0.29864932466233118</v>
      </c>
      <c r="O13" s="10">
        <f t="shared" si="5"/>
        <v>0.73794808405438816</v>
      </c>
      <c r="P13">
        <v>17041</v>
      </c>
      <c r="R13" s="14">
        <f t="shared" si="6"/>
        <v>0.44560953925003921</v>
      </c>
      <c r="S13" s="14">
        <f t="shared" si="7"/>
        <v>0</v>
      </c>
      <c r="T13" s="5">
        <v>10011</v>
      </c>
      <c r="U13">
        <v>3572</v>
      </c>
      <c r="W13" s="23">
        <f t="shared" si="8"/>
        <v>0.28553093180456918</v>
      </c>
      <c r="X13" s="23">
        <f t="shared" si="9"/>
        <v>0.10187958130116083</v>
      </c>
      <c r="Y13" s="23">
        <f t="shared" si="10"/>
        <v>0</v>
      </c>
      <c r="Z13" s="23">
        <f t="shared" si="11"/>
        <v>0.35680751173708919</v>
      </c>
      <c r="AA13" s="23">
        <f t="shared" si="12"/>
        <v>0</v>
      </c>
      <c r="AB13" s="23">
        <f t="shared" si="13"/>
        <v>0</v>
      </c>
      <c r="AC13" s="5">
        <v>8958</v>
      </c>
      <c r="AD13" s="5">
        <v>13936</v>
      </c>
      <c r="AE13" s="5">
        <v>10999</v>
      </c>
      <c r="AH13" s="17" t="s">
        <v>4</v>
      </c>
      <c r="AI13">
        <f>MIN(D:D)</f>
        <v>33074</v>
      </c>
      <c r="AJ13">
        <f>AVERAGE(D:D)</f>
        <v>52860.848684210527</v>
      </c>
      <c r="AK13">
        <f>MEDIAN(D:D)</f>
        <v>41639</v>
      </c>
      <c r="AL13">
        <f>MAX(D:D)</f>
        <v>225769</v>
      </c>
    </row>
    <row r="14" spans="1:66" x14ac:dyDescent="0.25">
      <c r="A14" s="20" t="s">
        <v>162</v>
      </c>
      <c r="B14" s="5">
        <v>10079</v>
      </c>
      <c r="D14" s="5">
        <v>46746</v>
      </c>
      <c r="E14" s="5">
        <v>35245</v>
      </c>
      <c r="F14" s="5">
        <v>52</v>
      </c>
      <c r="G14" s="5">
        <v>2177</v>
      </c>
      <c r="H14" s="5">
        <v>1077</v>
      </c>
      <c r="I14" s="5">
        <v>871</v>
      </c>
      <c r="J14" s="10">
        <f t="shared" si="0"/>
        <v>0.21599365016370672</v>
      </c>
      <c r="K14" s="10">
        <f t="shared" si="1"/>
        <v>0.10685583887290406</v>
      </c>
      <c r="L14" s="10">
        <f t="shared" si="2"/>
        <v>8.6417303303899198E-2</v>
      </c>
      <c r="M14" s="10">
        <f t="shared" si="3"/>
        <v>0.49471750114836932</v>
      </c>
      <c r="N14" s="10">
        <f t="shared" si="4"/>
        <v>0.40009186954524573</v>
      </c>
      <c r="O14" s="10">
        <f t="shared" si="5"/>
        <v>0.80872794800371406</v>
      </c>
      <c r="P14">
        <v>25994</v>
      </c>
      <c r="R14" s="14">
        <f t="shared" si="6"/>
        <v>0.55606896846789033</v>
      </c>
      <c r="S14" s="14">
        <f t="shared" si="7"/>
        <v>0</v>
      </c>
      <c r="T14" s="5">
        <v>10867</v>
      </c>
      <c r="U14">
        <v>4560</v>
      </c>
      <c r="W14" s="23">
        <f t="shared" si="8"/>
        <v>0.30832742232940841</v>
      </c>
      <c r="X14" s="23">
        <f t="shared" si="9"/>
        <v>0.1293800539083558</v>
      </c>
      <c r="Y14" s="23">
        <f t="shared" si="10"/>
        <v>0</v>
      </c>
      <c r="Z14" s="23">
        <f t="shared" si="11"/>
        <v>0.41961903009110152</v>
      </c>
      <c r="AA14" s="23">
        <f t="shared" si="12"/>
        <v>0</v>
      </c>
      <c r="AB14" s="23">
        <f t="shared" si="13"/>
        <v>0</v>
      </c>
      <c r="AC14" s="5">
        <v>10274</v>
      </c>
      <c r="AD14" s="5">
        <v>17077</v>
      </c>
      <c r="AE14" s="5">
        <v>13017</v>
      </c>
      <c r="AH14" s="17" t="s">
        <v>9</v>
      </c>
      <c r="AI14">
        <f>MIN(P:P)</f>
        <v>16</v>
      </c>
      <c r="AJ14">
        <f>AVERAGE(P:P)</f>
        <v>27169.401315789473</v>
      </c>
      <c r="AK14">
        <f>MEDIAN(P:P)</f>
        <v>20899</v>
      </c>
      <c r="AL14">
        <f>MAX(P:P)</f>
        <v>150513</v>
      </c>
    </row>
    <row r="15" spans="1:66" x14ac:dyDescent="0.25">
      <c r="A15" s="20" t="s">
        <v>163</v>
      </c>
      <c r="B15" s="5">
        <v>10102</v>
      </c>
      <c r="D15" s="5">
        <v>112455</v>
      </c>
      <c r="E15" s="5">
        <v>35250</v>
      </c>
      <c r="F15" s="5">
        <v>93</v>
      </c>
      <c r="G15" s="5">
        <v>2437</v>
      </c>
      <c r="H15" s="5">
        <v>1193</v>
      </c>
      <c r="I15" s="5">
        <v>986</v>
      </c>
      <c r="J15" s="10">
        <f t="shared" si="0"/>
        <v>0.2412393585428628</v>
      </c>
      <c r="K15" s="10">
        <f t="shared" si="1"/>
        <v>0.11809542664818848</v>
      </c>
      <c r="L15" s="10">
        <f t="shared" si="2"/>
        <v>9.7604434765392989E-2</v>
      </c>
      <c r="M15" s="10">
        <f t="shared" si="3"/>
        <v>0.48953631514156748</v>
      </c>
      <c r="N15" s="10">
        <f t="shared" si="4"/>
        <v>0.40459581452605664</v>
      </c>
      <c r="O15" s="10">
        <f t="shared" si="5"/>
        <v>0.82648784576697398</v>
      </c>
      <c r="P15">
        <v>87256</v>
      </c>
      <c r="R15" s="14">
        <f t="shared" si="6"/>
        <v>0.7759192565915255</v>
      </c>
      <c r="S15" s="14">
        <f t="shared" si="7"/>
        <v>0</v>
      </c>
      <c r="T15" s="5">
        <v>11951</v>
      </c>
      <c r="U15">
        <v>5126</v>
      </c>
      <c r="W15" s="23">
        <f t="shared" si="8"/>
        <v>0.33903546099290782</v>
      </c>
      <c r="X15" s="23">
        <f t="shared" si="9"/>
        <v>0.14541843971631205</v>
      </c>
      <c r="Y15" s="23">
        <f t="shared" si="10"/>
        <v>0</v>
      </c>
      <c r="Z15" s="23">
        <f t="shared" si="11"/>
        <v>0.42891808216885619</v>
      </c>
      <c r="AA15" s="23">
        <f t="shared" si="12"/>
        <v>0</v>
      </c>
      <c r="AB15" s="23">
        <f t="shared" si="13"/>
        <v>0</v>
      </c>
      <c r="AC15" s="5">
        <v>18594</v>
      </c>
      <c r="AD15" s="5">
        <v>45586</v>
      </c>
      <c r="AE15" s="5">
        <v>37313</v>
      </c>
      <c r="AH15" s="17" t="s">
        <v>10</v>
      </c>
      <c r="AI15">
        <f>MIN(Q:Q)</f>
        <v>0</v>
      </c>
      <c r="AJ15" t="e">
        <f>AVERAGE(Q:Q)</f>
        <v>#DIV/0!</v>
      </c>
      <c r="AK15" t="e">
        <f>MEDIAN(Q:Q)</f>
        <v>#NUM!</v>
      </c>
      <c r="AL15">
        <f>MAX(Q:Q)</f>
        <v>0</v>
      </c>
    </row>
    <row r="16" spans="1:66" x14ac:dyDescent="0.25">
      <c r="A16" s="20" t="s">
        <v>164</v>
      </c>
      <c r="B16" s="5">
        <v>10073</v>
      </c>
      <c r="D16" s="5">
        <v>37168</v>
      </c>
      <c r="E16" s="5">
        <v>35104</v>
      </c>
      <c r="F16" s="5">
        <v>8</v>
      </c>
      <c r="G16" s="5">
        <v>1906</v>
      </c>
      <c r="H16" s="5">
        <v>652</v>
      </c>
      <c r="I16" s="5">
        <v>356</v>
      </c>
      <c r="J16" s="10">
        <f t="shared" si="0"/>
        <v>0.18921870346470762</v>
      </c>
      <c r="K16" s="10">
        <f t="shared" si="1"/>
        <v>6.4727489327906285E-2</v>
      </c>
      <c r="L16" s="10">
        <f t="shared" si="2"/>
        <v>3.5342003375359872E-2</v>
      </c>
      <c r="M16" s="10">
        <f t="shared" si="3"/>
        <v>0.34207764952780695</v>
      </c>
      <c r="N16" s="10">
        <f t="shared" si="4"/>
        <v>0.18677859391395593</v>
      </c>
      <c r="O16" s="10">
        <f t="shared" si="5"/>
        <v>0.54601226993865026</v>
      </c>
      <c r="P16">
        <v>9887</v>
      </c>
      <c r="R16" s="14">
        <f t="shared" si="6"/>
        <v>0.26600839431769263</v>
      </c>
      <c r="S16" s="14">
        <f t="shared" si="7"/>
        <v>0</v>
      </c>
      <c r="T16" s="5">
        <v>9507</v>
      </c>
      <c r="U16">
        <v>1996</v>
      </c>
      <c r="W16" s="23">
        <f t="shared" si="8"/>
        <v>0.27082383773928898</v>
      </c>
      <c r="X16" s="23">
        <f t="shared" si="9"/>
        <v>5.685961713764813E-2</v>
      </c>
      <c r="Y16" s="23">
        <f t="shared" si="10"/>
        <v>0</v>
      </c>
      <c r="Z16" s="23">
        <f t="shared" si="11"/>
        <v>0.20995056274324181</v>
      </c>
      <c r="AA16" s="23">
        <f t="shared" si="12"/>
        <v>0</v>
      </c>
      <c r="AB16" s="23">
        <f t="shared" si="13"/>
        <v>0</v>
      </c>
      <c r="AC16" s="5">
        <v>8791</v>
      </c>
      <c r="AD16" s="5">
        <v>13540</v>
      </c>
      <c r="AE16" s="5">
        <v>10615</v>
      </c>
      <c r="AH16" s="17" t="s">
        <v>21</v>
      </c>
      <c r="AI16" s="15">
        <f>MIN(R:R)</f>
        <v>4.8342750098196211E-4</v>
      </c>
      <c r="AJ16" s="15">
        <f>AVERAGE(R:R)</f>
        <v>0.47279156000468009</v>
      </c>
      <c r="AK16" s="15">
        <f>MEDIAN(R:R)</f>
        <v>0.46885879585734119</v>
      </c>
      <c r="AL16" s="15">
        <f>MAX(R:R)</f>
        <v>0.98785776235906331</v>
      </c>
    </row>
    <row r="17" spans="1:38" x14ac:dyDescent="0.25">
      <c r="A17" s="20" t="s">
        <v>165</v>
      </c>
      <c r="B17" s="5">
        <v>10093</v>
      </c>
      <c r="D17" s="5">
        <v>47275</v>
      </c>
      <c r="E17" s="5">
        <v>35278</v>
      </c>
      <c r="F17" s="5">
        <v>25</v>
      </c>
      <c r="G17" s="5">
        <v>2086</v>
      </c>
      <c r="H17" s="5">
        <v>856</v>
      </c>
      <c r="I17" s="5">
        <v>582</v>
      </c>
      <c r="J17" s="10">
        <f t="shared" si="0"/>
        <v>0.20667789557118796</v>
      </c>
      <c r="K17" s="10">
        <f t="shared" si="1"/>
        <v>8.4811255325473095E-2</v>
      </c>
      <c r="L17" s="10">
        <f t="shared" si="2"/>
        <v>5.7663727335777272E-2</v>
      </c>
      <c r="M17" s="10">
        <f t="shared" si="3"/>
        <v>0.4103547459252157</v>
      </c>
      <c r="N17" s="10">
        <f t="shared" si="4"/>
        <v>0.27900287631831255</v>
      </c>
      <c r="O17" s="10">
        <f t="shared" si="5"/>
        <v>0.67990654205607481</v>
      </c>
      <c r="P17">
        <v>22213</v>
      </c>
      <c r="R17" s="14">
        <f t="shared" si="6"/>
        <v>0.46986779481755686</v>
      </c>
      <c r="S17" s="14">
        <f t="shared" si="7"/>
        <v>0</v>
      </c>
      <c r="T17" s="5">
        <v>10330</v>
      </c>
      <c r="U17">
        <v>3570</v>
      </c>
      <c r="W17" s="23">
        <f t="shared" si="8"/>
        <v>0.29281705312092521</v>
      </c>
      <c r="X17" s="23">
        <f t="shared" si="9"/>
        <v>0.10119621293724133</v>
      </c>
      <c r="Y17" s="23">
        <f t="shared" si="10"/>
        <v>0</v>
      </c>
      <c r="Z17" s="23">
        <f t="shared" si="11"/>
        <v>0.34559535333978703</v>
      </c>
      <c r="AA17" s="23">
        <f t="shared" si="12"/>
        <v>0</v>
      </c>
      <c r="AB17" s="23">
        <f t="shared" si="13"/>
        <v>0</v>
      </c>
      <c r="AC17" s="5">
        <v>10113</v>
      </c>
      <c r="AD17" s="5">
        <v>17005</v>
      </c>
      <c r="AE17" s="5">
        <v>12886</v>
      </c>
      <c r="AH17" s="17" t="s">
        <v>22</v>
      </c>
      <c r="AI17" s="15">
        <f>MIN(S:S)</f>
        <v>0</v>
      </c>
      <c r="AJ17" s="15">
        <f>AVERAGE(S:S)</f>
        <v>0</v>
      </c>
      <c r="AK17" s="15">
        <f>MEDIAN(S:S)</f>
        <v>0</v>
      </c>
      <c r="AL17" s="15">
        <f>MAX(S:S)</f>
        <v>0</v>
      </c>
    </row>
    <row r="18" spans="1:38" x14ac:dyDescent="0.25">
      <c r="A18" s="20" t="s">
        <v>166</v>
      </c>
      <c r="B18" s="5">
        <v>10098</v>
      </c>
      <c r="D18" s="5">
        <v>40258</v>
      </c>
      <c r="E18" s="5">
        <v>35201</v>
      </c>
      <c r="F18" s="5">
        <v>23</v>
      </c>
      <c r="G18" s="5">
        <v>2056</v>
      </c>
      <c r="H18" s="5">
        <v>825</v>
      </c>
      <c r="I18" s="5">
        <v>551</v>
      </c>
      <c r="J18" s="10">
        <f t="shared" si="0"/>
        <v>0.20360467419290948</v>
      </c>
      <c r="K18" s="10">
        <f t="shared" si="1"/>
        <v>8.1699346405228759E-2</v>
      </c>
      <c r="L18" s="10">
        <f t="shared" si="2"/>
        <v>5.4565260447613388E-2</v>
      </c>
      <c r="M18" s="10">
        <f t="shared" si="3"/>
        <v>0.40126459143968873</v>
      </c>
      <c r="N18" s="10">
        <f t="shared" si="4"/>
        <v>0.26799610894941633</v>
      </c>
      <c r="O18" s="10">
        <f t="shared" si="5"/>
        <v>0.66787878787878785</v>
      </c>
      <c r="P18">
        <v>12352</v>
      </c>
      <c r="R18" s="14">
        <f t="shared" si="6"/>
        <v>0.3068210045208406</v>
      </c>
      <c r="S18" s="14">
        <f t="shared" si="7"/>
        <v>0</v>
      </c>
      <c r="T18" s="5">
        <v>10209</v>
      </c>
      <c r="U18">
        <v>2931</v>
      </c>
      <c r="W18" s="23">
        <f t="shared" si="8"/>
        <v>0.29002016988153745</v>
      </c>
      <c r="X18" s="23">
        <f t="shared" si="9"/>
        <v>8.3264679980682363E-2</v>
      </c>
      <c r="Y18" s="23">
        <f t="shared" si="10"/>
        <v>0</v>
      </c>
      <c r="Z18" s="23">
        <f t="shared" si="11"/>
        <v>0.28709961798413164</v>
      </c>
      <c r="AA18" s="23">
        <f t="shared" si="12"/>
        <v>0</v>
      </c>
      <c r="AB18" s="23">
        <f t="shared" si="13"/>
        <v>0</v>
      </c>
      <c r="AC18" s="5">
        <v>9163</v>
      </c>
      <c r="AD18" s="5">
        <v>14629</v>
      </c>
      <c r="AE18" s="5">
        <v>11208</v>
      </c>
      <c r="AH18" s="17" t="s">
        <v>5</v>
      </c>
      <c r="AI18">
        <f>MIN($E:$E)</f>
        <v>34993</v>
      </c>
      <c r="AJ18">
        <f>AVERAGE($E:$E)</f>
        <v>35144.29605263158</v>
      </c>
      <c r="AK18">
        <f>MEDIAN($E:$E)</f>
        <v>35085</v>
      </c>
      <c r="AL18">
        <f>MAX($E:$E)</f>
        <v>36396</v>
      </c>
    </row>
    <row r="19" spans="1:38" x14ac:dyDescent="0.25">
      <c r="A19" s="20" t="s">
        <v>167</v>
      </c>
      <c r="B19" s="5">
        <v>10115</v>
      </c>
      <c r="D19" s="5">
        <v>80172</v>
      </c>
      <c r="E19" s="5">
        <v>35338</v>
      </c>
      <c r="F19" s="5">
        <v>85</v>
      </c>
      <c r="G19" s="5">
        <v>2406</v>
      </c>
      <c r="H19" s="5">
        <v>1325</v>
      </c>
      <c r="I19" s="5">
        <v>1136</v>
      </c>
      <c r="J19" s="10">
        <f t="shared" si="0"/>
        <v>0.23786455758774097</v>
      </c>
      <c r="K19" s="10">
        <f t="shared" si="1"/>
        <v>0.13099357390014829</v>
      </c>
      <c r="L19" s="10">
        <f t="shared" si="2"/>
        <v>0.11230845279288186</v>
      </c>
      <c r="M19" s="10">
        <f t="shared" si="3"/>
        <v>0.55070656691604325</v>
      </c>
      <c r="N19" s="10">
        <f t="shared" si="4"/>
        <v>0.47215295095594345</v>
      </c>
      <c r="O19" s="10">
        <f t="shared" si="5"/>
        <v>0.85735849056603775</v>
      </c>
      <c r="P19">
        <v>51945</v>
      </c>
      <c r="R19" s="14">
        <f t="shared" si="6"/>
        <v>0.64791947313276455</v>
      </c>
      <c r="S19" s="14">
        <f t="shared" si="7"/>
        <v>0</v>
      </c>
      <c r="T19" s="5">
        <v>11934</v>
      </c>
      <c r="U19">
        <v>5698</v>
      </c>
      <c r="W19" s="23">
        <f t="shared" si="8"/>
        <v>0.33771011375856019</v>
      </c>
      <c r="X19" s="23">
        <f t="shared" si="9"/>
        <v>0.16124285471730149</v>
      </c>
      <c r="Y19" s="23">
        <f t="shared" si="10"/>
        <v>0</v>
      </c>
      <c r="Z19" s="23">
        <f t="shared" si="11"/>
        <v>0.47745935981230098</v>
      </c>
      <c r="AA19" s="23">
        <f t="shared" si="12"/>
        <v>0</v>
      </c>
      <c r="AB19" s="23">
        <f t="shared" si="13"/>
        <v>0</v>
      </c>
      <c r="AC19" s="5">
        <v>14886</v>
      </c>
      <c r="AD19" s="5">
        <v>27266</v>
      </c>
      <c r="AE19" s="5">
        <v>21620</v>
      </c>
      <c r="AH19" s="17" t="s">
        <v>8</v>
      </c>
      <c r="AI19">
        <f>MIN(T:T)</f>
        <v>9111</v>
      </c>
      <c r="AJ19" s="8">
        <f>AVERAGE(T:T)</f>
        <v>10798.453947368422</v>
      </c>
      <c r="AK19">
        <f>MEDIAN(T:T)</f>
        <v>10518</v>
      </c>
      <c r="AL19">
        <f>MAX(T:T)</f>
        <v>13923</v>
      </c>
    </row>
    <row r="20" spans="1:38" x14ac:dyDescent="0.25">
      <c r="A20" s="20" t="s">
        <v>168</v>
      </c>
      <c r="B20" s="5">
        <v>10098</v>
      </c>
      <c r="D20" s="5">
        <v>45991</v>
      </c>
      <c r="E20" s="5">
        <v>35188</v>
      </c>
      <c r="F20" s="5">
        <v>25</v>
      </c>
      <c r="G20" s="5">
        <v>2109</v>
      </c>
      <c r="H20" s="5">
        <v>863</v>
      </c>
      <c r="I20" s="5">
        <v>583</v>
      </c>
      <c r="J20" s="10">
        <f t="shared" si="0"/>
        <v>0.20885323826500296</v>
      </c>
      <c r="K20" s="10">
        <f t="shared" si="1"/>
        <v>8.5462467815408991E-2</v>
      </c>
      <c r="L20" s="10">
        <f t="shared" si="2"/>
        <v>5.7734204793028321E-2</v>
      </c>
      <c r="M20" s="10">
        <f t="shared" si="3"/>
        <v>0.40919867235656709</v>
      </c>
      <c r="N20" s="10">
        <f t="shared" si="4"/>
        <v>0.27643432906590804</v>
      </c>
      <c r="O20" s="10">
        <f t="shared" si="5"/>
        <v>0.67555040556199308</v>
      </c>
      <c r="P20">
        <v>17161</v>
      </c>
      <c r="R20" s="14">
        <f t="shared" si="6"/>
        <v>0.37313822269574481</v>
      </c>
      <c r="S20" s="14">
        <f t="shared" si="7"/>
        <v>0</v>
      </c>
      <c r="T20" s="5">
        <v>10461</v>
      </c>
      <c r="U20">
        <v>2789</v>
      </c>
      <c r="W20" s="23">
        <f t="shared" si="8"/>
        <v>0.29728884847106968</v>
      </c>
      <c r="X20" s="23">
        <f t="shared" si="9"/>
        <v>7.9259974991474372E-2</v>
      </c>
      <c r="Y20" s="23">
        <f t="shared" si="10"/>
        <v>0</v>
      </c>
      <c r="Z20" s="23">
        <f t="shared" si="11"/>
        <v>0.26660931077334865</v>
      </c>
      <c r="AA20" s="23">
        <f t="shared" si="12"/>
        <v>0</v>
      </c>
      <c r="AB20" s="23">
        <f t="shared" si="13"/>
        <v>0</v>
      </c>
      <c r="AC20" s="5">
        <v>10314</v>
      </c>
      <c r="AD20" s="5">
        <v>16982</v>
      </c>
      <c r="AE20" s="5">
        <v>12762</v>
      </c>
      <c r="AH20" s="17" t="s">
        <v>12</v>
      </c>
      <c r="AI20">
        <f>MIN(U:U)</f>
        <v>25</v>
      </c>
      <c r="AJ20" s="8">
        <f>AVERAGE(U:U)</f>
        <v>3905.3478260869565</v>
      </c>
      <c r="AK20">
        <f>MEDIAN(U:U)</f>
        <v>3282</v>
      </c>
      <c r="AL20">
        <f>MAX(U:U)</f>
        <v>10447</v>
      </c>
    </row>
    <row r="21" spans="1:38" x14ac:dyDescent="0.25">
      <c r="A21" s="20" t="s">
        <v>169</v>
      </c>
      <c r="B21" s="5">
        <v>10060</v>
      </c>
      <c r="D21" s="5">
        <v>37947</v>
      </c>
      <c r="E21" s="5">
        <v>35026</v>
      </c>
      <c r="F21" s="5">
        <v>43</v>
      </c>
      <c r="G21" s="5">
        <v>2150</v>
      </c>
      <c r="H21" s="5">
        <v>1004</v>
      </c>
      <c r="I21" s="5">
        <v>790</v>
      </c>
      <c r="J21" s="10">
        <f t="shared" si="0"/>
        <v>0.21371769383697814</v>
      </c>
      <c r="K21" s="10">
        <f t="shared" si="1"/>
        <v>9.9801192842942352E-2</v>
      </c>
      <c r="L21" s="10">
        <f t="shared" si="2"/>
        <v>7.8528827037773363E-2</v>
      </c>
      <c r="M21" s="10">
        <f t="shared" si="3"/>
        <v>0.46697674418604651</v>
      </c>
      <c r="N21" s="10">
        <f t="shared" si="4"/>
        <v>0.36744186046511629</v>
      </c>
      <c r="O21" s="10">
        <f t="shared" si="5"/>
        <v>0.78685258964143423</v>
      </c>
      <c r="P21">
        <v>16813</v>
      </c>
      <c r="R21" s="14">
        <f t="shared" si="6"/>
        <v>0.44306532795741427</v>
      </c>
      <c r="S21" s="14">
        <f t="shared" si="7"/>
        <v>0</v>
      </c>
      <c r="T21" s="5">
        <v>10657</v>
      </c>
      <c r="U21">
        <v>4045</v>
      </c>
      <c r="W21" s="23">
        <f t="shared" si="8"/>
        <v>0.30425969279963455</v>
      </c>
      <c r="X21" s="23">
        <f t="shared" si="9"/>
        <v>0.11548563923942215</v>
      </c>
      <c r="Y21" s="23">
        <f t="shared" si="10"/>
        <v>0</v>
      </c>
      <c r="Z21" s="23">
        <f t="shared" si="11"/>
        <v>0.37956272872290514</v>
      </c>
      <c r="AA21" s="23">
        <f t="shared" si="12"/>
        <v>0</v>
      </c>
      <c r="AB21" s="23">
        <f t="shared" si="13"/>
        <v>0</v>
      </c>
      <c r="AC21" s="5">
        <v>9081</v>
      </c>
      <c r="AD21" s="5">
        <v>14141</v>
      </c>
      <c r="AE21" s="5">
        <v>11116</v>
      </c>
      <c r="AH21" s="17" t="s">
        <v>13</v>
      </c>
      <c r="AI21">
        <f>MIN(V:V)</f>
        <v>0</v>
      </c>
      <c r="AJ21" s="8" t="e">
        <f>AVERAGE(V:V)</f>
        <v>#DIV/0!</v>
      </c>
      <c r="AK21" t="e">
        <f>MEDIAN(V:V)</f>
        <v>#NUM!</v>
      </c>
      <c r="AL21">
        <f>MAX(V:V)</f>
        <v>0</v>
      </c>
    </row>
    <row r="22" spans="1:38" x14ac:dyDescent="0.25">
      <c r="A22" s="20" t="s">
        <v>181</v>
      </c>
      <c r="B22" s="5">
        <v>10154</v>
      </c>
      <c r="D22" s="5">
        <v>56767</v>
      </c>
      <c r="E22" s="5">
        <v>35510</v>
      </c>
      <c r="F22" s="5">
        <v>121</v>
      </c>
      <c r="G22" s="5">
        <v>2821</v>
      </c>
      <c r="H22" s="5">
        <v>1585</v>
      </c>
      <c r="I22" s="5">
        <v>1389</v>
      </c>
      <c r="J22" s="10">
        <f t="shared" si="0"/>
        <v>0.27782154815836124</v>
      </c>
      <c r="K22" s="10">
        <f t="shared" si="1"/>
        <v>0.15609611975576126</v>
      </c>
      <c r="L22" s="10">
        <f t="shared" si="2"/>
        <v>0.13679338191845578</v>
      </c>
      <c r="M22" s="10">
        <f t="shared" si="3"/>
        <v>0.56185749734136836</v>
      </c>
      <c r="N22" s="10">
        <f t="shared" si="4"/>
        <v>0.49237858915278271</v>
      </c>
      <c r="O22" s="10">
        <f t="shared" si="5"/>
        <v>0.8763406940063091</v>
      </c>
      <c r="P22">
        <v>32289</v>
      </c>
      <c r="R22" s="14">
        <f t="shared" si="6"/>
        <v>0.56879877393556111</v>
      </c>
      <c r="S22" s="14">
        <f t="shared" si="7"/>
        <v>0</v>
      </c>
      <c r="T22" s="5">
        <v>13366</v>
      </c>
      <c r="U22">
        <v>6474</v>
      </c>
      <c r="W22" s="23">
        <f t="shared" si="8"/>
        <v>0.37640101379892987</v>
      </c>
      <c r="X22" s="23">
        <f t="shared" si="9"/>
        <v>0.18231484088989017</v>
      </c>
      <c r="Y22" s="23">
        <f t="shared" si="10"/>
        <v>0</v>
      </c>
      <c r="Z22" s="23">
        <f t="shared" si="11"/>
        <v>0.48436330989076765</v>
      </c>
      <c r="AA22" s="23">
        <f t="shared" si="12"/>
        <v>0</v>
      </c>
      <c r="AB22" s="23">
        <f t="shared" si="13"/>
        <v>0</v>
      </c>
      <c r="AC22" s="5">
        <v>12208</v>
      </c>
      <c r="AD22" s="5">
        <v>20832</v>
      </c>
      <c r="AE22" s="5">
        <v>16280</v>
      </c>
      <c r="AH22" s="17" t="s">
        <v>23</v>
      </c>
      <c r="AI22" s="15">
        <f>MIN(W:W)</f>
        <v>0.26036635898608296</v>
      </c>
      <c r="AJ22" s="15">
        <f>AVERAGE(W:W)</f>
        <v>0.30722573852743595</v>
      </c>
      <c r="AK22" s="15">
        <f>MEDIAN(W:W)</f>
        <v>0.29945231344501633</v>
      </c>
      <c r="AL22" s="15">
        <f>MAX(W:W)</f>
        <v>0.39536006360745118</v>
      </c>
    </row>
    <row r="23" spans="1:38" x14ac:dyDescent="0.25">
      <c r="A23" s="20" t="s">
        <v>182</v>
      </c>
      <c r="B23" s="5">
        <v>10054</v>
      </c>
      <c r="D23" s="5">
        <v>35167</v>
      </c>
      <c r="E23" s="5">
        <v>35013</v>
      </c>
      <c r="F23" s="5">
        <v>11</v>
      </c>
      <c r="G23" s="5">
        <v>2004</v>
      </c>
      <c r="H23" s="5">
        <v>780</v>
      </c>
      <c r="I23" s="5">
        <v>484</v>
      </c>
      <c r="J23" s="10">
        <f t="shared" si="0"/>
        <v>0.19932365227770041</v>
      </c>
      <c r="K23" s="10">
        <f t="shared" si="1"/>
        <v>7.7581062263775605E-2</v>
      </c>
      <c r="L23" s="10">
        <f t="shared" si="2"/>
        <v>4.8140043763676151E-2</v>
      </c>
      <c r="M23" s="10">
        <f t="shared" si="3"/>
        <v>0.38922155688622756</v>
      </c>
      <c r="N23" s="10">
        <f t="shared" si="4"/>
        <v>0.24151696606786427</v>
      </c>
      <c r="O23" s="10">
        <f t="shared" si="5"/>
        <v>0.62051282051282053</v>
      </c>
      <c r="P23">
        <v>8840</v>
      </c>
      <c r="R23" s="14">
        <f t="shared" si="6"/>
        <v>0.2513720249097165</v>
      </c>
      <c r="S23" s="14">
        <f t="shared" si="7"/>
        <v>0</v>
      </c>
      <c r="T23" s="5">
        <v>9869</v>
      </c>
      <c r="U23">
        <v>2664</v>
      </c>
      <c r="W23" s="23">
        <f t="shared" si="8"/>
        <v>0.28186673521263533</v>
      </c>
      <c r="X23" s="23">
        <f t="shared" si="9"/>
        <v>7.6086025190643475E-2</v>
      </c>
      <c r="Y23" s="23">
        <f t="shared" si="10"/>
        <v>0</v>
      </c>
      <c r="Z23" s="23">
        <f t="shared" si="11"/>
        <v>0.2699361637450603</v>
      </c>
      <c r="AA23" s="23">
        <f t="shared" si="12"/>
        <v>0</v>
      </c>
      <c r="AB23" s="23">
        <f t="shared" si="13"/>
        <v>0</v>
      </c>
      <c r="AC23" s="5">
        <v>8684</v>
      </c>
      <c r="AD23" s="5">
        <v>13139</v>
      </c>
      <c r="AE23" s="5">
        <v>10370</v>
      </c>
      <c r="AH23" s="17" t="s">
        <v>24</v>
      </c>
      <c r="AI23" s="15">
        <f>MIN(X:X)</f>
        <v>0</v>
      </c>
      <c r="AJ23" s="15">
        <f>AVERAGE(X:X)</f>
        <v>8.3989502980055988E-2</v>
      </c>
      <c r="AK23" s="15">
        <f>MEDIAN(X:X)</f>
        <v>7.3118723015529602E-2</v>
      </c>
      <c r="AL23" s="15">
        <f>MAX(X:X)</f>
        <v>0.29776257659968647</v>
      </c>
    </row>
    <row r="24" spans="1:38" x14ac:dyDescent="0.25">
      <c r="A24" s="20" t="s">
        <v>183</v>
      </c>
      <c r="B24" s="5">
        <v>10090</v>
      </c>
      <c r="D24" s="5">
        <v>35338</v>
      </c>
      <c r="E24" s="5">
        <v>35204</v>
      </c>
      <c r="F24" s="5">
        <v>24</v>
      </c>
      <c r="G24" s="5">
        <v>1953</v>
      </c>
      <c r="H24" s="5">
        <v>774</v>
      </c>
      <c r="I24" s="5">
        <v>537</v>
      </c>
      <c r="J24" s="10">
        <f t="shared" si="0"/>
        <v>0.19355797819623388</v>
      </c>
      <c r="K24" s="10">
        <f t="shared" si="1"/>
        <v>7.6709613478691777E-2</v>
      </c>
      <c r="L24" s="10">
        <f t="shared" si="2"/>
        <v>5.3221010901883054E-2</v>
      </c>
      <c r="M24" s="10">
        <f t="shared" si="3"/>
        <v>0.39631336405529954</v>
      </c>
      <c r="N24" s="10">
        <f t="shared" si="4"/>
        <v>0.2749615975422427</v>
      </c>
      <c r="O24" s="10">
        <f t="shared" si="5"/>
        <v>0.69379844961240311</v>
      </c>
      <c r="P24">
        <v>15025</v>
      </c>
      <c r="R24" s="14">
        <f t="shared" si="6"/>
        <v>0.4251796932480616</v>
      </c>
      <c r="S24" s="14">
        <f t="shared" si="7"/>
        <v>0</v>
      </c>
      <c r="T24" s="5">
        <v>9794</v>
      </c>
      <c r="U24">
        <v>3123</v>
      </c>
      <c r="W24" s="23">
        <f t="shared" si="8"/>
        <v>0.27820702192932623</v>
      </c>
      <c r="X24" s="23">
        <f t="shared" si="9"/>
        <v>8.8711510055675485E-2</v>
      </c>
      <c r="Y24" s="23">
        <f t="shared" si="10"/>
        <v>0</v>
      </c>
      <c r="Z24" s="23">
        <f t="shared" si="11"/>
        <v>0.31886869511946092</v>
      </c>
      <c r="AA24" s="23">
        <f t="shared" si="12"/>
        <v>0</v>
      </c>
      <c r="AB24" s="23">
        <f t="shared" si="13"/>
        <v>0</v>
      </c>
      <c r="AC24" s="5">
        <v>8511</v>
      </c>
      <c r="AD24" s="5">
        <v>13160</v>
      </c>
      <c r="AE24" s="5">
        <v>10556</v>
      </c>
      <c r="AH24" s="17" t="s">
        <v>25</v>
      </c>
      <c r="AI24" s="15">
        <f>MIN(Y:Y)</f>
        <v>0</v>
      </c>
      <c r="AJ24" s="15">
        <f>AVERAGE(Y:Y)</f>
        <v>0</v>
      </c>
      <c r="AK24" s="15">
        <f>MEDIAN(Y:Y)</f>
        <v>0</v>
      </c>
      <c r="AL24" s="15">
        <f>MAX(Y:Y)</f>
        <v>0</v>
      </c>
    </row>
    <row r="25" spans="1:38" x14ac:dyDescent="0.25">
      <c r="A25" s="20" t="s">
        <v>184</v>
      </c>
      <c r="B25" s="5">
        <v>10069</v>
      </c>
      <c r="D25" s="5">
        <v>33420</v>
      </c>
      <c r="E25" s="5">
        <v>35132</v>
      </c>
      <c r="F25" s="5">
        <v>13</v>
      </c>
      <c r="G25" s="5">
        <v>1823</v>
      </c>
      <c r="H25" s="5">
        <v>504</v>
      </c>
      <c r="I25" s="5">
        <v>111</v>
      </c>
      <c r="J25" s="10">
        <f t="shared" si="0"/>
        <v>0.18105074982619923</v>
      </c>
      <c r="K25" s="10">
        <f t="shared" si="1"/>
        <v>5.0054623100605822E-2</v>
      </c>
      <c r="L25" s="10">
        <f t="shared" si="2"/>
        <v>1.1023934849538187E-2</v>
      </c>
      <c r="M25" s="10">
        <f t="shared" si="3"/>
        <v>0.27646736149204609</v>
      </c>
      <c r="N25" s="10">
        <f t="shared" si="4"/>
        <v>6.0888645090510146E-2</v>
      </c>
      <c r="O25" s="10">
        <f t="shared" si="5"/>
        <v>0.22023809523809523</v>
      </c>
      <c r="P25">
        <v>1376</v>
      </c>
      <c r="R25" s="14">
        <f t="shared" si="6"/>
        <v>4.1172950329144226E-2</v>
      </c>
      <c r="S25" s="14">
        <f t="shared" si="7"/>
        <v>0</v>
      </c>
      <c r="T25" s="5">
        <v>9260</v>
      </c>
      <c r="U25">
        <v>519</v>
      </c>
      <c r="W25" s="23">
        <f t="shared" si="8"/>
        <v>0.2635773653649095</v>
      </c>
      <c r="X25" s="23">
        <f t="shared" si="9"/>
        <v>1.4772856654901514E-2</v>
      </c>
      <c r="Y25" s="23">
        <f t="shared" si="10"/>
        <v>0</v>
      </c>
      <c r="Z25" s="23">
        <f t="shared" si="11"/>
        <v>5.60475161987041E-2</v>
      </c>
      <c r="AA25" s="23">
        <f t="shared" si="12"/>
        <v>0</v>
      </c>
      <c r="AB25" s="23">
        <f t="shared" si="13"/>
        <v>0</v>
      </c>
      <c r="AC25" s="5">
        <v>8291</v>
      </c>
      <c r="AD25" s="5">
        <v>12507</v>
      </c>
      <c r="AE25" s="5">
        <v>9952</v>
      </c>
      <c r="AH25" s="17" t="s">
        <v>26</v>
      </c>
      <c r="AI25" s="15">
        <f>MIN(Z:Z)</f>
        <v>0</v>
      </c>
      <c r="AJ25" s="15">
        <f>AVERAGE(Z:Z)</f>
        <v>0.28373197248847887</v>
      </c>
      <c r="AK25" s="15">
        <f>MEDIAN(Z:Z)</f>
        <v>0.26667313192858261</v>
      </c>
      <c r="AL25" s="15">
        <f>MAX(Z:Z)</f>
        <v>0.99933039984694849</v>
      </c>
    </row>
    <row r="26" spans="1:38" x14ac:dyDescent="0.25">
      <c r="A26" s="20" t="s">
        <v>185</v>
      </c>
      <c r="B26" s="5">
        <v>10085</v>
      </c>
      <c r="D26" s="5">
        <v>34192</v>
      </c>
      <c r="E26" s="5">
        <v>35296</v>
      </c>
      <c r="F26" s="5">
        <v>259</v>
      </c>
      <c r="G26" s="5">
        <v>1837</v>
      </c>
      <c r="H26" s="5">
        <v>862</v>
      </c>
      <c r="I26" s="5">
        <v>626</v>
      </c>
      <c r="J26" s="10">
        <f t="shared" si="0"/>
        <v>0.18215171046108081</v>
      </c>
      <c r="K26" s="10">
        <f t="shared" si="1"/>
        <v>8.5473475458601886E-2</v>
      </c>
      <c r="L26" s="10">
        <f t="shared" si="2"/>
        <v>6.2072384729796731E-2</v>
      </c>
      <c r="M26" s="10">
        <f t="shared" si="3"/>
        <v>0.46924333151878062</v>
      </c>
      <c r="N26" s="10">
        <f t="shared" si="4"/>
        <v>0.34077299945563416</v>
      </c>
      <c r="O26" s="10">
        <f t="shared" si="5"/>
        <v>0.72621809744779586</v>
      </c>
      <c r="P26">
        <v>14362</v>
      </c>
      <c r="R26" s="14">
        <f t="shared" si="6"/>
        <v>0.42003977538605519</v>
      </c>
      <c r="S26" s="14">
        <f t="shared" si="7"/>
        <v>0</v>
      </c>
      <c r="T26" s="5">
        <v>9418</v>
      </c>
      <c r="U26">
        <v>3282</v>
      </c>
      <c r="W26" s="23">
        <f t="shared" si="8"/>
        <v>0.26682910244786945</v>
      </c>
      <c r="X26" s="23">
        <f t="shared" si="9"/>
        <v>9.2985040797824117E-2</v>
      </c>
      <c r="Y26" s="23">
        <f t="shared" si="10"/>
        <v>0</v>
      </c>
      <c r="Z26" s="23">
        <f t="shared" si="11"/>
        <v>0.34848163091951584</v>
      </c>
      <c r="AA26" s="23">
        <f t="shared" si="12"/>
        <v>0</v>
      </c>
      <c r="AB26" s="23">
        <f t="shared" si="13"/>
        <v>0</v>
      </c>
      <c r="AC26" s="5">
        <v>10335</v>
      </c>
      <c r="AD26" s="5">
        <v>15947</v>
      </c>
      <c r="AE26" s="5">
        <v>12230</v>
      </c>
      <c r="AH26" s="17" t="s">
        <v>27</v>
      </c>
      <c r="AI26" s="15">
        <f>MIN(AA:AA)</f>
        <v>0</v>
      </c>
      <c r="AJ26" s="15">
        <f>AVERAGE(AA:AA)</f>
        <v>0</v>
      </c>
      <c r="AK26" s="15">
        <f>MEDIAN(AA:AA)</f>
        <v>0</v>
      </c>
      <c r="AL26" s="15">
        <f>MAX(AA:AA)</f>
        <v>0</v>
      </c>
    </row>
    <row r="27" spans="1:38" x14ac:dyDescent="0.25">
      <c r="A27" s="20" t="s">
        <v>186</v>
      </c>
      <c r="B27" s="5">
        <v>10096</v>
      </c>
      <c r="D27" s="5">
        <v>34255</v>
      </c>
      <c r="E27" s="5">
        <v>35179</v>
      </c>
      <c r="F27" s="5">
        <v>15</v>
      </c>
      <c r="G27" s="5">
        <v>1832</v>
      </c>
      <c r="H27" s="5">
        <v>515</v>
      </c>
      <c r="I27" s="5">
        <v>162</v>
      </c>
      <c r="J27" s="10">
        <f t="shared" si="0"/>
        <v>0.18145800316957211</v>
      </c>
      <c r="K27" s="10">
        <f t="shared" si="1"/>
        <v>5.1010301109350238E-2</v>
      </c>
      <c r="L27" s="10">
        <f t="shared" si="2"/>
        <v>1.6045958795562597E-2</v>
      </c>
      <c r="M27" s="10">
        <f t="shared" si="3"/>
        <v>0.28111353711790393</v>
      </c>
      <c r="N27" s="10">
        <f t="shared" si="4"/>
        <v>8.8427947598253273E-2</v>
      </c>
      <c r="O27" s="10">
        <f t="shared" si="5"/>
        <v>0.31456310679611649</v>
      </c>
      <c r="P27">
        <v>2508</v>
      </c>
      <c r="R27" s="14">
        <f t="shared" si="6"/>
        <v>7.3215588965114584E-2</v>
      </c>
      <c r="S27" s="14">
        <f t="shared" si="7"/>
        <v>0</v>
      </c>
      <c r="T27" s="5">
        <v>9299</v>
      </c>
      <c r="U27">
        <v>755</v>
      </c>
      <c r="W27" s="23">
        <f t="shared" si="8"/>
        <v>0.26433383552687684</v>
      </c>
      <c r="X27" s="23">
        <f t="shared" si="9"/>
        <v>2.1461667472071407E-2</v>
      </c>
      <c r="Y27" s="23">
        <f t="shared" si="10"/>
        <v>0</v>
      </c>
      <c r="Z27" s="23">
        <f t="shared" si="11"/>
        <v>8.1191525970534473E-2</v>
      </c>
      <c r="AA27" s="23">
        <f t="shared" si="12"/>
        <v>0</v>
      </c>
      <c r="AB27" s="23">
        <f t="shared" si="13"/>
        <v>0</v>
      </c>
      <c r="AC27" s="5">
        <v>8535</v>
      </c>
      <c r="AD27" s="5">
        <v>12760</v>
      </c>
      <c r="AE27" s="5">
        <v>10464</v>
      </c>
      <c r="AH27" s="17" t="s">
        <v>28</v>
      </c>
      <c r="AI27" s="15" t="e">
        <f>MIN(AB:AB)</f>
        <v>#DIV/0!</v>
      </c>
      <c r="AJ27" s="15" t="e">
        <f>AVERAGE(AB:AB)</f>
        <v>#DIV/0!</v>
      </c>
      <c r="AK27" s="15" t="e">
        <f>MEDIAN(AB:AB)</f>
        <v>#DIV/0!</v>
      </c>
      <c r="AL27" s="15" t="e">
        <f>MAX(AB:AB)</f>
        <v>#DIV/0!</v>
      </c>
    </row>
    <row r="28" spans="1:38" x14ac:dyDescent="0.25">
      <c r="A28" s="20" t="s">
        <v>187</v>
      </c>
      <c r="B28" s="5">
        <v>10136</v>
      </c>
      <c r="D28" s="5">
        <v>34238</v>
      </c>
      <c r="E28" s="5">
        <v>35325</v>
      </c>
      <c r="F28" s="5">
        <v>32</v>
      </c>
      <c r="G28" s="5">
        <v>1855</v>
      </c>
      <c r="H28" s="5">
        <v>620</v>
      </c>
      <c r="I28" s="5">
        <v>380</v>
      </c>
      <c r="J28" s="10">
        <f t="shared" si="0"/>
        <v>0.1830110497237569</v>
      </c>
      <c r="K28" s="10">
        <f t="shared" si="1"/>
        <v>6.1168113654301498E-2</v>
      </c>
      <c r="L28" s="10">
        <f t="shared" si="2"/>
        <v>3.7490134175217051E-2</v>
      </c>
      <c r="M28" s="10">
        <f t="shared" si="3"/>
        <v>0.33423180592991913</v>
      </c>
      <c r="N28" s="10">
        <f t="shared" si="4"/>
        <v>0.20485175202156333</v>
      </c>
      <c r="O28" s="10">
        <f t="shared" si="5"/>
        <v>0.61290322580645162</v>
      </c>
      <c r="P28">
        <v>14300</v>
      </c>
      <c r="R28" s="14">
        <f t="shared" si="6"/>
        <v>0.41766458321163619</v>
      </c>
      <c r="S28" s="14">
        <f t="shared" si="7"/>
        <v>0</v>
      </c>
      <c r="T28" s="5">
        <v>9447</v>
      </c>
      <c r="U28">
        <v>2632</v>
      </c>
      <c r="W28" s="23">
        <f t="shared" si="8"/>
        <v>0.26743099787685776</v>
      </c>
      <c r="X28" s="23">
        <f t="shared" si="9"/>
        <v>7.4508138711960367E-2</v>
      </c>
      <c r="Y28" s="23">
        <f t="shared" si="10"/>
        <v>0</v>
      </c>
      <c r="Z28" s="23">
        <f t="shared" si="11"/>
        <v>0.27860696517412936</v>
      </c>
      <c r="AA28" s="23">
        <f t="shared" si="12"/>
        <v>0</v>
      </c>
      <c r="AB28" s="23">
        <f t="shared" si="13"/>
        <v>0</v>
      </c>
      <c r="AC28" s="5">
        <v>8497</v>
      </c>
      <c r="AD28" s="5">
        <v>12924</v>
      </c>
      <c r="AE28" s="5">
        <v>10303</v>
      </c>
      <c r="AH28" s="17" t="s">
        <v>11</v>
      </c>
      <c r="AI28">
        <f>MIN(F:F)</f>
        <v>1</v>
      </c>
      <c r="AJ28" s="8">
        <f>AVERAGE(F:F)</f>
        <v>32.256578947368418</v>
      </c>
      <c r="AK28">
        <f>MEDIAN(F:F)</f>
        <v>17</v>
      </c>
      <c r="AL28">
        <f>MAX(F:F)</f>
        <v>604</v>
      </c>
    </row>
    <row r="29" spans="1:38" x14ac:dyDescent="0.25">
      <c r="A29" s="20" t="s">
        <v>188</v>
      </c>
      <c r="B29" s="5">
        <v>10091</v>
      </c>
      <c r="D29" s="5">
        <v>33861</v>
      </c>
      <c r="E29" s="5">
        <v>35255</v>
      </c>
      <c r="F29" s="5">
        <v>34</v>
      </c>
      <c r="G29" s="5">
        <v>1844</v>
      </c>
      <c r="H29" s="5">
        <v>525</v>
      </c>
      <c r="I29" s="5">
        <v>132</v>
      </c>
      <c r="J29" s="10">
        <f t="shared" si="0"/>
        <v>0.18273709245862649</v>
      </c>
      <c r="K29" s="10">
        <f t="shared" si="1"/>
        <v>5.2026558319294418E-2</v>
      </c>
      <c r="L29" s="10">
        <f t="shared" si="2"/>
        <v>1.3080963234565455E-2</v>
      </c>
      <c r="M29" s="10">
        <f t="shared" si="3"/>
        <v>0.28470715835140997</v>
      </c>
      <c r="N29" s="10">
        <f t="shared" si="4"/>
        <v>7.1583514099783085E-2</v>
      </c>
      <c r="O29" s="10">
        <f t="shared" si="5"/>
        <v>0.25142857142857145</v>
      </c>
      <c r="P29">
        <v>1824</v>
      </c>
      <c r="R29" s="14">
        <f t="shared" si="6"/>
        <v>5.3867280942677419E-2</v>
      </c>
      <c r="S29" s="14">
        <f t="shared" si="7"/>
        <v>0</v>
      </c>
      <c r="T29" s="5">
        <v>9384</v>
      </c>
      <c r="U29">
        <v>646</v>
      </c>
      <c r="W29" s="23">
        <f t="shared" si="8"/>
        <v>0.26617501063678911</v>
      </c>
      <c r="X29" s="23">
        <f t="shared" si="9"/>
        <v>1.8323642036590555E-2</v>
      </c>
      <c r="Y29" s="23">
        <f t="shared" si="10"/>
        <v>0</v>
      </c>
      <c r="Z29" s="23">
        <f t="shared" si="11"/>
        <v>6.8840579710144928E-2</v>
      </c>
      <c r="AA29" s="23">
        <f t="shared" si="12"/>
        <v>0</v>
      </c>
      <c r="AB29" s="23">
        <f t="shared" si="13"/>
        <v>0</v>
      </c>
      <c r="AC29" s="5">
        <v>8478</v>
      </c>
      <c r="AD29" s="5">
        <v>12613</v>
      </c>
      <c r="AE29" s="5">
        <v>10377</v>
      </c>
      <c r="AH29" s="17" t="s">
        <v>33</v>
      </c>
      <c r="AI29">
        <f>MIN(AC:AC)</f>
        <v>8210</v>
      </c>
      <c r="AJ29" s="8">
        <f>AVERAGE(AC:AC)</f>
        <v>11193.97385620915</v>
      </c>
      <c r="AK29">
        <f>MEDIAN(AC:AC)</f>
        <v>9555</v>
      </c>
      <c r="AL29">
        <f>MAX(AC:AC)</f>
        <v>37115</v>
      </c>
    </row>
    <row r="30" spans="1:38" x14ac:dyDescent="0.25">
      <c r="A30" s="20" t="s">
        <v>189</v>
      </c>
      <c r="B30" s="5">
        <v>10066</v>
      </c>
      <c r="D30" s="5">
        <v>33425</v>
      </c>
      <c r="E30" s="5">
        <v>35136</v>
      </c>
      <c r="F30" s="5">
        <v>15</v>
      </c>
      <c r="G30" s="5">
        <v>1822</v>
      </c>
      <c r="H30" s="5">
        <v>529</v>
      </c>
      <c r="I30" s="5">
        <v>139</v>
      </c>
      <c r="J30" s="10">
        <f t="shared" si="0"/>
        <v>0.18100536459368169</v>
      </c>
      <c r="K30" s="10">
        <f t="shared" si="1"/>
        <v>5.2553149215179812E-2</v>
      </c>
      <c r="L30" s="10">
        <f t="shared" si="2"/>
        <v>1.380886151400755E-2</v>
      </c>
      <c r="M30" s="10">
        <f t="shared" si="3"/>
        <v>0.29034028540065859</v>
      </c>
      <c r="N30" s="10">
        <f t="shared" si="4"/>
        <v>7.6289791437980245E-2</v>
      </c>
      <c r="O30" s="10">
        <f t="shared" si="5"/>
        <v>0.26275992438563328</v>
      </c>
      <c r="P30">
        <v>1386</v>
      </c>
      <c r="R30" s="14">
        <f t="shared" si="6"/>
        <v>4.1465968586387437E-2</v>
      </c>
      <c r="S30" s="14">
        <f t="shared" si="7"/>
        <v>0</v>
      </c>
      <c r="T30" s="5">
        <v>9254</v>
      </c>
      <c r="U30">
        <v>530</v>
      </c>
      <c r="W30" s="23">
        <f t="shared" si="8"/>
        <v>0.26337659380692169</v>
      </c>
      <c r="X30" s="23">
        <f t="shared" si="9"/>
        <v>1.508424408014572E-2</v>
      </c>
      <c r="Y30" s="23">
        <f t="shared" si="10"/>
        <v>0</v>
      </c>
      <c r="Z30" s="23">
        <f t="shared" si="11"/>
        <v>5.7272530797492976E-2</v>
      </c>
      <c r="AA30" s="23">
        <f t="shared" si="12"/>
        <v>0</v>
      </c>
      <c r="AB30" s="23">
        <f t="shared" si="13"/>
        <v>0</v>
      </c>
      <c r="AC30" s="5">
        <v>8340</v>
      </c>
      <c r="AD30" s="5">
        <v>12496</v>
      </c>
      <c r="AE30" s="5">
        <v>9970</v>
      </c>
      <c r="AH30" s="17" t="s">
        <v>34</v>
      </c>
      <c r="AI30">
        <f>MIN(AD:AD)</f>
        <v>11627</v>
      </c>
      <c r="AJ30" s="8">
        <f>AVERAGE(AD:AD)</f>
        <v>18819.967320261439</v>
      </c>
      <c r="AK30">
        <f>MEDIAN(AD:AD)</f>
        <v>14916</v>
      </c>
      <c r="AL30">
        <f>MAX(AD:AD)</f>
        <v>86509</v>
      </c>
    </row>
    <row r="31" spans="1:38" x14ac:dyDescent="0.25">
      <c r="A31" s="20" t="s">
        <v>190</v>
      </c>
      <c r="B31" s="5">
        <v>10055</v>
      </c>
      <c r="D31" s="5">
        <v>33676</v>
      </c>
      <c r="E31" s="5">
        <v>35005</v>
      </c>
      <c r="F31" s="5">
        <v>3</v>
      </c>
      <c r="G31" s="5">
        <v>1851</v>
      </c>
      <c r="H31" s="5">
        <v>530</v>
      </c>
      <c r="I31" s="5">
        <v>216</v>
      </c>
      <c r="J31" s="10">
        <f t="shared" si="0"/>
        <v>0.18408751864743908</v>
      </c>
      <c r="K31" s="10">
        <f t="shared" si="1"/>
        <v>5.271009448035803E-2</v>
      </c>
      <c r="L31" s="10">
        <f t="shared" si="2"/>
        <v>2.1481849825957234E-2</v>
      </c>
      <c r="M31" s="10">
        <f t="shared" si="3"/>
        <v>0.28633171258779039</v>
      </c>
      <c r="N31" s="10">
        <f t="shared" si="4"/>
        <v>0.1166936790923825</v>
      </c>
      <c r="O31" s="10">
        <f t="shared" si="5"/>
        <v>0.40754716981132078</v>
      </c>
      <c r="P31">
        <v>2422</v>
      </c>
      <c r="R31" s="14">
        <f t="shared" si="6"/>
        <v>7.1920655659817076E-2</v>
      </c>
      <c r="S31" s="14">
        <f t="shared" si="7"/>
        <v>0</v>
      </c>
      <c r="T31" s="5">
        <v>9306</v>
      </c>
      <c r="U31">
        <v>835</v>
      </c>
      <c r="W31" s="23">
        <f t="shared" si="8"/>
        <v>0.26584773603770889</v>
      </c>
      <c r="X31" s="23">
        <f t="shared" si="9"/>
        <v>2.3853735180688472E-2</v>
      </c>
      <c r="Y31" s="23">
        <f t="shared" si="10"/>
        <v>0</v>
      </c>
      <c r="Z31" s="23">
        <f t="shared" si="11"/>
        <v>8.9727057812164196E-2</v>
      </c>
      <c r="AA31" s="23">
        <f t="shared" si="12"/>
        <v>0</v>
      </c>
      <c r="AB31" s="23">
        <f t="shared" si="13"/>
        <v>0</v>
      </c>
      <c r="AC31" s="5">
        <v>8394</v>
      </c>
      <c r="AD31" s="5">
        <v>12554</v>
      </c>
      <c r="AE31" s="5">
        <v>10036</v>
      </c>
      <c r="AH31" s="17" t="s">
        <v>35</v>
      </c>
      <c r="AI31">
        <f>MIN(AE:AE)</f>
        <v>9898</v>
      </c>
      <c r="AJ31" s="8">
        <f>AVERAGE(AE:AE)</f>
        <v>14899.934640522875</v>
      </c>
      <c r="AK31">
        <f>MEDIAN(AD:AD)</f>
        <v>14916</v>
      </c>
      <c r="AL31">
        <f>MAX(AE:AE)</f>
        <v>66871</v>
      </c>
    </row>
    <row r="32" spans="1:38" x14ac:dyDescent="0.25">
      <c r="A32" s="20" t="s">
        <v>191</v>
      </c>
      <c r="B32" s="5">
        <v>10058</v>
      </c>
      <c r="D32" s="5">
        <v>34758</v>
      </c>
      <c r="E32" s="5">
        <v>35032</v>
      </c>
      <c r="F32" s="5">
        <v>6</v>
      </c>
      <c r="G32" s="5">
        <v>1933</v>
      </c>
      <c r="H32" s="5">
        <v>658</v>
      </c>
      <c r="I32" s="5">
        <v>345</v>
      </c>
      <c r="J32" s="10">
        <f t="shared" si="0"/>
        <v>0.19218532511433684</v>
      </c>
      <c r="K32" s="10">
        <f t="shared" si="1"/>
        <v>6.5420560747663545E-2</v>
      </c>
      <c r="L32" s="10">
        <f t="shared" si="2"/>
        <v>3.4301053887452776E-2</v>
      </c>
      <c r="M32" s="10">
        <f t="shared" si="3"/>
        <v>0.34040351784790479</v>
      </c>
      <c r="N32" s="10">
        <f t="shared" si="4"/>
        <v>0.17847904811174339</v>
      </c>
      <c r="O32" s="10">
        <f t="shared" si="5"/>
        <v>0.5243161094224924</v>
      </c>
      <c r="P32">
        <v>13189</v>
      </c>
      <c r="R32" s="14">
        <f t="shared" si="6"/>
        <v>0.37945221244030153</v>
      </c>
      <c r="S32" s="14">
        <f t="shared" si="7"/>
        <v>0</v>
      </c>
      <c r="T32" s="5">
        <v>9557</v>
      </c>
      <c r="U32">
        <v>2441</v>
      </c>
      <c r="W32" s="23">
        <f t="shared" si="8"/>
        <v>0.27280771865722769</v>
      </c>
      <c r="X32" s="23">
        <f t="shared" si="9"/>
        <v>6.9679150490979669E-2</v>
      </c>
      <c r="Y32" s="23">
        <f t="shared" si="10"/>
        <v>0</v>
      </c>
      <c r="Z32" s="23">
        <f t="shared" si="11"/>
        <v>0.25541487914617556</v>
      </c>
      <c r="AA32" s="23">
        <f t="shared" si="12"/>
        <v>0</v>
      </c>
      <c r="AB32" s="23">
        <f t="shared" si="13"/>
        <v>0</v>
      </c>
      <c r="AC32" s="5">
        <v>8468</v>
      </c>
      <c r="AD32" s="5">
        <v>12887</v>
      </c>
      <c r="AE32" s="5">
        <v>10224</v>
      </c>
    </row>
    <row r="33" spans="1:31" x14ac:dyDescent="0.25">
      <c r="A33" s="20" t="s">
        <v>192</v>
      </c>
      <c r="B33" s="5">
        <v>10053</v>
      </c>
      <c r="D33" s="5">
        <v>33584</v>
      </c>
      <c r="E33" s="5">
        <v>34993</v>
      </c>
      <c r="F33" s="5">
        <v>11</v>
      </c>
      <c r="G33" s="5">
        <v>1892</v>
      </c>
      <c r="H33" s="5">
        <v>656</v>
      </c>
      <c r="I33" s="5">
        <v>357</v>
      </c>
      <c r="J33" s="10">
        <f t="shared" si="0"/>
        <v>0.18820252660897244</v>
      </c>
      <c r="K33" s="10">
        <f t="shared" si="1"/>
        <v>6.525415298915746E-2</v>
      </c>
      <c r="L33" s="10">
        <f t="shared" si="2"/>
        <v>3.5511787526111609E-2</v>
      </c>
      <c r="M33" s="10">
        <f t="shared" si="3"/>
        <v>0.34672304439746299</v>
      </c>
      <c r="N33" s="10">
        <f t="shared" si="4"/>
        <v>0.1886892177589852</v>
      </c>
      <c r="O33" s="10">
        <f t="shared" si="5"/>
        <v>0.54420731707317072</v>
      </c>
      <c r="P33">
        <v>7074</v>
      </c>
      <c r="R33" s="14">
        <f t="shared" si="6"/>
        <v>0.21063601715102429</v>
      </c>
      <c r="S33" s="14">
        <f t="shared" si="7"/>
        <v>0</v>
      </c>
      <c r="T33" s="5">
        <v>9432</v>
      </c>
      <c r="U33">
        <v>1981</v>
      </c>
      <c r="W33" s="23">
        <f t="shared" si="8"/>
        <v>0.26953962221015632</v>
      </c>
      <c r="X33" s="23">
        <f t="shared" si="9"/>
        <v>5.6611322264452889E-2</v>
      </c>
      <c r="Y33" s="23">
        <f t="shared" si="10"/>
        <v>0</v>
      </c>
      <c r="Z33" s="23">
        <f t="shared" si="11"/>
        <v>0.21002968617472434</v>
      </c>
      <c r="AA33" s="23">
        <f t="shared" si="12"/>
        <v>0</v>
      </c>
      <c r="AB33" s="23">
        <f t="shared" si="13"/>
        <v>0</v>
      </c>
      <c r="AC33" s="5">
        <v>8430</v>
      </c>
      <c r="AD33" s="5">
        <v>12616</v>
      </c>
      <c r="AE33" s="5">
        <v>10049</v>
      </c>
    </row>
    <row r="34" spans="1:31" x14ac:dyDescent="0.25">
      <c r="A34" s="20" t="s">
        <v>193</v>
      </c>
      <c r="B34" s="5">
        <v>10084</v>
      </c>
      <c r="D34" s="5">
        <v>34490</v>
      </c>
      <c r="E34" s="5">
        <v>35200</v>
      </c>
      <c r="F34" s="5">
        <v>24</v>
      </c>
      <c r="G34" s="5">
        <v>1877</v>
      </c>
      <c r="H34" s="5">
        <v>612</v>
      </c>
      <c r="I34" s="5">
        <v>292</v>
      </c>
      <c r="J34" s="10">
        <f t="shared" si="0"/>
        <v>0.18613645378817931</v>
      </c>
      <c r="K34" s="10">
        <f t="shared" si="1"/>
        <v>6.0690202300674338E-2</v>
      </c>
      <c r="L34" s="10">
        <f t="shared" si="2"/>
        <v>2.895676318921063E-2</v>
      </c>
      <c r="M34" s="10">
        <f t="shared" si="3"/>
        <v>0.32605221097496007</v>
      </c>
      <c r="N34" s="10">
        <f t="shared" si="4"/>
        <v>0.1555673947789025</v>
      </c>
      <c r="O34" s="10">
        <f t="shared" si="5"/>
        <v>0.47712418300653597</v>
      </c>
      <c r="P34">
        <v>3140</v>
      </c>
      <c r="R34" s="14">
        <f t="shared" si="6"/>
        <v>9.1040881414902866E-2</v>
      </c>
      <c r="S34" s="14">
        <f t="shared" si="7"/>
        <v>0</v>
      </c>
      <c r="T34" s="5">
        <v>9424</v>
      </c>
      <c r="U34">
        <v>1009</v>
      </c>
      <c r="W34" s="23">
        <f t="shared" si="8"/>
        <v>0.2677272727272727</v>
      </c>
      <c r="X34" s="23">
        <f t="shared" si="9"/>
        <v>2.8664772727272726E-2</v>
      </c>
      <c r="Y34" s="23">
        <f t="shared" si="10"/>
        <v>0</v>
      </c>
      <c r="Z34" s="23">
        <f t="shared" si="11"/>
        <v>0.10706706281833617</v>
      </c>
      <c r="AA34" s="23">
        <f t="shared" si="12"/>
        <v>0</v>
      </c>
      <c r="AB34" s="23">
        <f t="shared" si="13"/>
        <v>0</v>
      </c>
      <c r="AC34" s="5">
        <v>8534</v>
      </c>
      <c r="AD34" s="5">
        <v>12976</v>
      </c>
      <c r="AE34" s="5">
        <v>10225</v>
      </c>
    </row>
    <row r="35" spans="1:31" x14ac:dyDescent="0.25">
      <c r="A35" s="20" t="s">
        <v>194</v>
      </c>
      <c r="B35" s="5">
        <v>10054</v>
      </c>
      <c r="D35" s="5">
        <v>33778</v>
      </c>
      <c r="E35" s="5">
        <v>35011</v>
      </c>
      <c r="F35" s="5">
        <v>12</v>
      </c>
      <c r="G35" s="5">
        <v>1914</v>
      </c>
      <c r="H35" s="5">
        <v>667</v>
      </c>
      <c r="I35" s="5">
        <v>368</v>
      </c>
      <c r="J35" s="10">
        <f t="shared" si="0"/>
        <v>0.19037199124726478</v>
      </c>
      <c r="K35" s="10">
        <f t="shared" si="1"/>
        <v>6.6341754525561972E-2</v>
      </c>
      <c r="L35" s="10">
        <f t="shared" si="2"/>
        <v>3.6602347324447983E-2</v>
      </c>
      <c r="M35" s="10">
        <f t="shared" si="3"/>
        <v>0.34848484848484851</v>
      </c>
      <c r="N35" s="10">
        <f t="shared" si="4"/>
        <v>0.19226750261233019</v>
      </c>
      <c r="O35" s="10">
        <f t="shared" si="5"/>
        <v>0.55172413793103448</v>
      </c>
      <c r="P35">
        <v>7235</v>
      </c>
      <c r="R35" s="14">
        <f t="shared" si="6"/>
        <v>0.21419266978506721</v>
      </c>
      <c r="S35" s="14">
        <f t="shared" si="7"/>
        <v>0</v>
      </c>
      <c r="T35" s="5">
        <v>9529</v>
      </c>
      <c r="U35">
        <v>2031</v>
      </c>
      <c r="W35" s="23">
        <f t="shared" si="8"/>
        <v>0.27217160321041955</v>
      </c>
      <c r="X35" s="23">
        <f t="shared" si="9"/>
        <v>5.8010339607551913E-2</v>
      </c>
      <c r="Y35" s="23">
        <f t="shared" si="10"/>
        <v>0</v>
      </c>
      <c r="Z35" s="23">
        <f t="shared" si="11"/>
        <v>0.21313883933256375</v>
      </c>
      <c r="AA35" s="23">
        <f t="shared" si="12"/>
        <v>0</v>
      </c>
      <c r="AB35" s="23">
        <f t="shared" si="13"/>
        <v>0</v>
      </c>
      <c r="AC35" s="5">
        <v>8389</v>
      </c>
      <c r="AD35" s="5">
        <v>12718</v>
      </c>
      <c r="AE35" s="5">
        <v>10132</v>
      </c>
    </row>
    <row r="36" spans="1:31" x14ac:dyDescent="0.25">
      <c r="A36" s="20" t="s">
        <v>195</v>
      </c>
      <c r="B36" s="5">
        <v>10054</v>
      </c>
      <c r="D36" s="5">
        <v>33755</v>
      </c>
      <c r="E36" s="5">
        <v>35013</v>
      </c>
      <c r="F36" s="5">
        <v>10</v>
      </c>
      <c r="G36" s="5">
        <v>1904</v>
      </c>
      <c r="H36" s="5">
        <v>642</v>
      </c>
      <c r="I36" s="5">
        <v>343</v>
      </c>
      <c r="J36" s="10">
        <f t="shared" si="0"/>
        <v>0.18937736224388302</v>
      </c>
      <c r="K36" s="10">
        <f t="shared" si="1"/>
        <v>6.3855182017107617E-2</v>
      </c>
      <c r="L36" s="10">
        <f t="shared" si="2"/>
        <v>3.4115774815993635E-2</v>
      </c>
      <c r="M36" s="10">
        <f t="shared" si="3"/>
        <v>0.33718487394957986</v>
      </c>
      <c r="N36" s="10">
        <f t="shared" si="4"/>
        <v>0.18014705882352941</v>
      </c>
      <c r="O36" s="10">
        <f t="shared" si="5"/>
        <v>0.53426791277258567</v>
      </c>
      <c r="P36">
        <v>7158</v>
      </c>
      <c r="R36" s="14">
        <f t="shared" si="6"/>
        <v>0.21205747296696786</v>
      </c>
      <c r="S36" s="14">
        <f t="shared" si="7"/>
        <v>0</v>
      </c>
      <c r="T36" s="5">
        <v>9501</v>
      </c>
      <c r="U36">
        <v>1937</v>
      </c>
      <c r="W36" s="23">
        <f t="shared" si="8"/>
        <v>0.27135635335446834</v>
      </c>
      <c r="X36" s="23">
        <f t="shared" si="9"/>
        <v>5.5322308856710363E-2</v>
      </c>
      <c r="Y36" s="23">
        <f t="shared" si="10"/>
        <v>0</v>
      </c>
      <c r="Z36" s="23">
        <f t="shared" si="11"/>
        <v>0.20387327649721082</v>
      </c>
      <c r="AA36" s="23">
        <f t="shared" si="12"/>
        <v>0</v>
      </c>
      <c r="AB36" s="23">
        <f t="shared" si="13"/>
        <v>0</v>
      </c>
      <c r="AC36" s="5">
        <v>8566</v>
      </c>
      <c r="AD36" s="5">
        <v>12607</v>
      </c>
      <c r="AE36" s="5">
        <v>10078</v>
      </c>
    </row>
    <row r="37" spans="1:31" x14ac:dyDescent="0.25">
      <c r="A37" s="20" t="s">
        <v>196</v>
      </c>
      <c r="B37" s="5">
        <v>10161</v>
      </c>
      <c r="D37" s="5">
        <v>43934</v>
      </c>
      <c r="E37" s="5">
        <v>35497</v>
      </c>
      <c r="F37" s="5">
        <v>82</v>
      </c>
      <c r="G37" s="5">
        <v>2003</v>
      </c>
      <c r="H37" s="5">
        <v>833</v>
      </c>
      <c r="I37" s="5">
        <v>527</v>
      </c>
      <c r="J37" s="10">
        <f t="shared" si="0"/>
        <v>0.19712626709969491</v>
      </c>
      <c r="K37" s="10">
        <f t="shared" si="1"/>
        <v>8.1980120066922541E-2</v>
      </c>
      <c r="L37" s="10">
        <f t="shared" si="2"/>
        <v>5.1864973919889777E-2</v>
      </c>
      <c r="M37" s="10">
        <f t="shared" si="3"/>
        <v>0.41587618572141788</v>
      </c>
      <c r="N37" s="10">
        <f t="shared" si="4"/>
        <v>0.26310534198701946</v>
      </c>
      <c r="O37" s="10">
        <f t="shared" si="5"/>
        <v>0.63265306122448983</v>
      </c>
      <c r="P37">
        <v>19808</v>
      </c>
      <c r="R37" s="14">
        <f t="shared" si="6"/>
        <v>0.4508581053398279</v>
      </c>
      <c r="S37" s="14">
        <f t="shared" si="7"/>
        <v>0</v>
      </c>
      <c r="T37" s="5">
        <v>9894</v>
      </c>
      <c r="U37">
        <v>3048</v>
      </c>
      <c r="W37" s="23">
        <f t="shared" si="8"/>
        <v>0.27872777981237851</v>
      </c>
      <c r="X37" s="23">
        <f t="shared" si="9"/>
        <v>8.5866411246020791E-2</v>
      </c>
      <c r="Y37" s="23">
        <f t="shared" si="10"/>
        <v>0</v>
      </c>
      <c r="Z37" s="23">
        <f t="shared" si="11"/>
        <v>0.3080654942389327</v>
      </c>
      <c r="AA37" s="23">
        <f t="shared" si="12"/>
        <v>0</v>
      </c>
      <c r="AB37" s="23">
        <f t="shared" si="13"/>
        <v>0</v>
      </c>
      <c r="AC37" s="5">
        <v>10105</v>
      </c>
      <c r="AD37" s="5">
        <v>16631</v>
      </c>
      <c r="AE37" s="5">
        <v>12451</v>
      </c>
    </row>
    <row r="38" spans="1:31" x14ac:dyDescent="0.25">
      <c r="A38" s="20" t="s">
        <v>197</v>
      </c>
      <c r="B38" s="5">
        <v>10062</v>
      </c>
      <c r="D38" s="5">
        <v>34839</v>
      </c>
      <c r="E38" s="5">
        <v>35098</v>
      </c>
      <c r="F38" s="5">
        <v>15</v>
      </c>
      <c r="G38" s="5">
        <v>1912</v>
      </c>
      <c r="H38" s="5">
        <v>675</v>
      </c>
      <c r="I38" s="5">
        <v>376</v>
      </c>
      <c r="J38" s="10">
        <f t="shared" si="0"/>
        <v>0.19002186444046909</v>
      </c>
      <c r="K38" s="10">
        <f t="shared" si="1"/>
        <v>6.7084078711985684E-2</v>
      </c>
      <c r="L38" s="10">
        <f t="shared" si="2"/>
        <v>3.736831643808388E-2</v>
      </c>
      <c r="M38" s="10">
        <f t="shared" si="3"/>
        <v>0.35303347280334729</v>
      </c>
      <c r="N38" s="10">
        <f t="shared" si="4"/>
        <v>0.19665271966527198</v>
      </c>
      <c r="O38" s="10">
        <f t="shared" si="5"/>
        <v>0.557037037037037</v>
      </c>
      <c r="P38">
        <v>8279</v>
      </c>
      <c r="R38" s="14">
        <f t="shared" si="6"/>
        <v>0.23763598266310743</v>
      </c>
      <c r="S38" s="14">
        <f t="shared" si="7"/>
        <v>0</v>
      </c>
      <c r="T38" s="5">
        <v>9599</v>
      </c>
      <c r="U38">
        <v>2170</v>
      </c>
      <c r="W38" s="23">
        <f t="shared" si="8"/>
        <v>0.27349136702946036</v>
      </c>
      <c r="X38" s="23">
        <f t="shared" si="9"/>
        <v>6.1826884722776226E-2</v>
      </c>
      <c r="Y38" s="23">
        <f t="shared" si="10"/>
        <v>0</v>
      </c>
      <c r="Z38" s="23">
        <f t="shared" si="11"/>
        <v>0.22606521512657568</v>
      </c>
      <c r="AA38" s="23">
        <f t="shared" si="12"/>
        <v>0</v>
      </c>
      <c r="AB38" s="23">
        <f t="shared" si="13"/>
        <v>0</v>
      </c>
      <c r="AC38" s="5">
        <v>8587</v>
      </c>
      <c r="AD38" s="5">
        <v>13051</v>
      </c>
      <c r="AE38" s="5">
        <v>10208</v>
      </c>
    </row>
    <row r="39" spans="1:31" x14ac:dyDescent="0.25">
      <c r="A39" s="20" t="s">
        <v>198</v>
      </c>
      <c r="B39" s="5">
        <v>10059</v>
      </c>
      <c r="D39" s="5">
        <v>34675</v>
      </c>
      <c r="E39" s="5">
        <v>35058</v>
      </c>
      <c r="F39" s="5">
        <v>12</v>
      </c>
      <c r="G39" s="5">
        <v>1920</v>
      </c>
      <c r="H39" s="5">
        <v>686</v>
      </c>
      <c r="I39" s="5">
        <v>387</v>
      </c>
      <c r="J39" s="10">
        <f t="shared" si="0"/>
        <v>0.19087384431852072</v>
      </c>
      <c r="K39" s="10">
        <f t="shared" si="1"/>
        <v>6.819763395963814E-2</v>
      </c>
      <c r="L39" s="10">
        <f t="shared" si="2"/>
        <v>3.8473009245451835E-2</v>
      </c>
      <c r="M39" s="10">
        <f t="shared" si="3"/>
        <v>0.35729166666666667</v>
      </c>
      <c r="N39" s="10">
        <f t="shared" si="4"/>
        <v>0.20156250000000001</v>
      </c>
      <c r="O39" s="10">
        <f t="shared" si="5"/>
        <v>0.56413994169096215</v>
      </c>
      <c r="P39">
        <v>8085</v>
      </c>
      <c r="R39" s="14">
        <f t="shared" si="6"/>
        <v>0.23316510454217737</v>
      </c>
      <c r="S39" s="14">
        <f t="shared" si="7"/>
        <v>0</v>
      </c>
      <c r="T39" s="5">
        <v>9586</v>
      </c>
      <c r="U39">
        <v>2176</v>
      </c>
      <c r="W39" s="23">
        <f t="shared" si="8"/>
        <v>0.27343259741000625</v>
      </c>
      <c r="X39" s="23">
        <f t="shared" si="9"/>
        <v>6.2068572080552227E-2</v>
      </c>
      <c r="Y39" s="23">
        <f t="shared" si="10"/>
        <v>0</v>
      </c>
      <c r="Z39" s="23">
        <f t="shared" si="11"/>
        <v>0.22699770498643856</v>
      </c>
      <c r="AA39" s="23">
        <f t="shared" si="12"/>
        <v>0</v>
      </c>
      <c r="AB39" s="23">
        <f t="shared" si="13"/>
        <v>0</v>
      </c>
      <c r="AC39" s="5">
        <v>8600</v>
      </c>
      <c r="AD39" s="5">
        <v>12931</v>
      </c>
      <c r="AE39" s="5">
        <v>10212</v>
      </c>
    </row>
    <row r="40" spans="1:31" x14ac:dyDescent="0.25">
      <c r="A40" s="20" t="s">
        <v>199</v>
      </c>
      <c r="B40" s="5">
        <v>10150</v>
      </c>
      <c r="D40" s="5">
        <v>38781</v>
      </c>
      <c r="E40" s="5">
        <v>35500</v>
      </c>
      <c r="F40" s="5">
        <v>27</v>
      </c>
      <c r="G40" s="5">
        <v>1939</v>
      </c>
      <c r="H40" s="5">
        <v>641</v>
      </c>
      <c r="I40" s="5">
        <v>279</v>
      </c>
      <c r="J40" s="10">
        <f t="shared" si="0"/>
        <v>0.1910344827586207</v>
      </c>
      <c r="K40" s="10">
        <f t="shared" si="1"/>
        <v>6.3152709359605916E-2</v>
      </c>
      <c r="L40" s="10">
        <f t="shared" si="2"/>
        <v>2.748768472906404E-2</v>
      </c>
      <c r="M40" s="10">
        <f t="shared" si="3"/>
        <v>0.33058277462609592</v>
      </c>
      <c r="N40" s="10">
        <f t="shared" si="4"/>
        <v>0.14388860237235687</v>
      </c>
      <c r="O40" s="10">
        <f t="shared" si="5"/>
        <v>0.43525741029641185</v>
      </c>
      <c r="P40">
        <v>6097</v>
      </c>
      <c r="R40" s="14">
        <f t="shared" si="6"/>
        <v>0.15721616255382789</v>
      </c>
      <c r="S40" s="14">
        <f t="shared" si="7"/>
        <v>0</v>
      </c>
      <c r="T40" s="5">
        <v>9666</v>
      </c>
      <c r="U40">
        <v>1163</v>
      </c>
      <c r="W40" s="23">
        <f t="shared" si="8"/>
        <v>0.27228169014084508</v>
      </c>
      <c r="X40" s="23">
        <f t="shared" si="9"/>
        <v>3.2760563380281688E-2</v>
      </c>
      <c r="Y40" s="23">
        <f t="shared" si="10"/>
        <v>0</v>
      </c>
      <c r="Z40" s="23">
        <f t="shared" si="11"/>
        <v>0.12031864266501138</v>
      </c>
      <c r="AA40" s="23">
        <f t="shared" si="12"/>
        <v>0</v>
      </c>
      <c r="AB40" s="23">
        <f t="shared" si="13"/>
        <v>0</v>
      </c>
      <c r="AC40" s="5">
        <v>9029</v>
      </c>
      <c r="AD40" s="5">
        <v>13994</v>
      </c>
      <c r="AE40" s="5">
        <v>10942</v>
      </c>
    </row>
    <row r="41" spans="1:31" x14ac:dyDescent="0.25">
      <c r="A41" s="20" t="s">
        <v>200</v>
      </c>
      <c r="B41" s="5">
        <v>10070</v>
      </c>
      <c r="D41" s="5">
        <v>34010</v>
      </c>
      <c r="E41" s="5">
        <v>35194</v>
      </c>
      <c r="F41" s="5">
        <v>10</v>
      </c>
      <c r="G41" s="5">
        <v>1829</v>
      </c>
      <c r="H41" s="5">
        <v>510</v>
      </c>
      <c r="I41" s="5">
        <v>117</v>
      </c>
      <c r="J41" s="10">
        <f t="shared" si="0"/>
        <v>0.18162859980139026</v>
      </c>
      <c r="K41" s="10">
        <f t="shared" si="1"/>
        <v>5.0645481628599803E-2</v>
      </c>
      <c r="L41" s="10">
        <f t="shared" si="2"/>
        <v>1.1618669314796425E-2</v>
      </c>
      <c r="M41" s="10">
        <f t="shared" si="3"/>
        <v>0.27884089666484418</v>
      </c>
      <c r="N41" s="10">
        <f t="shared" si="4"/>
        <v>6.3969382176052483E-2</v>
      </c>
      <c r="O41" s="10">
        <f t="shared" si="5"/>
        <v>0.22941176470588234</v>
      </c>
      <c r="P41">
        <v>1971</v>
      </c>
      <c r="R41" s="14">
        <f t="shared" si="6"/>
        <v>5.7953543075566008E-2</v>
      </c>
      <c r="S41" s="14">
        <f t="shared" si="7"/>
        <v>0</v>
      </c>
      <c r="T41" s="5">
        <v>9356</v>
      </c>
      <c r="U41">
        <v>618</v>
      </c>
      <c r="W41" s="23">
        <f t="shared" si="8"/>
        <v>0.26584076831278058</v>
      </c>
      <c r="X41" s="23">
        <f t="shared" si="9"/>
        <v>1.7559811331476955E-2</v>
      </c>
      <c r="Y41" s="23">
        <f t="shared" si="10"/>
        <v>0</v>
      </c>
      <c r="Z41" s="23">
        <f t="shared" si="11"/>
        <v>6.6053869174861057E-2</v>
      </c>
      <c r="AA41" s="23">
        <f t="shared" si="12"/>
        <v>0</v>
      </c>
      <c r="AB41" s="23">
        <f t="shared" si="13"/>
        <v>0</v>
      </c>
      <c r="AC41" s="5">
        <v>8444</v>
      </c>
      <c r="AD41" s="5">
        <v>12701</v>
      </c>
      <c r="AE41" s="5">
        <v>10070</v>
      </c>
    </row>
    <row r="42" spans="1:31" x14ac:dyDescent="0.25">
      <c r="A42" s="20" t="s">
        <v>201</v>
      </c>
      <c r="B42" s="5">
        <v>10085</v>
      </c>
      <c r="D42" s="5">
        <v>36861</v>
      </c>
      <c r="E42" s="5">
        <v>35239</v>
      </c>
      <c r="F42" s="5">
        <v>45</v>
      </c>
      <c r="G42" s="5">
        <v>1921</v>
      </c>
      <c r="H42" s="5">
        <v>862</v>
      </c>
      <c r="I42" s="5">
        <v>628</v>
      </c>
      <c r="J42" s="10">
        <f t="shared" si="0"/>
        <v>0.19048091224590977</v>
      </c>
      <c r="K42" s="10">
        <f t="shared" si="1"/>
        <v>8.5473475458601886E-2</v>
      </c>
      <c r="L42" s="10">
        <f t="shared" si="2"/>
        <v>6.2270699058006938E-2</v>
      </c>
      <c r="M42" s="10">
        <f t="shared" si="3"/>
        <v>0.44872462259239981</v>
      </c>
      <c r="N42" s="10">
        <f t="shared" si="4"/>
        <v>0.32691306611140031</v>
      </c>
      <c r="O42" s="10">
        <f t="shared" si="5"/>
        <v>0.72853828306264501</v>
      </c>
      <c r="P42">
        <v>17125</v>
      </c>
      <c r="R42" s="14">
        <f t="shared" si="6"/>
        <v>0.46458316377743414</v>
      </c>
      <c r="S42" s="14">
        <f t="shared" si="7"/>
        <v>0</v>
      </c>
      <c r="T42" s="5">
        <v>9700</v>
      </c>
      <c r="U42">
        <v>3195</v>
      </c>
      <c r="W42" s="23">
        <f t="shared" si="8"/>
        <v>0.27526320270155225</v>
      </c>
      <c r="X42" s="23">
        <f t="shared" si="9"/>
        <v>9.0666590992933963E-2</v>
      </c>
      <c r="Y42" s="23">
        <f t="shared" si="10"/>
        <v>0</v>
      </c>
      <c r="Z42" s="23">
        <f t="shared" si="11"/>
        <v>0.32938144329896907</v>
      </c>
      <c r="AA42" s="23">
        <f t="shared" si="12"/>
        <v>0</v>
      </c>
      <c r="AB42" s="23">
        <f t="shared" si="13"/>
        <v>0</v>
      </c>
      <c r="AC42" s="5">
        <v>8948</v>
      </c>
      <c r="AD42" s="5">
        <v>13868</v>
      </c>
      <c r="AE42" s="5">
        <v>11234</v>
      </c>
    </row>
    <row r="43" spans="1:31" x14ac:dyDescent="0.25">
      <c r="A43" s="20" t="s">
        <v>202</v>
      </c>
      <c r="B43" s="5">
        <v>10054</v>
      </c>
      <c r="D43" s="5">
        <v>33093</v>
      </c>
      <c r="E43" s="5">
        <v>35006</v>
      </c>
      <c r="F43" s="5">
        <v>2</v>
      </c>
      <c r="G43" s="5">
        <v>1817</v>
      </c>
      <c r="H43" s="5">
        <v>497</v>
      </c>
      <c r="I43" s="5">
        <v>104</v>
      </c>
      <c r="J43" s="10">
        <f t="shared" si="0"/>
        <v>0.1807240899144619</v>
      </c>
      <c r="K43" s="10">
        <f t="shared" si="1"/>
        <v>4.9433061468072408E-2</v>
      </c>
      <c r="L43" s="10">
        <f t="shared" si="2"/>
        <v>1.0344141635170081E-2</v>
      </c>
      <c r="M43" s="10">
        <f t="shared" si="3"/>
        <v>0.27352779306549257</v>
      </c>
      <c r="N43" s="10">
        <f t="shared" si="4"/>
        <v>5.7237204182718771E-2</v>
      </c>
      <c r="O43" s="10">
        <f t="shared" si="5"/>
        <v>0.20925553319919518</v>
      </c>
      <c r="P43">
        <v>1052</v>
      </c>
      <c r="R43" s="14">
        <f t="shared" si="6"/>
        <v>3.1789200132958634E-2</v>
      </c>
      <c r="S43" s="14">
        <f t="shared" si="7"/>
        <v>0</v>
      </c>
      <c r="T43" s="5">
        <v>9135</v>
      </c>
      <c r="U43">
        <v>394</v>
      </c>
      <c r="W43" s="23">
        <f t="shared" si="8"/>
        <v>0.26095526481174658</v>
      </c>
      <c r="X43" s="23">
        <f t="shared" si="9"/>
        <v>1.1255213391989944E-2</v>
      </c>
      <c r="Y43" s="23">
        <f t="shared" si="10"/>
        <v>0</v>
      </c>
      <c r="Z43" s="23">
        <f t="shared" si="11"/>
        <v>4.3130815544608646E-2</v>
      </c>
      <c r="AA43" s="23">
        <f t="shared" si="12"/>
        <v>0</v>
      </c>
      <c r="AB43" s="23">
        <f t="shared" si="13"/>
        <v>0</v>
      </c>
      <c r="AC43" s="5">
        <v>8235</v>
      </c>
      <c r="AD43" s="5">
        <v>12340</v>
      </c>
      <c r="AE43" s="5">
        <v>9898</v>
      </c>
    </row>
    <row r="44" spans="1:31" x14ac:dyDescent="0.25">
      <c r="A44" s="20" t="s">
        <v>203</v>
      </c>
      <c r="B44" s="5">
        <v>10065</v>
      </c>
      <c r="D44" s="5">
        <v>33791</v>
      </c>
      <c r="E44" s="5">
        <v>35034</v>
      </c>
      <c r="F44" s="5">
        <v>7</v>
      </c>
      <c r="G44" s="5">
        <v>1817</v>
      </c>
      <c r="H44" s="5">
        <v>505</v>
      </c>
      <c r="I44" s="5">
        <v>140</v>
      </c>
      <c r="J44" s="10">
        <f t="shared" si="0"/>
        <v>0.18052657724788873</v>
      </c>
      <c r="K44" s="10">
        <f t="shared" si="1"/>
        <v>5.0173869846000994E-2</v>
      </c>
      <c r="L44" s="10">
        <f t="shared" si="2"/>
        <v>1.3909587680079483E-2</v>
      </c>
      <c r="M44" s="10">
        <f t="shared" si="3"/>
        <v>0.27793065492570168</v>
      </c>
      <c r="N44" s="10">
        <f t="shared" si="4"/>
        <v>7.7050082553659874E-2</v>
      </c>
      <c r="O44" s="10">
        <f t="shared" si="5"/>
        <v>0.27722772277227725</v>
      </c>
      <c r="P44">
        <v>2179</v>
      </c>
      <c r="R44" s="14">
        <f t="shared" si="6"/>
        <v>6.4484626083868485E-2</v>
      </c>
      <c r="S44" s="14">
        <f t="shared" si="7"/>
        <v>0</v>
      </c>
      <c r="T44" s="5">
        <v>9169</v>
      </c>
      <c r="U44">
        <v>599</v>
      </c>
      <c r="W44" s="23">
        <f t="shared" si="8"/>
        <v>0.26171718901638408</v>
      </c>
      <c r="X44" s="23">
        <f t="shared" si="9"/>
        <v>1.7097676542787005E-2</v>
      </c>
      <c r="Y44" s="23">
        <f t="shared" si="10"/>
        <v>0</v>
      </c>
      <c r="Z44" s="23">
        <f t="shared" si="11"/>
        <v>6.5328825389900758E-2</v>
      </c>
      <c r="AA44" s="23">
        <f t="shared" si="12"/>
        <v>0</v>
      </c>
      <c r="AB44" s="23">
        <f t="shared" si="13"/>
        <v>0</v>
      </c>
      <c r="AC44" s="5">
        <v>8449</v>
      </c>
      <c r="AD44" s="5">
        <v>12577</v>
      </c>
      <c r="AE44" s="5">
        <v>10003</v>
      </c>
    </row>
    <row r="45" spans="1:31" x14ac:dyDescent="0.25">
      <c r="A45" s="20" t="s">
        <v>204</v>
      </c>
      <c r="B45" s="5">
        <v>10155</v>
      </c>
      <c r="D45" s="5">
        <v>79955</v>
      </c>
      <c r="E45" s="5">
        <v>35699</v>
      </c>
      <c r="F45" s="5">
        <v>77</v>
      </c>
      <c r="G45" s="5">
        <v>2416</v>
      </c>
      <c r="H45" s="5">
        <v>1225</v>
      </c>
      <c r="I45" s="5">
        <v>1018</v>
      </c>
      <c r="J45" s="10">
        <f t="shared" si="0"/>
        <v>0.23791235844411621</v>
      </c>
      <c r="K45" s="10">
        <f t="shared" si="1"/>
        <v>0.12063023141309699</v>
      </c>
      <c r="L45" s="10">
        <f t="shared" si="2"/>
        <v>0.10024618414574102</v>
      </c>
      <c r="M45" s="10">
        <f t="shared" si="3"/>
        <v>0.50703642384105962</v>
      </c>
      <c r="N45" s="10">
        <f t="shared" si="4"/>
        <v>0.42135761589403975</v>
      </c>
      <c r="O45" s="10">
        <f t="shared" si="5"/>
        <v>0.83102040816326528</v>
      </c>
      <c r="P45">
        <v>44396</v>
      </c>
      <c r="R45" s="14">
        <f t="shared" si="6"/>
        <v>0.55526233506347322</v>
      </c>
      <c r="S45" s="14">
        <f t="shared" si="7"/>
        <v>0</v>
      </c>
      <c r="T45" s="5">
        <v>12067</v>
      </c>
      <c r="U45">
        <v>5370</v>
      </c>
      <c r="W45" s="23">
        <f t="shared" si="8"/>
        <v>0.33802067284797893</v>
      </c>
      <c r="X45" s="23">
        <f t="shared" si="9"/>
        <v>0.15042438163533992</v>
      </c>
      <c r="Y45" s="23">
        <f t="shared" si="10"/>
        <v>0</v>
      </c>
      <c r="Z45" s="23">
        <f t="shared" si="11"/>
        <v>0.44501533106820251</v>
      </c>
      <c r="AA45" s="23">
        <f t="shared" si="12"/>
        <v>0</v>
      </c>
      <c r="AB45" s="23">
        <f t="shared" si="13"/>
        <v>0</v>
      </c>
      <c r="AC45" s="5">
        <v>15423</v>
      </c>
      <c r="AD45" s="5">
        <v>28313</v>
      </c>
      <c r="AE45" s="5">
        <v>21921</v>
      </c>
    </row>
    <row r="46" spans="1:31" x14ac:dyDescent="0.25">
      <c r="A46" s="20" t="s">
        <v>205</v>
      </c>
      <c r="B46" s="5">
        <v>10136</v>
      </c>
      <c r="D46" s="5">
        <v>83742</v>
      </c>
      <c r="E46" s="5">
        <v>35507</v>
      </c>
      <c r="F46" s="5">
        <v>31</v>
      </c>
      <c r="G46" s="5">
        <v>2070</v>
      </c>
      <c r="H46" s="5">
        <v>772</v>
      </c>
      <c r="I46" s="5">
        <v>469</v>
      </c>
      <c r="J46" s="10">
        <f t="shared" si="0"/>
        <v>0.20422257300710339</v>
      </c>
      <c r="K46" s="10">
        <f t="shared" si="1"/>
        <v>7.6164167324388313E-2</v>
      </c>
      <c r="L46" s="10">
        <f t="shared" si="2"/>
        <v>4.6270718232044199E-2</v>
      </c>
      <c r="M46" s="10">
        <f t="shared" si="3"/>
        <v>0.37294685990338167</v>
      </c>
      <c r="N46" s="10">
        <f t="shared" si="4"/>
        <v>0.22657004830917873</v>
      </c>
      <c r="O46" s="10">
        <f t="shared" si="5"/>
        <v>0.6075129533678757</v>
      </c>
      <c r="P46">
        <v>45436</v>
      </c>
      <c r="R46" s="14">
        <f t="shared" si="6"/>
        <v>0.54257123068472213</v>
      </c>
      <c r="S46" s="14">
        <f t="shared" si="7"/>
        <v>0</v>
      </c>
      <c r="T46" s="5">
        <v>10463</v>
      </c>
      <c r="U46">
        <v>2818</v>
      </c>
      <c r="W46" s="23">
        <f t="shared" si="8"/>
        <v>0.29467428957670316</v>
      </c>
      <c r="X46" s="23">
        <f t="shared" si="9"/>
        <v>7.9364632326020215E-2</v>
      </c>
      <c r="Y46" s="23">
        <f t="shared" si="10"/>
        <v>0</v>
      </c>
      <c r="Z46" s="23">
        <f t="shared" si="11"/>
        <v>0.26933002007072543</v>
      </c>
      <c r="AA46" s="23">
        <f t="shared" si="12"/>
        <v>0</v>
      </c>
      <c r="AB46" s="23">
        <f t="shared" si="13"/>
        <v>0</v>
      </c>
      <c r="AC46" s="5">
        <v>15628</v>
      </c>
      <c r="AD46" s="5">
        <v>29084</v>
      </c>
      <c r="AE46" s="5">
        <v>22520</v>
      </c>
    </row>
    <row r="47" spans="1:31" x14ac:dyDescent="0.25">
      <c r="A47" s="20" t="s">
        <v>206</v>
      </c>
      <c r="B47" s="5">
        <v>10094</v>
      </c>
      <c r="D47" s="5">
        <v>51809</v>
      </c>
      <c r="E47" s="5">
        <v>35261</v>
      </c>
      <c r="F47" s="5">
        <v>43</v>
      </c>
      <c r="G47" s="5">
        <v>2042</v>
      </c>
      <c r="H47" s="5">
        <v>892</v>
      </c>
      <c r="I47" s="5">
        <v>646</v>
      </c>
      <c r="J47" s="10">
        <f t="shared" si="0"/>
        <v>0.20229839508618983</v>
      </c>
      <c r="K47" s="10">
        <f t="shared" si="1"/>
        <v>8.8369328313849818E-2</v>
      </c>
      <c r="L47" s="10">
        <f t="shared" si="2"/>
        <v>6.3998414899940556E-2</v>
      </c>
      <c r="M47" s="10">
        <f t="shared" si="3"/>
        <v>0.43682664054848186</v>
      </c>
      <c r="N47" s="10">
        <f t="shared" si="4"/>
        <v>0.31635651322233105</v>
      </c>
      <c r="O47" s="10">
        <f t="shared" si="5"/>
        <v>0.72421524663677128</v>
      </c>
      <c r="P47">
        <v>27148</v>
      </c>
      <c r="R47" s="14">
        <f t="shared" si="6"/>
        <v>0.52400162133992167</v>
      </c>
      <c r="S47" s="14">
        <f t="shared" si="7"/>
        <v>0</v>
      </c>
      <c r="T47" s="5">
        <v>10153</v>
      </c>
      <c r="U47">
        <v>3667</v>
      </c>
      <c r="W47" s="23">
        <f t="shared" si="8"/>
        <v>0.28793851564050932</v>
      </c>
      <c r="X47" s="23">
        <f t="shared" si="9"/>
        <v>0.10399591616800431</v>
      </c>
      <c r="Y47" s="23">
        <f t="shared" si="10"/>
        <v>0</v>
      </c>
      <c r="Z47" s="23">
        <f t="shared" si="11"/>
        <v>0.36117403723037528</v>
      </c>
      <c r="AA47" s="23">
        <f t="shared" si="12"/>
        <v>0</v>
      </c>
      <c r="AB47" s="23">
        <f t="shared" si="13"/>
        <v>0</v>
      </c>
      <c r="AC47" s="5">
        <v>10959</v>
      </c>
      <c r="AD47" s="5">
        <v>18820</v>
      </c>
      <c r="AE47" s="5">
        <v>14512</v>
      </c>
    </row>
    <row r="48" spans="1:31" x14ac:dyDescent="0.25">
      <c r="A48" s="20" t="s">
        <v>207</v>
      </c>
      <c r="B48" s="5">
        <v>10064</v>
      </c>
      <c r="D48" s="5">
        <v>41754</v>
      </c>
      <c r="E48" s="5">
        <v>35068</v>
      </c>
      <c r="F48" s="5">
        <v>7</v>
      </c>
      <c r="G48" s="5">
        <v>2190</v>
      </c>
      <c r="H48" s="5">
        <v>845</v>
      </c>
      <c r="I48" s="5">
        <v>566</v>
      </c>
      <c r="J48" s="10">
        <f t="shared" si="0"/>
        <v>0.21760731319554849</v>
      </c>
      <c r="K48" s="10">
        <f t="shared" si="1"/>
        <v>8.3962639109697937E-2</v>
      </c>
      <c r="L48" s="10">
        <f t="shared" si="2"/>
        <v>5.624006359300477E-2</v>
      </c>
      <c r="M48" s="10">
        <f t="shared" si="3"/>
        <v>0.38584474885844749</v>
      </c>
      <c r="N48" s="10">
        <f t="shared" si="4"/>
        <v>0.25844748858447486</v>
      </c>
      <c r="O48" s="10">
        <f t="shared" si="5"/>
        <v>0.66982248520710064</v>
      </c>
      <c r="P48">
        <v>18595</v>
      </c>
      <c r="R48" s="14">
        <f t="shared" si="6"/>
        <v>0.44534655362360492</v>
      </c>
      <c r="S48" s="14">
        <f t="shared" si="7"/>
        <v>0</v>
      </c>
      <c r="T48" s="5">
        <v>10744</v>
      </c>
      <c r="U48">
        <v>3364</v>
      </c>
      <c r="W48" s="23">
        <f t="shared" si="8"/>
        <v>0.30637618341507927</v>
      </c>
      <c r="X48" s="23">
        <f t="shared" si="9"/>
        <v>9.5927911486255277E-2</v>
      </c>
      <c r="Y48" s="23">
        <f t="shared" si="10"/>
        <v>0</v>
      </c>
      <c r="Z48" s="23">
        <f t="shared" si="11"/>
        <v>0.31310498883097543</v>
      </c>
      <c r="AA48" s="23">
        <f t="shared" si="12"/>
        <v>0</v>
      </c>
      <c r="AB48" s="23">
        <f t="shared" si="13"/>
        <v>0</v>
      </c>
      <c r="AC48" s="5">
        <v>9555</v>
      </c>
      <c r="AD48" s="5">
        <v>15156</v>
      </c>
      <c r="AE48" s="5">
        <v>11602</v>
      </c>
    </row>
    <row r="49" spans="1:31" x14ac:dyDescent="0.25">
      <c r="A49" s="20" t="s">
        <v>208</v>
      </c>
      <c r="B49" s="5">
        <v>10079</v>
      </c>
      <c r="D49" s="5">
        <v>40639</v>
      </c>
      <c r="E49" s="5">
        <v>35084</v>
      </c>
      <c r="F49" s="5">
        <v>32</v>
      </c>
      <c r="G49" s="5">
        <v>2250</v>
      </c>
      <c r="H49" s="5">
        <v>1015</v>
      </c>
      <c r="I49" s="5">
        <v>802</v>
      </c>
      <c r="J49" s="10">
        <f t="shared" si="0"/>
        <v>0.22323643218573272</v>
      </c>
      <c r="K49" s="10">
        <f t="shared" si="1"/>
        <v>0.10070443496378609</v>
      </c>
      <c r="L49" s="10">
        <f t="shared" si="2"/>
        <v>7.9571386050203391E-2</v>
      </c>
      <c r="M49" s="10">
        <f t="shared" si="3"/>
        <v>0.45111111111111113</v>
      </c>
      <c r="N49" s="10">
        <f t="shared" si="4"/>
        <v>0.35644444444444445</v>
      </c>
      <c r="O49" s="10">
        <f t="shared" si="5"/>
        <v>0.79014778325123147</v>
      </c>
      <c r="P49">
        <v>18241</v>
      </c>
      <c r="R49" s="14">
        <f t="shared" si="6"/>
        <v>0.44885454858633334</v>
      </c>
      <c r="S49" s="14">
        <f t="shared" si="7"/>
        <v>0</v>
      </c>
      <c r="T49" s="5">
        <v>10995</v>
      </c>
      <c r="U49">
        <v>4258</v>
      </c>
      <c r="W49" s="23">
        <f t="shared" si="8"/>
        <v>0.31339071941625812</v>
      </c>
      <c r="X49" s="23">
        <f t="shared" si="9"/>
        <v>0.12136586478166686</v>
      </c>
      <c r="Y49" s="23">
        <f t="shared" si="10"/>
        <v>0</v>
      </c>
      <c r="Z49" s="23">
        <f t="shared" si="11"/>
        <v>0.3872669395179627</v>
      </c>
      <c r="AA49" s="23">
        <f t="shared" si="12"/>
        <v>0</v>
      </c>
      <c r="AB49" s="23">
        <f t="shared" si="13"/>
        <v>0</v>
      </c>
      <c r="AC49" s="5">
        <v>9322</v>
      </c>
      <c r="AD49" s="5">
        <v>14916</v>
      </c>
      <c r="AE49" s="5">
        <v>11648</v>
      </c>
    </row>
    <row r="50" spans="1:31" x14ac:dyDescent="0.25">
      <c r="A50" s="20" t="s">
        <v>209</v>
      </c>
      <c r="B50" s="5">
        <v>10078</v>
      </c>
      <c r="D50" s="5">
        <v>40947</v>
      </c>
      <c r="E50" s="5">
        <v>35079</v>
      </c>
      <c r="F50" s="5">
        <v>31</v>
      </c>
      <c r="G50" s="5">
        <v>2250</v>
      </c>
      <c r="H50" s="5">
        <v>1004</v>
      </c>
      <c r="I50" s="5">
        <v>799</v>
      </c>
      <c r="J50" s="10">
        <f t="shared" si="0"/>
        <v>0.2232585830521929</v>
      </c>
      <c r="K50" s="10">
        <f t="shared" si="1"/>
        <v>9.9622941059734071E-2</v>
      </c>
      <c r="L50" s="10">
        <f t="shared" si="2"/>
        <v>7.9281603492756494E-2</v>
      </c>
      <c r="M50" s="10">
        <f t="shared" si="3"/>
        <v>0.44622222222222224</v>
      </c>
      <c r="N50" s="10">
        <f t="shared" si="4"/>
        <v>0.3551111111111111</v>
      </c>
      <c r="O50" s="10">
        <f t="shared" si="5"/>
        <v>0.79581673306772904</v>
      </c>
      <c r="P50">
        <v>18096</v>
      </c>
      <c r="R50" s="14">
        <f t="shared" si="6"/>
        <v>0.44193713825188657</v>
      </c>
      <c r="S50" s="14">
        <f t="shared" si="7"/>
        <v>0</v>
      </c>
      <c r="T50" s="5">
        <v>10983</v>
      </c>
      <c r="U50">
        <v>4223</v>
      </c>
      <c r="W50" s="23">
        <f t="shared" si="8"/>
        <v>0.31309330368596594</v>
      </c>
      <c r="X50" s="23">
        <f t="shared" si="9"/>
        <v>0.12038541577582029</v>
      </c>
      <c r="Y50" s="23">
        <f t="shared" si="10"/>
        <v>0</v>
      </c>
      <c r="Z50" s="23">
        <f t="shared" si="11"/>
        <v>0.38450332331785486</v>
      </c>
      <c r="AA50" s="23">
        <f t="shared" si="12"/>
        <v>0</v>
      </c>
      <c r="AB50" s="23">
        <f t="shared" si="13"/>
        <v>0</v>
      </c>
      <c r="AC50" s="5">
        <v>9476</v>
      </c>
      <c r="AD50" s="5">
        <v>14513</v>
      </c>
      <c r="AE50" s="5">
        <v>11773</v>
      </c>
    </row>
    <row r="51" spans="1:31" x14ac:dyDescent="0.25">
      <c r="A51" s="20" t="s">
        <v>210</v>
      </c>
      <c r="B51" s="5">
        <v>10078</v>
      </c>
      <c r="D51" s="5">
        <v>40667</v>
      </c>
      <c r="E51" s="5">
        <v>35085</v>
      </c>
      <c r="F51" s="5">
        <v>31</v>
      </c>
      <c r="G51" s="5">
        <v>2258</v>
      </c>
      <c r="H51" s="5">
        <v>1023</v>
      </c>
      <c r="I51" s="5">
        <v>809</v>
      </c>
      <c r="J51" s="10">
        <f t="shared" si="0"/>
        <v>0.22405239134748958</v>
      </c>
      <c r="K51" s="10">
        <f t="shared" si="1"/>
        <v>0.1015082357610637</v>
      </c>
      <c r="L51" s="10">
        <f t="shared" si="2"/>
        <v>8.0273863861877362E-2</v>
      </c>
      <c r="M51" s="10">
        <f t="shared" si="3"/>
        <v>0.45305580159433129</v>
      </c>
      <c r="N51" s="10">
        <f t="shared" si="4"/>
        <v>0.35828166519043403</v>
      </c>
      <c r="O51" s="10">
        <f t="shared" si="5"/>
        <v>0.79081133919843594</v>
      </c>
      <c r="P51">
        <v>18258</v>
      </c>
      <c r="R51" s="14">
        <f t="shared" si="6"/>
        <v>0.4489635330857944</v>
      </c>
      <c r="S51" s="14">
        <f t="shared" si="7"/>
        <v>0</v>
      </c>
      <c r="T51" s="5">
        <v>11022</v>
      </c>
      <c r="U51">
        <v>4281</v>
      </c>
      <c r="W51" s="23">
        <f t="shared" si="8"/>
        <v>0.31415134672937151</v>
      </c>
      <c r="X51" s="23">
        <f t="shared" si="9"/>
        <v>0.12201795639162034</v>
      </c>
      <c r="Y51" s="23">
        <f t="shared" si="10"/>
        <v>0</v>
      </c>
      <c r="Z51" s="23">
        <f t="shared" si="11"/>
        <v>0.38840500816548723</v>
      </c>
      <c r="AA51" s="23">
        <f t="shared" si="12"/>
        <v>0</v>
      </c>
      <c r="AB51" s="23">
        <f t="shared" si="13"/>
        <v>0</v>
      </c>
      <c r="AC51" s="5">
        <v>9481</v>
      </c>
      <c r="AD51" s="5">
        <v>14956</v>
      </c>
      <c r="AE51" s="5">
        <v>11626</v>
      </c>
    </row>
    <row r="52" spans="1:31" x14ac:dyDescent="0.25">
      <c r="A52" s="20" t="s">
        <v>211</v>
      </c>
      <c r="B52" s="5">
        <v>10078</v>
      </c>
      <c r="D52" s="5">
        <v>41071</v>
      </c>
      <c r="E52" s="5">
        <v>35083</v>
      </c>
      <c r="F52" s="5">
        <v>31</v>
      </c>
      <c r="G52" s="5">
        <v>2261</v>
      </c>
      <c r="H52" s="5">
        <v>1015</v>
      </c>
      <c r="I52" s="5">
        <v>810</v>
      </c>
      <c r="J52" s="10">
        <f t="shared" si="0"/>
        <v>0.22435006945822583</v>
      </c>
      <c r="K52" s="10">
        <f t="shared" si="1"/>
        <v>0.10071442746576702</v>
      </c>
      <c r="L52" s="10">
        <f t="shared" si="2"/>
        <v>8.037308989878944E-2</v>
      </c>
      <c r="M52" s="10">
        <f t="shared" si="3"/>
        <v>0.44891640866873067</v>
      </c>
      <c r="N52" s="10">
        <f t="shared" si="4"/>
        <v>0.35824856258292792</v>
      </c>
      <c r="O52" s="10">
        <f t="shared" si="5"/>
        <v>0.79802955665024633</v>
      </c>
      <c r="P52">
        <v>18186</v>
      </c>
      <c r="R52" s="14">
        <f t="shared" si="6"/>
        <v>0.44279418567845924</v>
      </c>
      <c r="S52" s="14">
        <f t="shared" si="7"/>
        <v>0</v>
      </c>
      <c r="T52" s="5">
        <v>11009</v>
      </c>
      <c r="U52">
        <v>4249</v>
      </c>
      <c r="W52" s="23">
        <f t="shared" si="8"/>
        <v>0.31379870592594705</v>
      </c>
      <c r="X52" s="23">
        <f t="shared" si="9"/>
        <v>0.12111278967021065</v>
      </c>
      <c r="Y52" s="23">
        <f t="shared" si="10"/>
        <v>0</v>
      </c>
      <c r="Z52" s="23">
        <f t="shared" si="11"/>
        <v>0.38595694431828503</v>
      </c>
      <c r="AA52" s="23">
        <f t="shared" si="12"/>
        <v>0</v>
      </c>
      <c r="AB52" s="23">
        <f t="shared" si="13"/>
        <v>0</v>
      </c>
      <c r="AC52" s="5">
        <v>9470</v>
      </c>
      <c r="AD52" s="5">
        <v>14604</v>
      </c>
      <c r="AE52" s="5">
        <v>11746</v>
      </c>
    </row>
    <row r="53" spans="1:31" x14ac:dyDescent="0.25">
      <c r="A53" s="20" t="s">
        <v>212</v>
      </c>
      <c r="B53" s="5">
        <v>10104</v>
      </c>
      <c r="D53" s="5">
        <v>102524</v>
      </c>
      <c r="E53" s="5">
        <v>35232</v>
      </c>
      <c r="F53" s="5">
        <v>121</v>
      </c>
      <c r="G53" s="5">
        <v>2417</v>
      </c>
      <c r="H53" s="5">
        <v>1289</v>
      </c>
      <c r="I53" s="5">
        <v>1074</v>
      </c>
      <c r="J53" s="10">
        <f t="shared" si="0"/>
        <v>0.23921219319081552</v>
      </c>
      <c r="K53" s="10">
        <f t="shared" si="1"/>
        <v>0.12757323832145684</v>
      </c>
      <c r="L53" s="10">
        <f t="shared" si="2"/>
        <v>0.10629453681710213</v>
      </c>
      <c r="M53" s="10">
        <f t="shared" si="3"/>
        <v>0.53330575093090604</v>
      </c>
      <c r="N53" s="10">
        <f t="shared" si="4"/>
        <v>0.44435250310302027</v>
      </c>
      <c r="O53" s="10">
        <f t="shared" si="5"/>
        <v>0.83320403413498834</v>
      </c>
      <c r="P53">
        <v>59492</v>
      </c>
      <c r="R53" s="14">
        <f t="shared" si="6"/>
        <v>0.58027388708985217</v>
      </c>
      <c r="S53" s="14">
        <f t="shared" si="7"/>
        <v>0</v>
      </c>
      <c r="T53" s="5">
        <v>11641</v>
      </c>
      <c r="U53">
        <v>5120</v>
      </c>
      <c r="W53" s="23">
        <f t="shared" si="8"/>
        <v>0.33040985467756584</v>
      </c>
      <c r="X53" s="23">
        <f t="shared" si="9"/>
        <v>0.14532243415077203</v>
      </c>
      <c r="Y53" s="23">
        <f t="shared" si="10"/>
        <v>0</v>
      </c>
      <c r="Z53" s="23">
        <f t="shared" si="11"/>
        <v>0.43982475732325399</v>
      </c>
      <c r="AA53" s="23">
        <f t="shared" si="12"/>
        <v>0</v>
      </c>
      <c r="AB53" s="23">
        <f t="shared" si="13"/>
        <v>0</v>
      </c>
      <c r="AC53" s="5">
        <v>19016</v>
      </c>
      <c r="AD53" s="5">
        <v>35979</v>
      </c>
      <c r="AE53" s="5">
        <v>28895</v>
      </c>
    </row>
    <row r="54" spans="1:31" x14ac:dyDescent="0.25">
      <c r="A54" s="20" t="s">
        <v>213</v>
      </c>
      <c r="B54" s="5">
        <v>10064</v>
      </c>
      <c r="D54" s="5">
        <v>39146</v>
      </c>
      <c r="E54" s="5">
        <v>35068</v>
      </c>
      <c r="F54" s="5">
        <v>14</v>
      </c>
      <c r="G54" s="5">
        <v>2210</v>
      </c>
      <c r="H54" s="5">
        <v>942</v>
      </c>
      <c r="I54" s="5">
        <v>676</v>
      </c>
      <c r="J54" s="10">
        <f t="shared" si="0"/>
        <v>0.2195945945945946</v>
      </c>
      <c r="K54" s="10">
        <f t="shared" si="1"/>
        <v>9.3600953895071545E-2</v>
      </c>
      <c r="L54" s="10">
        <f t="shared" si="2"/>
        <v>6.7170111287758349E-2</v>
      </c>
      <c r="M54" s="10">
        <f t="shared" si="3"/>
        <v>0.4262443438914027</v>
      </c>
      <c r="N54" s="10">
        <f t="shared" si="4"/>
        <v>0.30588235294117649</v>
      </c>
      <c r="O54" s="10">
        <f t="shared" si="5"/>
        <v>0.71762208067940547</v>
      </c>
      <c r="P54">
        <v>15611</v>
      </c>
      <c r="R54" s="14">
        <f t="shared" si="6"/>
        <v>0.39878914831655854</v>
      </c>
      <c r="S54" s="14">
        <f t="shared" si="7"/>
        <v>0</v>
      </c>
      <c r="T54" s="5">
        <v>10833</v>
      </c>
      <c r="U54">
        <v>3669</v>
      </c>
      <c r="W54" s="23">
        <f t="shared" si="8"/>
        <v>0.3089141097296681</v>
      </c>
      <c r="X54" s="23">
        <f t="shared" si="9"/>
        <v>0.10462529941827307</v>
      </c>
      <c r="Y54" s="23">
        <f t="shared" si="10"/>
        <v>0</v>
      </c>
      <c r="Z54" s="23">
        <f t="shared" si="11"/>
        <v>0.33868734422597618</v>
      </c>
      <c r="AA54" s="23">
        <f t="shared" si="12"/>
        <v>0</v>
      </c>
      <c r="AB54" s="23">
        <f t="shared" si="13"/>
        <v>0</v>
      </c>
      <c r="AC54" s="5">
        <v>9266</v>
      </c>
      <c r="AD54" s="5">
        <v>14409</v>
      </c>
      <c r="AE54" s="5">
        <v>11538</v>
      </c>
    </row>
    <row r="55" spans="1:31" x14ac:dyDescent="0.25">
      <c r="A55" s="20" t="s">
        <v>214</v>
      </c>
      <c r="B55" s="5">
        <v>10066</v>
      </c>
      <c r="D55" s="5">
        <v>43811</v>
      </c>
      <c r="E55" s="5">
        <v>35089</v>
      </c>
      <c r="F55" s="5">
        <v>15</v>
      </c>
      <c r="G55" s="5">
        <v>2316</v>
      </c>
      <c r="H55" s="5">
        <v>1089</v>
      </c>
      <c r="I55" s="5">
        <v>898</v>
      </c>
      <c r="J55" s="10">
        <f t="shared" si="0"/>
        <v>0.23008146234849991</v>
      </c>
      <c r="K55" s="10">
        <f t="shared" si="1"/>
        <v>0.10818597258096563</v>
      </c>
      <c r="L55" s="10">
        <f t="shared" si="2"/>
        <v>8.9211206040135105E-2</v>
      </c>
      <c r="M55" s="10">
        <f t="shared" si="3"/>
        <v>0.47020725388601037</v>
      </c>
      <c r="N55" s="10">
        <f t="shared" si="4"/>
        <v>0.38773747841105355</v>
      </c>
      <c r="O55" s="10">
        <f t="shared" si="5"/>
        <v>0.82460973370064283</v>
      </c>
      <c r="P55">
        <v>20743</v>
      </c>
      <c r="R55" s="14">
        <f t="shared" si="6"/>
        <v>0.47346556800803452</v>
      </c>
      <c r="S55" s="14">
        <f t="shared" si="7"/>
        <v>0</v>
      </c>
      <c r="T55" s="5">
        <v>11196</v>
      </c>
      <c r="U55">
        <v>4342</v>
      </c>
      <c r="W55" s="23">
        <f t="shared" si="8"/>
        <v>0.31907435378608678</v>
      </c>
      <c r="X55" s="23">
        <f t="shared" si="9"/>
        <v>0.12374248339935592</v>
      </c>
      <c r="Y55" s="23">
        <f t="shared" si="10"/>
        <v>0</v>
      </c>
      <c r="Z55" s="23">
        <f t="shared" si="11"/>
        <v>0.38781707752768846</v>
      </c>
      <c r="AA55" s="23">
        <f t="shared" si="12"/>
        <v>0</v>
      </c>
      <c r="AB55" s="23">
        <f t="shared" si="13"/>
        <v>0</v>
      </c>
      <c r="AC55" s="5">
        <v>9870</v>
      </c>
      <c r="AD55" s="5">
        <v>15496</v>
      </c>
      <c r="AE55" s="5">
        <v>12315</v>
      </c>
    </row>
    <row r="56" spans="1:31" x14ac:dyDescent="0.25">
      <c r="A56" s="20" t="s">
        <v>215</v>
      </c>
      <c r="B56" s="5">
        <v>10114</v>
      </c>
      <c r="D56" s="5">
        <v>86139</v>
      </c>
      <c r="E56" s="5">
        <v>35395</v>
      </c>
      <c r="F56" s="5">
        <v>88</v>
      </c>
      <c r="G56" s="5">
        <v>2443</v>
      </c>
      <c r="H56" s="5">
        <v>1299</v>
      </c>
      <c r="I56" s="5">
        <v>1094</v>
      </c>
      <c r="J56" s="10">
        <f t="shared" si="0"/>
        <v>0.24154637136642279</v>
      </c>
      <c r="K56" s="10">
        <f t="shared" si="1"/>
        <v>0.12843583152066443</v>
      </c>
      <c r="L56" s="10">
        <f t="shared" si="2"/>
        <v>0.10816689736998221</v>
      </c>
      <c r="M56" s="10">
        <f t="shared" si="3"/>
        <v>0.531723291035612</v>
      </c>
      <c r="N56" s="10">
        <f t="shared" si="4"/>
        <v>0.44781006958657388</v>
      </c>
      <c r="O56" s="10">
        <f t="shared" si="5"/>
        <v>0.84218629715165516</v>
      </c>
      <c r="P56">
        <v>47592</v>
      </c>
      <c r="R56" s="14">
        <f t="shared" si="6"/>
        <v>0.55250235085153065</v>
      </c>
      <c r="S56" s="14">
        <f t="shared" si="7"/>
        <v>0</v>
      </c>
      <c r="T56" s="5">
        <v>11936</v>
      </c>
      <c r="U56">
        <v>5633</v>
      </c>
      <c r="W56" s="23">
        <f t="shared" si="8"/>
        <v>0.33722277157790648</v>
      </c>
      <c r="X56" s="23">
        <f t="shared" si="9"/>
        <v>0.15914677214295805</v>
      </c>
      <c r="Y56" s="23">
        <f t="shared" si="10"/>
        <v>0</v>
      </c>
      <c r="Z56" s="23">
        <f t="shared" si="11"/>
        <v>0.47193364611260052</v>
      </c>
      <c r="AA56" s="23">
        <f t="shared" si="12"/>
        <v>0</v>
      </c>
      <c r="AB56" s="23">
        <f t="shared" si="13"/>
        <v>0</v>
      </c>
      <c r="AC56" s="5">
        <v>16622</v>
      </c>
      <c r="AD56" s="5">
        <v>29774</v>
      </c>
      <c r="AE56" s="5">
        <v>23441</v>
      </c>
    </row>
    <row r="57" spans="1:31" x14ac:dyDescent="0.25">
      <c r="A57" s="20" t="s">
        <v>216</v>
      </c>
      <c r="B57" s="5">
        <v>10079</v>
      </c>
      <c r="D57" s="5">
        <v>48037</v>
      </c>
      <c r="E57" s="5">
        <v>35148</v>
      </c>
      <c r="F57" s="5">
        <v>35</v>
      </c>
      <c r="G57" s="5">
        <v>2486</v>
      </c>
      <c r="H57" s="5">
        <v>1288</v>
      </c>
      <c r="I57" s="5">
        <v>1100</v>
      </c>
      <c r="J57" s="10">
        <f t="shared" si="0"/>
        <v>0.24665145351721401</v>
      </c>
      <c r="K57" s="10">
        <f t="shared" si="1"/>
        <v>0.12779045540232165</v>
      </c>
      <c r="L57" s="10">
        <f t="shared" si="2"/>
        <v>0.10913781129080266</v>
      </c>
      <c r="M57" s="10">
        <f t="shared" si="3"/>
        <v>0.51810136765888981</v>
      </c>
      <c r="N57" s="10">
        <f t="shared" si="4"/>
        <v>0.44247787610619471</v>
      </c>
      <c r="O57" s="10">
        <f t="shared" si="5"/>
        <v>0.85403726708074534</v>
      </c>
      <c r="P57">
        <v>24077</v>
      </c>
      <c r="R57" s="14">
        <f t="shared" si="6"/>
        <v>0.50121781127047904</v>
      </c>
      <c r="S57" s="14">
        <f t="shared" si="7"/>
        <v>0</v>
      </c>
      <c r="T57" s="5">
        <v>11945</v>
      </c>
      <c r="U57">
        <v>5594</v>
      </c>
      <c r="W57" s="23">
        <f t="shared" si="8"/>
        <v>0.33984864003641746</v>
      </c>
      <c r="X57" s="23">
        <f t="shared" si="9"/>
        <v>0.15915557072948674</v>
      </c>
      <c r="Y57" s="23">
        <f t="shared" si="10"/>
        <v>0</v>
      </c>
      <c r="Z57" s="23">
        <f t="shared" si="11"/>
        <v>0.46831310171619922</v>
      </c>
      <c r="AA57" s="23">
        <f t="shared" si="12"/>
        <v>0</v>
      </c>
      <c r="AB57" s="23">
        <f t="shared" si="13"/>
        <v>0</v>
      </c>
      <c r="AC57" s="5">
        <v>10652</v>
      </c>
      <c r="AD57" s="5">
        <v>17484</v>
      </c>
      <c r="AE57" s="5">
        <v>13477</v>
      </c>
    </row>
    <row r="58" spans="1:31" x14ac:dyDescent="0.25">
      <c r="A58" s="20" t="s">
        <v>217</v>
      </c>
      <c r="B58" s="5">
        <v>10060</v>
      </c>
      <c r="D58" s="5">
        <v>37463</v>
      </c>
      <c r="E58" s="5">
        <v>35038</v>
      </c>
      <c r="F58" s="5">
        <v>25</v>
      </c>
      <c r="G58" s="5">
        <v>2191</v>
      </c>
      <c r="H58" s="5">
        <v>997</v>
      </c>
      <c r="I58" s="5">
        <v>734</v>
      </c>
      <c r="J58" s="10">
        <f t="shared" si="0"/>
        <v>0.21779324055666005</v>
      </c>
      <c r="K58" s="10">
        <f t="shared" si="1"/>
        <v>9.9105367793240556E-2</v>
      </c>
      <c r="L58" s="10">
        <f t="shared" si="2"/>
        <v>7.2962226640159042E-2</v>
      </c>
      <c r="M58" s="10">
        <f t="shared" si="3"/>
        <v>0.45504335919671385</v>
      </c>
      <c r="N58" s="10">
        <f t="shared" si="4"/>
        <v>0.33500684618895482</v>
      </c>
      <c r="O58" s="10">
        <f t="shared" si="5"/>
        <v>0.73620862587763292</v>
      </c>
      <c r="P58">
        <v>15938</v>
      </c>
      <c r="R58" s="14">
        <f t="shared" si="6"/>
        <v>0.42543309398606627</v>
      </c>
      <c r="S58" s="14">
        <f t="shared" si="7"/>
        <v>0</v>
      </c>
      <c r="T58" s="5">
        <v>10742</v>
      </c>
      <c r="U58">
        <v>3868</v>
      </c>
      <c r="W58" s="23">
        <f t="shared" si="8"/>
        <v>0.3065814258804726</v>
      </c>
      <c r="X58" s="23">
        <f t="shared" si="9"/>
        <v>0.11039442890575946</v>
      </c>
      <c r="Y58" s="23">
        <f t="shared" si="10"/>
        <v>0</v>
      </c>
      <c r="Z58" s="23">
        <f t="shared" si="11"/>
        <v>0.36008192142990131</v>
      </c>
      <c r="AA58" s="23">
        <f t="shared" si="12"/>
        <v>0</v>
      </c>
      <c r="AB58" s="23">
        <f t="shared" si="13"/>
        <v>0</v>
      </c>
      <c r="AC58" s="5">
        <v>9045</v>
      </c>
      <c r="AD58" s="5">
        <v>13609</v>
      </c>
      <c r="AE58" s="5">
        <v>11355</v>
      </c>
    </row>
    <row r="59" spans="1:31" x14ac:dyDescent="0.25">
      <c r="A59" s="20" t="s">
        <v>218</v>
      </c>
      <c r="B59" s="5">
        <v>10078</v>
      </c>
      <c r="D59" s="5">
        <v>51598</v>
      </c>
      <c r="E59" s="5">
        <v>35179</v>
      </c>
      <c r="F59" s="5">
        <v>17</v>
      </c>
      <c r="G59" s="5">
        <v>2233</v>
      </c>
      <c r="H59" s="5">
        <v>1102</v>
      </c>
      <c r="I59" s="5">
        <v>746</v>
      </c>
      <c r="J59" s="10">
        <f t="shared" si="0"/>
        <v>0.22157174042468744</v>
      </c>
      <c r="K59" s="10">
        <f t="shared" si="1"/>
        <v>0.10934709267711848</v>
      </c>
      <c r="L59" s="10">
        <f t="shared" si="2"/>
        <v>7.4022623536415949E-2</v>
      </c>
      <c r="M59" s="10">
        <f t="shared" si="3"/>
        <v>0.4935064935064935</v>
      </c>
      <c r="N59" s="10">
        <f t="shared" si="4"/>
        <v>0.33407971339005821</v>
      </c>
      <c r="O59" s="10">
        <f t="shared" si="5"/>
        <v>0.67695099818511795</v>
      </c>
      <c r="P59">
        <v>27546</v>
      </c>
      <c r="R59" s="14">
        <f t="shared" si="6"/>
        <v>0.53385790146904921</v>
      </c>
      <c r="S59" s="14">
        <f t="shared" si="7"/>
        <v>0</v>
      </c>
      <c r="T59" s="5">
        <v>10936</v>
      </c>
      <c r="U59">
        <v>4267</v>
      </c>
      <c r="W59" s="23">
        <f t="shared" si="8"/>
        <v>0.31086727877426873</v>
      </c>
      <c r="X59" s="23">
        <f t="shared" si="9"/>
        <v>0.1212939537792433</v>
      </c>
      <c r="Y59" s="23">
        <f t="shared" si="10"/>
        <v>0</v>
      </c>
      <c r="Z59" s="23">
        <f t="shared" si="11"/>
        <v>0.39017922457937088</v>
      </c>
      <c r="AA59" s="23">
        <f t="shared" si="12"/>
        <v>0</v>
      </c>
      <c r="AB59" s="23">
        <f t="shared" si="13"/>
        <v>0</v>
      </c>
      <c r="AC59" s="5">
        <v>10930</v>
      </c>
      <c r="AD59" s="5">
        <v>17999</v>
      </c>
      <c r="AE59" s="5">
        <v>14134</v>
      </c>
    </row>
    <row r="60" spans="1:31" x14ac:dyDescent="0.25">
      <c r="A60" s="20" t="s">
        <v>219</v>
      </c>
      <c r="B60" s="5">
        <v>10059</v>
      </c>
      <c r="D60" s="5">
        <v>34634</v>
      </c>
      <c r="E60" s="5">
        <v>35011</v>
      </c>
      <c r="F60" s="5">
        <v>3</v>
      </c>
      <c r="G60" s="5">
        <v>1959</v>
      </c>
      <c r="H60" s="5">
        <v>656</v>
      </c>
      <c r="I60" s="5">
        <v>353</v>
      </c>
      <c r="J60" s="10">
        <f t="shared" si="0"/>
        <v>0.19475096928124069</v>
      </c>
      <c r="K60" s="10">
        <f t="shared" si="1"/>
        <v>6.5215230142161254E-2</v>
      </c>
      <c r="L60" s="10">
        <f t="shared" si="2"/>
        <v>3.5092951585644697E-2</v>
      </c>
      <c r="M60" s="10">
        <f t="shared" si="3"/>
        <v>0.33486472690148034</v>
      </c>
      <c r="N60" s="10">
        <f t="shared" si="4"/>
        <v>0.18019397651863195</v>
      </c>
      <c r="O60" s="10">
        <f t="shared" si="5"/>
        <v>0.53810975609756095</v>
      </c>
      <c r="P60">
        <v>7703</v>
      </c>
      <c r="R60" s="14">
        <f t="shared" si="6"/>
        <v>0.2224115031471964</v>
      </c>
      <c r="S60" s="14">
        <f t="shared" si="7"/>
        <v>0</v>
      </c>
      <c r="T60" s="5">
        <v>9730</v>
      </c>
      <c r="U60">
        <v>2002</v>
      </c>
      <c r="W60" s="23">
        <f t="shared" si="8"/>
        <v>0.27791265602239296</v>
      </c>
      <c r="X60" s="23">
        <f t="shared" si="9"/>
        <v>5.7182028505326894E-2</v>
      </c>
      <c r="Y60" s="23">
        <f t="shared" si="10"/>
        <v>0</v>
      </c>
      <c r="Z60" s="23">
        <f t="shared" si="11"/>
        <v>0.20575539568345325</v>
      </c>
      <c r="AA60" s="23">
        <f t="shared" si="12"/>
        <v>0</v>
      </c>
      <c r="AB60" s="23">
        <f t="shared" si="13"/>
        <v>0</v>
      </c>
      <c r="AC60" s="5">
        <v>8625</v>
      </c>
      <c r="AD60" s="5">
        <v>12917</v>
      </c>
      <c r="AE60" s="5">
        <v>10245</v>
      </c>
    </row>
    <row r="61" spans="1:31" x14ac:dyDescent="0.25">
      <c r="A61" s="20" t="s">
        <v>220</v>
      </c>
      <c r="B61" s="5">
        <v>10063</v>
      </c>
      <c r="D61" s="5">
        <v>36857</v>
      </c>
      <c r="E61" s="5">
        <v>35054</v>
      </c>
      <c r="F61" s="5">
        <v>6</v>
      </c>
      <c r="G61" s="5">
        <v>2114</v>
      </c>
      <c r="H61" s="5">
        <v>814</v>
      </c>
      <c r="I61" s="5">
        <v>605</v>
      </c>
      <c r="J61" s="10">
        <f t="shared" si="0"/>
        <v>0.21007651793699691</v>
      </c>
      <c r="K61" s="10">
        <f t="shared" si="1"/>
        <v>8.0890390539600524E-2</v>
      </c>
      <c r="L61" s="10">
        <f t="shared" si="2"/>
        <v>6.0121236211865249E-2</v>
      </c>
      <c r="M61" s="10">
        <f t="shared" si="3"/>
        <v>0.38505203405865657</v>
      </c>
      <c r="N61" s="10">
        <f t="shared" si="4"/>
        <v>0.2861873226111637</v>
      </c>
      <c r="O61" s="10">
        <f t="shared" si="5"/>
        <v>0.7432432432432432</v>
      </c>
      <c r="P61">
        <v>15558</v>
      </c>
      <c r="R61" s="14">
        <f t="shared" si="6"/>
        <v>0.42211791518571778</v>
      </c>
      <c r="S61" s="14">
        <f t="shared" si="7"/>
        <v>0</v>
      </c>
      <c r="T61" s="5">
        <v>10399</v>
      </c>
      <c r="U61">
        <v>3278</v>
      </c>
      <c r="W61" s="23">
        <f t="shared" si="8"/>
        <v>0.29665658698008784</v>
      </c>
      <c r="X61" s="23">
        <f t="shared" si="9"/>
        <v>9.3512865864095393E-2</v>
      </c>
      <c r="Y61" s="23">
        <f t="shared" si="10"/>
        <v>0</v>
      </c>
      <c r="Z61" s="23">
        <f t="shared" si="11"/>
        <v>0.31522261755938069</v>
      </c>
      <c r="AA61" s="23">
        <f t="shared" si="12"/>
        <v>0</v>
      </c>
      <c r="AB61" s="23">
        <f t="shared" si="13"/>
        <v>0</v>
      </c>
      <c r="AC61" s="5">
        <v>8954</v>
      </c>
      <c r="AD61" s="5">
        <v>13554</v>
      </c>
      <c r="AE61" s="5">
        <v>10770</v>
      </c>
    </row>
    <row r="62" spans="1:31" x14ac:dyDescent="0.25">
      <c r="A62" s="20" t="s">
        <v>221</v>
      </c>
      <c r="B62" s="5">
        <v>10065</v>
      </c>
      <c r="D62" s="5">
        <v>42468</v>
      </c>
      <c r="E62" s="5">
        <v>35117</v>
      </c>
      <c r="F62" s="5">
        <v>12</v>
      </c>
      <c r="G62" s="5">
        <v>2220</v>
      </c>
      <c r="H62" s="5">
        <v>903</v>
      </c>
      <c r="I62" s="5">
        <v>624</v>
      </c>
      <c r="J62" s="10">
        <f t="shared" si="0"/>
        <v>0.22056631892697467</v>
      </c>
      <c r="K62" s="10">
        <f t="shared" si="1"/>
        <v>8.9716840536512674E-2</v>
      </c>
      <c r="L62" s="10">
        <f t="shared" si="2"/>
        <v>6.1997019374068554E-2</v>
      </c>
      <c r="M62" s="10">
        <f t="shared" si="3"/>
        <v>0.40675675675675677</v>
      </c>
      <c r="N62" s="10">
        <f t="shared" si="4"/>
        <v>0.2810810810810811</v>
      </c>
      <c r="O62" s="10">
        <f t="shared" si="5"/>
        <v>0.69102990033222589</v>
      </c>
      <c r="P62">
        <v>18309</v>
      </c>
      <c r="R62" s="14">
        <f t="shared" si="6"/>
        <v>0.4311246114721673</v>
      </c>
      <c r="S62" s="14">
        <f t="shared" si="7"/>
        <v>0</v>
      </c>
      <c r="T62" s="5">
        <v>10810</v>
      </c>
      <c r="U62">
        <v>3759</v>
      </c>
      <c r="W62" s="23">
        <f t="shared" si="8"/>
        <v>0.30782811743599964</v>
      </c>
      <c r="X62" s="23">
        <f t="shared" si="9"/>
        <v>0.10704217330637583</v>
      </c>
      <c r="Y62" s="23">
        <f t="shared" si="10"/>
        <v>0</v>
      </c>
      <c r="Z62" s="23">
        <f t="shared" si="11"/>
        <v>0.34773358001850141</v>
      </c>
      <c r="AA62" s="23">
        <f t="shared" si="12"/>
        <v>0</v>
      </c>
      <c r="AB62" s="23">
        <f t="shared" si="13"/>
        <v>0</v>
      </c>
      <c r="AC62" s="5">
        <v>9591</v>
      </c>
      <c r="AD62" s="5">
        <v>14895</v>
      </c>
      <c r="AE62" s="5">
        <v>11710</v>
      </c>
    </row>
    <row r="63" spans="1:31" x14ac:dyDescent="0.25">
      <c r="A63" s="20" t="s">
        <v>222</v>
      </c>
      <c r="B63" s="5">
        <v>10053</v>
      </c>
      <c r="D63" s="5">
        <v>33074</v>
      </c>
      <c r="E63" s="5">
        <v>34993</v>
      </c>
      <c r="F63" s="5">
        <v>1</v>
      </c>
      <c r="G63" s="5">
        <v>1807</v>
      </c>
      <c r="H63" s="5">
        <v>488</v>
      </c>
      <c r="I63" s="5">
        <v>95</v>
      </c>
      <c r="J63" s="10">
        <f t="shared" si="0"/>
        <v>0.17974733910275539</v>
      </c>
      <c r="K63" s="10">
        <f t="shared" si="1"/>
        <v>4.8542723565104945E-2</v>
      </c>
      <c r="L63" s="10">
        <f t="shared" si="2"/>
        <v>9.4499154481249379E-3</v>
      </c>
      <c r="M63" s="10">
        <f t="shared" si="3"/>
        <v>0.27006087437742116</v>
      </c>
      <c r="N63" s="10">
        <f t="shared" si="4"/>
        <v>5.2573325954620921E-2</v>
      </c>
      <c r="O63" s="10">
        <f t="shared" si="5"/>
        <v>0.19467213114754098</v>
      </c>
      <c r="P63">
        <v>1029</v>
      </c>
      <c r="R63" s="14">
        <f t="shared" si="6"/>
        <v>3.1112051762713915E-2</v>
      </c>
      <c r="S63" s="14">
        <f t="shared" si="7"/>
        <v>0</v>
      </c>
      <c r="T63" s="5">
        <v>9111</v>
      </c>
      <c r="U63">
        <v>373</v>
      </c>
      <c r="W63" s="23">
        <f t="shared" si="8"/>
        <v>0.26036635898608296</v>
      </c>
      <c r="X63" s="23">
        <f t="shared" si="9"/>
        <v>1.0659274712085274E-2</v>
      </c>
      <c r="Y63" s="23">
        <f t="shared" si="10"/>
        <v>0</v>
      </c>
      <c r="Z63" s="23">
        <f t="shared" si="11"/>
        <v>4.0939523652727475E-2</v>
      </c>
      <c r="AA63" s="23">
        <f t="shared" si="12"/>
        <v>0</v>
      </c>
      <c r="AB63" s="23">
        <f t="shared" si="13"/>
        <v>0</v>
      </c>
      <c r="AC63" s="5">
        <v>8359</v>
      </c>
      <c r="AD63" s="5">
        <v>12217</v>
      </c>
      <c r="AE63" s="5">
        <v>9957</v>
      </c>
    </row>
    <row r="64" spans="1:31" x14ac:dyDescent="0.25">
      <c r="A64" s="20" t="s">
        <v>223</v>
      </c>
      <c r="B64" s="5">
        <v>10070</v>
      </c>
      <c r="D64" s="5">
        <v>34116</v>
      </c>
      <c r="E64" s="5">
        <v>35039</v>
      </c>
      <c r="F64" s="5">
        <v>6</v>
      </c>
      <c r="G64" s="5">
        <v>1910</v>
      </c>
      <c r="H64" s="5">
        <v>652</v>
      </c>
      <c r="I64" s="5">
        <v>422</v>
      </c>
      <c r="J64" s="10">
        <f t="shared" si="0"/>
        <v>0.18967229394240318</v>
      </c>
      <c r="K64" s="10">
        <f t="shared" si="1"/>
        <v>6.4746772591857002E-2</v>
      </c>
      <c r="L64" s="10">
        <f t="shared" si="2"/>
        <v>4.1906653426017876E-2</v>
      </c>
      <c r="M64" s="10">
        <f t="shared" si="3"/>
        <v>0.34136125654450261</v>
      </c>
      <c r="N64" s="10">
        <f t="shared" si="4"/>
        <v>0.22094240837696336</v>
      </c>
      <c r="O64" s="10">
        <f t="shared" si="5"/>
        <v>0.64723926380368102</v>
      </c>
      <c r="P64">
        <v>13540</v>
      </c>
      <c r="R64" s="14">
        <f t="shared" si="6"/>
        <v>0.39688122874897408</v>
      </c>
      <c r="S64" s="14">
        <f t="shared" si="7"/>
        <v>0</v>
      </c>
      <c r="T64" s="5">
        <v>9447</v>
      </c>
      <c r="U64">
        <v>2609</v>
      </c>
      <c r="W64" s="23">
        <f t="shared" si="8"/>
        <v>0.26961385884300348</v>
      </c>
      <c r="X64" s="23">
        <f t="shared" si="9"/>
        <v>7.4459887553868551E-2</v>
      </c>
      <c r="Y64" s="23">
        <f t="shared" si="10"/>
        <v>0</v>
      </c>
      <c r="Z64" s="23">
        <f t="shared" si="11"/>
        <v>0.27617232984016088</v>
      </c>
      <c r="AA64" s="23">
        <f t="shared" si="12"/>
        <v>0</v>
      </c>
      <c r="AB64" s="23">
        <f t="shared" si="13"/>
        <v>0</v>
      </c>
      <c r="AC64" s="5">
        <v>8465</v>
      </c>
      <c r="AD64" s="5">
        <v>12693</v>
      </c>
      <c r="AE64" s="5">
        <v>10287</v>
      </c>
    </row>
    <row r="65" spans="1:31" x14ac:dyDescent="0.25">
      <c r="A65" s="20" t="s">
        <v>224</v>
      </c>
      <c r="B65" s="5">
        <v>10070</v>
      </c>
      <c r="D65" s="5">
        <v>34069</v>
      </c>
      <c r="E65" s="5">
        <v>35039</v>
      </c>
      <c r="F65" s="5">
        <v>6</v>
      </c>
      <c r="G65" s="5">
        <v>1904</v>
      </c>
      <c r="H65" s="5">
        <v>646</v>
      </c>
      <c r="I65" s="5">
        <v>416</v>
      </c>
      <c r="J65" s="10">
        <f t="shared" si="0"/>
        <v>0.18907646474677259</v>
      </c>
      <c r="K65" s="10">
        <f t="shared" si="1"/>
        <v>6.4150943396226415E-2</v>
      </c>
      <c r="L65" s="10">
        <f t="shared" si="2"/>
        <v>4.1310824230387289E-2</v>
      </c>
      <c r="M65" s="10">
        <f t="shared" si="3"/>
        <v>0.3392857142857143</v>
      </c>
      <c r="N65" s="10">
        <f t="shared" si="4"/>
        <v>0.21848739495798319</v>
      </c>
      <c r="O65" s="10">
        <f t="shared" si="5"/>
        <v>0.64396284829721362</v>
      </c>
      <c r="P65">
        <v>13494</v>
      </c>
      <c r="R65" s="14">
        <f t="shared" si="6"/>
        <v>0.39607854647920399</v>
      </c>
      <c r="S65" s="14">
        <f t="shared" si="7"/>
        <v>0</v>
      </c>
      <c r="T65" s="5">
        <v>9418</v>
      </c>
      <c r="U65">
        <v>2592</v>
      </c>
      <c r="W65" s="23">
        <f t="shared" si="8"/>
        <v>0.26878620965210193</v>
      </c>
      <c r="X65" s="23">
        <f t="shared" si="9"/>
        <v>7.397471389023659E-2</v>
      </c>
      <c r="Y65" s="23">
        <f t="shared" si="10"/>
        <v>0</v>
      </c>
      <c r="Z65" s="23">
        <f t="shared" si="11"/>
        <v>0.27521766829475475</v>
      </c>
      <c r="AA65" s="23">
        <f t="shared" si="12"/>
        <v>0</v>
      </c>
      <c r="AB65" s="23">
        <f t="shared" si="13"/>
        <v>0</v>
      </c>
      <c r="AC65" s="5">
        <v>8540</v>
      </c>
      <c r="AD65" s="5">
        <v>12458</v>
      </c>
      <c r="AE65" s="5">
        <v>10261</v>
      </c>
    </row>
    <row r="66" spans="1:31" x14ac:dyDescent="0.25">
      <c r="A66" s="20" t="s">
        <v>225</v>
      </c>
      <c r="B66" s="5">
        <v>10059</v>
      </c>
      <c r="D66" s="5">
        <v>33097</v>
      </c>
      <c r="E66" s="5">
        <v>35005</v>
      </c>
      <c r="F66" s="5">
        <v>1</v>
      </c>
      <c r="G66" s="5">
        <v>1809</v>
      </c>
      <c r="H66" s="5">
        <v>18</v>
      </c>
      <c r="I66" s="5">
        <v>18</v>
      </c>
      <c r="J66" s="10">
        <f t="shared" si="0"/>
        <v>0.17983895019385626</v>
      </c>
      <c r="K66" s="10">
        <f t="shared" si="1"/>
        <v>1.7894422904861319E-3</v>
      </c>
      <c r="L66" s="10">
        <f t="shared" si="2"/>
        <v>1.7894422904861319E-3</v>
      </c>
      <c r="M66" s="10">
        <f t="shared" si="3"/>
        <v>9.9502487562189053E-3</v>
      </c>
      <c r="N66" s="10">
        <f t="shared" si="4"/>
        <v>9.9502487562189053E-3</v>
      </c>
      <c r="O66" s="10">
        <f t="shared" si="5"/>
        <v>1</v>
      </c>
      <c r="P66">
        <v>16</v>
      </c>
      <c r="R66" s="14">
        <f t="shared" si="6"/>
        <v>4.8342750098196211E-4</v>
      </c>
      <c r="S66" s="14">
        <f t="shared" si="7"/>
        <v>0</v>
      </c>
      <c r="T66" s="5">
        <v>9127</v>
      </c>
      <c r="U66">
        <v>25</v>
      </c>
      <c r="W66" s="23">
        <f t="shared" si="8"/>
        <v>0.26073418083130984</v>
      </c>
      <c r="X66" s="23">
        <f t="shared" si="9"/>
        <v>7.1418368804456508E-4</v>
      </c>
      <c r="Y66" s="23">
        <f t="shared" si="10"/>
        <v>0</v>
      </c>
      <c r="Z66" s="23">
        <f t="shared" si="11"/>
        <v>2.7391256710857896E-3</v>
      </c>
      <c r="AA66" s="23">
        <f t="shared" si="12"/>
        <v>0</v>
      </c>
      <c r="AB66" s="23">
        <f t="shared" si="13"/>
        <v>0</v>
      </c>
      <c r="AC66" s="5">
        <v>8259</v>
      </c>
      <c r="AD66" s="5">
        <v>11627</v>
      </c>
      <c r="AE66" s="5">
        <v>9936</v>
      </c>
    </row>
    <row r="67" spans="1:31" x14ac:dyDescent="0.25">
      <c r="A67" s="20" t="s">
        <v>226</v>
      </c>
      <c r="B67" s="5">
        <v>10116</v>
      </c>
      <c r="D67" s="5">
        <v>40107</v>
      </c>
      <c r="E67" s="5">
        <v>35390</v>
      </c>
      <c r="F67" s="5">
        <v>28</v>
      </c>
      <c r="G67" s="5">
        <v>1981</v>
      </c>
      <c r="H67" s="5">
        <v>671</v>
      </c>
      <c r="I67" s="5">
        <v>293</v>
      </c>
      <c r="J67" s="10">
        <f t="shared" ref="J67:J126" si="14">G67/B67</f>
        <v>0.19582839066824831</v>
      </c>
      <c r="K67" s="10">
        <f t="shared" ref="K67:K122" si="15">H67/B67</f>
        <v>6.6330565440885725E-2</v>
      </c>
      <c r="L67" s="10">
        <f t="shared" ref="L67:L126" si="16">I67/B67</f>
        <v>2.8964017398181101E-2</v>
      </c>
      <c r="M67" s="10">
        <f t="shared" ref="M67:M126" si="17">H67/G67</f>
        <v>0.33871781928319034</v>
      </c>
      <c r="N67" s="10">
        <f t="shared" ref="N67:N126" si="18">I67/G67</f>
        <v>0.14790509843513377</v>
      </c>
      <c r="O67" s="10">
        <f t="shared" ref="O67:O126" si="19">I67/H67</f>
        <v>0.43666169895678092</v>
      </c>
      <c r="P67">
        <v>16371</v>
      </c>
      <c r="R67" s="14">
        <f t="shared" ref="R67:R126" si="20">P67/D67</f>
        <v>0.40818311018026776</v>
      </c>
      <c r="S67" s="14">
        <f t="shared" ref="S67:S126" si="21" xml:space="preserve"> Q67/D67</f>
        <v>0</v>
      </c>
      <c r="T67" s="5">
        <v>9865</v>
      </c>
      <c r="U67">
        <v>2751</v>
      </c>
      <c r="W67" s="23">
        <f t="shared" ref="W67:W126" si="22">T67/E67</f>
        <v>0.27875105962136199</v>
      </c>
      <c r="X67" s="23">
        <f t="shared" ref="X67:X126" si="23">U67/E67</f>
        <v>7.7733823113873973E-2</v>
      </c>
      <c r="Y67" s="23">
        <f t="shared" ref="Y67:Y126" si="24">V67/E67</f>
        <v>0</v>
      </c>
      <c r="Z67" s="23">
        <f t="shared" ref="Z67:Z126" si="25">U67/T67</f>
        <v>0.27886467308667007</v>
      </c>
      <c r="AA67" s="23">
        <f t="shared" ref="AA67:AA126" si="26">V67/T67</f>
        <v>0</v>
      </c>
      <c r="AB67" s="23">
        <f t="shared" ref="AB67:AB126" si="27">V67/U67</f>
        <v>0</v>
      </c>
      <c r="AC67" s="5">
        <v>9366</v>
      </c>
      <c r="AD67" s="5">
        <v>14091</v>
      </c>
      <c r="AE67" s="5">
        <v>11339</v>
      </c>
    </row>
    <row r="68" spans="1:31" x14ac:dyDescent="0.25">
      <c r="A68" s="20" t="s">
        <v>227</v>
      </c>
      <c r="B68" s="5">
        <v>10114</v>
      </c>
      <c r="D68" s="5">
        <v>39504</v>
      </c>
      <c r="E68" s="5">
        <v>35363</v>
      </c>
      <c r="F68" s="5">
        <v>25</v>
      </c>
      <c r="G68" s="5">
        <v>1982</v>
      </c>
      <c r="H68" s="5">
        <v>672</v>
      </c>
      <c r="I68" s="5">
        <v>294</v>
      </c>
      <c r="J68" s="10">
        <f t="shared" si="14"/>
        <v>0.19596598773976667</v>
      </c>
      <c r="K68" s="10">
        <f t="shared" si="15"/>
        <v>6.6442554874431486E-2</v>
      </c>
      <c r="L68" s="10">
        <f t="shared" si="16"/>
        <v>2.9068617757563774E-2</v>
      </c>
      <c r="M68" s="10">
        <f t="shared" si="17"/>
        <v>0.33905146316851664</v>
      </c>
      <c r="N68" s="10">
        <f t="shared" si="18"/>
        <v>0.14833501513622604</v>
      </c>
      <c r="O68" s="10">
        <f t="shared" si="19"/>
        <v>0.4375</v>
      </c>
      <c r="P68">
        <v>16398</v>
      </c>
      <c r="R68" s="14">
        <f t="shared" si="20"/>
        <v>0.41509720534629407</v>
      </c>
      <c r="S68" s="14">
        <f t="shared" si="21"/>
        <v>0</v>
      </c>
      <c r="T68" s="5">
        <v>9834</v>
      </c>
      <c r="U68">
        <v>2710</v>
      </c>
      <c r="W68" s="23">
        <f t="shared" si="22"/>
        <v>0.27808726635183667</v>
      </c>
      <c r="X68" s="23">
        <f t="shared" si="23"/>
        <v>7.6633769759353002E-2</v>
      </c>
      <c r="Y68" s="23">
        <f t="shared" si="24"/>
        <v>0</v>
      </c>
      <c r="Z68" s="23">
        <f t="shared" si="25"/>
        <v>0.27557453731950377</v>
      </c>
      <c r="AA68" s="23">
        <f t="shared" si="26"/>
        <v>0</v>
      </c>
      <c r="AB68" s="23">
        <f t="shared" si="27"/>
        <v>0</v>
      </c>
      <c r="AC68" s="5">
        <v>9200</v>
      </c>
      <c r="AD68" s="5">
        <v>14276</v>
      </c>
      <c r="AE68" s="5">
        <v>11176</v>
      </c>
    </row>
    <row r="69" spans="1:31" x14ac:dyDescent="0.25">
      <c r="A69" s="20" t="s">
        <v>228</v>
      </c>
      <c r="B69" s="5">
        <v>10114</v>
      </c>
      <c r="D69" s="5">
        <v>39596</v>
      </c>
      <c r="E69" s="5">
        <v>35363</v>
      </c>
      <c r="F69" s="5">
        <v>25</v>
      </c>
      <c r="G69" s="5">
        <v>1982</v>
      </c>
      <c r="H69" s="5">
        <v>672</v>
      </c>
      <c r="I69" s="5">
        <v>294</v>
      </c>
      <c r="J69" s="10">
        <f t="shared" si="14"/>
        <v>0.19596598773976667</v>
      </c>
      <c r="K69" s="10">
        <f t="shared" si="15"/>
        <v>6.6442554874431486E-2</v>
      </c>
      <c r="L69" s="10">
        <f t="shared" si="16"/>
        <v>2.9068617757563774E-2</v>
      </c>
      <c r="M69" s="10">
        <f t="shared" si="17"/>
        <v>0.33905146316851664</v>
      </c>
      <c r="N69" s="10">
        <f t="shared" si="18"/>
        <v>0.14833501513622604</v>
      </c>
      <c r="O69" s="10">
        <f t="shared" si="19"/>
        <v>0.4375</v>
      </c>
      <c r="P69">
        <v>16398</v>
      </c>
      <c r="R69" s="14">
        <f t="shared" si="20"/>
        <v>0.41413274068087685</v>
      </c>
      <c r="S69" s="14">
        <f t="shared" si="21"/>
        <v>0</v>
      </c>
      <c r="T69" s="5">
        <v>9834</v>
      </c>
      <c r="U69">
        <v>2710</v>
      </c>
      <c r="W69" s="23">
        <f t="shared" si="22"/>
        <v>0.27808726635183667</v>
      </c>
      <c r="X69" s="23">
        <f t="shared" si="23"/>
        <v>7.6633769759353002E-2</v>
      </c>
      <c r="Y69" s="23">
        <f t="shared" si="24"/>
        <v>0</v>
      </c>
      <c r="Z69" s="23">
        <f t="shared" si="25"/>
        <v>0.27557453731950377</v>
      </c>
      <c r="AA69" s="23">
        <f t="shared" si="26"/>
        <v>0</v>
      </c>
      <c r="AB69" s="23">
        <f t="shared" si="27"/>
        <v>0</v>
      </c>
      <c r="AC69" s="5">
        <v>9196</v>
      </c>
      <c r="AD69" s="5">
        <v>13844</v>
      </c>
      <c r="AE69" s="5">
        <v>11424</v>
      </c>
    </row>
    <row r="70" spans="1:31" x14ac:dyDescent="0.25">
      <c r="A70" s="20" t="s">
        <v>229</v>
      </c>
      <c r="B70" s="5">
        <v>10072</v>
      </c>
      <c r="D70" s="5">
        <v>36677</v>
      </c>
      <c r="E70" s="5">
        <v>35094</v>
      </c>
      <c r="F70" s="5">
        <v>7</v>
      </c>
      <c r="G70" s="5">
        <v>1949</v>
      </c>
      <c r="H70" s="5">
        <v>665</v>
      </c>
      <c r="I70" s="5">
        <v>375</v>
      </c>
      <c r="J70" s="10">
        <f t="shared" si="14"/>
        <v>0.19350675138999207</v>
      </c>
      <c r="K70" s="10">
        <f t="shared" si="15"/>
        <v>6.6024622716441619E-2</v>
      </c>
      <c r="L70" s="10">
        <f t="shared" si="16"/>
        <v>3.7231930103256553E-2</v>
      </c>
      <c r="M70" s="10">
        <f t="shared" si="17"/>
        <v>0.34120061570035914</v>
      </c>
      <c r="N70" s="10">
        <f t="shared" si="18"/>
        <v>0.19240636223704463</v>
      </c>
      <c r="O70" s="10">
        <f t="shared" si="19"/>
        <v>0.56390977443609025</v>
      </c>
      <c r="P70">
        <v>13844</v>
      </c>
      <c r="R70" s="14">
        <f t="shared" si="20"/>
        <v>0.37745726204433294</v>
      </c>
      <c r="S70" s="14">
        <f t="shared" si="21"/>
        <v>0</v>
      </c>
      <c r="T70" s="5">
        <v>9646</v>
      </c>
      <c r="U70">
        <v>2471</v>
      </c>
      <c r="W70" s="23">
        <f t="shared" si="22"/>
        <v>0.27486179973784691</v>
      </c>
      <c r="X70" s="23">
        <f t="shared" si="23"/>
        <v>7.0410896449535534E-2</v>
      </c>
      <c r="Y70" s="23">
        <f t="shared" si="24"/>
        <v>0</v>
      </c>
      <c r="Z70" s="23">
        <f t="shared" si="25"/>
        <v>0.25616835994194487</v>
      </c>
      <c r="AA70" s="23">
        <f t="shared" si="26"/>
        <v>0</v>
      </c>
      <c r="AB70" s="23">
        <f t="shared" si="27"/>
        <v>0</v>
      </c>
      <c r="AC70" s="5">
        <v>8830</v>
      </c>
      <c r="AD70" s="5">
        <v>13139</v>
      </c>
      <c r="AE70" s="5">
        <v>10518</v>
      </c>
    </row>
    <row r="71" spans="1:31" x14ac:dyDescent="0.25">
      <c r="A71" s="20" t="s">
        <v>230</v>
      </c>
      <c r="B71" s="5">
        <v>10060</v>
      </c>
      <c r="D71" s="5">
        <v>37246</v>
      </c>
      <c r="E71" s="5">
        <v>35060</v>
      </c>
      <c r="F71" s="5">
        <v>26</v>
      </c>
      <c r="G71" s="5">
        <v>2053</v>
      </c>
      <c r="H71" s="5">
        <v>849</v>
      </c>
      <c r="I71" s="5">
        <v>616</v>
      </c>
      <c r="J71" s="10">
        <f t="shared" si="14"/>
        <v>0.20407554671968192</v>
      </c>
      <c r="K71" s="10">
        <f t="shared" si="15"/>
        <v>8.4393638170974158E-2</v>
      </c>
      <c r="L71" s="10">
        <f t="shared" si="16"/>
        <v>6.1232604373757459E-2</v>
      </c>
      <c r="M71" s="10">
        <f t="shared" si="17"/>
        <v>0.41354115927910373</v>
      </c>
      <c r="N71" s="10">
        <f t="shared" si="18"/>
        <v>0.30004870920603993</v>
      </c>
      <c r="O71" s="10">
        <f t="shared" si="19"/>
        <v>0.72555948174322737</v>
      </c>
      <c r="P71">
        <v>16644</v>
      </c>
      <c r="R71" s="14">
        <f t="shared" si="20"/>
        <v>0.44686677764055199</v>
      </c>
      <c r="S71" s="14">
        <f t="shared" si="21"/>
        <v>0</v>
      </c>
      <c r="T71" s="5">
        <v>10127</v>
      </c>
      <c r="U71">
        <v>3593</v>
      </c>
      <c r="W71" s="23">
        <f t="shared" si="22"/>
        <v>0.28884768967484314</v>
      </c>
      <c r="X71" s="23">
        <f t="shared" si="23"/>
        <v>0.1024814603536794</v>
      </c>
      <c r="Y71" s="23">
        <f t="shared" si="24"/>
        <v>0</v>
      </c>
      <c r="Z71" s="23">
        <f t="shared" si="25"/>
        <v>0.35479411474276684</v>
      </c>
      <c r="AA71" s="23">
        <f t="shared" si="26"/>
        <v>0</v>
      </c>
      <c r="AB71" s="23">
        <f t="shared" si="27"/>
        <v>0</v>
      </c>
      <c r="AC71" s="5">
        <v>8927</v>
      </c>
      <c r="AD71" s="5">
        <v>13755</v>
      </c>
      <c r="AE71" s="5">
        <v>10887</v>
      </c>
    </row>
    <row r="72" spans="1:31" x14ac:dyDescent="0.25">
      <c r="A72" s="20" t="s">
        <v>231</v>
      </c>
      <c r="B72" s="5">
        <v>10055</v>
      </c>
      <c r="D72" s="5">
        <v>33683</v>
      </c>
      <c r="E72" s="5">
        <v>35012</v>
      </c>
      <c r="F72" s="5">
        <v>2</v>
      </c>
      <c r="G72" s="5">
        <v>1829</v>
      </c>
      <c r="H72" s="5">
        <v>517</v>
      </c>
      <c r="I72" s="5">
        <v>211</v>
      </c>
      <c r="J72" s="10">
        <f t="shared" si="14"/>
        <v>0.18189955246146197</v>
      </c>
      <c r="K72" s="10">
        <f t="shared" si="15"/>
        <v>5.141720537046246E-2</v>
      </c>
      <c r="L72" s="10">
        <f t="shared" si="16"/>
        <v>2.0984584783689707E-2</v>
      </c>
      <c r="M72" s="10">
        <f t="shared" si="17"/>
        <v>0.28266812465828323</v>
      </c>
      <c r="N72" s="10">
        <f t="shared" si="18"/>
        <v>0.11536358665937671</v>
      </c>
      <c r="O72" s="10">
        <f t="shared" si="19"/>
        <v>0.40812379110251451</v>
      </c>
      <c r="P72">
        <v>11836</v>
      </c>
      <c r="R72" s="14">
        <f t="shared" si="20"/>
        <v>0.35139387821749846</v>
      </c>
      <c r="S72" s="14">
        <f t="shared" si="21"/>
        <v>0</v>
      </c>
      <c r="T72" s="5">
        <v>9200</v>
      </c>
      <c r="U72">
        <v>2027</v>
      </c>
      <c r="W72" s="23">
        <f t="shared" si="22"/>
        <v>0.26276705129669825</v>
      </c>
      <c r="X72" s="23">
        <f t="shared" si="23"/>
        <v>5.789443619330515E-2</v>
      </c>
      <c r="Y72" s="23">
        <f t="shared" si="24"/>
        <v>0</v>
      </c>
      <c r="Z72" s="23">
        <f t="shared" si="25"/>
        <v>0.22032608695652173</v>
      </c>
      <c r="AA72" s="23">
        <f t="shared" si="26"/>
        <v>0</v>
      </c>
      <c r="AB72" s="23">
        <f t="shared" si="27"/>
        <v>0</v>
      </c>
      <c r="AC72" s="5">
        <v>8404</v>
      </c>
      <c r="AD72" s="5">
        <v>12535</v>
      </c>
      <c r="AE72" s="5">
        <v>10104</v>
      </c>
    </row>
    <row r="73" spans="1:31" x14ac:dyDescent="0.25">
      <c r="A73" s="20" t="s">
        <v>232</v>
      </c>
      <c r="B73" s="5">
        <v>10069</v>
      </c>
      <c r="D73" s="5">
        <v>36445</v>
      </c>
      <c r="E73" s="5">
        <v>35082</v>
      </c>
      <c r="F73" s="5">
        <v>5</v>
      </c>
      <c r="G73" s="5">
        <v>1995</v>
      </c>
      <c r="H73" s="5">
        <v>639</v>
      </c>
      <c r="I73" s="5">
        <v>315</v>
      </c>
      <c r="J73" s="10">
        <f t="shared" si="14"/>
        <v>0.19813288310656471</v>
      </c>
      <c r="K73" s="10">
        <f t="shared" si="15"/>
        <v>6.3462111431125234E-2</v>
      </c>
      <c r="L73" s="10">
        <f t="shared" si="16"/>
        <v>3.1284139437878639E-2</v>
      </c>
      <c r="M73" s="10">
        <f t="shared" si="17"/>
        <v>0.32030075187969925</v>
      </c>
      <c r="N73" s="10">
        <f t="shared" si="18"/>
        <v>0.15789473684210525</v>
      </c>
      <c r="O73" s="10">
        <f t="shared" si="19"/>
        <v>0.49295774647887325</v>
      </c>
      <c r="P73">
        <v>13636</v>
      </c>
      <c r="R73" s="14">
        <f t="shared" si="20"/>
        <v>0.37415283303608177</v>
      </c>
      <c r="S73" s="14">
        <f t="shared" si="21"/>
        <v>0</v>
      </c>
      <c r="T73" s="5">
        <v>9838</v>
      </c>
      <c r="U73">
        <v>2418</v>
      </c>
      <c r="W73" s="23">
        <f t="shared" si="22"/>
        <v>0.28042870987971041</v>
      </c>
      <c r="X73" s="23">
        <f t="shared" si="23"/>
        <v>6.8924234650247995E-2</v>
      </c>
      <c r="Y73" s="23">
        <f t="shared" si="24"/>
        <v>0</v>
      </c>
      <c r="Z73" s="23">
        <f t="shared" si="25"/>
        <v>0.24578166293962186</v>
      </c>
      <c r="AA73" s="23">
        <f t="shared" si="26"/>
        <v>0</v>
      </c>
      <c r="AB73" s="23">
        <f t="shared" si="27"/>
        <v>0</v>
      </c>
      <c r="AC73" s="5">
        <v>8746</v>
      </c>
      <c r="AD73" s="5">
        <v>13101</v>
      </c>
      <c r="AE73" s="5">
        <v>10478</v>
      </c>
    </row>
    <row r="74" spans="1:31" x14ac:dyDescent="0.25">
      <c r="A74" s="20" t="s">
        <v>233</v>
      </c>
      <c r="B74" s="5">
        <v>10094</v>
      </c>
      <c r="D74" s="5">
        <v>39548</v>
      </c>
      <c r="E74" s="5">
        <v>35241</v>
      </c>
      <c r="F74" s="5">
        <v>12</v>
      </c>
      <c r="G74" s="5">
        <v>2068</v>
      </c>
      <c r="H74" s="5">
        <v>755</v>
      </c>
      <c r="I74" s="5">
        <v>458</v>
      </c>
      <c r="J74" s="10">
        <f t="shared" si="14"/>
        <v>0.20487418268278185</v>
      </c>
      <c r="K74" s="10">
        <f t="shared" si="15"/>
        <v>7.4796909054884092E-2</v>
      </c>
      <c r="L74" s="10">
        <f t="shared" si="16"/>
        <v>4.5373489201505843E-2</v>
      </c>
      <c r="M74" s="10">
        <f t="shared" si="17"/>
        <v>0.36508704061895553</v>
      </c>
      <c r="N74" s="10">
        <f t="shared" si="18"/>
        <v>0.22147001934235977</v>
      </c>
      <c r="O74" s="10">
        <f t="shared" si="19"/>
        <v>0.6066225165562914</v>
      </c>
      <c r="P74">
        <v>16350</v>
      </c>
      <c r="R74" s="14">
        <f t="shared" si="20"/>
        <v>0.41342166481237991</v>
      </c>
      <c r="S74" s="14">
        <f t="shared" si="21"/>
        <v>0</v>
      </c>
      <c r="T74" s="5">
        <v>10062</v>
      </c>
      <c r="U74">
        <v>2859</v>
      </c>
      <c r="W74" s="23">
        <f t="shared" si="22"/>
        <v>0.28551970715927472</v>
      </c>
      <c r="X74" s="23">
        <f t="shared" si="23"/>
        <v>8.1127096279901251E-2</v>
      </c>
      <c r="Y74" s="23">
        <f t="shared" si="24"/>
        <v>0</v>
      </c>
      <c r="Z74" s="23">
        <f t="shared" si="25"/>
        <v>0.28413834227787715</v>
      </c>
      <c r="AA74" s="23">
        <f t="shared" si="26"/>
        <v>0</v>
      </c>
      <c r="AB74" s="23">
        <f t="shared" si="27"/>
        <v>0</v>
      </c>
      <c r="AC74" s="5">
        <v>9300</v>
      </c>
      <c r="AD74" s="5">
        <v>13971</v>
      </c>
      <c r="AE74" s="5">
        <v>11251</v>
      </c>
    </row>
    <row r="75" spans="1:31" x14ac:dyDescent="0.25">
      <c r="A75" s="20" t="s">
        <v>233</v>
      </c>
      <c r="B75" s="5">
        <v>10069</v>
      </c>
      <c r="D75" s="5">
        <v>38508</v>
      </c>
      <c r="E75" s="5">
        <v>35094</v>
      </c>
      <c r="F75" s="5">
        <v>8</v>
      </c>
      <c r="G75" s="5">
        <v>2023</v>
      </c>
      <c r="H75" s="5">
        <v>733</v>
      </c>
      <c r="I75" s="5">
        <v>426</v>
      </c>
      <c r="J75" s="10">
        <f t="shared" si="14"/>
        <v>0.20091369550104279</v>
      </c>
      <c r="K75" s="10">
        <f t="shared" si="15"/>
        <v>7.279769589830172E-2</v>
      </c>
      <c r="L75" s="10">
        <f t="shared" si="16"/>
        <v>4.2308074287416821E-2</v>
      </c>
      <c r="M75" s="10">
        <f t="shared" si="17"/>
        <v>0.36233316856154224</v>
      </c>
      <c r="N75" s="10">
        <f t="shared" si="18"/>
        <v>0.21057834898665348</v>
      </c>
      <c r="O75" s="10">
        <f t="shared" si="19"/>
        <v>0.58117326057298768</v>
      </c>
      <c r="P75">
        <v>15044</v>
      </c>
      <c r="R75" s="14">
        <f t="shared" si="20"/>
        <v>0.39067206814168487</v>
      </c>
      <c r="S75" s="14">
        <f t="shared" si="21"/>
        <v>0</v>
      </c>
      <c r="T75" s="5">
        <v>9849</v>
      </c>
      <c r="U75">
        <v>2659</v>
      </c>
      <c r="W75" s="23">
        <f t="shared" si="22"/>
        <v>0.28064626431868694</v>
      </c>
      <c r="X75" s="23">
        <f t="shared" si="23"/>
        <v>7.5767937539180485E-2</v>
      </c>
      <c r="Y75" s="23">
        <f t="shared" si="24"/>
        <v>0</v>
      </c>
      <c r="Z75" s="23">
        <f t="shared" si="25"/>
        <v>0.26997664737536808</v>
      </c>
      <c r="AA75" s="23">
        <f t="shared" si="26"/>
        <v>0</v>
      </c>
      <c r="AB75" s="23">
        <f t="shared" si="27"/>
        <v>0</v>
      </c>
      <c r="AC75" s="5">
        <v>9089</v>
      </c>
      <c r="AD75" s="5">
        <v>13602</v>
      </c>
      <c r="AE75" s="5">
        <v>10921</v>
      </c>
    </row>
    <row r="76" spans="1:31" x14ac:dyDescent="0.25">
      <c r="A76" s="20" t="s">
        <v>234</v>
      </c>
      <c r="B76" s="5">
        <v>10075</v>
      </c>
      <c r="D76" s="5">
        <v>43092</v>
      </c>
      <c r="E76" s="5">
        <v>35131</v>
      </c>
      <c r="F76" s="5">
        <v>35</v>
      </c>
      <c r="G76" s="5">
        <v>2232</v>
      </c>
      <c r="H76" s="5">
        <v>994</v>
      </c>
      <c r="I76" s="5">
        <v>783</v>
      </c>
      <c r="J76" s="10">
        <f t="shared" si="14"/>
        <v>0.22153846153846155</v>
      </c>
      <c r="K76" s="10">
        <f t="shared" si="15"/>
        <v>9.8660049627791568E-2</v>
      </c>
      <c r="L76" s="10">
        <f t="shared" si="16"/>
        <v>7.7717121588089327E-2</v>
      </c>
      <c r="M76" s="10">
        <f t="shared" si="17"/>
        <v>0.44534050179211471</v>
      </c>
      <c r="N76" s="10">
        <f t="shared" si="18"/>
        <v>0.35080645161290325</v>
      </c>
      <c r="O76" s="10">
        <f t="shared" si="19"/>
        <v>0.78772635814889336</v>
      </c>
      <c r="P76">
        <v>19969</v>
      </c>
      <c r="R76" s="14">
        <f t="shared" si="20"/>
        <v>0.46340388007054673</v>
      </c>
      <c r="S76" s="14">
        <f t="shared" si="21"/>
        <v>0</v>
      </c>
      <c r="T76" s="5">
        <v>10931</v>
      </c>
      <c r="U76">
        <v>4232</v>
      </c>
      <c r="W76" s="23">
        <f t="shared" si="22"/>
        <v>0.31114969684893684</v>
      </c>
      <c r="X76" s="23">
        <f t="shared" si="23"/>
        <v>0.12046340838575617</v>
      </c>
      <c r="Y76" s="23">
        <f t="shared" si="24"/>
        <v>0</v>
      </c>
      <c r="Z76" s="23">
        <f t="shared" si="25"/>
        <v>0.38715579544414969</v>
      </c>
      <c r="AA76" s="23">
        <f t="shared" si="26"/>
        <v>0</v>
      </c>
      <c r="AB76" s="23">
        <f t="shared" si="27"/>
        <v>0</v>
      </c>
      <c r="AC76" s="5">
        <v>9784</v>
      </c>
      <c r="AD76" s="5">
        <v>15700</v>
      </c>
      <c r="AE76" s="5">
        <v>12156</v>
      </c>
    </row>
    <row r="77" spans="1:31" x14ac:dyDescent="0.25">
      <c r="A77" s="20" t="s">
        <v>235</v>
      </c>
      <c r="B77" s="5">
        <v>10057</v>
      </c>
      <c r="D77" s="5">
        <v>34166</v>
      </c>
      <c r="E77" s="5">
        <v>35009</v>
      </c>
      <c r="F77" s="5">
        <v>2</v>
      </c>
      <c r="G77" s="5">
        <v>1914</v>
      </c>
      <c r="H77" s="5">
        <v>599</v>
      </c>
      <c r="I77" s="5">
        <v>293</v>
      </c>
      <c r="J77" s="10">
        <f t="shared" si="14"/>
        <v>0.19031520334095656</v>
      </c>
      <c r="K77" s="10">
        <f t="shared" si="15"/>
        <v>5.9560505120811374E-2</v>
      </c>
      <c r="L77" s="10">
        <f t="shared" si="16"/>
        <v>2.9133936561598885E-2</v>
      </c>
      <c r="M77" s="10">
        <f t="shared" si="17"/>
        <v>0.31295715778474398</v>
      </c>
      <c r="N77" s="10">
        <f t="shared" si="18"/>
        <v>0.15308254963427378</v>
      </c>
      <c r="O77" s="10">
        <f t="shared" si="19"/>
        <v>0.48914858096828046</v>
      </c>
      <c r="P77">
        <v>12231</v>
      </c>
      <c r="R77" s="14">
        <f t="shared" si="20"/>
        <v>0.35798747292630101</v>
      </c>
      <c r="S77" s="14">
        <f t="shared" si="21"/>
        <v>0</v>
      </c>
      <c r="T77" s="5">
        <v>9512</v>
      </c>
      <c r="U77">
        <v>2320</v>
      </c>
      <c r="W77" s="23">
        <f t="shared" si="22"/>
        <v>0.27170156245536864</v>
      </c>
      <c r="X77" s="23">
        <f t="shared" si="23"/>
        <v>6.6268673769602104E-2</v>
      </c>
      <c r="Y77" s="23">
        <f t="shared" si="24"/>
        <v>0</v>
      </c>
      <c r="Z77" s="23">
        <f t="shared" si="25"/>
        <v>0.24390243902439024</v>
      </c>
      <c r="AA77" s="23">
        <f t="shared" si="26"/>
        <v>0</v>
      </c>
      <c r="AB77" s="23">
        <f t="shared" si="27"/>
        <v>0</v>
      </c>
      <c r="AC77" s="5">
        <v>8465</v>
      </c>
      <c r="AD77" s="5">
        <v>12696</v>
      </c>
      <c r="AE77" s="5">
        <v>10295</v>
      </c>
    </row>
    <row r="78" spans="1:31" x14ac:dyDescent="0.25">
      <c r="A78" s="20" t="s">
        <v>236</v>
      </c>
      <c r="B78" s="5">
        <v>10068</v>
      </c>
      <c r="D78" s="5">
        <v>39274</v>
      </c>
      <c r="E78" s="5">
        <v>35073</v>
      </c>
      <c r="F78" s="5">
        <v>10</v>
      </c>
      <c r="G78" s="5">
        <v>2155</v>
      </c>
      <c r="H78" s="5">
        <v>868</v>
      </c>
      <c r="I78" s="5">
        <v>604</v>
      </c>
      <c r="J78" s="10">
        <f t="shared" si="14"/>
        <v>0.2140444974175606</v>
      </c>
      <c r="K78" s="10">
        <f t="shared" si="15"/>
        <v>8.6213746523639251E-2</v>
      </c>
      <c r="L78" s="10">
        <f t="shared" si="16"/>
        <v>5.9992054032578464E-2</v>
      </c>
      <c r="M78" s="10">
        <f t="shared" si="17"/>
        <v>0.40278422273781905</v>
      </c>
      <c r="N78" s="10">
        <f t="shared" si="18"/>
        <v>0.28027842227378191</v>
      </c>
      <c r="O78" s="10">
        <f t="shared" si="19"/>
        <v>0.69585253456221197</v>
      </c>
      <c r="P78">
        <v>16042</v>
      </c>
      <c r="R78" s="14">
        <f t="shared" si="20"/>
        <v>0.40846361460508224</v>
      </c>
      <c r="S78" s="14">
        <f t="shared" si="21"/>
        <v>0</v>
      </c>
      <c r="T78" s="5">
        <v>10528</v>
      </c>
      <c r="U78">
        <v>3367</v>
      </c>
      <c r="W78" s="23">
        <f t="shared" si="22"/>
        <v>0.30017392296068202</v>
      </c>
      <c r="X78" s="23">
        <f t="shared" si="23"/>
        <v>9.5999771904313858E-2</v>
      </c>
      <c r="Y78" s="23">
        <f t="shared" si="24"/>
        <v>0</v>
      </c>
      <c r="Z78" s="23">
        <f t="shared" si="25"/>
        <v>0.31981382978723405</v>
      </c>
      <c r="AA78" s="23">
        <f t="shared" si="26"/>
        <v>0</v>
      </c>
      <c r="AB78" s="23">
        <f t="shared" si="27"/>
        <v>0</v>
      </c>
      <c r="AC78" s="5">
        <v>9289</v>
      </c>
      <c r="AD78" s="5">
        <v>13925</v>
      </c>
      <c r="AE78" s="5">
        <v>11214</v>
      </c>
    </row>
    <row r="79" spans="1:31" x14ac:dyDescent="0.25">
      <c r="A79" s="20" t="s">
        <v>237</v>
      </c>
      <c r="B79" s="5">
        <v>10079</v>
      </c>
      <c r="D79" s="5">
        <v>40384</v>
      </c>
      <c r="E79" s="5">
        <v>35109</v>
      </c>
      <c r="F79" s="5">
        <v>8</v>
      </c>
      <c r="G79" s="5">
        <v>2202</v>
      </c>
      <c r="H79" s="5">
        <v>842</v>
      </c>
      <c r="I79" s="5">
        <v>554</v>
      </c>
      <c r="J79" s="10">
        <f t="shared" si="14"/>
        <v>0.21847405496577041</v>
      </c>
      <c r="K79" s="10">
        <f t="shared" si="15"/>
        <v>8.3540033733505312E-2</v>
      </c>
      <c r="L79" s="10">
        <f t="shared" si="16"/>
        <v>5.4965770413731518E-2</v>
      </c>
      <c r="M79" s="10">
        <f t="shared" si="17"/>
        <v>0.38237965485921888</v>
      </c>
      <c r="N79" s="10">
        <f t="shared" si="18"/>
        <v>0.25158946412352406</v>
      </c>
      <c r="O79" s="10">
        <f t="shared" si="19"/>
        <v>0.65795724465558192</v>
      </c>
      <c r="P79">
        <v>15469</v>
      </c>
      <c r="R79" s="14">
        <f t="shared" si="20"/>
        <v>0.38304774167987321</v>
      </c>
      <c r="S79" s="14">
        <f t="shared" si="21"/>
        <v>0</v>
      </c>
      <c r="T79" s="5">
        <v>10597</v>
      </c>
      <c r="U79">
        <v>3114</v>
      </c>
      <c r="W79" s="23">
        <f t="shared" si="22"/>
        <v>0.3018314392321057</v>
      </c>
      <c r="X79" s="23">
        <f t="shared" si="23"/>
        <v>8.8695206357344264E-2</v>
      </c>
      <c r="Y79" s="23">
        <f t="shared" si="24"/>
        <v>0</v>
      </c>
      <c r="Z79" s="23">
        <f t="shared" si="25"/>
        <v>0.2938567519109182</v>
      </c>
      <c r="AA79" s="23">
        <f t="shared" si="26"/>
        <v>0</v>
      </c>
      <c r="AB79" s="23">
        <f t="shared" si="27"/>
        <v>0</v>
      </c>
      <c r="AC79" s="5">
        <v>9392</v>
      </c>
      <c r="AD79" s="5">
        <v>14136</v>
      </c>
      <c r="AE79" s="5">
        <v>11347</v>
      </c>
    </row>
    <row r="80" spans="1:31" x14ac:dyDescent="0.25">
      <c r="A80" s="20" t="s">
        <v>238</v>
      </c>
      <c r="B80" s="5">
        <v>10119</v>
      </c>
      <c r="D80" s="5">
        <v>55858</v>
      </c>
      <c r="E80" s="5">
        <v>35341</v>
      </c>
      <c r="F80" s="5">
        <v>23</v>
      </c>
      <c r="G80" s="5">
        <v>1896</v>
      </c>
      <c r="H80" s="5">
        <v>665</v>
      </c>
      <c r="I80" s="5">
        <v>386</v>
      </c>
      <c r="J80" s="10">
        <f t="shared" si="14"/>
        <v>0.18737029350726356</v>
      </c>
      <c r="K80" s="10">
        <f t="shared" si="15"/>
        <v>6.5717956319794449E-2</v>
      </c>
      <c r="L80" s="10">
        <f t="shared" si="16"/>
        <v>3.8146061863820538E-2</v>
      </c>
      <c r="M80" s="10">
        <f t="shared" si="17"/>
        <v>0.35073839662447259</v>
      </c>
      <c r="N80" s="10">
        <f t="shared" si="18"/>
        <v>0.20358649789029537</v>
      </c>
      <c r="O80" s="10">
        <f t="shared" si="19"/>
        <v>0.58045112781954888</v>
      </c>
      <c r="P80">
        <v>30323</v>
      </c>
      <c r="R80" s="14">
        <f t="shared" si="20"/>
        <v>0.54285867736044968</v>
      </c>
      <c r="S80" s="14">
        <f t="shared" si="21"/>
        <v>0</v>
      </c>
      <c r="T80" s="5">
        <v>9485</v>
      </c>
      <c r="U80">
        <v>2530</v>
      </c>
      <c r="W80" s="23">
        <f t="shared" si="22"/>
        <v>0.26838516171019494</v>
      </c>
      <c r="X80" s="23">
        <f t="shared" si="23"/>
        <v>7.1588240287484797E-2</v>
      </c>
      <c r="Y80" s="23">
        <f t="shared" si="24"/>
        <v>0</v>
      </c>
      <c r="Z80" s="23">
        <f t="shared" si="25"/>
        <v>0.26673695308381656</v>
      </c>
      <c r="AA80" s="23">
        <f t="shared" si="26"/>
        <v>0</v>
      </c>
      <c r="AB80" s="23">
        <f t="shared" si="27"/>
        <v>0</v>
      </c>
      <c r="AC80" s="5">
        <v>10982</v>
      </c>
      <c r="AD80" s="5">
        <v>18963</v>
      </c>
      <c r="AE80" s="5">
        <v>14522</v>
      </c>
    </row>
    <row r="81" spans="1:31" x14ac:dyDescent="0.25">
      <c r="A81" s="20" t="s">
        <v>239</v>
      </c>
      <c r="B81" s="5">
        <v>10090</v>
      </c>
      <c r="D81" s="5">
        <v>51296</v>
      </c>
      <c r="E81" s="5">
        <v>35201</v>
      </c>
      <c r="F81" s="5">
        <v>17</v>
      </c>
      <c r="G81" s="5">
        <v>2238</v>
      </c>
      <c r="H81" s="5">
        <v>1107</v>
      </c>
      <c r="I81" s="5">
        <v>751</v>
      </c>
      <c r="J81" s="10">
        <f t="shared" si="14"/>
        <v>0.22180376610505451</v>
      </c>
      <c r="K81" s="10">
        <f t="shared" si="15"/>
        <v>0.10971258671952429</v>
      </c>
      <c r="L81" s="10">
        <f t="shared" si="16"/>
        <v>7.443012884043608E-2</v>
      </c>
      <c r="M81" s="10">
        <f t="shared" si="17"/>
        <v>0.49463806970509383</v>
      </c>
      <c r="N81" s="10">
        <f t="shared" si="18"/>
        <v>0.33556747095621092</v>
      </c>
      <c r="O81" s="10">
        <f t="shared" si="19"/>
        <v>0.67841011743450763</v>
      </c>
      <c r="P81">
        <v>27357</v>
      </c>
      <c r="R81" s="14">
        <f t="shared" si="20"/>
        <v>0.53331643792888339</v>
      </c>
      <c r="S81" s="14">
        <f t="shared" si="21"/>
        <v>0</v>
      </c>
      <c r="T81" s="5">
        <v>10953</v>
      </c>
      <c r="U81">
        <v>4280</v>
      </c>
      <c r="W81" s="23">
        <f t="shared" si="22"/>
        <v>0.31115593307008321</v>
      </c>
      <c r="X81" s="23">
        <f t="shared" si="23"/>
        <v>0.12158745490184938</v>
      </c>
      <c r="Y81" s="23">
        <f t="shared" si="24"/>
        <v>0</v>
      </c>
      <c r="Z81" s="23">
        <f t="shared" si="25"/>
        <v>0.39076052223135216</v>
      </c>
      <c r="AA81" s="23">
        <f t="shared" si="26"/>
        <v>0</v>
      </c>
      <c r="AB81" s="23">
        <f t="shared" si="27"/>
        <v>0</v>
      </c>
      <c r="AC81" s="5">
        <v>10855</v>
      </c>
      <c r="AD81" s="5">
        <v>17871</v>
      </c>
      <c r="AE81" s="5">
        <v>14134</v>
      </c>
    </row>
    <row r="82" spans="1:31" x14ac:dyDescent="0.25">
      <c r="A82" s="20" t="s">
        <v>239</v>
      </c>
      <c r="B82" s="5">
        <v>10090</v>
      </c>
      <c r="D82" s="5">
        <v>53676</v>
      </c>
      <c r="E82" s="5">
        <v>35201</v>
      </c>
      <c r="F82" s="5">
        <v>17</v>
      </c>
      <c r="G82" s="5">
        <v>2241</v>
      </c>
      <c r="H82" s="5">
        <v>1110</v>
      </c>
      <c r="I82" s="5">
        <v>754</v>
      </c>
      <c r="J82" s="10">
        <f t="shared" si="14"/>
        <v>0.22210109018830526</v>
      </c>
      <c r="K82" s="10">
        <f t="shared" si="15"/>
        <v>0.11000991080277503</v>
      </c>
      <c r="L82" s="10">
        <f t="shared" si="16"/>
        <v>7.4727452923686821E-2</v>
      </c>
      <c r="M82" s="10">
        <f t="shared" si="17"/>
        <v>0.49531459170013387</v>
      </c>
      <c r="N82" s="10">
        <f t="shared" si="18"/>
        <v>0.3364569388665774</v>
      </c>
      <c r="O82" s="10">
        <f t="shared" si="19"/>
        <v>0.67927927927927922</v>
      </c>
      <c r="P82">
        <v>29355</v>
      </c>
      <c r="R82" s="14">
        <f t="shared" si="20"/>
        <v>0.54689246590655038</v>
      </c>
      <c r="S82" s="14">
        <f t="shared" si="21"/>
        <v>0</v>
      </c>
      <c r="T82" s="5">
        <v>10969</v>
      </c>
      <c r="U82">
        <v>4296</v>
      </c>
      <c r="W82" s="23">
        <f t="shared" si="22"/>
        <v>0.31161046561177241</v>
      </c>
      <c r="X82" s="23">
        <f t="shared" si="23"/>
        <v>0.12204198744353853</v>
      </c>
      <c r="Y82" s="23">
        <f t="shared" si="24"/>
        <v>0</v>
      </c>
      <c r="Z82" s="23">
        <f t="shared" si="25"/>
        <v>0.39164919318078223</v>
      </c>
      <c r="AA82" s="23">
        <f t="shared" si="26"/>
        <v>0</v>
      </c>
      <c r="AB82" s="23">
        <f t="shared" si="27"/>
        <v>0</v>
      </c>
      <c r="AC82" s="5">
        <v>11215</v>
      </c>
      <c r="AD82" s="5">
        <v>19282</v>
      </c>
      <c r="AE82" s="5">
        <v>14572</v>
      </c>
    </row>
    <row r="83" spans="1:31" x14ac:dyDescent="0.25">
      <c r="A83" s="20" t="s">
        <v>240</v>
      </c>
      <c r="B83" s="5">
        <v>10071</v>
      </c>
      <c r="D83" s="5">
        <v>36936</v>
      </c>
      <c r="E83" s="5">
        <v>35041</v>
      </c>
      <c r="F83" s="5">
        <v>4</v>
      </c>
      <c r="G83" s="5">
        <v>2004</v>
      </c>
      <c r="H83" s="5">
        <v>723</v>
      </c>
      <c r="I83" s="5">
        <v>410</v>
      </c>
      <c r="J83" s="10">
        <f t="shared" si="14"/>
        <v>0.19898719094429551</v>
      </c>
      <c r="K83" s="10">
        <f t="shared" si="15"/>
        <v>7.1790288948465897E-2</v>
      </c>
      <c r="L83" s="10">
        <f t="shared" si="16"/>
        <v>4.0710952239102371E-2</v>
      </c>
      <c r="M83" s="10">
        <f t="shared" si="17"/>
        <v>0.36077844311377244</v>
      </c>
      <c r="N83" s="10">
        <f t="shared" si="18"/>
        <v>0.20459081836327345</v>
      </c>
      <c r="O83" s="10">
        <f t="shared" si="19"/>
        <v>0.56708160442600275</v>
      </c>
      <c r="P83">
        <v>10227</v>
      </c>
      <c r="R83" s="14">
        <f t="shared" si="20"/>
        <v>0.27688434048083171</v>
      </c>
      <c r="S83" s="14">
        <f t="shared" si="21"/>
        <v>0</v>
      </c>
      <c r="T83" s="5">
        <v>9952</v>
      </c>
      <c r="U83">
        <v>2333</v>
      </c>
      <c r="W83" s="23">
        <f t="shared" si="22"/>
        <v>0.28401015952741077</v>
      </c>
      <c r="X83" s="23">
        <f t="shared" si="23"/>
        <v>6.6579150138409288E-2</v>
      </c>
      <c r="Y83" s="23">
        <f t="shared" si="24"/>
        <v>0</v>
      </c>
      <c r="Z83" s="23">
        <f t="shared" si="25"/>
        <v>0.23442524115755628</v>
      </c>
      <c r="AA83" s="23">
        <f t="shared" si="26"/>
        <v>0</v>
      </c>
      <c r="AB83" s="23">
        <f t="shared" si="27"/>
        <v>0</v>
      </c>
      <c r="AC83" s="5">
        <v>8986</v>
      </c>
      <c r="AD83" s="5">
        <v>13298</v>
      </c>
      <c r="AE83" s="5">
        <v>10637</v>
      </c>
    </row>
    <row r="84" spans="1:31" x14ac:dyDescent="0.25">
      <c r="A84" s="20" t="s">
        <v>241</v>
      </c>
      <c r="B84" s="5">
        <v>10090</v>
      </c>
      <c r="D84" s="5">
        <v>51617</v>
      </c>
      <c r="E84" s="5">
        <v>35204</v>
      </c>
      <c r="F84" s="5">
        <v>17</v>
      </c>
      <c r="G84" s="5">
        <v>2238</v>
      </c>
      <c r="H84" s="5">
        <v>1107</v>
      </c>
      <c r="I84" s="5">
        <v>751</v>
      </c>
      <c r="J84" s="10">
        <f t="shared" si="14"/>
        <v>0.22180376610505451</v>
      </c>
      <c r="K84" s="10">
        <f t="shared" si="15"/>
        <v>0.10971258671952429</v>
      </c>
      <c r="L84" s="10">
        <f t="shared" si="16"/>
        <v>7.443012884043608E-2</v>
      </c>
      <c r="M84" s="10">
        <f t="shared" si="17"/>
        <v>0.49463806970509383</v>
      </c>
      <c r="N84" s="10">
        <f t="shared" si="18"/>
        <v>0.33556747095621092</v>
      </c>
      <c r="O84" s="10">
        <f t="shared" si="19"/>
        <v>0.67841011743450763</v>
      </c>
      <c r="P84">
        <v>27568</v>
      </c>
      <c r="R84" s="14">
        <f t="shared" si="20"/>
        <v>0.53408760679621059</v>
      </c>
      <c r="S84" s="14">
        <f t="shared" si="21"/>
        <v>0</v>
      </c>
      <c r="T84" s="5">
        <v>10956</v>
      </c>
      <c r="U84">
        <v>4283</v>
      </c>
      <c r="W84" s="23">
        <f t="shared" si="22"/>
        <v>0.31121463470060218</v>
      </c>
      <c r="X84" s="23">
        <f t="shared" si="23"/>
        <v>0.12166231110101125</v>
      </c>
      <c r="Y84" s="23">
        <f t="shared" si="24"/>
        <v>0</v>
      </c>
      <c r="Z84" s="23">
        <f t="shared" si="25"/>
        <v>0.39092734574662286</v>
      </c>
      <c r="AA84" s="23">
        <f t="shared" si="26"/>
        <v>0</v>
      </c>
      <c r="AB84" s="23">
        <f t="shared" si="27"/>
        <v>0</v>
      </c>
      <c r="AC84" s="5">
        <v>10923</v>
      </c>
      <c r="AD84" s="5">
        <v>17929</v>
      </c>
      <c r="AE84" s="5">
        <v>14212</v>
      </c>
    </row>
    <row r="85" spans="1:31" x14ac:dyDescent="0.25">
      <c r="A85" s="20" t="s">
        <v>241</v>
      </c>
      <c r="B85" s="5">
        <v>10090</v>
      </c>
      <c r="D85" s="5">
        <v>53995</v>
      </c>
      <c r="E85" s="5">
        <v>35204</v>
      </c>
      <c r="F85" s="5">
        <v>17</v>
      </c>
      <c r="G85" s="5">
        <v>2241</v>
      </c>
      <c r="H85" s="5">
        <v>1110</v>
      </c>
      <c r="I85" s="5">
        <v>754</v>
      </c>
      <c r="J85" s="10">
        <f t="shared" si="14"/>
        <v>0.22210109018830526</v>
      </c>
      <c r="K85" s="10">
        <f t="shared" si="15"/>
        <v>0.11000991080277503</v>
      </c>
      <c r="L85" s="10">
        <f t="shared" si="16"/>
        <v>7.4727452923686821E-2</v>
      </c>
      <c r="M85" s="10">
        <f t="shared" si="17"/>
        <v>0.49531459170013387</v>
      </c>
      <c r="N85" s="10">
        <f t="shared" si="18"/>
        <v>0.3364569388665774</v>
      </c>
      <c r="O85" s="10">
        <f t="shared" si="19"/>
        <v>0.67927927927927922</v>
      </c>
      <c r="P85">
        <v>29566</v>
      </c>
      <c r="R85" s="14">
        <f t="shared" si="20"/>
        <v>0.54756921937216407</v>
      </c>
      <c r="S85" s="14">
        <f t="shared" si="21"/>
        <v>0</v>
      </c>
      <c r="T85" s="5">
        <v>10972</v>
      </c>
      <c r="U85">
        <v>4299</v>
      </c>
      <c r="W85" s="23">
        <f t="shared" si="22"/>
        <v>0.31166912850812406</v>
      </c>
      <c r="X85" s="23">
        <f t="shared" si="23"/>
        <v>0.12211680490853312</v>
      </c>
      <c r="Y85" s="23">
        <f t="shared" si="24"/>
        <v>0</v>
      </c>
      <c r="Z85" s="23">
        <f t="shared" si="25"/>
        <v>0.39181553044112288</v>
      </c>
      <c r="AA85" s="23">
        <f t="shared" si="26"/>
        <v>0</v>
      </c>
      <c r="AB85" s="23">
        <f t="shared" si="27"/>
        <v>0</v>
      </c>
      <c r="AC85" s="5">
        <v>11276</v>
      </c>
      <c r="AD85" s="5">
        <v>18847</v>
      </c>
      <c r="AE85" s="5">
        <v>14713</v>
      </c>
    </row>
    <row r="86" spans="1:31" x14ac:dyDescent="0.25">
      <c r="A86" s="20" t="s">
        <v>242</v>
      </c>
      <c r="B86" s="5">
        <v>10073</v>
      </c>
      <c r="D86" s="5">
        <v>36939</v>
      </c>
      <c r="E86" s="5">
        <v>35045</v>
      </c>
      <c r="F86" s="5">
        <v>4</v>
      </c>
      <c r="G86" s="5">
        <v>2005</v>
      </c>
      <c r="H86" s="5">
        <v>723</v>
      </c>
      <c r="I86" s="5">
        <v>410</v>
      </c>
      <c r="J86" s="10">
        <f t="shared" si="14"/>
        <v>0.19904695721234986</v>
      </c>
      <c r="K86" s="10">
        <f t="shared" si="15"/>
        <v>7.1776034944902214E-2</v>
      </c>
      <c r="L86" s="10">
        <f t="shared" si="16"/>
        <v>4.0702869055891988E-2</v>
      </c>
      <c r="M86" s="10">
        <f t="shared" si="17"/>
        <v>0.36059850374064839</v>
      </c>
      <c r="N86" s="10">
        <f t="shared" si="18"/>
        <v>0.20448877805486285</v>
      </c>
      <c r="O86" s="10">
        <f t="shared" si="19"/>
        <v>0.56708160442600275</v>
      </c>
      <c r="P86">
        <v>10227</v>
      </c>
      <c r="R86" s="14">
        <f t="shared" si="20"/>
        <v>0.27686185332575325</v>
      </c>
      <c r="S86" s="14">
        <f t="shared" si="21"/>
        <v>0</v>
      </c>
      <c r="T86" s="5">
        <v>9956</v>
      </c>
      <c r="U86">
        <v>2333</v>
      </c>
      <c r="W86" s="23">
        <f t="shared" si="22"/>
        <v>0.28409188186617207</v>
      </c>
      <c r="X86" s="23">
        <f t="shared" si="23"/>
        <v>6.6571550863175913E-2</v>
      </c>
      <c r="Y86" s="23">
        <f t="shared" si="24"/>
        <v>0</v>
      </c>
      <c r="Z86" s="23">
        <f t="shared" si="25"/>
        <v>0.23433105664925674</v>
      </c>
      <c r="AA86" s="23">
        <f t="shared" si="26"/>
        <v>0</v>
      </c>
      <c r="AB86" s="23">
        <f t="shared" si="27"/>
        <v>0</v>
      </c>
      <c r="AC86" s="5">
        <v>8980</v>
      </c>
      <c r="AD86" s="5">
        <v>13321</v>
      </c>
      <c r="AE86" s="5">
        <v>10644</v>
      </c>
    </row>
    <row r="87" spans="1:31" x14ac:dyDescent="0.25">
      <c r="A87" s="20" t="s">
        <v>243</v>
      </c>
      <c r="B87" s="5">
        <v>10082</v>
      </c>
      <c r="D87" s="5">
        <v>45557</v>
      </c>
      <c r="E87" s="5">
        <v>35127</v>
      </c>
      <c r="F87" s="5">
        <v>13</v>
      </c>
      <c r="G87" s="5">
        <v>2217</v>
      </c>
      <c r="H87" s="5">
        <v>1052</v>
      </c>
      <c r="I87" s="5">
        <v>799</v>
      </c>
      <c r="J87" s="10">
        <f t="shared" si="14"/>
        <v>0.21989684586391589</v>
      </c>
      <c r="K87" s="10">
        <f t="shared" si="15"/>
        <v>0.10434437611585003</v>
      </c>
      <c r="L87" s="10">
        <f t="shared" si="16"/>
        <v>7.9250148780003971E-2</v>
      </c>
      <c r="M87" s="10">
        <f t="shared" si="17"/>
        <v>0.4745151105096978</v>
      </c>
      <c r="N87" s="10">
        <f t="shared" si="18"/>
        <v>0.36039693279206136</v>
      </c>
      <c r="O87" s="10">
        <f t="shared" si="19"/>
        <v>0.75950570342205326</v>
      </c>
      <c r="P87">
        <v>24238</v>
      </c>
      <c r="R87" s="14">
        <f t="shared" si="20"/>
        <v>0.53203678907741947</v>
      </c>
      <c r="S87" s="14">
        <f t="shared" si="21"/>
        <v>0</v>
      </c>
      <c r="T87" s="5">
        <v>10902</v>
      </c>
      <c r="U87">
        <v>4241</v>
      </c>
      <c r="W87" s="23">
        <f t="shared" si="22"/>
        <v>0.3103595524809975</v>
      </c>
      <c r="X87" s="23">
        <f t="shared" si="23"/>
        <v>0.12073333902695932</v>
      </c>
      <c r="Y87" s="23">
        <f t="shared" si="24"/>
        <v>0</v>
      </c>
      <c r="Z87" s="23">
        <f t="shared" si="25"/>
        <v>0.38901119060722805</v>
      </c>
      <c r="AA87" s="23">
        <f t="shared" si="26"/>
        <v>0</v>
      </c>
      <c r="AB87" s="23">
        <f t="shared" si="27"/>
        <v>0</v>
      </c>
      <c r="AC87" s="5">
        <v>10024</v>
      </c>
      <c r="AD87" s="5">
        <v>16465</v>
      </c>
      <c r="AE87" s="5">
        <v>12662</v>
      </c>
    </row>
    <row r="88" spans="1:31" x14ac:dyDescent="0.25">
      <c r="A88" s="20" t="s">
        <v>244</v>
      </c>
      <c r="B88" s="5">
        <v>10082</v>
      </c>
      <c r="D88" s="5">
        <v>45545</v>
      </c>
      <c r="E88" s="5">
        <v>35127</v>
      </c>
      <c r="F88" s="5">
        <v>13</v>
      </c>
      <c r="G88" s="5">
        <v>2217</v>
      </c>
      <c r="H88" s="5">
        <v>1052</v>
      </c>
      <c r="I88" s="5">
        <v>799</v>
      </c>
      <c r="J88" s="10">
        <f t="shared" si="14"/>
        <v>0.21989684586391589</v>
      </c>
      <c r="K88" s="10">
        <f t="shared" si="15"/>
        <v>0.10434437611585003</v>
      </c>
      <c r="L88" s="10">
        <f t="shared" si="16"/>
        <v>7.9250148780003971E-2</v>
      </c>
      <c r="M88" s="10">
        <f t="shared" si="17"/>
        <v>0.4745151105096978</v>
      </c>
      <c r="N88" s="10">
        <f t="shared" si="18"/>
        <v>0.36039693279206136</v>
      </c>
      <c r="O88" s="10">
        <f t="shared" si="19"/>
        <v>0.75950570342205326</v>
      </c>
      <c r="P88">
        <v>24238</v>
      </c>
      <c r="R88" s="14">
        <f t="shared" si="20"/>
        <v>0.53217696783401036</v>
      </c>
      <c r="S88" s="14">
        <f t="shared" si="21"/>
        <v>0</v>
      </c>
      <c r="T88" s="5">
        <v>10902</v>
      </c>
      <c r="U88">
        <v>4241</v>
      </c>
      <c r="W88" s="23">
        <f t="shared" si="22"/>
        <v>0.3103595524809975</v>
      </c>
      <c r="X88" s="23">
        <f t="shared" si="23"/>
        <v>0.12073333902695932</v>
      </c>
      <c r="Y88" s="23">
        <f t="shared" si="24"/>
        <v>0</v>
      </c>
      <c r="Z88" s="23">
        <f t="shared" si="25"/>
        <v>0.38901119060722805</v>
      </c>
      <c r="AA88" s="23">
        <f t="shared" si="26"/>
        <v>0</v>
      </c>
      <c r="AB88" s="23">
        <f t="shared" si="27"/>
        <v>0</v>
      </c>
      <c r="AC88" s="5">
        <v>10058</v>
      </c>
      <c r="AD88" s="5">
        <v>16500</v>
      </c>
      <c r="AE88" s="5">
        <v>12680</v>
      </c>
    </row>
    <row r="89" spans="1:31" x14ac:dyDescent="0.25">
      <c r="A89" s="20" t="s">
        <v>245</v>
      </c>
      <c r="B89" s="5">
        <v>10085</v>
      </c>
      <c r="D89" s="5">
        <v>48870</v>
      </c>
      <c r="E89" s="5">
        <v>35196</v>
      </c>
      <c r="F89" s="5">
        <v>18</v>
      </c>
      <c r="G89" s="5">
        <v>2228</v>
      </c>
      <c r="H89" s="5">
        <v>1063</v>
      </c>
      <c r="I89" s="5">
        <v>809</v>
      </c>
      <c r="J89" s="10">
        <f t="shared" si="14"/>
        <v>0.2209221616261775</v>
      </c>
      <c r="K89" s="10">
        <f t="shared" si="15"/>
        <v>0.10540406544372831</v>
      </c>
      <c r="L89" s="10">
        <f t="shared" si="16"/>
        <v>8.0218145761031229E-2</v>
      </c>
      <c r="M89" s="10">
        <f t="shared" si="17"/>
        <v>0.47710951526032314</v>
      </c>
      <c r="N89" s="10">
        <f t="shared" si="18"/>
        <v>0.36310592459605029</v>
      </c>
      <c r="O89" s="10">
        <f t="shared" si="19"/>
        <v>0.76105362182502356</v>
      </c>
      <c r="P89">
        <v>27134</v>
      </c>
      <c r="R89" s="14">
        <f t="shared" si="20"/>
        <v>0.55522815633312872</v>
      </c>
      <c r="S89" s="14">
        <f t="shared" si="21"/>
        <v>0</v>
      </c>
      <c r="T89" s="5">
        <v>11004</v>
      </c>
      <c r="U89">
        <v>4348</v>
      </c>
      <c r="W89" s="23">
        <f t="shared" si="22"/>
        <v>0.31264916467780429</v>
      </c>
      <c r="X89" s="23">
        <f t="shared" si="23"/>
        <v>0.12353676554153881</v>
      </c>
      <c r="Y89" s="23">
        <f t="shared" si="24"/>
        <v>0</v>
      </c>
      <c r="Z89" s="23">
        <f t="shared" si="25"/>
        <v>0.39512904398400583</v>
      </c>
      <c r="AA89" s="23">
        <f t="shared" si="26"/>
        <v>0</v>
      </c>
      <c r="AB89" s="23">
        <f t="shared" si="27"/>
        <v>0</v>
      </c>
      <c r="AC89" s="5">
        <v>10635</v>
      </c>
      <c r="AD89" s="5">
        <v>17022</v>
      </c>
      <c r="AE89" s="5">
        <v>13555</v>
      </c>
    </row>
    <row r="90" spans="1:31" x14ac:dyDescent="0.25">
      <c r="A90" s="20" t="s">
        <v>246</v>
      </c>
      <c r="B90" s="5">
        <v>10083</v>
      </c>
      <c r="D90" s="5">
        <v>86166</v>
      </c>
      <c r="E90" s="5">
        <v>35257</v>
      </c>
      <c r="F90" s="5">
        <v>26</v>
      </c>
      <c r="G90" s="5">
        <v>2338</v>
      </c>
      <c r="H90" s="5">
        <v>1120</v>
      </c>
      <c r="I90" s="5">
        <v>892</v>
      </c>
      <c r="J90" s="10">
        <f t="shared" si="14"/>
        <v>0.23187543389864126</v>
      </c>
      <c r="K90" s="10">
        <f t="shared" si="15"/>
        <v>0.11107805216701379</v>
      </c>
      <c r="L90" s="10">
        <f t="shared" si="16"/>
        <v>8.8465734404443122E-2</v>
      </c>
      <c r="M90" s="10">
        <f t="shared" si="17"/>
        <v>0.47904191616766467</v>
      </c>
      <c r="N90" s="10">
        <f t="shared" si="18"/>
        <v>0.38152266894781867</v>
      </c>
      <c r="O90" s="10">
        <f t="shared" si="19"/>
        <v>0.79642857142857137</v>
      </c>
      <c r="P90">
        <v>55409</v>
      </c>
      <c r="R90" s="14">
        <f t="shared" si="20"/>
        <v>0.64304946266508833</v>
      </c>
      <c r="S90" s="14">
        <f t="shared" si="21"/>
        <v>0</v>
      </c>
      <c r="T90" s="5">
        <v>11557</v>
      </c>
      <c r="U90">
        <v>4745</v>
      </c>
      <c r="W90" s="23">
        <f t="shared" si="22"/>
        <v>0.32779306237059308</v>
      </c>
      <c r="X90" s="23">
        <f t="shared" si="23"/>
        <v>0.13458320333550786</v>
      </c>
      <c r="Y90" s="23">
        <f t="shared" si="24"/>
        <v>0</v>
      </c>
      <c r="Z90" s="23">
        <f t="shared" si="25"/>
        <v>0.41057367829021374</v>
      </c>
      <c r="AA90" s="23">
        <f t="shared" si="26"/>
        <v>0</v>
      </c>
      <c r="AB90" s="23">
        <f t="shared" si="27"/>
        <v>0</v>
      </c>
      <c r="AC90" s="5">
        <v>15961</v>
      </c>
      <c r="AD90" s="5">
        <v>29653</v>
      </c>
      <c r="AE90" s="5">
        <v>23560</v>
      </c>
    </row>
    <row r="91" spans="1:31" x14ac:dyDescent="0.25">
      <c r="A91" s="20" t="s">
        <v>247</v>
      </c>
      <c r="B91" s="5">
        <v>10068</v>
      </c>
      <c r="D91" s="5">
        <v>35690</v>
      </c>
      <c r="E91" s="5">
        <v>35050</v>
      </c>
      <c r="F91" s="5">
        <v>5</v>
      </c>
      <c r="G91" s="5">
        <v>2127</v>
      </c>
      <c r="H91" s="5">
        <v>691</v>
      </c>
      <c r="I91" s="5">
        <v>395</v>
      </c>
      <c r="J91" s="10">
        <f t="shared" si="14"/>
        <v>0.21126340882002384</v>
      </c>
      <c r="K91" s="10">
        <f t="shared" si="15"/>
        <v>6.8633293603496223E-2</v>
      </c>
      <c r="L91" s="10">
        <f t="shared" si="16"/>
        <v>3.9233214143822012E-2</v>
      </c>
      <c r="M91" s="10">
        <f t="shared" si="17"/>
        <v>0.32487070992007522</v>
      </c>
      <c r="N91" s="10">
        <f t="shared" si="18"/>
        <v>0.1857075693464974</v>
      </c>
      <c r="O91" s="10">
        <f t="shared" si="19"/>
        <v>0.5716353111432706</v>
      </c>
      <c r="P91">
        <v>7680</v>
      </c>
      <c r="R91" s="14">
        <f t="shared" si="20"/>
        <v>0.21518632670215745</v>
      </c>
      <c r="S91" s="14">
        <f t="shared" si="21"/>
        <v>0</v>
      </c>
      <c r="T91" s="5">
        <v>10431</v>
      </c>
      <c r="U91">
        <v>2107</v>
      </c>
      <c r="W91" s="23">
        <f t="shared" si="22"/>
        <v>0.2976034236804565</v>
      </c>
      <c r="X91" s="23">
        <f t="shared" si="23"/>
        <v>6.0114122681883021E-2</v>
      </c>
      <c r="Y91" s="23">
        <f t="shared" si="24"/>
        <v>0</v>
      </c>
      <c r="Z91" s="23">
        <f t="shared" si="25"/>
        <v>0.20199405617869812</v>
      </c>
      <c r="AA91" s="23">
        <f t="shared" si="26"/>
        <v>0</v>
      </c>
      <c r="AB91" s="23">
        <f t="shared" si="27"/>
        <v>0</v>
      </c>
      <c r="AC91" s="5">
        <v>8860</v>
      </c>
      <c r="AD91" s="5">
        <v>12976</v>
      </c>
      <c r="AE91" s="5">
        <v>10475</v>
      </c>
    </row>
    <row r="92" spans="1:31" x14ac:dyDescent="0.25">
      <c r="A92" s="20" t="s">
        <v>248</v>
      </c>
      <c r="B92" s="5">
        <v>10060</v>
      </c>
      <c r="D92" s="5">
        <v>42408</v>
      </c>
      <c r="E92" s="5">
        <v>35067</v>
      </c>
      <c r="F92" s="5">
        <v>38</v>
      </c>
      <c r="G92" s="5">
        <v>2262</v>
      </c>
      <c r="H92" s="5">
        <v>1082</v>
      </c>
      <c r="I92" s="5">
        <v>863</v>
      </c>
      <c r="J92" s="10">
        <f t="shared" si="14"/>
        <v>0.22485089463220675</v>
      </c>
      <c r="K92" s="10">
        <f t="shared" si="15"/>
        <v>0.10755467196819085</v>
      </c>
      <c r="L92" s="10">
        <f t="shared" si="16"/>
        <v>8.5785288270377735E-2</v>
      </c>
      <c r="M92" s="10">
        <f t="shared" si="17"/>
        <v>0.47833775419982316</v>
      </c>
      <c r="N92" s="10">
        <f t="shared" si="18"/>
        <v>0.38152077807250223</v>
      </c>
      <c r="O92" s="10">
        <f t="shared" si="19"/>
        <v>0.79759704251386321</v>
      </c>
      <c r="P92">
        <v>21025</v>
      </c>
      <c r="R92" s="14">
        <f t="shared" si="20"/>
        <v>0.49577909828334277</v>
      </c>
      <c r="S92" s="14">
        <f t="shared" si="21"/>
        <v>0</v>
      </c>
      <c r="T92" s="5">
        <v>11158</v>
      </c>
      <c r="U92">
        <v>4595</v>
      </c>
      <c r="W92" s="23">
        <f t="shared" si="22"/>
        <v>0.31819089172156156</v>
      </c>
      <c r="X92" s="23">
        <f t="shared" si="23"/>
        <v>0.1310348760943337</v>
      </c>
      <c r="Y92" s="23">
        <f t="shared" si="24"/>
        <v>0</v>
      </c>
      <c r="Z92" s="23">
        <f t="shared" si="25"/>
        <v>0.41181215271554045</v>
      </c>
      <c r="AA92" s="23">
        <f t="shared" si="26"/>
        <v>0</v>
      </c>
      <c r="AB92" s="23">
        <f t="shared" si="27"/>
        <v>0</v>
      </c>
      <c r="AC92" s="5">
        <v>9722</v>
      </c>
      <c r="AD92" s="5">
        <v>15648</v>
      </c>
      <c r="AE92" s="5">
        <v>12126</v>
      </c>
    </row>
    <row r="93" spans="1:31" x14ac:dyDescent="0.25">
      <c r="A93" s="20" t="s">
        <v>249</v>
      </c>
      <c r="B93" s="5">
        <v>10085</v>
      </c>
      <c r="D93" s="5">
        <v>47985</v>
      </c>
      <c r="E93" s="5">
        <v>35186</v>
      </c>
      <c r="F93" s="5">
        <v>18</v>
      </c>
      <c r="G93" s="5">
        <v>2227</v>
      </c>
      <c r="H93" s="5">
        <v>1062</v>
      </c>
      <c r="I93" s="5">
        <v>808</v>
      </c>
      <c r="J93" s="10">
        <f t="shared" si="14"/>
        <v>0.2208230044620724</v>
      </c>
      <c r="K93" s="10">
        <f t="shared" si="15"/>
        <v>0.1053049082796232</v>
      </c>
      <c r="L93" s="10">
        <f t="shared" si="16"/>
        <v>8.0118988596926122E-2</v>
      </c>
      <c r="M93" s="10">
        <f t="shared" si="17"/>
        <v>0.47687471935339021</v>
      </c>
      <c r="N93" s="10">
        <f t="shared" si="18"/>
        <v>0.36281993713515942</v>
      </c>
      <c r="O93" s="10">
        <f t="shared" si="19"/>
        <v>0.76082862523540484</v>
      </c>
      <c r="P93">
        <v>26554</v>
      </c>
      <c r="R93" s="14">
        <f t="shared" si="20"/>
        <v>0.55338126497863915</v>
      </c>
      <c r="S93" s="14">
        <f t="shared" si="21"/>
        <v>0</v>
      </c>
      <c r="T93" s="5">
        <v>10994</v>
      </c>
      <c r="U93">
        <v>4338</v>
      </c>
      <c r="W93" s="23">
        <f t="shared" si="22"/>
        <v>0.312453816858978</v>
      </c>
      <c r="X93" s="23">
        <f t="shared" si="23"/>
        <v>0.12328767123287671</v>
      </c>
      <c r="Y93" s="23">
        <f t="shared" si="24"/>
        <v>0</v>
      </c>
      <c r="Z93" s="23">
        <f t="shared" si="25"/>
        <v>0.39457886119701657</v>
      </c>
      <c r="AA93" s="23">
        <f t="shared" si="26"/>
        <v>0</v>
      </c>
      <c r="AB93" s="23">
        <f t="shared" si="27"/>
        <v>0</v>
      </c>
      <c r="AC93" s="5">
        <v>10613</v>
      </c>
      <c r="AD93" s="5">
        <v>16796</v>
      </c>
      <c r="AE93" s="5">
        <v>13278</v>
      </c>
    </row>
    <row r="94" spans="1:31" x14ac:dyDescent="0.25">
      <c r="A94" s="20" t="s">
        <v>250</v>
      </c>
      <c r="B94" s="5">
        <v>10056</v>
      </c>
      <c r="D94" s="5">
        <v>41689</v>
      </c>
      <c r="E94" s="5">
        <v>35059</v>
      </c>
      <c r="F94" s="5">
        <v>6</v>
      </c>
      <c r="G94" s="5">
        <v>2000</v>
      </c>
      <c r="H94" s="5">
        <v>719</v>
      </c>
      <c r="I94" s="5">
        <v>406</v>
      </c>
      <c r="J94" s="10">
        <f t="shared" si="14"/>
        <v>0.19888623707239458</v>
      </c>
      <c r="K94" s="10">
        <f t="shared" si="15"/>
        <v>7.1499602227525855E-2</v>
      </c>
      <c r="L94" s="10">
        <f t="shared" si="16"/>
        <v>4.03739061256961E-2</v>
      </c>
      <c r="M94" s="10">
        <f t="shared" si="17"/>
        <v>0.35949999999999999</v>
      </c>
      <c r="N94" s="10">
        <f t="shared" si="18"/>
        <v>0.20300000000000001</v>
      </c>
      <c r="O94" s="10">
        <f t="shared" si="19"/>
        <v>0.56467315716272604</v>
      </c>
      <c r="P94">
        <v>14025</v>
      </c>
      <c r="R94" s="14">
        <f t="shared" si="20"/>
        <v>0.33641967905202813</v>
      </c>
      <c r="S94" s="14">
        <f t="shared" si="21"/>
        <v>0</v>
      </c>
      <c r="T94" s="5">
        <v>9982</v>
      </c>
      <c r="U94">
        <v>2362</v>
      </c>
      <c r="W94" s="23">
        <f t="shared" si="22"/>
        <v>0.28472004335548645</v>
      </c>
      <c r="X94" s="23">
        <f t="shared" si="23"/>
        <v>6.737214409994581E-2</v>
      </c>
      <c r="Y94" s="23">
        <f t="shared" si="24"/>
        <v>0</v>
      </c>
      <c r="Z94" s="23">
        <f t="shared" si="25"/>
        <v>0.23662592666800242</v>
      </c>
      <c r="AA94" s="23">
        <f t="shared" si="26"/>
        <v>0</v>
      </c>
      <c r="AB94" s="23">
        <f t="shared" si="27"/>
        <v>0</v>
      </c>
      <c r="AC94" s="5">
        <v>9552</v>
      </c>
      <c r="AD94" s="5">
        <v>15208</v>
      </c>
      <c r="AE94" s="5">
        <v>11959</v>
      </c>
    </row>
    <row r="95" spans="1:31" x14ac:dyDescent="0.25">
      <c r="A95" s="20" t="s">
        <v>251</v>
      </c>
      <c r="B95" s="5">
        <v>10063</v>
      </c>
      <c r="D95" s="5">
        <v>34456</v>
      </c>
      <c r="E95" s="5">
        <v>35063</v>
      </c>
      <c r="F95" s="5">
        <v>9</v>
      </c>
      <c r="G95" s="5">
        <v>1899</v>
      </c>
      <c r="H95" s="5">
        <v>617</v>
      </c>
      <c r="I95" s="5">
        <v>312</v>
      </c>
      <c r="J95" s="10">
        <f t="shared" si="14"/>
        <v>0.18871111994435058</v>
      </c>
      <c r="K95" s="10">
        <f t="shared" si="15"/>
        <v>6.1313723541687369E-2</v>
      </c>
      <c r="L95" s="10">
        <f t="shared" si="16"/>
        <v>3.1004670575375138E-2</v>
      </c>
      <c r="M95" s="10">
        <f t="shared" si="17"/>
        <v>0.32490784623486046</v>
      </c>
      <c r="N95" s="10">
        <f t="shared" si="18"/>
        <v>0.16429699842022116</v>
      </c>
      <c r="O95" s="10">
        <f t="shared" si="19"/>
        <v>0.5056726094003241</v>
      </c>
      <c r="P95">
        <v>7874</v>
      </c>
      <c r="R95" s="14">
        <f t="shared" si="20"/>
        <v>0.22852333410726725</v>
      </c>
      <c r="S95" s="14">
        <f t="shared" si="21"/>
        <v>0</v>
      </c>
      <c r="T95" s="5">
        <v>9543</v>
      </c>
      <c r="U95">
        <v>1987</v>
      </c>
      <c r="W95" s="23">
        <f t="shared" si="22"/>
        <v>0.27216724182186353</v>
      </c>
      <c r="X95" s="23">
        <f t="shared" si="23"/>
        <v>5.6669423608932491E-2</v>
      </c>
      <c r="Y95" s="23">
        <f t="shared" si="24"/>
        <v>0</v>
      </c>
      <c r="Z95" s="23">
        <f t="shared" si="25"/>
        <v>0.20821544587655874</v>
      </c>
      <c r="AA95" s="23">
        <f t="shared" si="26"/>
        <v>0</v>
      </c>
      <c r="AB95" s="23">
        <f t="shared" si="27"/>
        <v>0</v>
      </c>
      <c r="AC95" s="5">
        <v>8667</v>
      </c>
      <c r="AD95" s="5">
        <v>12620</v>
      </c>
      <c r="AE95" s="5">
        <v>10184</v>
      </c>
    </row>
    <row r="96" spans="1:31" x14ac:dyDescent="0.25">
      <c r="A96" s="20" t="s">
        <v>252</v>
      </c>
      <c r="B96" s="5">
        <v>10061</v>
      </c>
      <c r="D96" s="5">
        <v>38518</v>
      </c>
      <c r="E96" s="5">
        <v>35035</v>
      </c>
      <c r="F96" s="5">
        <v>11</v>
      </c>
      <c r="G96" s="5">
        <v>2239</v>
      </c>
      <c r="H96" s="5">
        <v>967</v>
      </c>
      <c r="I96" s="5">
        <v>701</v>
      </c>
      <c r="J96" s="10">
        <f t="shared" si="14"/>
        <v>0.2225424908060829</v>
      </c>
      <c r="K96" s="10">
        <f t="shared" si="15"/>
        <v>9.6113706391014811E-2</v>
      </c>
      <c r="L96" s="10">
        <f t="shared" si="16"/>
        <v>6.9674982606102775E-2</v>
      </c>
      <c r="M96" s="10">
        <f t="shared" si="17"/>
        <v>0.43188923626619025</v>
      </c>
      <c r="N96" s="10">
        <f t="shared" si="18"/>
        <v>0.31308619919606967</v>
      </c>
      <c r="O96" s="10">
        <f t="shared" si="19"/>
        <v>0.72492244053774557</v>
      </c>
      <c r="P96">
        <v>15681</v>
      </c>
      <c r="R96" s="14">
        <f t="shared" si="20"/>
        <v>0.40710836492029701</v>
      </c>
      <c r="S96" s="14">
        <f t="shared" si="21"/>
        <v>0</v>
      </c>
      <c r="T96" s="5">
        <v>10917</v>
      </c>
      <c r="U96">
        <v>3800</v>
      </c>
      <c r="W96" s="23">
        <f t="shared" si="22"/>
        <v>0.31160268303125443</v>
      </c>
      <c r="X96" s="23">
        <f t="shared" si="23"/>
        <v>0.10846296560582275</v>
      </c>
      <c r="Y96" s="23">
        <f t="shared" si="24"/>
        <v>0</v>
      </c>
      <c r="Z96" s="23">
        <f t="shared" si="25"/>
        <v>0.34808097462672893</v>
      </c>
      <c r="AA96" s="23">
        <f t="shared" si="26"/>
        <v>0</v>
      </c>
      <c r="AB96" s="23">
        <f t="shared" si="27"/>
        <v>0</v>
      </c>
      <c r="AC96" s="5">
        <v>9312</v>
      </c>
      <c r="AD96" s="5">
        <v>13833</v>
      </c>
      <c r="AE96" s="5">
        <v>11167</v>
      </c>
    </row>
    <row r="97" spans="1:31" x14ac:dyDescent="0.25">
      <c r="A97" s="20" t="s">
        <v>253</v>
      </c>
      <c r="B97" s="5">
        <v>10121</v>
      </c>
      <c r="D97" s="5">
        <v>82534</v>
      </c>
      <c r="E97" s="5">
        <v>35305</v>
      </c>
      <c r="F97" s="5">
        <v>102</v>
      </c>
      <c r="G97" s="5">
        <v>2335</v>
      </c>
      <c r="H97" s="5">
        <v>1186</v>
      </c>
      <c r="I97" s="5">
        <v>981</v>
      </c>
      <c r="J97" s="10">
        <f t="shared" si="14"/>
        <v>0.23070842802094654</v>
      </c>
      <c r="K97" s="10">
        <f t="shared" si="15"/>
        <v>0.11718209663076772</v>
      </c>
      <c r="L97" s="10">
        <f t="shared" si="16"/>
        <v>9.6927181108586113E-2</v>
      </c>
      <c r="M97" s="10">
        <f t="shared" si="17"/>
        <v>0.5079229122055674</v>
      </c>
      <c r="N97" s="10">
        <f t="shared" si="18"/>
        <v>0.42012847965738759</v>
      </c>
      <c r="O97" s="10">
        <f t="shared" si="19"/>
        <v>0.82715008431703207</v>
      </c>
      <c r="P97">
        <v>43375</v>
      </c>
      <c r="R97" s="14">
        <f t="shared" si="20"/>
        <v>0.52554098916810044</v>
      </c>
      <c r="S97" s="14">
        <f t="shared" si="21"/>
        <v>0</v>
      </c>
      <c r="T97" s="5">
        <v>11356</v>
      </c>
      <c r="U97">
        <v>4852</v>
      </c>
      <c r="W97" s="23">
        <f t="shared" si="22"/>
        <v>0.32165415663503755</v>
      </c>
      <c r="X97" s="23">
        <f t="shared" si="23"/>
        <v>0.13743095878770711</v>
      </c>
      <c r="Y97" s="23">
        <f t="shared" si="24"/>
        <v>0</v>
      </c>
      <c r="Z97" s="23">
        <f t="shared" si="25"/>
        <v>0.42726312081718915</v>
      </c>
      <c r="AA97" s="23">
        <f t="shared" si="26"/>
        <v>0</v>
      </c>
      <c r="AB97" s="23">
        <f t="shared" si="27"/>
        <v>0</v>
      </c>
      <c r="AC97" s="5">
        <v>15698</v>
      </c>
      <c r="AD97" s="5">
        <v>28337</v>
      </c>
      <c r="AE97" s="5">
        <v>22497</v>
      </c>
    </row>
    <row r="98" spans="1:31" x14ac:dyDescent="0.25">
      <c r="A98" s="20" t="s">
        <v>254</v>
      </c>
      <c r="B98" s="5">
        <v>10068</v>
      </c>
      <c r="D98" s="5">
        <v>82879</v>
      </c>
      <c r="E98" s="5">
        <v>35060</v>
      </c>
      <c r="F98" s="5">
        <v>33</v>
      </c>
      <c r="G98" s="5">
        <v>2720</v>
      </c>
      <c r="H98" s="5">
        <v>1550</v>
      </c>
      <c r="I98" s="5">
        <v>1367</v>
      </c>
      <c r="J98" s="10">
        <f t="shared" si="14"/>
        <v>0.27016289233214141</v>
      </c>
      <c r="K98" s="10">
        <f t="shared" si="15"/>
        <v>0.15395311879221296</v>
      </c>
      <c r="L98" s="10">
        <f t="shared" si="16"/>
        <v>0.1357767183154549</v>
      </c>
      <c r="M98" s="10">
        <f t="shared" si="17"/>
        <v>0.56985294117647056</v>
      </c>
      <c r="N98" s="10">
        <f t="shared" si="18"/>
        <v>0.5025735294117647</v>
      </c>
      <c r="O98" s="10">
        <f t="shared" si="19"/>
        <v>0.88193548387096776</v>
      </c>
      <c r="P98">
        <v>53144</v>
      </c>
      <c r="R98" s="14">
        <f t="shared" si="20"/>
        <v>0.64122395299171076</v>
      </c>
      <c r="S98" s="14">
        <f t="shared" si="21"/>
        <v>0</v>
      </c>
      <c r="T98" s="5">
        <v>12855</v>
      </c>
      <c r="W98" s="23">
        <f t="shared" si="22"/>
        <v>0.36665715915573305</v>
      </c>
      <c r="X98" s="23">
        <f t="shared" si="23"/>
        <v>0</v>
      </c>
      <c r="Y98" s="23">
        <f t="shared" si="24"/>
        <v>0</v>
      </c>
      <c r="Z98" s="23">
        <f t="shared" si="25"/>
        <v>0</v>
      </c>
      <c r="AA98" s="23">
        <f t="shared" si="26"/>
        <v>0</v>
      </c>
      <c r="AB98" s="23" t="e">
        <f t="shared" si="27"/>
        <v>#DIV/0!</v>
      </c>
      <c r="AC98" s="5">
        <v>15127</v>
      </c>
      <c r="AD98" s="5">
        <v>27194</v>
      </c>
      <c r="AE98" s="5">
        <v>21059</v>
      </c>
    </row>
    <row r="99" spans="1:31" x14ac:dyDescent="0.25">
      <c r="A99" s="20" t="s">
        <v>255</v>
      </c>
      <c r="B99" s="5">
        <v>10058</v>
      </c>
      <c r="D99" s="5">
        <v>45132</v>
      </c>
      <c r="E99" s="5">
        <v>35023</v>
      </c>
      <c r="F99" s="5">
        <v>4</v>
      </c>
      <c r="G99" s="5">
        <v>2262</v>
      </c>
      <c r="H99" s="5">
        <v>879</v>
      </c>
      <c r="I99" s="5">
        <v>612</v>
      </c>
      <c r="J99" s="10">
        <f t="shared" si="14"/>
        <v>0.22489560548816862</v>
      </c>
      <c r="K99" s="10">
        <f t="shared" si="15"/>
        <v>8.739311990455359E-2</v>
      </c>
      <c r="L99" s="10">
        <f t="shared" si="16"/>
        <v>6.0847086896003183E-2</v>
      </c>
      <c r="M99" s="10">
        <f t="shared" si="17"/>
        <v>0.3885941644562334</v>
      </c>
      <c r="N99" s="10">
        <f t="shared" si="18"/>
        <v>0.27055702917771884</v>
      </c>
      <c r="O99" s="10">
        <f t="shared" si="19"/>
        <v>0.69624573378839594</v>
      </c>
      <c r="P99">
        <v>20773</v>
      </c>
      <c r="R99" s="14">
        <f t="shared" si="20"/>
        <v>0.46027209075600461</v>
      </c>
      <c r="S99" s="14">
        <f t="shared" si="21"/>
        <v>0</v>
      </c>
      <c r="T99" s="5">
        <v>10846</v>
      </c>
      <c r="W99" s="23">
        <f t="shared" si="22"/>
        <v>0.30968220883419467</v>
      </c>
      <c r="X99" s="23">
        <f t="shared" si="23"/>
        <v>0</v>
      </c>
      <c r="Y99" s="23">
        <f t="shared" si="24"/>
        <v>0</v>
      </c>
      <c r="Z99" s="23">
        <f t="shared" si="25"/>
        <v>0</v>
      </c>
      <c r="AA99" s="23">
        <f t="shared" si="26"/>
        <v>0</v>
      </c>
      <c r="AB99" s="23" t="e">
        <f t="shared" si="27"/>
        <v>#DIV/0!</v>
      </c>
      <c r="AC99" s="5">
        <v>9966</v>
      </c>
      <c r="AD99" s="5">
        <v>15641</v>
      </c>
      <c r="AE99" s="5">
        <v>12442</v>
      </c>
    </row>
    <row r="100" spans="1:31" x14ac:dyDescent="0.25">
      <c r="A100" s="20" t="s">
        <v>256</v>
      </c>
      <c r="B100" s="5">
        <v>10082</v>
      </c>
      <c r="D100" s="5">
        <v>225769</v>
      </c>
      <c r="E100" s="5">
        <v>35167</v>
      </c>
      <c r="F100" s="5">
        <v>35</v>
      </c>
      <c r="G100" s="5">
        <v>2759</v>
      </c>
      <c r="H100" s="5">
        <v>1376</v>
      </c>
      <c r="I100" s="5">
        <v>1162</v>
      </c>
      <c r="J100" s="10">
        <f t="shared" si="14"/>
        <v>0.27365602063082722</v>
      </c>
      <c r="K100" s="10">
        <f t="shared" si="15"/>
        <v>0.13648085697282286</v>
      </c>
      <c r="L100" s="10">
        <f t="shared" si="16"/>
        <v>0.11525490974013093</v>
      </c>
      <c r="M100" s="10">
        <f t="shared" si="17"/>
        <v>0.49873142442914098</v>
      </c>
      <c r="N100" s="10">
        <f t="shared" si="18"/>
        <v>0.42116708952519027</v>
      </c>
      <c r="O100" s="10">
        <f t="shared" si="19"/>
        <v>0.84447674418604646</v>
      </c>
      <c r="P100">
        <v>150513</v>
      </c>
      <c r="R100" s="14">
        <f t="shared" si="20"/>
        <v>0.66666814310202016</v>
      </c>
      <c r="S100" s="14">
        <f t="shared" si="21"/>
        <v>0</v>
      </c>
      <c r="T100" s="5">
        <v>13140</v>
      </c>
      <c r="W100" s="23">
        <f t="shared" si="22"/>
        <v>0.37364574743367363</v>
      </c>
      <c r="X100" s="23">
        <f t="shared" si="23"/>
        <v>0</v>
      </c>
      <c r="Y100" s="23">
        <f t="shared" si="24"/>
        <v>0</v>
      </c>
      <c r="Z100" s="23">
        <f t="shared" si="25"/>
        <v>0</v>
      </c>
      <c r="AA100" s="23">
        <f t="shared" si="26"/>
        <v>0</v>
      </c>
      <c r="AB100" s="23" t="e">
        <f t="shared" si="27"/>
        <v>#DIV/0!</v>
      </c>
      <c r="AC100" s="5">
        <v>36177</v>
      </c>
      <c r="AD100" s="5">
        <v>86509</v>
      </c>
      <c r="AE100" s="5">
        <v>66871</v>
      </c>
    </row>
    <row r="101" spans="1:31" x14ac:dyDescent="0.25">
      <c r="A101" s="20" t="s">
        <v>257</v>
      </c>
      <c r="B101" s="5">
        <v>10056</v>
      </c>
      <c r="D101" s="5">
        <v>51314</v>
      </c>
      <c r="E101" s="5">
        <v>35010</v>
      </c>
      <c r="F101" s="5">
        <v>4</v>
      </c>
      <c r="G101" s="5">
        <v>2482</v>
      </c>
      <c r="H101" s="5">
        <v>1096</v>
      </c>
      <c r="I101" s="5">
        <v>901</v>
      </c>
      <c r="J101" s="10">
        <f t="shared" si="14"/>
        <v>0.24681782020684168</v>
      </c>
      <c r="K101" s="10">
        <f t="shared" si="15"/>
        <v>0.10898965791567224</v>
      </c>
      <c r="L101" s="10">
        <f t="shared" si="16"/>
        <v>8.9598249801113763E-2</v>
      </c>
      <c r="M101" s="10">
        <f t="shared" si="17"/>
        <v>0.44157937147461723</v>
      </c>
      <c r="N101" s="10">
        <f t="shared" si="18"/>
        <v>0.36301369863013699</v>
      </c>
      <c r="O101" s="10">
        <f t="shared" si="19"/>
        <v>0.8220802919708029</v>
      </c>
      <c r="P101">
        <v>25574</v>
      </c>
      <c r="R101" s="14">
        <f t="shared" si="20"/>
        <v>0.49838250769770431</v>
      </c>
      <c r="S101" s="14">
        <f t="shared" si="21"/>
        <v>0</v>
      </c>
      <c r="T101" s="5">
        <v>11880</v>
      </c>
      <c r="W101" s="23">
        <f t="shared" si="22"/>
        <v>0.33933161953727509</v>
      </c>
      <c r="X101" s="23">
        <f t="shared" si="23"/>
        <v>0</v>
      </c>
      <c r="Y101" s="23">
        <f t="shared" si="24"/>
        <v>0</v>
      </c>
      <c r="Z101" s="23">
        <f t="shared" si="25"/>
        <v>0</v>
      </c>
      <c r="AA101" s="23">
        <f t="shared" si="26"/>
        <v>0</v>
      </c>
      <c r="AB101" s="23" t="e">
        <f t="shared" si="27"/>
        <v>#DIV/0!</v>
      </c>
      <c r="AC101" s="5">
        <v>10924</v>
      </c>
      <c r="AD101" s="5">
        <v>18650</v>
      </c>
      <c r="AE101" s="5">
        <v>14150</v>
      </c>
    </row>
    <row r="102" spans="1:31" x14ac:dyDescent="0.25">
      <c r="A102" s="20" t="s">
        <v>258</v>
      </c>
      <c r="B102" s="5">
        <v>10056</v>
      </c>
      <c r="D102" s="5">
        <v>48207</v>
      </c>
      <c r="E102" s="5">
        <v>35014</v>
      </c>
      <c r="F102" s="5">
        <v>4</v>
      </c>
      <c r="G102" s="5">
        <v>2435</v>
      </c>
      <c r="H102" s="5">
        <v>1053</v>
      </c>
      <c r="I102" s="5">
        <v>871</v>
      </c>
      <c r="J102" s="10">
        <f t="shared" si="14"/>
        <v>0.2421439936356404</v>
      </c>
      <c r="K102" s="10">
        <f t="shared" si="15"/>
        <v>0.10471360381861575</v>
      </c>
      <c r="L102" s="10">
        <f t="shared" si="16"/>
        <v>8.6614956245027838E-2</v>
      </c>
      <c r="M102" s="10">
        <f t="shared" si="17"/>
        <v>0.43244353182751538</v>
      </c>
      <c r="N102" s="10">
        <f t="shared" si="18"/>
        <v>0.35770020533880903</v>
      </c>
      <c r="O102" s="10">
        <f t="shared" si="19"/>
        <v>0.8271604938271605</v>
      </c>
      <c r="P102">
        <v>22855</v>
      </c>
      <c r="R102" s="14">
        <f t="shared" si="20"/>
        <v>0.47410127159956023</v>
      </c>
      <c r="S102" s="14">
        <f t="shared" si="21"/>
        <v>0</v>
      </c>
      <c r="T102" s="5">
        <v>11684</v>
      </c>
      <c r="W102" s="23">
        <f t="shared" si="22"/>
        <v>0.33369509339121495</v>
      </c>
      <c r="X102" s="23">
        <f t="shared" si="23"/>
        <v>0</v>
      </c>
      <c r="Y102" s="23">
        <f t="shared" si="24"/>
        <v>0</v>
      </c>
      <c r="Z102" s="23">
        <f t="shared" si="25"/>
        <v>0</v>
      </c>
      <c r="AA102" s="23">
        <f t="shared" si="26"/>
        <v>0</v>
      </c>
      <c r="AB102" s="23" t="e">
        <f t="shared" si="27"/>
        <v>#DIV/0!</v>
      </c>
      <c r="AC102" s="5">
        <v>10634</v>
      </c>
      <c r="AD102" s="5">
        <v>16529</v>
      </c>
      <c r="AE102" s="5">
        <v>13239</v>
      </c>
    </row>
    <row r="103" spans="1:31" x14ac:dyDescent="0.25">
      <c r="A103" s="20" t="s">
        <v>259</v>
      </c>
      <c r="B103" s="5">
        <v>10056</v>
      </c>
      <c r="D103" s="5">
        <v>48191</v>
      </c>
      <c r="E103" s="5">
        <v>35013</v>
      </c>
      <c r="F103" s="5">
        <v>4</v>
      </c>
      <c r="G103" s="5">
        <v>2433</v>
      </c>
      <c r="H103" s="5">
        <v>1051</v>
      </c>
      <c r="I103" s="5">
        <v>869</v>
      </c>
      <c r="J103" s="10">
        <f t="shared" si="14"/>
        <v>0.24194510739856803</v>
      </c>
      <c r="K103" s="10">
        <f t="shared" si="15"/>
        <v>0.10451471758154336</v>
      </c>
      <c r="L103" s="10">
        <f t="shared" si="16"/>
        <v>8.6416070007955453E-2</v>
      </c>
      <c r="M103" s="10">
        <f t="shared" si="17"/>
        <v>0.43197698314837651</v>
      </c>
      <c r="N103" s="10">
        <f t="shared" si="18"/>
        <v>0.35717221537196875</v>
      </c>
      <c r="O103" s="10">
        <f t="shared" si="19"/>
        <v>0.82683158896289244</v>
      </c>
      <c r="P103">
        <v>22841</v>
      </c>
      <c r="R103" s="14">
        <f t="shared" si="20"/>
        <v>0.47396816833018612</v>
      </c>
      <c r="S103" s="14">
        <f t="shared" si="21"/>
        <v>0</v>
      </c>
      <c r="T103" s="5">
        <v>11674</v>
      </c>
      <c r="W103" s="23">
        <f t="shared" si="22"/>
        <v>0.33341901579413363</v>
      </c>
      <c r="X103" s="23">
        <f t="shared" si="23"/>
        <v>0</v>
      </c>
      <c r="Y103" s="23">
        <f t="shared" si="24"/>
        <v>0</v>
      </c>
      <c r="Z103" s="23">
        <f t="shared" si="25"/>
        <v>0</v>
      </c>
      <c r="AA103" s="23">
        <f t="shared" si="26"/>
        <v>0</v>
      </c>
      <c r="AB103" s="23" t="e">
        <f t="shared" si="27"/>
        <v>#DIV/0!</v>
      </c>
      <c r="AC103" s="5">
        <v>10654</v>
      </c>
      <c r="AD103" s="5">
        <v>16473</v>
      </c>
      <c r="AE103" s="5">
        <v>13296</v>
      </c>
    </row>
    <row r="104" spans="1:31" x14ac:dyDescent="0.25">
      <c r="A104" s="20" t="s">
        <v>260</v>
      </c>
      <c r="B104" s="5">
        <v>10056</v>
      </c>
      <c r="D104" s="5">
        <v>48205</v>
      </c>
      <c r="E104" s="5">
        <v>35014</v>
      </c>
      <c r="F104" s="5">
        <v>4</v>
      </c>
      <c r="G104" s="5">
        <v>2435</v>
      </c>
      <c r="H104" s="5">
        <v>1053</v>
      </c>
      <c r="I104" s="5">
        <v>871</v>
      </c>
      <c r="J104" s="10">
        <f t="shared" si="14"/>
        <v>0.2421439936356404</v>
      </c>
      <c r="K104" s="10">
        <f t="shared" si="15"/>
        <v>0.10471360381861575</v>
      </c>
      <c r="L104" s="10">
        <f t="shared" si="16"/>
        <v>8.6614956245027838E-2</v>
      </c>
      <c r="M104" s="10">
        <f t="shared" si="17"/>
        <v>0.43244353182751538</v>
      </c>
      <c r="N104" s="10">
        <f t="shared" si="18"/>
        <v>0.35770020533880903</v>
      </c>
      <c r="O104" s="10">
        <f t="shared" si="19"/>
        <v>0.8271604938271605</v>
      </c>
      <c r="P104">
        <v>22855</v>
      </c>
      <c r="R104" s="14">
        <f t="shared" si="20"/>
        <v>0.47412094181101544</v>
      </c>
      <c r="S104" s="14">
        <f t="shared" si="21"/>
        <v>0</v>
      </c>
      <c r="T104" s="5">
        <v>11684</v>
      </c>
      <c r="W104" s="23">
        <f t="shared" si="22"/>
        <v>0.33369509339121495</v>
      </c>
      <c r="X104" s="23">
        <f t="shared" si="23"/>
        <v>0</v>
      </c>
      <c r="Y104" s="23">
        <f t="shared" si="24"/>
        <v>0</v>
      </c>
      <c r="Z104" s="23">
        <f t="shared" si="25"/>
        <v>0</v>
      </c>
      <c r="AA104" s="23">
        <f t="shared" si="26"/>
        <v>0</v>
      </c>
      <c r="AB104" s="23" t="e">
        <f t="shared" si="27"/>
        <v>#DIV/0!</v>
      </c>
      <c r="AC104" s="5">
        <v>10517</v>
      </c>
      <c r="AD104" s="5">
        <v>17109</v>
      </c>
      <c r="AE104" s="5">
        <v>13274</v>
      </c>
    </row>
    <row r="105" spans="1:31" x14ac:dyDescent="0.25">
      <c r="A105" s="20" t="s">
        <v>261</v>
      </c>
      <c r="B105" s="5">
        <v>10058</v>
      </c>
      <c r="D105" s="5">
        <v>57328</v>
      </c>
      <c r="E105" s="5">
        <v>35045</v>
      </c>
      <c r="F105" s="5">
        <v>6</v>
      </c>
      <c r="G105" s="5">
        <v>2529</v>
      </c>
      <c r="H105" s="5">
        <v>1176</v>
      </c>
      <c r="I105" s="5">
        <v>994</v>
      </c>
      <c r="J105" s="10">
        <f t="shared" si="14"/>
        <v>0.25144163849671902</v>
      </c>
      <c r="K105" s="10">
        <f t="shared" si="15"/>
        <v>0.11692185325114336</v>
      </c>
      <c r="L105" s="10">
        <f t="shared" si="16"/>
        <v>9.8826804533704515E-2</v>
      </c>
      <c r="M105" s="10">
        <f t="shared" si="17"/>
        <v>0.46500593119810202</v>
      </c>
      <c r="N105" s="10">
        <f t="shared" si="18"/>
        <v>0.39304072756030051</v>
      </c>
      <c r="O105" s="10">
        <f t="shared" si="19"/>
        <v>0.84523809523809523</v>
      </c>
      <c r="P105">
        <v>27263</v>
      </c>
      <c r="R105" s="14">
        <f t="shared" si="20"/>
        <v>0.47556168015629363</v>
      </c>
      <c r="S105" s="14">
        <f t="shared" si="21"/>
        <v>0</v>
      </c>
      <c r="T105" s="5">
        <v>12117</v>
      </c>
      <c r="W105" s="23">
        <f t="shared" si="22"/>
        <v>0.3457554572692253</v>
      </c>
      <c r="X105" s="23">
        <f t="shared" si="23"/>
        <v>0</v>
      </c>
      <c r="Y105" s="23">
        <f t="shared" si="24"/>
        <v>0</v>
      </c>
      <c r="Z105" s="23">
        <f t="shared" si="25"/>
        <v>0</v>
      </c>
      <c r="AA105" s="23">
        <f t="shared" si="26"/>
        <v>0</v>
      </c>
      <c r="AB105" s="23" t="e">
        <f t="shared" si="27"/>
        <v>#DIV/0!</v>
      </c>
      <c r="AC105" s="5">
        <v>11944</v>
      </c>
      <c r="AD105" s="5">
        <v>19624</v>
      </c>
      <c r="AE105" s="5">
        <v>15384</v>
      </c>
    </row>
    <row r="106" spans="1:31" x14ac:dyDescent="0.25">
      <c r="A106" s="20" t="s">
        <v>262</v>
      </c>
      <c r="B106" s="5">
        <v>10074</v>
      </c>
      <c r="D106" s="5">
        <v>68111</v>
      </c>
      <c r="E106" s="5">
        <v>35082</v>
      </c>
      <c r="F106" s="5">
        <v>8</v>
      </c>
      <c r="G106" s="5">
        <v>2709</v>
      </c>
      <c r="H106" s="5">
        <v>1332</v>
      </c>
      <c r="I106" s="5">
        <v>1163</v>
      </c>
      <c r="J106" s="10">
        <f t="shared" si="14"/>
        <v>0.26891006551518759</v>
      </c>
      <c r="K106" s="10">
        <f t="shared" si="15"/>
        <v>0.13222156045265038</v>
      </c>
      <c r="L106" s="10">
        <f t="shared" si="16"/>
        <v>0.11544570180663093</v>
      </c>
      <c r="M106" s="10">
        <f t="shared" si="17"/>
        <v>0.49169435215946844</v>
      </c>
      <c r="N106" s="10">
        <f t="shared" si="18"/>
        <v>0.4293097083794758</v>
      </c>
      <c r="O106" s="10">
        <f t="shared" si="19"/>
        <v>0.87312312312312312</v>
      </c>
      <c r="P106">
        <v>39243</v>
      </c>
      <c r="R106" s="14">
        <f t="shared" si="20"/>
        <v>0.57616244072176304</v>
      </c>
      <c r="S106" s="14">
        <f t="shared" si="21"/>
        <v>0</v>
      </c>
      <c r="T106" s="5">
        <v>12888</v>
      </c>
      <c r="W106" s="23">
        <f t="shared" si="22"/>
        <v>0.36736788096459722</v>
      </c>
      <c r="X106" s="23">
        <f t="shared" si="23"/>
        <v>0</v>
      </c>
      <c r="Y106" s="23">
        <f t="shared" si="24"/>
        <v>0</v>
      </c>
      <c r="Z106" s="23">
        <f t="shared" si="25"/>
        <v>0</v>
      </c>
      <c r="AA106" s="23">
        <f t="shared" si="26"/>
        <v>0</v>
      </c>
      <c r="AB106" s="23" t="e">
        <f t="shared" si="27"/>
        <v>#DIV/0!</v>
      </c>
      <c r="AC106" s="5">
        <v>13298</v>
      </c>
      <c r="AD106" s="5">
        <v>23770</v>
      </c>
      <c r="AE106" s="5">
        <v>18144</v>
      </c>
    </row>
    <row r="107" spans="1:31" x14ac:dyDescent="0.25">
      <c r="A107" s="20" t="s">
        <v>263</v>
      </c>
      <c r="B107" s="5">
        <v>10058</v>
      </c>
      <c r="D107" s="5">
        <v>54553</v>
      </c>
      <c r="E107" s="5">
        <v>35031</v>
      </c>
      <c r="F107" s="5">
        <v>4</v>
      </c>
      <c r="G107" s="5">
        <v>2507</v>
      </c>
      <c r="H107" s="5">
        <v>1173</v>
      </c>
      <c r="I107" s="5">
        <v>953</v>
      </c>
      <c r="J107" s="10">
        <f t="shared" si="14"/>
        <v>0.24925432491549016</v>
      </c>
      <c r="K107" s="10">
        <f t="shared" si="15"/>
        <v>0.11662358321733943</v>
      </c>
      <c r="L107" s="10">
        <f t="shared" si="16"/>
        <v>9.4750447405050703E-2</v>
      </c>
      <c r="M107" s="10">
        <f t="shared" si="17"/>
        <v>0.46788990825688076</v>
      </c>
      <c r="N107" s="10">
        <f t="shared" si="18"/>
        <v>0.38013562026326286</v>
      </c>
      <c r="O107" s="10">
        <f t="shared" si="19"/>
        <v>0.81244671781756184</v>
      </c>
      <c r="P107">
        <v>28113</v>
      </c>
      <c r="R107" s="14">
        <f t="shared" si="20"/>
        <v>0.51533371216981649</v>
      </c>
      <c r="S107" s="14">
        <f t="shared" si="21"/>
        <v>0</v>
      </c>
      <c r="T107" s="5">
        <v>12052</v>
      </c>
      <c r="W107" s="23">
        <f t="shared" si="22"/>
        <v>0.34403813764951041</v>
      </c>
      <c r="X107" s="23">
        <f t="shared" si="23"/>
        <v>0</v>
      </c>
      <c r="Y107" s="23">
        <f t="shared" si="24"/>
        <v>0</v>
      </c>
      <c r="Z107" s="23">
        <f t="shared" si="25"/>
        <v>0</v>
      </c>
      <c r="AA107" s="23">
        <f t="shared" si="26"/>
        <v>0</v>
      </c>
      <c r="AB107" s="23" t="e">
        <f t="shared" si="27"/>
        <v>#DIV/0!</v>
      </c>
      <c r="AC107" s="5">
        <v>11330</v>
      </c>
      <c r="AD107" s="5">
        <v>19175</v>
      </c>
      <c r="AE107" s="5">
        <v>14800</v>
      </c>
    </row>
    <row r="108" spans="1:31" x14ac:dyDescent="0.25">
      <c r="A108" s="20" t="s">
        <v>264</v>
      </c>
      <c r="B108" s="5">
        <v>10067</v>
      </c>
      <c r="D108" s="5">
        <v>58967</v>
      </c>
      <c r="E108" s="5">
        <v>35072</v>
      </c>
      <c r="F108" s="5">
        <v>16</v>
      </c>
      <c r="G108" s="5">
        <v>2773</v>
      </c>
      <c r="H108" s="5">
        <v>1410</v>
      </c>
      <c r="I108" s="5">
        <v>1273</v>
      </c>
      <c r="J108" s="10">
        <f t="shared" si="14"/>
        <v>0.27545445515049172</v>
      </c>
      <c r="K108" s="10">
        <f t="shared" si="15"/>
        <v>0.14006158736465679</v>
      </c>
      <c r="L108" s="10">
        <f t="shared" si="16"/>
        <v>0.12645276646468659</v>
      </c>
      <c r="M108" s="10">
        <f t="shared" si="17"/>
        <v>0.50847457627118642</v>
      </c>
      <c r="N108" s="10">
        <f t="shared" si="18"/>
        <v>0.4590695997115038</v>
      </c>
      <c r="O108" s="10">
        <f t="shared" si="19"/>
        <v>0.90283687943262414</v>
      </c>
      <c r="P108">
        <v>31773</v>
      </c>
      <c r="R108" s="14">
        <f t="shared" si="20"/>
        <v>0.53882680143130901</v>
      </c>
      <c r="S108" s="14">
        <f t="shared" si="21"/>
        <v>0</v>
      </c>
      <c r="T108" s="5">
        <v>13165</v>
      </c>
      <c r="W108" s="23">
        <f t="shared" si="22"/>
        <v>0.37537066605839414</v>
      </c>
      <c r="X108" s="23">
        <f t="shared" si="23"/>
        <v>0</v>
      </c>
      <c r="Y108" s="23">
        <f t="shared" si="24"/>
        <v>0</v>
      </c>
      <c r="Z108" s="23">
        <f t="shared" si="25"/>
        <v>0</v>
      </c>
      <c r="AA108" s="23">
        <f t="shared" si="26"/>
        <v>0</v>
      </c>
      <c r="AB108" s="23" t="e">
        <f t="shared" si="27"/>
        <v>#DIV/0!</v>
      </c>
      <c r="AC108" s="5">
        <v>12109</v>
      </c>
      <c r="AD108" s="5">
        <v>20385</v>
      </c>
      <c r="AE108" s="5">
        <v>16052</v>
      </c>
    </row>
    <row r="109" spans="1:31" x14ac:dyDescent="0.25">
      <c r="A109" s="20" t="s">
        <v>265</v>
      </c>
      <c r="B109" s="5">
        <v>10067</v>
      </c>
      <c r="D109" s="5">
        <v>59061</v>
      </c>
      <c r="E109" s="5">
        <v>35072</v>
      </c>
      <c r="F109" s="5">
        <v>16</v>
      </c>
      <c r="G109" s="5">
        <v>2773</v>
      </c>
      <c r="H109" s="5">
        <v>1410</v>
      </c>
      <c r="I109" s="5">
        <v>1273</v>
      </c>
      <c r="J109" s="10">
        <f t="shared" si="14"/>
        <v>0.27545445515049172</v>
      </c>
      <c r="K109" s="10">
        <f t="shared" si="15"/>
        <v>0.14006158736465679</v>
      </c>
      <c r="L109" s="10">
        <f t="shared" si="16"/>
        <v>0.12645276646468659</v>
      </c>
      <c r="M109" s="10">
        <f t="shared" si="17"/>
        <v>0.50847457627118642</v>
      </c>
      <c r="N109" s="10">
        <f t="shared" si="18"/>
        <v>0.4590695997115038</v>
      </c>
      <c r="O109" s="10">
        <f t="shared" si="19"/>
        <v>0.90283687943262414</v>
      </c>
      <c r="P109">
        <v>31773</v>
      </c>
      <c r="R109" s="14">
        <f t="shared" si="20"/>
        <v>0.53796921826586075</v>
      </c>
      <c r="S109" s="14">
        <f t="shared" si="21"/>
        <v>0</v>
      </c>
      <c r="T109" s="5">
        <v>13184</v>
      </c>
      <c r="W109" s="23">
        <f t="shared" si="22"/>
        <v>0.37591240875912407</v>
      </c>
      <c r="X109" s="23">
        <f t="shared" si="23"/>
        <v>0</v>
      </c>
      <c r="Y109" s="23">
        <f t="shared" si="24"/>
        <v>0</v>
      </c>
      <c r="Z109" s="23">
        <f t="shared" si="25"/>
        <v>0</v>
      </c>
      <c r="AA109" s="23">
        <f t="shared" si="26"/>
        <v>0</v>
      </c>
      <c r="AB109" s="23" t="e">
        <f t="shared" si="27"/>
        <v>#DIV/0!</v>
      </c>
      <c r="AC109" s="5">
        <v>12099</v>
      </c>
      <c r="AD109" s="5">
        <v>21004</v>
      </c>
      <c r="AE109" s="5">
        <v>16129</v>
      </c>
    </row>
    <row r="110" spans="1:31" x14ac:dyDescent="0.25">
      <c r="A110" s="20" t="s">
        <v>266</v>
      </c>
      <c r="B110" s="5">
        <v>10061</v>
      </c>
      <c r="D110" s="5">
        <v>68951</v>
      </c>
      <c r="E110" s="5">
        <v>35042</v>
      </c>
      <c r="F110" s="5">
        <v>32</v>
      </c>
      <c r="G110" s="5">
        <v>2760</v>
      </c>
      <c r="H110" s="5">
        <v>1488</v>
      </c>
      <c r="I110" s="5">
        <v>1297</v>
      </c>
      <c r="J110" s="10">
        <f t="shared" si="14"/>
        <v>0.27432660769307227</v>
      </c>
      <c r="K110" s="10">
        <f t="shared" si="15"/>
        <v>0.14789782327800419</v>
      </c>
      <c r="L110" s="10">
        <f t="shared" si="16"/>
        <v>0.12891362687605606</v>
      </c>
      <c r="M110" s="10">
        <f t="shared" si="17"/>
        <v>0.53913043478260869</v>
      </c>
      <c r="N110" s="10">
        <f t="shared" si="18"/>
        <v>0.46992753623188405</v>
      </c>
      <c r="O110" s="10">
        <f t="shared" si="19"/>
        <v>0.87163978494623651</v>
      </c>
      <c r="P110">
        <v>41370</v>
      </c>
      <c r="R110" s="14">
        <f t="shared" si="20"/>
        <v>0.59999129816826446</v>
      </c>
      <c r="S110" s="14">
        <f t="shared" si="21"/>
        <v>0</v>
      </c>
      <c r="T110" s="5">
        <v>13094</v>
      </c>
      <c r="W110" s="23">
        <f t="shared" si="22"/>
        <v>0.37366588665030537</v>
      </c>
      <c r="X110" s="23">
        <f t="shared" si="23"/>
        <v>0</v>
      </c>
      <c r="Y110" s="23">
        <f t="shared" si="24"/>
        <v>0</v>
      </c>
      <c r="Z110" s="23">
        <f t="shared" si="25"/>
        <v>0</v>
      </c>
      <c r="AA110" s="23">
        <f t="shared" si="26"/>
        <v>0</v>
      </c>
      <c r="AB110" s="23" t="e">
        <f t="shared" si="27"/>
        <v>#DIV/0!</v>
      </c>
      <c r="AC110" s="5">
        <v>13527</v>
      </c>
      <c r="AD110" s="5">
        <v>23870</v>
      </c>
      <c r="AE110" s="5">
        <v>18461</v>
      </c>
    </row>
    <row r="111" spans="1:31" x14ac:dyDescent="0.25">
      <c r="A111" s="20" t="s">
        <v>267</v>
      </c>
      <c r="B111" s="5">
        <v>10059</v>
      </c>
      <c r="D111" s="5">
        <v>57712</v>
      </c>
      <c r="E111" s="5">
        <v>35043</v>
      </c>
      <c r="F111" s="5">
        <v>5</v>
      </c>
      <c r="G111" s="5">
        <v>2525</v>
      </c>
      <c r="H111" s="5">
        <v>1137</v>
      </c>
      <c r="I111" s="5">
        <v>948</v>
      </c>
      <c r="J111" s="10">
        <f t="shared" si="14"/>
        <v>0.25101898797097127</v>
      </c>
      <c r="K111" s="10">
        <f t="shared" si="15"/>
        <v>0.113033104682374</v>
      </c>
      <c r="L111" s="10">
        <f t="shared" si="16"/>
        <v>9.4243960632269613E-2</v>
      </c>
      <c r="M111" s="10">
        <f t="shared" si="17"/>
        <v>0.45029702970297031</v>
      </c>
      <c r="N111" s="10">
        <f t="shared" si="18"/>
        <v>0.37544554455445545</v>
      </c>
      <c r="O111" s="10">
        <f t="shared" si="19"/>
        <v>0.83377308707124009</v>
      </c>
      <c r="P111">
        <v>30486</v>
      </c>
      <c r="R111" s="14">
        <f t="shared" si="20"/>
        <v>0.52824369281951755</v>
      </c>
      <c r="S111" s="14">
        <f t="shared" si="21"/>
        <v>0</v>
      </c>
      <c r="T111" s="5">
        <v>12091</v>
      </c>
      <c r="W111" s="23">
        <f t="shared" si="22"/>
        <v>0.34503324487058756</v>
      </c>
      <c r="X111" s="23">
        <f t="shared" si="23"/>
        <v>0</v>
      </c>
      <c r="Y111" s="23">
        <f t="shared" si="24"/>
        <v>0</v>
      </c>
      <c r="Z111" s="23">
        <f t="shared" si="25"/>
        <v>0</v>
      </c>
      <c r="AA111" s="23">
        <f t="shared" si="26"/>
        <v>0</v>
      </c>
      <c r="AB111" s="23" t="e">
        <f t="shared" si="27"/>
        <v>#DIV/0!</v>
      </c>
      <c r="AC111" s="5">
        <v>11843</v>
      </c>
      <c r="AD111" s="5">
        <v>19777</v>
      </c>
      <c r="AE111" s="5">
        <v>15388</v>
      </c>
    </row>
    <row r="112" spans="1:31" x14ac:dyDescent="0.25">
      <c r="A112" s="20" t="s">
        <v>268</v>
      </c>
      <c r="B112" s="5">
        <v>10059</v>
      </c>
      <c r="D112" s="5">
        <v>57704</v>
      </c>
      <c r="E112" s="5">
        <v>35043</v>
      </c>
      <c r="F112" s="5">
        <v>5</v>
      </c>
      <c r="G112" s="5">
        <v>2525</v>
      </c>
      <c r="H112" s="5">
        <v>1137</v>
      </c>
      <c r="I112" s="5">
        <v>948</v>
      </c>
      <c r="J112" s="10">
        <f t="shared" si="14"/>
        <v>0.25101898797097127</v>
      </c>
      <c r="K112" s="10">
        <f t="shared" si="15"/>
        <v>0.113033104682374</v>
      </c>
      <c r="L112" s="10">
        <f t="shared" si="16"/>
        <v>9.4243960632269613E-2</v>
      </c>
      <c r="M112" s="10">
        <f t="shared" si="17"/>
        <v>0.45029702970297031</v>
      </c>
      <c r="N112" s="10">
        <f t="shared" si="18"/>
        <v>0.37544554455445545</v>
      </c>
      <c r="O112" s="10">
        <f t="shared" si="19"/>
        <v>0.83377308707124009</v>
      </c>
      <c r="P112">
        <v>30486</v>
      </c>
      <c r="R112" s="14">
        <f t="shared" si="20"/>
        <v>0.52831692776930539</v>
      </c>
      <c r="S112" s="14">
        <f t="shared" si="21"/>
        <v>0</v>
      </c>
      <c r="T112" s="5">
        <v>12091</v>
      </c>
      <c r="W112" s="23">
        <f t="shared" si="22"/>
        <v>0.34503324487058756</v>
      </c>
      <c r="X112" s="23">
        <f t="shared" si="23"/>
        <v>0</v>
      </c>
      <c r="Y112" s="23">
        <f t="shared" si="24"/>
        <v>0</v>
      </c>
      <c r="Z112" s="23">
        <f t="shared" si="25"/>
        <v>0</v>
      </c>
      <c r="AA112" s="23">
        <f t="shared" si="26"/>
        <v>0</v>
      </c>
      <c r="AB112" s="23" t="e">
        <f t="shared" si="27"/>
        <v>#DIV/0!</v>
      </c>
      <c r="AC112" s="5">
        <v>11865</v>
      </c>
      <c r="AD112" s="5">
        <v>19678</v>
      </c>
      <c r="AE112" s="5">
        <v>15474</v>
      </c>
    </row>
    <row r="113" spans="1:31" x14ac:dyDescent="0.25">
      <c r="A113" s="20" t="s">
        <v>269</v>
      </c>
      <c r="B113" s="5">
        <v>10066</v>
      </c>
      <c r="D113" s="5">
        <v>49709</v>
      </c>
      <c r="E113" s="5">
        <v>35029</v>
      </c>
      <c r="F113" s="5">
        <v>5</v>
      </c>
      <c r="G113" s="5">
        <v>2431</v>
      </c>
      <c r="H113" s="5">
        <v>1081</v>
      </c>
      <c r="I113" s="5">
        <v>820</v>
      </c>
      <c r="J113" s="10">
        <f t="shared" si="14"/>
        <v>0.24150606000397376</v>
      </c>
      <c r="K113" s="10">
        <f t="shared" si="15"/>
        <v>0.1073912179614544</v>
      </c>
      <c r="L113" s="10">
        <f t="shared" si="16"/>
        <v>8.1462348499900653E-2</v>
      </c>
      <c r="M113" s="10">
        <f t="shared" si="17"/>
        <v>0.44467297408473877</v>
      </c>
      <c r="N113" s="10">
        <f t="shared" si="18"/>
        <v>0.33730974907445493</v>
      </c>
      <c r="O113" s="10">
        <f t="shared" si="19"/>
        <v>0.75855689176688257</v>
      </c>
      <c r="P113">
        <v>24824</v>
      </c>
      <c r="R113" s="14">
        <f t="shared" si="20"/>
        <v>0.49938642901687824</v>
      </c>
      <c r="S113" s="14">
        <f t="shared" si="21"/>
        <v>0</v>
      </c>
      <c r="T113" s="5">
        <v>11624</v>
      </c>
      <c r="W113" s="23">
        <f t="shared" si="22"/>
        <v>0.331839333123983</v>
      </c>
      <c r="X113" s="23">
        <f t="shared" si="23"/>
        <v>0</v>
      </c>
      <c r="Y113" s="23">
        <f t="shared" si="24"/>
        <v>0</v>
      </c>
      <c r="Z113" s="23">
        <f t="shared" si="25"/>
        <v>0</v>
      </c>
      <c r="AA113" s="23">
        <f t="shared" si="26"/>
        <v>0</v>
      </c>
      <c r="AB113" s="23" t="e">
        <f t="shared" si="27"/>
        <v>#DIV/0!</v>
      </c>
      <c r="AC113" s="5">
        <v>10815</v>
      </c>
      <c r="AD113" s="5">
        <v>17120</v>
      </c>
      <c r="AE113" s="5">
        <v>13590</v>
      </c>
    </row>
    <row r="114" spans="1:31" x14ac:dyDescent="0.25">
      <c r="A114" s="20" t="s">
        <v>270</v>
      </c>
      <c r="B114" s="5">
        <v>10081</v>
      </c>
      <c r="D114" s="5">
        <v>56685</v>
      </c>
      <c r="E114" s="5">
        <v>35123</v>
      </c>
      <c r="F114" s="5">
        <v>26</v>
      </c>
      <c r="G114" s="5">
        <v>2418</v>
      </c>
      <c r="H114" s="5">
        <v>1237</v>
      </c>
      <c r="I114" s="5">
        <v>1015</v>
      </c>
      <c r="J114" s="10">
        <f t="shared" si="14"/>
        <v>0.23985715702807262</v>
      </c>
      <c r="K114" s="10">
        <f t="shared" si="15"/>
        <v>0.12270608074595775</v>
      </c>
      <c r="L114" s="10">
        <f t="shared" si="16"/>
        <v>0.10068445590715207</v>
      </c>
      <c r="M114" s="10">
        <f t="shared" si="17"/>
        <v>0.51157981803143093</v>
      </c>
      <c r="N114" s="10">
        <f t="shared" si="18"/>
        <v>0.4197684036393714</v>
      </c>
      <c r="O114" s="10">
        <f t="shared" si="19"/>
        <v>0.82053354890864993</v>
      </c>
      <c r="P114">
        <v>30130</v>
      </c>
      <c r="R114" s="14">
        <f t="shared" si="20"/>
        <v>0.53153391549792717</v>
      </c>
      <c r="S114" s="14">
        <f t="shared" si="21"/>
        <v>0</v>
      </c>
      <c r="T114" s="5">
        <v>11815</v>
      </c>
      <c r="W114" s="23">
        <f t="shared" si="22"/>
        <v>0.33638926059846824</v>
      </c>
      <c r="X114" s="23">
        <f t="shared" si="23"/>
        <v>0</v>
      </c>
      <c r="Y114" s="23">
        <f t="shared" si="24"/>
        <v>0</v>
      </c>
      <c r="Z114" s="23">
        <f t="shared" si="25"/>
        <v>0</v>
      </c>
      <c r="AA114" s="23">
        <f t="shared" si="26"/>
        <v>0</v>
      </c>
      <c r="AB114" s="23" t="e">
        <f t="shared" si="27"/>
        <v>#DIV/0!</v>
      </c>
      <c r="AC114" s="5">
        <v>11562</v>
      </c>
      <c r="AD114" s="5">
        <v>20009</v>
      </c>
      <c r="AE114" s="5">
        <v>15248</v>
      </c>
    </row>
    <row r="115" spans="1:31" x14ac:dyDescent="0.25">
      <c r="A115" s="20" t="s">
        <v>271</v>
      </c>
      <c r="B115" s="5">
        <v>10067</v>
      </c>
      <c r="D115" s="5">
        <v>88597</v>
      </c>
      <c r="E115" s="5">
        <v>35051</v>
      </c>
      <c r="F115" s="5">
        <v>58</v>
      </c>
      <c r="G115" s="5">
        <v>2518</v>
      </c>
      <c r="H115" s="5">
        <v>1292</v>
      </c>
      <c r="I115" s="5">
        <v>1112</v>
      </c>
      <c r="J115" s="10">
        <f t="shared" si="14"/>
        <v>0.25012416807390486</v>
      </c>
      <c r="K115" s="10">
        <f t="shared" si="15"/>
        <v>0.12834012118804014</v>
      </c>
      <c r="L115" s="10">
        <f t="shared" si="16"/>
        <v>0.11045991854574352</v>
      </c>
      <c r="M115" s="10">
        <f t="shared" si="17"/>
        <v>0.51310563939634635</v>
      </c>
      <c r="N115" s="10">
        <f t="shared" si="18"/>
        <v>0.44162033359809372</v>
      </c>
      <c r="O115" s="10">
        <f t="shared" si="19"/>
        <v>0.86068111455108354</v>
      </c>
      <c r="P115">
        <v>55154</v>
      </c>
      <c r="R115" s="14">
        <f t="shared" si="20"/>
        <v>0.62252672212377391</v>
      </c>
      <c r="S115" s="14">
        <f t="shared" si="21"/>
        <v>0</v>
      </c>
      <c r="T115" s="5">
        <v>12007</v>
      </c>
      <c r="W115" s="23">
        <f t="shared" si="22"/>
        <v>0.34255798693332573</v>
      </c>
      <c r="X115" s="23">
        <f t="shared" si="23"/>
        <v>0</v>
      </c>
      <c r="Y115" s="23">
        <f t="shared" si="24"/>
        <v>0</v>
      </c>
      <c r="Z115" s="23">
        <f t="shared" si="25"/>
        <v>0</v>
      </c>
      <c r="AA115" s="23">
        <f t="shared" si="26"/>
        <v>0</v>
      </c>
      <c r="AB115" s="23" t="e">
        <f t="shared" si="27"/>
        <v>#DIV/0!</v>
      </c>
      <c r="AC115" s="5">
        <v>15993</v>
      </c>
      <c r="AD115" s="5">
        <v>29871</v>
      </c>
      <c r="AE115" s="5">
        <v>23712</v>
      </c>
    </row>
    <row r="116" spans="1:31" x14ac:dyDescent="0.25">
      <c r="A116" s="20" t="s">
        <v>272</v>
      </c>
      <c r="B116" s="5">
        <v>10097</v>
      </c>
      <c r="D116" s="5">
        <v>153737</v>
      </c>
      <c r="E116" s="5">
        <v>35193</v>
      </c>
      <c r="F116" s="5">
        <v>20</v>
      </c>
      <c r="G116" s="5">
        <v>2821</v>
      </c>
      <c r="H116" s="5">
        <v>1587</v>
      </c>
      <c r="I116" s="5">
        <v>1401</v>
      </c>
      <c r="J116" s="10">
        <f t="shared" si="14"/>
        <v>0.27938991779736555</v>
      </c>
      <c r="K116" s="10">
        <f t="shared" si="15"/>
        <v>0.15717539863325741</v>
      </c>
      <c r="L116" s="10">
        <f t="shared" si="16"/>
        <v>0.13875408537189265</v>
      </c>
      <c r="M116" s="10">
        <f t="shared" si="17"/>
        <v>0.56256646579227221</v>
      </c>
      <c r="N116" s="10">
        <f t="shared" si="18"/>
        <v>0.49663239985820629</v>
      </c>
      <c r="O116" s="10">
        <f t="shared" si="19"/>
        <v>0.8827977315689981</v>
      </c>
      <c r="P116">
        <v>138134</v>
      </c>
      <c r="R116" s="14">
        <f t="shared" si="20"/>
        <v>0.89850849177491432</v>
      </c>
      <c r="S116" s="14">
        <f t="shared" si="21"/>
        <v>0</v>
      </c>
      <c r="T116" s="5">
        <v>13342</v>
      </c>
      <c r="W116" s="23">
        <f t="shared" si="22"/>
        <v>0.3791094819992612</v>
      </c>
      <c r="X116" s="23">
        <f t="shared" si="23"/>
        <v>0</v>
      </c>
      <c r="Y116" s="23">
        <f t="shared" si="24"/>
        <v>0</v>
      </c>
      <c r="Z116" s="23">
        <f t="shared" si="25"/>
        <v>0</v>
      </c>
      <c r="AA116" s="23">
        <f t="shared" si="26"/>
        <v>0</v>
      </c>
      <c r="AB116" s="23" t="e">
        <f t="shared" si="27"/>
        <v>#DIV/0!</v>
      </c>
      <c r="AC116" s="5">
        <v>24768</v>
      </c>
      <c r="AD116" s="5">
        <v>53694</v>
      </c>
      <c r="AE116" s="5">
        <v>41115</v>
      </c>
    </row>
    <row r="117" spans="1:31" x14ac:dyDescent="0.25">
      <c r="A117" s="20" t="s">
        <v>273</v>
      </c>
      <c r="B117" s="5">
        <v>10058</v>
      </c>
      <c r="D117" s="5">
        <v>48283</v>
      </c>
      <c r="E117" s="5">
        <v>35016</v>
      </c>
      <c r="F117" s="5">
        <v>4</v>
      </c>
      <c r="G117" s="5">
        <v>2460</v>
      </c>
      <c r="H117" s="5">
        <v>1056</v>
      </c>
      <c r="I117" s="5">
        <v>867</v>
      </c>
      <c r="J117" s="10">
        <f t="shared" si="14"/>
        <v>0.24458142771922847</v>
      </c>
      <c r="K117" s="10">
        <f t="shared" si="15"/>
        <v>0.10499105189898589</v>
      </c>
      <c r="L117" s="10">
        <f t="shared" si="16"/>
        <v>8.6200039769337836E-2</v>
      </c>
      <c r="M117" s="10">
        <f t="shared" si="17"/>
        <v>0.42926829268292682</v>
      </c>
      <c r="N117" s="10">
        <f t="shared" si="18"/>
        <v>0.35243902439024388</v>
      </c>
      <c r="O117" s="10">
        <f t="shared" si="19"/>
        <v>0.82102272727272729</v>
      </c>
      <c r="P117">
        <v>23456</v>
      </c>
      <c r="R117" s="14">
        <f t="shared" si="20"/>
        <v>0.48580245635109665</v>
      </c>
      <c r="S117" s="14">
        <f t="shared" si="21"/>
        <v>0</v>
      </c>
      <c r="T117" s="5">
        <v>11758</v>
      </c>
      <c r="W117" s="23">
        <f t="shared" si="22"/>
        <v>0.33578935343842814</v>
      </c>
      <c r="X117" s="23">
        <f t="shared" si="23"/>
        <v>0</v>
      </c>
      <c r="Y117" s="23">
        <f t="shared" si="24"/>
        <v>0</v>
      </c>
      <c r="Z117" s="23">
        <f t="shared" si="25"/>
        <v>0</v>
      </c>
      <c r="AA117" s="23">
        <f t="shared" si="26"/>
        <v>0</v>
      </c>
      <c r="AB117" s="23" t="e">
        <f t="shared" si="27"/>
        <v>#DIV/0!</v>
      </c>
      <c r="AC117" s="5">
        <v>10387</v>
      </c>
      <c r="AD117" s="5">
        <v>17095</v>
      </c>
      <c r="AE117" s="5">
        <v>13340</v>
      </c>
    </row>
    <row r="118" spans="1:31" x14ac:dyDescent="0.25">
      <c r="A118" s="20" t="s">
        <v>274</v>
      </c>
      <c r="B118" s="5">
        <v>10058</v>
      </c>
      <c r="D118" s="5">
        <v>46425</v>
      </c>
      <c r="E118" s="5">
        <v>35016</v>
      </c>
      <c r="F118" s="5">
        <v>2</v>
      </c>
      <c r="G118" s="5">
        <v>2281</v>
      </c>
      <c r="H118" s="5">
        <v>903</v>
      </c>
      <c r="I118" s="5">
        <v>708</v>
      </c>
      <c r="J118" s="10">
        <f t="shared" si="14"/>
        <v>0.22678464903559356</v>
      </c>
      <c r="K118" s="10">
        <f t="shared" si="15"/>
        <v>8.9779280174985085E-2</v>
      </c>
      <c r="L118" s="10">
        <f t="shared" si="16"/>
        <v>7.0391727977729177E-2</v>
      </c>
      <c r="M118" s="10">
        <f t="shared" si="17"/>
        <v>0.39587900043840418</v>
      </c>
      <c r="N118" s="10">
        <f t="shared" si="18"/>
        <v>0.31039017974572558</v>
      </c>
      <c r="O118" s="10">
        <f t="shared" si="19"/>
        <v>0.78405315614617943</v>
      </c>
      <c r="P118">
        <v>21990</v>
      </c>
      <c r="R118" s="14">
        <f t="shared" si="20"/>
        <v>0.47366720516962846</v>
      </c>
      <c r="S118" s="14">
        <f t="shared" si="21"/>
        <v>0</v>
      </c>
      <c r="T118" s="5">
        <v>10982</v>
      </c>
      <c r="W118" s="23">
        <f t="shared" si="22"/>
        <v>0.31362805574594471</v>
      </c>
      <c r="X118" s="23">
        <f t="shared" si="23"/>
        <v>0</v>
      </c>
      <c r="Y118" s="23">
        <f t="shared" si="24"/>
        <v>0</v>
      </c>
      <c r="Z118" s="23">
        <f t="shared" si="25"/>
        <v>0</v>
      </c>
      <c r="AA118" s="23">
        <f t="shared" si="26"/>
        <v>0</v>
      </c>
      <c r="AB118" s="23" t="e">
        <f t="shared" si="27"/>
        <v>#DIV/0!</v>
      </c>
      <c r="AC118" s="5">
        <v>9989</v>
      </c>
      <c r="AD118" s="5">
        <v>15802</v>
      </c>
      <c r="AE118" s="5">
        <v>12753</v>
      </c>
    </row>
    <row r="119" spans="1:31" x14ac:dyDescent="0.25">
      <c r="A119" s="20" t="s">
        <v>275</v>
      </c>
      <c r="B119" s="5">
        <v>10087</v>
      </c>
      <c r="D119" s="5">
        <v>96749</v>
      </c>
      <c r="E119" s="5">
        <v>35170</v>
      </c>
      <c r="F119" s="5">
        <v>29</v>
      </c>
      <c r="G119" s="5">
        <v>2801</v>
      </c>
      <c r="H119" s="5">
        <v>1614</v>
      </c>
      <c r="I119" s="5">
        <v>1419</v>
      </c>
      <c r="J119" s="10">
        <f t="shared" si="14"/>
        <v>0.27768414791315554</v>
      </c>
      <c r="K119" s="10">
        <f t="shared" si="15"/>
        <v>0.16000793100029742</v>
      </c>
      <c r="L119" s="10">
        <f t="shared" si="16"/>
        <v>0.14067611777535441</v>
      </c>
      <c r="M119" s="10">
        <f t="shared" si="17"/>
        <v>0.57622277757943596</v>
      </c>
      <c r="N119" s="10">
        <f t="shared" si="18"/>
        <v>0.50660478400571229</v>
      </c>
      <c r="O119" s="10">
        <f t="shared" si="19"/>
        <v>0.879182156133829</v>
      </c>
      <c r="P119">
        <v>45264</v>
      </c>
      <c r="R119" s="14">
        <f t="shared" si="20"/>
        <v>0.46784979689712552</v>
      </c>
      <c r="S119" s="14">
        <f t="shared" si="21"/>
        <v>0</v>
      </c>
      <c r="T119" s="5">
        <v>13125</v>
      </c>
      <c r="W119" s="23">
        <f t="shared" si="22"/>
        <v>0.37318737560420812</v>
      </c>
      <c r="X119" s="23">
        <f t="shared" si="23"/>
        <v>0</v>
      </c>
      <c r="Y119" s="23">
        <f t="shared" si="24"/>
        <v>0</v>
      </c>
      <c r="Z119" s="23">
        <f t="shared" si="25"/>
        <v>0</v>
      </c>
      <c r="AA119" s="23">
        <f t="shared" si="26"/>
        <v>0</v>
      </c>
      <c r="AB119" s="23" t="e">
        <f t="shared" si="27"/>
        <v>#DIV/0!</v>
      </c>
      <c r="AC119" s="5">
        <v>16684</v>
      </c>
      <c r="AD119" s="5">
        <v>31328</v>
      </c>
      <c r="AE119" s="5">
        <v>24734</v>
      </c>
    </row>
    <row r="120" spans="1:31" x14ac:dyDescent="0.25">
      <c r="A120" s="20" t="s">
        <v>276</v>
      </c>
      <c r="B120" s="5">
        <v>10073</v>
      </c>
      <c r="D120" s="5">
        <v>102298</v>
      </c>
      <c r="E120" s="5">
        <v>35129</v>
      </c>
      <c r="F120" s="5">
        <v>26</v>
      </c>
      <c r="G120" s="5">
        <v>2664</v>
      </c>
      <c r="H120" s="5">
        <v>1482</v>
      </c>
      <c r="I120" s="5">
        <v>1278</v>
      </c>
      <c r="J120" s="10">
        <f t="shared" si="14"/>
        <v>0.26446937357291772</v>
      </c>
      <c r="K120" s="10">
        <f t="shared" si="15"/>
        <v>0.1471259803434925</v>
      </c>
      <c r="L120" s="10">
        <f t="shared" si="16"/>
        <v>0.12687382110592674</v>
      </c>
      <c r="M120" s="10">
        <f t="shared" si="17"/>
        <v>0.55630630630630629</v>
      </c>
      <c r="N120" s="10">
        <f t="shared" si="18"/>
        <v>0.47972972972972971</v>
      </c>
      <c r="O120" s="10">
        <f t="shared" si="19"/>
        <v>0.86234817813765186</v>
      </c>
      <c r="P120">
        <v>61612</v>
      </c>
      <c r="R120" s="14">
        <f t="shared" si="20"/>
        <v>0.60227961445971578</v>
      </c>
      <c r="S120" s="14">
        <f t="shared" si="21"/>
        <v>0</v>
      </c>
      <c r="T120" s="5">
        <v>12630</v>
      </c>
      <c r="W120" s="23">
        <f t="shared" si="22"/>
        <v>0.35953201058954143</v>
      </c>
      <c r="X120" s="23">
        <f t="shared" si="23"/>
        <v>0</v>
      </c>
      <c r="Y120" s="23">
        <f t="shared" si="24"/>
        <v>0</v>
      </c>
      <c r="Z120" s="23">
        <f t="shared" si="25"/>
        <v>0</v>
      </c>
      <c r="AA120" s="23">
        <f t="shared" si="26"/>
        <v>0</v>
      </c>
      <c r="AB120" s="23" t="e">
        <f t="shared" si="27"/>
        <v>#DIV/0!</v>
      </c>
      <c r="AC120" s="5">
        <v>17607</v>
      </c>
      <c r="AD120" s="5">
        <v>33809</v>
      </c>
      <c r="AE120" s="5">
        <v>25852</v>
      </c>
    </row>
    <row r="121" spans="1:31" x14ac:dyDescent="0.25">
      <c r="A121" s="20" t="s">
        <v>277</v>
      </c>
      <c r="B121" s="5">
        <v>10066</v>
      </c>
      <c r="D121" s="5">
        <v>42438</v>
      </c>
      <c r="E121" s="5">
        <v>35075</v>
      </c>
      <c r="F121" s="5">
        <v>11</v>
      </c>
      <c r="G121" s="5">
        <v>2244</v>
      </c>
      <c r="H121" s="5">
        <v>959</v>
      </c>
      <c r="I121" s="5">
        <v>687</v>
      </c>
      <c r="J121" s="10">
        <f t="shared" si="14"/>
        <v>0.22292867077289888</v>
      </c>
      <c r="K121" s="10">
        <f t="shared" si="15"/>
        <v>9.5271210013908203E-2</v>
      </c>
      <c r="L121" s="10">
        <f t="shared" si="16"/>
        <v>6.8249552950526524E-2</v>
      </c>
      <c r="M121" s="10">
        <f t="shared" si="17"/>
        <v>0.42736185383244207</v>
      </c>
      <c r="N121" s="10">
        <f t="shared" si="18"/>
        <v>0.30614973262032086</v>
      </c>
      <c r="O121" s="10">
        <f t="shared" si="19"/>
        <v>0.71637122002085507</v>
      </c>
      <c r="P121">
        <v>18366</v>
      </c>
      <c r="R121" s="14">
        <f t="shared" si="20"/>
        <v>0.43277251519864274</v>
      </c>
      <c r="S121" s="14">
        <f t="shared" si="21"/>
        <v>0</v>
      </c>
      <c r="T121" s="5">
        <v>10845</v>
      </c>
      <c r="W121" s="23">
        <f t="shared" si="22"/>
        <v>0.30919458303635067</v>
      </c>
      <c r="X121" s="23">
        <f t="shared" si="23"/>
        <v>0</v>
      </c>
      <c r="Y121" s="23">
        <f t="shared" si="24"/>
        <v>0</v>
      </c>
      <c r="Z121" s="23">
        <f t="shared" si="25"/>
        <v>0</v>
      </c>
      <c r="AA121" s="23">
        <f t="shared" si="26"/>
        <v>0</v>
      </c>
      <c r="AB121" s="23" t="e">
        <f t="shared" si="27"/>
        <v>#DIV/0!</v>
      </c>
      <c r="AC121" s="5">
        <v>9801</v>
      </c>
      <c r="AD121" s="5">
        <v>14875</v>
      </c>
      <c r="AE121" s="5">
        <v>11971</v>
      </c>
    </row>
    <row r="122" spans="1:31" x14ac:dyDescent="0.25">
      <c r="A122" s="20" t="s">
        <v>278</v>
      </c>
      <c r="B122" s="5">
        <v>10060</v>
      </c>
      <c r="D122" s="5">
        <v>83789</v>
      </c>
      <c r="E122" s="5">
        <v>35066</v>
      </c>
      <c r="F122" s="5">
        <v>36</v>
      </c>
      <c r="G122" s="5">
        <v>2789</v>
      </c>
      <c r="H122" s="5">
        <v>1610</v>
      </c>
      <c r="I122" s="5">
        <v>1429</v>
      </c>
      <c r="J122" s="10">
        <f t="shared" si="14"/>
        <v>0.27723658051689859</v>
      </c>
      <c r="K122" s="10">
        <f t="shared" si="15"/>
        <v>0.16003976143141152</v>
      </c>
      <c r="L122" s="10">
        <f t="shared" si="16"/>
        <v>0.14204771371769384</v>
      </c>
      <c r="M122" s="10">
        <f t="shared" si="17"/>
        <v>0.57726783793474368</v>
      </c>
      <c r="N122" s="10">
        <f t="shared" si="18"/>
        <v>0.51237002509860163</v>
      </c>
      <c r="O122" s="10">
        <f t="shared" si="19"/>
        <v>0.88757763975155279</v>
      </c>
      <c r="P122">
        <v>48811</v>
      </c>
      <c r="R122" s="14">
        <f t="shared" si="20"/>
        <v>0.58254663499982096</v>
      </c>
      <c r="S122" s="14">
        <f t="shared" si="21"/>
        <v>0</v>
      </c>
      <c r="T122" s="5">
        <v>13283</v>
      </c>
      <c r="W122" s="23">
        <f t="shared" si="22"/>
        <v>0.37879997718587805</v>
      </c>
      <c r="X122" s="23">
        <f t="shared" si="23"/>
        <v>0</v>
      </c>
      <c r="Y122" s="23">
        <f t="shared" si="24"/>
        <v>0</v>
      </c>
      <c r="Z122" s="23">
        <f t="shared" si="25"/>
        <v>0</v>
      </c>
      <c r="AA122" s="23">
        <f t="shared" si="26"/>
        <v>0</v>
      </c>
      <c r="AB122" s="23" t="e">
        <f t="shared" si="27"/>
        <v>#DIV/0!</v>
      </c>
      <c r="AC122" s="5">
        <v>15551</v>
      </c>
      <c r="AD122" s="5">
        <v>27836</v>
      </c>
      <c r="AE122" s="5">
        <v>21646</v>
      </c>
    </row>
    <row r="123" spans="1:31" x14ac:dyDescent="0.25">
      <c r="A123" s="20" t="s">
        <v>279</v>
      </c>
      <c r="B123" s="5">
        <v>10093</v>
      </c>
      <c r="D123" s="5">
        <v>174279</v>
      </c>
      <c r="E123" s="5">
        <v>35216</v>
      </c>
      <c r="F123" s="5">
        <v>43</v>
      </c>
      <c r="G123" s="5">
        <v>2978</v>
      </c>
      <c r="H123" s="5">
        <v>1834</v>
      </c>
      <c r="I123" s="5">
        <v>1628</v>
      </c>
      <c r="J123" s="10">
        <f t="shared" si="14"/>
        <v>0.29505597939165756</v>
      </c>
      <c r="K123" s="10">
        <f>H123/B123</f>
        <v>0.18171009610621222</v>
      </c>
      <c r="L123" s="10">
        <f t="shared" si="16"/>
        <v>0.16129991082928763</v>
      </c>
      <c r="M123" s="10">
        <f t="shared" si="17"/>
        <v>0.61584956346541297</v>
      </c>
      <c r="N123" s="10">
        <f t="shared" si="18"/>
        <v>0.54667562122229685</v>
      </c>
      <c r="O123" s="10">
        <f t="shared" si="19"/>
        <v>0.88767720828789531</v>
      </c>
      <c r="P123">
        <v>121495</v>
      </c>
      <c r="R123" s="14">
        <f t="shared" si="20"/>
        <v>0.69712931563756964</v>
      </c>
      <c r="S123" s="14">
        <f t="shared" si="21"/>
        <v>0</v>
      </c>
      <c r="T123" s="5">
        <v>13923</v>
      </c>
      <c r="W123" s="23">
        <f t="shared" si="22"/>
        <v>0.39536006360745118</v>
      </c>
      <c r="X123" s="23">
        <f t="shared" si="23"/>
        <v>0</v>
      </c>
      <c r="Y123" s="23">
        <f t="shared" si="24"/>
        <v>0</v>
      </c>
      <c r="Z123" s="23">
        <f t="shared" si="25"/>
        <v>0</v>
      </c>
      <c r="AA123" s="23">
        <f t="shared" si="26"/>
        <v>0</v>
      </c>
      <c r="AB123" s="23" t="e">
        <f t="shared" si="27"/>
        <v>#DIV/0!</v>
      </c>
      <c r="AC123" s="5">
        <v>27528</v>
      </c>
      <c r="AD123" s="5">
        <v>60250</v>
      </c>
      <c r="AE123" s="5">
        <v>46551</v>
      </c>
    </row>
    <row r="124" spans="1:31" x14ac:dyDescent="0.25">
      <c r="A124" s="20" t="s">
        <v>280</v>
      </c>
      <c r="B124" s="5">
        <v>10093</v>
      </c>
      <c r="D124" s="5">
        <v>73052</v>
      </c>
      <c r="E124" s="5">
        <v>35193</v>
      </c>
      <c r="F124" s="5">
        <v>14</v>
      </c>
      <c r="G124" s="5">
        <v>2514</v>
      </c>
      <c r="H124" s="5">
        <v>1232</v>
      </c>
      <c r="I124" s="5">
        <v>955</v>
      </c>
      <c r="J124" s="10">
        <f t="shared" si="14"/>
        <v>0.24908352323392449</v>
      </c>
      <c r="K124" s="10">
        <f>H124/B124</f>
        <v>0.12206479738432577</v>
      </c>
      <c r="L124" s="10">
        <f t="shared" si="16"/>
        <v>9.4620033686713567E-2</v>
      </c>
      <c r="M124" s="10">
        <f t="shared" si="17"/>
        <v>0.49005568814638029</v>
      </c>
      <c r="N124" s="10">
        <f t="shared" si="18"/>
        <v>0.37987271280827367</v>
      </c>
      <c r="O124" s="10">
        <f t="shared" si="19"/>
        <v>0.77516233766233766</v>
      </c>
      <c r="P124">
        <v>45165</v>
      </c>
      <c r="R124" s="14">
        <f t="shared" si="20"/>
        <v>0.6182582270163719</v>
      </c>
      <c r="S124" s="14">
        <f t="shared" si="21"/>
        <v>0</v>
      </c>
      <c r="T124" s="5">
        <v>12039</v>
      </c>
      <c r="W124" s="23">
        <f t="shared" si="22"/>
        <v>0.34208507373625435</v>
      </c>
      <c r="X124" s="23">
        <f t="shared" si="23"/>
        <v>0</v>
      </c>
      <c r="Y124" s="23">
        <f t="shared" si="24"/>
        <v>0</v>
      </c>
      <c r="Z124" s="23">
        <f t="shared" si="25"/>
        <v>0</v>
      </c>
      <c r="AA124" s="23">
        <f t="shared" si="26"/>
        <v>0</v>
      </c>
      <c r="AB124" s="23" t="e">
        <f t="shared" si="27"/>
        <v>#DIV/0!</v>
      </c>
      <c r="AC124" s="5">
        <v>13696</v>
      </c>
      <c r="AD124" s="5">
        <v>24048</v>
      </c>
      <c r="AE124" s="5">
        <v>19027</v>
      </c>
    </row>
    <row r="125" spans="1:31" x14ac:dyDescent="0.25">
      <c r="A125" s="20" t="s">
        <v>281</v>
      </c>
      <c r="B125" s="5">
        <v>10061</v>
      </c>
      <c r="D125" s="5">
        <v>92691</v>
      </c>
      <c r="E125" s="5">
        <v>35044</v>
      </c>
      <c r="F125" s="5">
        <v>27</v>
      </c>
      <c r="G125" s="5">
        <v>2792</v>
      </c>
      <c r="H125" s="5">
        <v>1534</v>
      </c>
      <c r="I125" s="5">
        <v>1322</v>
      </c>
      <c r="J125" s="10">
        <f t="shared" si="14"/>
        <v>0.27750720604313689</v>
      </c>
      <c r="K125" s="10">
        <f t="shared" ref="K125:K153" si="28">H125/B125</f>
        <v>0.15246993340622206</v>
      </c>
      <c r="L125" s="10">
        <f t="shared" si="16"/>
        <v>0.13139846933704402</v>
      </c>
      <c r="M125" s="10">
        <f t="shared" si="17"/>
        <v>0.54942693409742116</v>
      </c>
      <c r="N125" s="10">
        <f t="shared" si="18"/>
        <v>0.47349570200573066</v>
      </c>
      <c r="O125" s="10">
        <f t="shared" si="19"/>
        <v>0.8617992177314211</v>
      </c>
      <c r="P125">
        <v>54693</v>
      </c>
      <c r="R125" s="14">
        <f t="shared" si="20"/>
        <v>0.59005728711525396</v>
      </c>
      <c r="S125" s="14">
        <f t="shared" si="21"/>
        <v>0</v>
      </c>
      <c r="T125" s="5">
        <v>13219</v>
      </c>
      <c r="W125" s="23">
        <f t="shared" si="22"/>
        <v>0.37721150553589772</v>
      </c>
      <c r="X125" s="23">
        <f t="shared" si="23"/>
        <v>0</v>
      </c>
      <c r="Y125" s="23">
        <f t="shared" si="24"/>
        <v>0</v>
      </c>
      <c r="Z125" s="23">
        <f t="shared" si="25"/>
        <v>0</v>
      </c>
      <c r="AA125" s="23">
        <f t="shared" si="26"/>
        <v>0</v>
      </c>
      <c r="AB125" s="23" t="e">
        <f t="shared" si="27"/>
        <v>#DIV/0!</v>
      </c>
      <c r="AC125" s="5">
        <v>16806</v>
      </c>
      <c r="AD125" s="5">
        <v>30737</v>
      </c>
      <c r="AE125" s="5">
        <v>24320</v>
      </c>
    </row>
    <row r="126" spans="1:31" x14ac:dyDescent="0.25">
      <c r="A126" s="20" t="s">
        <v>282</v>
      </c>
      <c r="B126" s="5">
        <v>10058</v>
      </c>
      <c r="D126" s="5">
        <v>50766</v>
      </c>
      <c r="E126" s="5">
        <v>35028</v>
      </c>
      <c r="F126" s="5">
        <v>26</v>
      </c>
      <c r="G126" s="5">
        <v>2625</v>
      </c>
      <c r="H126" s="5">
        <v>1320</v>
      </c>
      <c r="I126" s="5">
        <v>1081</v>
      </c>
      <c r="J126" s="10">
        <f t="shared" si="14"/>
        <v>0.260986279578445</v>
      </c>
      <c r="K126" s="10">
        <f t="shared" si="28"/>
        <v>0.13123881487373235</v>
      </c>
      <c r="L126" s="10">
        <f t="shared" si="16"/>
        <v>0.10747663551401869</v>
      </c>
      <c r="M126" s="10">
        <f t="shared" si="17"/>
        <v>0.50285714285714289</v>
      </c>
      <c r="N126" s="10">
        <f t="shared" si="18"/>
        <v>0.41180952380952379</v>
      </c>
      <c r="O126" s="10">
        <f t="shared" si="19"/>
        <v>0.81893939393939397</v>
      </c>
      <c r="P126">
        <v>25638</v>
      </c>
      <c r="R126" s="14">
        <f t="shared" si="20"/>
        <v>0.50502304692116773</v>
      </c>
      <c r="S126" s="14">
        <f t="shared" si="21"/>
        <v>0</v>
      </c>
      <c r="T126" s="5">
        <v>12541</v>
      </c>
      <c r="W126" s="23">
        <f t="shared" si="22"/>
        <v>0.35802786342354687</v>
      </c>
      <c r="X126" s="23">
        <f t="shared" si="23"/>
        <v>0</v>
      </c>
      <c r="Y126" s="23">
        <f t="shared" si="24"/>
        <v>0</v>
      </c>
      <c r="Z126" s="23">
        <f t="shared" si="25"/>
        <v>0</v>
      </c>
      <c r="AA126" s="23">
        <f t="shared" si="26"/>
        <v>0</v>
      </c>
      <c r="AB126" s="23" t="e">
        <f t="shared" si="27"/>
        <v>#DIV/0!</v>
      </c>
      <c r="AC126" s="5">
        <v>10964</v>
      </c>
      <c r="AD126" s="5">
        <v>17716</v>
      </c>
      <c r="AE126" s="5">
        <v>14163</v>
      </c>
    </row>
    <row r="127" spans="1:31" x14ac:dyDescent="0.25">
      <c r="A127" s="20" t="s">
        <v>283</v>
      </c>
      <c r="B127" s="5">
        <v>10074</v>
      </c>
      <c r="D127" s="5">
        <v>60620</v>
      </c>
      <c r="E127" s="5">
        <v>35091</v>
      </c>
      <c r="F127" s="5">
        <v>30</v>
      </c>
      <c r="G127" s="5">
        <v>2704</v>
      </c>
      <c r="H127" s="5">
        <v>1431</v>
      </c>
      <c r="I127" s="5">
        <v>1220</v>
      </c>
      <c r="J127" s="10">
        <f t="shared" ref="J127:J153" si="29">G127/B127</f>
        <v>0.26841373833631127</v>
      </c>
      <c r="K127" s="10">
        <f t="shared" si="28"/>
        <v>0.14204883859440143</v>
      </c>
      <c r="L127" s="10">
        <f t="shared" ref="L127:L153" si="30">I127/B127</f>
        <v>0.12110383164582092</v>
      </c>
      <c r="M127" s="10">
        <f t="shared" ref="M127:M153" si="31">H127/G127</f>
        <v>0.52921597633136097</v>
      </c>
      <c r="N127" s="10">
        <f t="shared" ref="N127:N153" si="32">I127/G127</f>
        <v>0.45118343195266269</v>
      </c>
      <c r="O127" s="10">
        <f t="shared" ref="O127:O153" si="33">I127/H127</f>
        <v>0.85255066387141853</v>
      </c>
      <c r="P127">
        <v>29992</v>
      </c>
      <c r="R127" s="14">
        <f t="shared" ref="R127:R153" si="34">P127/D127</f>
        <v>0.49475420653249752</v>
      </c>
      <c r="S127" s="14">
        <f t="shared" ref="S127:S153" si="35" xml:space="preserve"> Q127/D127</f>
        <v>0</v>
      </c>
      <c r="T127" s="5">
        <v>12821</v>
      </c>
      <c r="W127" s="23">
        <f t="shared" ref="W127:W153" si="36">T127/E127</f>
        <v>0.36536433843435639</v>
      </c>
      <c r="X127" s="23">
        <f t="shared" ref="X127:X153" si="37">U127/E127</f>
        <v>0</v>
      </c>
      <c r="Y127" s="23">
        <f t="shared" ref="Y127:Y153" si="38">V127/E127</f>
        <v>0</v>
      </c>
      <c r="Z127" s="23">
        <f t="shared" ref="Z127:Z153" si="39">U127/T127</f>
        <v>0</v>
      </c>
      <c r="AA127" s="23">
        <f t="shared" ref="AA127:AA153" si="40">V127/T127</f>
        <v>0</v>
      </c>
      <c r="AB127" s="23" t="e">
        <f t="shared" ref="AB127:AB153" si="41">V127/U127</f>
        <v>#DIV/0!</v>
      </c>
      <c r="AC127" s="5">
        <v>12314</v>
      </c>
      <c r="AD127" s="5">
        <v>20064</v>
      </c>
      <c r="AE127" s="5">
        <v>15545</v>
      </c>
    </row>
    <row r="128" spans="1:31" x14ac:dyDescent="0.25">
      <c r="A128" s="20" t="s">
        <v>284</v>
      </c>
      <c r="B128" s="5">
        <v>10065</v>
      </c>
      <c r="D128" s="5">
        <v>54103</v>
      </c>
      <c r="E128" s="5">
        <v>35045</v>
      </c>
      <c r="F128" s="5">
        <v>5</v>
      </c>
      <c r="G128" s="5">
        <v>2510</v>
      </c>
      <c r="H128" s="5">
        <v>1040</v>
      </c>
      <c r="I128" s="5">
        <v>798</v>
      </c>
      <c r="J128" s="10">
        <f t="shared" si="29"/>
        <v>0.24937903626428218</v>
      </c>
      <c r="K128" s="10">
        <f t="shared" si="28"/>
        <v>0.10332836562344759</v>
      </c>
      <c r="L128" s="10">
        <f t="shared" si="30"/>
        <v>7.9284649776453053E-2</v>
      </c>
      <c r="M128" s="10">
        <f t="shared" si="31"/>
        <v>0.41434262948207173</v>
      </c>
      <c r="N128" s="10">
        <f t="shared" si="32"/>
        <v>0.31792828685258961</v>
      </c>
      <c r="O128" s="10">
        <f t="shared" si="33"/>
        <v>0.76730769230769236</v>
      </c>
      <c r="P128">
        <v>26929</v>
      </c>
      <c r="R128" s="14">
        <f t="shared" si="34"/>
        <v>0.4977358002328891</v>
      </c>
      <c r="S128" s="14">
        <f t="shared" si="35"/>
        <v>0</v>
      </c>
      <c r="T128" s="5">
        <v>12016</v>
      </c>
      <c r="W128" s="23">
        <f t="shared" si="36"/>
        <v>0.34287344842345557</v>
      </c>
      <c r="X128" s="23">
        <f t="shared" si="37"/>
        <v>0</v>
      </c>
      <c r="Y128" s="23">
        <f t="shared" si="38"/>
        <v>0</v>
      </c>
      <c r="Z128" s="23">
        <f t="shared" si="39"/>
        <v>0</v>
      </c>
      <c r="AA128" s="23">
        <f t="shared" si="40"/>
        <v>0</v>
      </c>
      <c r="AB128" s="23" t="e">
        <f t="shared" si="41"/>
        <v>#DIV/0!</v>
      </c>
      <c r="AC128" s="5">
        <v>11245</v>
      </c>
      <c r="AD128" s="5">
        <v>19196</v>
      </c>
      <c r="AE128" s="5">
        <v>14660</v>
      </c>
    </row>
    <row r="129" spans="1:31" x14ac:dyDescent="0.25">
      <c r="A129" s="20" t="s">
        <v>285</v>
      </c>
      <c r="B129" s="5">
        <v>10066</v>
      </c>
      <c r="D129" s="5">
        <v>111194</v>
      </c>
      <c r="E129" s="5">
        <v>35075</v>
      </c>
      <c r="F129" s="5">
        <v>15</v>
      </c>
      <c r="G129" s="5">
        <v>2572</v>
      </c>
      <c r="H129" s="5">
        <v>1205</v>
      </c>
      <c r="I129" s="5">
        <v>997</v>
      </c>
      <c r="J129" s="10">
        <f t="shared" si="29"/>
        <v>0.25551361017285912</v>
      </c>
      <c r="K129" s="10">
        <f t="shared" si="28"/>
        <v>0.1197099145638784</v>
      </c>
      <c r="L129" s="10">
        <f t="shared" si="30"/>
        <v>9.9046294456586526E-2</v>
      </c>
      <c r="M129" s="10">
        <f t="shared" si="31"/>
        <v>0.46850699844479005</v>
      </c>
      <c r="N129" s="10">
        <f t="shared" si="32"/>
        <v>0.38763608087091755</v>
      </c>
      <c r="O129" s="10">
        <f t="shared" si="33"/>
        <v>0.82738589211618252</v>
      </c>
      <c r="P129">
        <v>67565</v>
      </c>
      <c r="R129" s="14">
        <f t="shared" si="34"/>
        <v>0.60763170674676692</v>
      </c>
      <c r="S129" s="14">
        <f t="shared" si="35"/>
        <v>0</v>
      </c>
      <c r="T129" s="5">
        <v>12313</v>
      </c>
      <c r="W129" s="23">
        <f t="shared" si="36"/>
        <v>0.35104775481111905</v>
      </c>
      <c r="X129" s="23">
        <f t="shared" si="37"/>
        <v>0</v>
      </c>
      <c r="Y129" s="23">
        <f t="shared" si="38"/>
        <v>0</v>
      </c>
      <c r="Z129" s="23">
        <f t="shared" si="39"/>
        <v>0</v>
      </c>
      <c r="AA129" s="23">
        <f t="shared" si="40"/>
        <v>0</v>
      </c>
      <c r="AB129" s="23" t="e">
        <f t="shared" si="41"/>
        <v>#DIV/0!</v>
      </c>
      <c r="AC129" s="5">
        <v>19421</v>
      </c>
      <c r="AD129" s="5">
        <v>36294</v>
      </c>
      <c r="AE129" s="5">
        <v>29006</v>
      </c>
    </row>
    <row r="130" spans="1:31" x14ac:dyDescent="0.25">
      <c r="A130" s="20" t="s">
        <v>286</v>
      </c>
      <c r="B130" s="5">
        <v>10068</v>
      </c>
      <c r="D130" s="5">
        <v>51204</v>
      </c>
      <c r="E130" s="5">
        <v>35041</v>
      </c>
      <c r="F130" s="5">
        <v>4</v>
      </c>
      <c r="G130" s="5">
        <v>2465</v>
      </c>
      <c r="H130" s="5">
        <v>1170</v>
      </c>
      <c r="I130" s="5">
        <v>911</v>
      </c>
      <c r="J130" s="10">
        <f t="shared" si="29"/>
        <v>0.24483512117600317</v>
      </c>
      <c r="K130" s="10">
        <f t="shared" si="28"/>
        <v>0.11620977353992849</v>
      </c>
      <c r="L130" s="10">
        <f t="shared" si="30"/>
        <v>9.0484704012713552E-2</v>
      </c>
      <c r="M130" s="10">
        <f t="shared" si="31"/>
        <v>0.47464503042596351</v>
      </c>
      <c r="N130" s="10">
        <f t="shared" si="32"/>
        <v>0.36957403651115617</v>
      </c>
      <c r="O130" s="10">
        <f t="shared" si="33"/>
        <v>0.77863247863247864</v>
      </c>
      <c r="P130">
        <v>26806</v>
      </c>
      <c r="R130" s="14">
        <f t="shared" si="34"/>
        <v>0.52351378798531367</v>
      </c>
      <c r="S130" s="14">
        <f t="shared" si="35"/>
        <v>0</v>
      </c>
      <c r="T130" s="5">
        <v>11835</v>
      </c>
      <c r="W130" s="23">
        <f t="shared" si="36"/>
        <v>0.3377472104106618</v>
      </c>
      <c r="X130" s="23">
        <f t="shared" si="37"/>
        <v>0</v>
      </c>
      <c r="Y130" s="23">
        <f t="shared" si="38"/>
        <v>0</v>
      </c>
      <c r="Z130" s="23">
        <f t="shared" si="39"/>
        <v>0</v>
      </c>
      <c r="AA130" s="23">
        <f t="shared" si="40"/>
        <v>0</v>
      </c>
      <c r="AB130" s="23" t="e">
        <f t="shared" si="41"/>
        <v>#DIV/0!</v>
      </c>
      <c r="AC130" s="5">
        <v>10964</v>
      </c>
      <c r="AD130" s="5">
        <v>17762</v>
      </c>
      <c r="AE130" s="5">
        <v>14349</v>
      </c>
    </row>
    <row r="131" spans="1:31" x14ac:dyDescent="0.25">
      <c r="A131" s="20" t="s">
        <v>287</v>
      </c>
      <c r="B131" s="5">
        <v>10075</v>
      </c>
      <c r="D131" s="5">
        <v>60034</v>
      </c>
      <c r="E131" s="5">
        <v>35092</v>
      </c>
      <c r="F131" s="5">
        <v>4</v>
      </c>
      <c r="G131" s="5">
        <v>2312</v>
      </c>
      <c r="H131" s="5">
        <v>895</v>
      </c>
      <c r="I131" s="5">
        <v>606</v>
      </c>
      <c r="J131" s="10">
        <f t="shared" si="29"/>
        <v>0.2294789081885856</v>
      </c>
      <c r="K131" s="10">
        <f t="shared" si="28"/>
        <v>8.8833746898263025E-2</v>
      </c>
      <c r="L131" s="10">
        <f t="shared" si="30"/>
        <v>6.0148883374689828E-2</v>
      </c>
      <c r="M131" s="10">
        <f t="shared" si="31"/>
        <v>0.38711072664359863</v>
      </c>
      <c r="N131" s="10">
        <f t="shared" si="32"/>
        <v>0.26211072664359863</v>
      </c>
      <c r="O131" s="10">
        <f t="shared" si="33"/>
        <v>0.67709497206703906</v>
      </c>
      <c r="P131">
        <v>30939</v>
      </c>
      <c r="R131" s="14">
        <f t="shared" si="34"/>
        <v>0.5153579638205017</v>
      </c>
      <c r="S131" s="14">
        <f t="shared" si="35"/>
        <v>0</v>
      </c>
      <c r="T131" s="5">
        <v>11133</v>
      </c>
      <c r="W131" s="23">
        <f t="shared" si="36"/>
        <v>0.31725179528097575</v>
      </c>
      <c r="X131" s="23">
        <f t="shared" si="37"/>
        <v>0</v>
      </c>
      <c r="Y131" s="23">
        <f t="shared" si="38"/>
        <v>0</v>
      </c>
      <c r="Z131" s="23">
        <f t="shared" si="39"/>
        <v>0</v>
      </c>
      <c r="AA131" s="23">
        <f t="shared" si="40"/>
        <v>0</v>
      </c>
      <c r="AB131" s="23" t="e">
        <f t="shared" si="41"/>
        <v>#DIV/0!</v>
      </c>
      <c r="AC131" s="5">
        <v>11871</v>
      </c>
      <c r="AD131" s="5">
        <v>20470</v>
      </c>
      <c r="AE131" s="5">
        <v>15595</v>
      </c>
    </row>
    <row r="132" spans="1:31" x14ac:dyDescent="0.25">
      <c r="A132" s="20" t="s">
        <v>288</v>
      </c>
      <c r="B132" s="5">
        <v>10081</v>
      </c>
      <c r="D132" s="5">
        <v>108803</v>
      </c>
      <c r="E132" s="5">
        <v>35125</v>
      </c>
      <c r="F132" s="5">
        <v>15</v>
      </c>
      <c r="G132" s="5">
        <v>2885</v>
      </c>
      <c r="H132" s="5">
        <v>1350</v>
      </c>
      <c r="I132" s="5">
        <v>1129</v>
      </c>
      <c r="J132" s="10">
        <f t="shared" si="29"/>
        <v>0.28618192639619083</v>
      </c>
      <c r="K132" s="10">
        <f t="shared" si="28"/>
        <v>0.13391528618192639</v>
      </c>
      <c r="L132" s="10">
        <f t="shared" si="30"/>
        <v>0.11199285785140363</v>
      </c>
      <c r="M132" s="10">
        <f t="shared" si="31"/>
        <v>0.46793760831889081</v>
      </c>
      <c r="N132" s="10">
        <f t="shared" si="32"/>
        <v>0.39133448873483534</v>
      </c>
      <c r="O132" s="10">
        <f t="shared" si="33"/>
        <v>0.83629629629629632</v>
      </c>
      <c r="P132">
        <v>66362</v>
      </c>
      <c r="R132" s="14">
        <f t="shared" si="34"/>
        <v>0.60992803507256232</v>
      </c>
      <c r="S132" s="14">
        <f t="shared" si="35"/>
        <v>0</v>
      </c>
      <c r="T132" s="5">
        <v>13642</v>
      </c>
      <c r="W132" s="23">
        <f t="shared" si="36"/>
        <v>0.38838434163701069</v>
      </c>
      <c r="X132" s="23">
        <f t="shared" si="37"/>
        <v>0</v>
      </c>
      <c r="Y132" s="23">
        <f t="shared" si="38"/>
        <v>0</v>
      </c>
      <c r="Z132" s="23">
        <f t="shared" si="39"/>
        <v>0</v>
      </c>
      <c r="AA132" s="23">
        <f t="shared" si="40"/>
        <v>0</v>
      </c>
      <c r="AB132" s="23" t="e">
        <f t="shared" si="41"/>
        <v>#DIV/0!</v>
      </c>
      <c r="AC132" s="5">
        <v>18730</v>
      </c>
      <c r="AD132" s="5">
        <v>36755</v>
      </c>
      <c r="AE132" s="5">
        <v>27987</v>
      </c>
    </row>
    <row r="133" spans="1:31" x14ac:dyDescent="0.25">
      <c r="A133" s="20" t="s">
        <v>289</v>
      </c>
      <c r="B133" s="5">
        <v>10082</v>
      </c>
      <c r="D133" s="5">
        <v>104977</v>
      </c>
      <c r="E133" s="5">
        <v>35117</v>
      </c>
      <c r="F133" s="5">
        <v>14</v>
      </c>
      <c r="G133" s="5">
        <v>2827</v>
      </c>
      <c r="H133" s="5">
        <v>1262</v>
      </c>
      <c r="I133" s="5">
        <v>1011</v>
      </c>
      <c r="J133" s="10">
        <f t="shared" si="29"/>
        <v>0.28040071414401907</v>
      </c>
      <c r="K133" s="10">
        <f t="shared" si="28"/>
        <v>0.12517357667129539</v>
      </c>
      <c r="L133" s="10">
        <f t="shared" si="30"/>
        <v>0.1002777226740726</v>
      </c>
      <c r="M133" s="10">
        <f t="shared" si="31"/>
        <v>0.44640962150689778</v>
      </c>
      <c r="N133" s="10">
        <f t="shared" si="32"/>
        <v>0.35762292182525646</v>
      </c>
      <c r="O133" s="10">
        <f t="shared" si="33"/>
        <v>0.8011093502377179</v>
      </c>
      <c r="P133">
        <v>65547</v>
      </c>
      <c r="R133" s="14">
        <f t="shared" si="34"/>
        <v>0.62439391485754026</v>
      </c>
      <c r="S133" s="14">
        <f t="shared" si="35"/>
        <v>0</v>
      </c>
      <c r="T133" s="5">
        <v>13416</v>
      </c>
      <c r="W133" s="23">
        <f t="shared" si="36"/>
        <v>0.38203718996497421</v>
      </c>
      <c r="X133" s="23">
        <f t="shared" si="37"/>
        <v>0</v>
      </c>
      <c r="Y133" s="23">
        <f t="shared" si="38"/>
        <v>0</v>
      </c>
      <c r="Z133" s="23">
        <f t="shared" si="39"/>
        <v>0</v>
      </c>
      <c r="AA133" s="23">
        <f t="shared" si="40"/>
        <v>0</v>
      </c>
      <c r="AB133" s="23" t="e">
        <f t="shared" si="41"/>
        <v>#DIV/0!</v>
      </c>
      <c r="AC133" s="5">
        <v>18164</v>
      </c>
      <c r="AD133" s="5">
        <v>35065</v>
      </c>
      <c r="AE133" s="5">
        <v>26985</v>
      </c>
    </row>
    <row r="134" spans="1:31" x14ac:dyDescent="0.25">
      <c r="A134" s="20" t="s">
        <v>290</v>
      </c>
      <c r="B134" s="5">
        <v>10085</v>
      </c>
      <c r="D134" s="5">
        <v>106297</v>
      </c>
      <c r="E134" s="5">
        <v>35134</v>
      </c>
      <c r="F134" s="5">
        <v>15</v>
      </c>
      <c r="G134" s="5">
        <v>2887</v>
      </c>
      <c r="H134" s="5">
        <v>1531</v>
      </c>
      <c r="I134" s="5">
        <v>1310</v>
      </c>
      <c r="J134" s="10">
        <f t="shared" si="29"/>
        <v>0.28626673277144271</v>
      </c>
      <c r="K134" s="10">
        <f t="shared" si="28"/>
        <v>0.1518096182449182</v>
      </c>
      <c r="L134" s="10">
        <f t="shared" si="30"/>
        <v>0.12989588497768964</v>
      </c>
      <c r="M134" s="10">
        <f t="shared" si="31"/>
        <v>0.53030827848978179</v>
      </c>
      <c r="N134" s="10">
        <f t="shared" si="32"/>
        <v>0.45375822653273296</v>
      </c>
      <c r="O134" s="10">
        <f t="shared" si="33"/>
        <v>0.85564990202482039</v>
      </c>
      <c r="P134">
        <v>65627</v>
      </c>
      <c r="R134" s="14">
        <f t="shared" si="34"/>
        <v>0.61739277684224392</v>
      </c>
      <c r="S134" s="14">
        <f t="shared" si="35"/>
        <v>0</v>
      </c>
      <c r="T134" s="5">
        <v>13617</v>
      </c>
      <c r="W134" s="23">
        <f t="shared" si="36"/>
        <v>0.38757329082939601</v>
      </c>
      <c r="X134" s="23">
        <f t="shared" si="37"/>
        <v>0</v>
      </c>
      <c r="Y134" s="23">
        <f t="shared" si="38"/>
        <v>0</v>
      </c>
      <c r="Z134" s="23">
        <f t="shared" si="39"/>
        <v>0</v>
      </c>
      <c r="AA134" s="23">
        <f t="shared" si="40"/>
        <v>0</v>
      </c>
      <c r="AB134" s="23" t="e">
        <f t="shared" si="41"/>
        <v>#DIV/0!</v>
      </c>
      <c r="AC134" s="5">
        <v>17775</v>
      </c>
      <c r="AD134" s="5">
        <v>34753</v>
      </c>
      <c r="AE134" s="5">
        <v>27721</v>
      </c>
    </row>
    <row r="135" spans="1:31" x14ac:dyDescent="0.25">
      <c r="A135" s="20" t="s">
        <v>291</v>
      </c>
      <c r="B135" s="5">
        <v>10086</v>
      </c>
      <c r="D135" s="5">
        <v>38638</v>
      </c>
      <c r="E135" s="5">
        <v>35124</v>
      </c>
      <c r="F135" s="5">
        <v>604</v>
      </c>
      <c r="G135" s="5">
        <v>2200</v>
      </c>
      <c r="H135" s="5">
        <v>1219</v>
      </c>
      <c r="I135" s="5">
        <v>996</v>
      </c>
      <c r="J135" s="10">
        <f t="shared" si="29"/>
        <v>0.21812413246083681</v>
      </c>
      <c r="K135" s="10">
        <f t="shared" si="28"/>
        <v>0.12086059884989094</v>
      </c>
      <c r="L135" s="10">
        <f t="shared" si="30"/>
        <v>9.8750743604997027E-2</v>
      </c>
      <c r="M135" s="10">
        <f t="shared" si="31"/>
        <v>0.55409090909090908</v>
      </c>
      <c r="N135" s="10">
        <f t="shared" si="32"/>
        <v>0.4527272727272727</v>
      </c>
      <c r="O135" s="10">
        <f t="shared" si="33"/>
        <v>0.8170631665299426</v>
      </c>
      <c r="P135">
        <v>16981</v>
      </c>
      <c r="R135" s="14">
        <f t="shared" si="34"/>
        <v>0.43948962161602567</v>
      </c>
      <c r="S135" s="14">
        <f t="shared" si="35"/>
        <v>0</v>
      </c>
      <c r="T135" s="5">
        <v>10808</v>
      </c>
      <c r="U135">
        <v>4687</v>
      </c>
      <c r="W135" s="23">
        <f t="shared" si="36"/>
        <v>0.30770982803780889</v>
      </c>
      <c r="X135" s="23">
        <f t="shared" si="37"/>
        <v>0.13344152146680333</v>
      </c>
      <c r="Y135" s="23">
        <f t="shared" si="38"/>
        <v>0</v>
      </c>
      <c r="Z135" s="23">
        <f t="shared" si="39"/>
        <v>0.43366025166543304</v>
      </c>
      <c r="AA135" s="23">
        <f t="shared" si="40"/>
        <v>0</v>
      </c>
      <c r="AB135" s="23">
        <f t="shared" si="41"/>
        <v>0</v>
      </c>
      <c r="AC135" s="5">
        <v>9503</v>
      </c>
      <c r="AD135" s="5">
        <v>14166</v>
      </c>
      <c r="AE135" s="5">
        <v>11556</v>
      </c>
    </row>
    <row r="136" spans="1:31" x14ac:dyDescent="0.25">
      <c r="A136" s="20" t="s">
        <v>292</v>
      </c>
      <c r="B136" s="5">
        <v>10067</v>
      </c>
      <c r="D136" s="5">
        <v>35372</v>
      </c>
      <c r="E136" s="5">
        <v>35034</v>
      </c>
      <c r="F136" s="5">
        <v>12</v>
      </c>
      <c r="G136" s="5">
        <v>2037</v>
      </c>
      <c r="H136" s="5">
        <v>676</v>
      </c>
      <c r="I136" s="5">
        <v>382</v>
      </c>
      <c r="J136" s="10">
        <f t="shared" si="29"/>
        <v>0.20234429323532332</v>
      </c>
      <c r="K136" s="10">
        <f t="shared" si="28"/>
        <v>6.7150094367736168E-2</v>
      </c>
      <c r="L136" s="10">
        <f t="shared" si="30"/>
        <v>3.7945763385318368E-2</v>
      </c>
      <c r="M136" s="10">
        <f t="shared" si="31"/>
        <v>0.33186057928325968</v>
      </c>
      <c r="N136" s="10">
        <f t="shared" si="32"/>
        <v>0.1875306823760432</v>
      </c>
      <c r="O136" s="10">
        <f t="shared" si="33"/>
        <v>0.5650887573964497</v>
      </c>
      <c r="P136">
        <v>7336</v>
      </c>
      <c r="R136" s="14">
        <f t="shared" si="34"/>
        <v>0.20739568019902749</v>
      </c>
      <c r="S136" s="14">
        <f t="shared" si="35"/>
        <v>0</v>
      </c>
      <c r="T136" s="5">
        <v>10026</v>
      </c>
      <c r="U136">
        <v>1975</v>
      </c>
      <c r="W136" s="23">
        <f t="shared" si="36"/>
        <v>0.2861791402637438</v>
      </c>
      <c r="X136" s="23">
        <f t="shared" si="37"/>
        <v>5.6373808300508081E-2</v>
      </c>
      <c r="Y136" s="23">
        <f t="shared" si="38"/>
        <v>0</v>
      </c>
      <c r="Z136" s="23">
        <f t="shared" si="39"/>
        <v>0.19698783163774186</v>
      </c>
      <c r="AA136" s="23">
        <f t="shared" si="40"/>
        <v>0</v>
      </c>
      <c r="AB136" s="23">
        <f t="shared" si="41"/>
        <v>0</v>
      </c>
      <c r="AC136" s="5">
        <v>8951</v>
      </c>
      <c r="AD136" s="5">
        <v>13046</v>
      </c>
      <c r="AE136" s="5">
        <v>10675</v>
      </c>
    </row>
    <row r="137" spans="1:31" x14ac:dyDescent="0.25">
      <c r="A137" s="20" t="s">
        <v>293</v>
      </c>
      <c r="B137" s="5">
        <v>10080</v>
      </c>
      <c r="D137" s="5">
        <v>38380</v>
      </c>
      <c r="E137" s="5">
        <v>35108</v>
      </c>
      <c r="F137" s="5">
        <v>22</v>
      </c>
      <c r="G137" s="5">
        <v>2141</v>
      </c>
      <c r="H137" s="5">
        <v>809</v>
      </c>
      <c r="I137" s="5">
        <v>489</v>
      </c>
      <c r="J137" s="10">
        <f t="shared" si="29"/>
        <v>0.21240079365079365</v>
      </c>
      <c r="K137" s="10">
        <f t="shared" si="28"/>
        <v>8.0257936507936514E-2</v>
      </c>
      <c r="L137" s="10">
        <f t="shared" si="30"/>
        <v>4.8511904761904763E-2</v>
      </c>
      <c r="M137" s="10">
        <f t="shared" si="31"/>
        <v>0.37786081270434374</v>
      </c>
      <c r="N137" s="10">
        <f t="shared" si="32"/>
        <v>0.2283979448855675</v>
      </c>
      <c r="O137" s="10">
        <f t="shared" si="33"/>
        <v>0.60444993819530279</v>
      </c>
      <c r="P137">
        <v>9392</v>
      </c>
      <c r="R137" s="14">
        <f t="shared" si="34"/>
        <v>0.2447107868681605</v>
      </c>
      <c r="S137" s="14">
        <f t="shared" si="35"/>
        <v>0</v>
      </c>
      <c r="T137" s="5">
        <v>10452</v>
      </c>
      <c r="U137">
        <v>2449</v>
      </c>
      <c r="W137" s="23">
        <f t="shared" si="36"/>
        <v>0.29770992366412213</v>
      </c>
      <c r="X137" s="23">
        <f t="shared" si="37"/>
        <v>6.9756180927423944E-2</v>
      </c>
      <c r="Y137" s="23">
        <f t="shared" si="38"/>
        <v>0</v>
      </c>
      <c r="Z137" s="23">
        <f t="shared" si="39"/>
        <v>0.23430922311519325</v>
      </c>
      <c r="AA137" s="23">
        <f t="shared" si="40"/>
        <v>0</v>
      </c>
      <c r="AB137" s="23">
        <f t="shared" si="41"/>
        <v>0</v>
      </c>
      <c r="AC137" s="5">
        <v>9416</v>
      </c>
      <c r="AD137" s="5">
        <v>14066</v>
      </c>
      <c r="AE137" s="5">
        <v>11327</v>
      </c>
    </row>
    <row r="138" spans="1:31" x14ac:dyDescent="0.25">
      <c r="A138" s="20" t="s">
        <v>294</v>
      </c>
      <c r="B138" s="5">
        <v>10080</v>
      </c>
      <c r="D138" s="5">
        <v>38639</v>
      </c>
      <c r="E138" s="5">
        <v>35108</v>
      </c>
      <c r="F138" s="5">
        <v>36</v>
      </c>
      <c r="G138" s="5">
        <v>2158</v>
      </c>
      <c r="H138" s="5">
        <v>830</v>
      </c>
      <c r="I138" s="5">
        <v>510</v>
      </c>
      <c r="J138" s="10">
        <f t="shared" si="29"/>
        <v>0.21408730158730158</v>
      </c>
      <c r="K138" s="10">
        <f t="shared" si="28"/>
        <v>8.234126984126984E-2</v>
      </c>
      <c r="L138" s="10">
        <f t="shared" si="30"/>
        <v>5.0595238095238096E-2</v>
      </c>
      <c r="M138" s="10">
        <f t="shared" si="31"/>
        <v>0.38461538461538464</v>
      </c>
      <c r="N138" s="10">
        <f t="shared" si="32"/>
        <v>0.23632993512511585</v>
      </c>
      <c r="O138" s="10">
        <f t="shared" si="33"/>
        <v>0.61445783132530118</v>
      </c>
      <c r="P138">
        <v>9695</v>
      </c>
      <c r="R138" s="14">
        <f t="shared" si="34"/>
        <v>0.25091229069075288</v>
      </c>
      <c r="S138" s="14">
        <f t="shared" si="35"/>
        <v>0</v>
      </c>
      <c r="T138" s="5">
        <v>10508</v>
      </c>
      <c r="U138">
        <v>2537</v>
      </c>
      <c r="W138" s="23">
        <f t="shared" si="36"/>
        <v>0.2993050017090122</v>
      </c>
      <c r="X138" s="23">
        <f t="shared" si="37"/>
        <v>7.22627321408226E-2</v>
      </c>
      <c r="Y138" s="23">
        <f t="shared" si="38"/>
        <v>0</v>
      </c>
      <c r="Z138" s="23">
        <f t="shared" si="39"/>
        <v>0.24143509706889987</v>
      </c>
      <c r="AA138" s="23">
        <f t="shared" si="40"/>
        <v>0</v>
      </c>
      <c r="AB138" s="23">
        <f t="shared" si="41"/>
        <v>0</v>
      </c>
      <c r="AC138" s="5">
        <v>9393</v>
      </c>
      <c r="AD138" s="5">
        <v>14640</v>
      </c>
      <c r="AE138" s="5">
        <v>11426</v>
      </c>
    </row>
    <row r="139" spans="1:31" x14ac:dyDescent="0.25">
      <c r="A139" s="20" t="s">
        <v>295</v>
      </c>
      <c r="B139" s="5">
        <v>10074</v>
      </c>
      <c r="D139" s="5">
        <v>35425</v>
      </c>
      <c r="E139" s="5">
        <v>35048</v>
      </c>
      <c r="F139" s="5">
        <v>13</v>
      </c>
      <c r="G139" s="5">
        <v>2070</v>
      </c>
      <c r="H139" s="5">
        <v>714</v>
      </c>
      <c r="I139" s="5">
        <v>423</v>
      </c>
      <c r="J139" s="10">
        <f t="shared" si="29"/>
        <v>0.20547945205479451</v>
      </c>
      <c r="K139" s="10">
        <f t="shared" si="28"/>
        <v>7.0875521143537817E-2</v>
      </c>
      <c r="L139" s="10">
        <f t="shared" si="30"/>
        <v>4.1989279332936273E-2</v>
      </c>
      <c r="M139" s="10">
        <f t="shared" si="31"/>
        <v>0.34492753623188405</v>
      </c>
      <c r="N139" s="10">
        <f t="shared" si="32"/>
        <v>0.20434782608695654</v>
      </c>
      <c r="O139" s="10">
        <f t="shared" si="33"/>
        <v>0.59243697478991597</v>
      </c>
      <c r="P139">
        <v>7746</v>
      </c>
      <c r="R139" s="14">
        <f t="shared" si="34"/>
        <v>0.2186591390261115</v>
      </c>
      <c r="S139" s="14">
        <f t="shared" si="35"/>
        <v>0</v>
      </c>
      <c r="T139" s="5">
        <v>10141</v>
      </c>
      <c r="U139">
        <v>2143</v>
      </c>
      <c r="W139" s="23">
        <f t="shared" si="36"/>
        <v>0.2893460397169596</v>
      </c>
      <c r="X139" s="23">
        <f t="shared" si="37"/>
        <v>6.1144715818306321E-2</v>
      </c>
      <c r="Y139" s="23">
        <f t="shared" si="38"/>
        <v>0</v>
      </c>
      <c r="Z139" s="23">
        <f t="shared" si="39"/>
        <v>0.21132038260526576</v>
      </c>
      <c r="AA139" s="23">
        <f t="shared" si="40"/>
        <v>0</v>
      </c>
      <c r="AB139" s="23">
        <f t="shared" si="41"/>
        <v>0</v>
      </c>
      <c r="AC139" s="5">
        <v>8879</v>
      </c>
      <c r="AD139" s="5">
        <v>13040</v>
      </c>
      <c r="AE139" s="5">
        <v>10650</v>
      </c>
    </row>
    <row r="140" spans="1:31" x14ac:dyDescent="0.25">
      <c r="A140" s="20" t="s">
        <v>296</v>
      </c>
      <c r="B140" s="5">
        <v>10247</v>
      </c>
      <c r="D140" s="5">
        <v>190526</v>
      </c>
      <c r="E140" s="5">
        <v>36099</v>
      </c>
      <c r="F140" s="5">
        <v>328</v>
      </c>
      <c r="G140" s="5">
        <v>2784</v>
      </c>
      <c r="H140" s="5">
        <v>1775</v>
      </c>
      <c r="I140" s="5">
        <v>1587</v>
      </c>
      <c r="J140" s="10">
        <f t="shared" si="29"/>
        <v>0.27168927490972966</v>
      </c>
      <c r="K140" s="10">
        <f t="shared" si="28"/>
        <v>0.17322143066263296</v>
      </c>
      <c r="L140" s="10">
        <f t="shared" si="30"/>
        <v>0.1548745974431541</v>
      </c>
      <c r="M140" s="10">
        <f t="shared" si="31"/>
        <v>0.63757183908045978</v>
      </c>
      <c r="N140" s="10">
        <f t="shared" si="32"/>
        <v>0.57004310344827591</v>
      </c>
      <c r="O140" s="10">
        <f t="shared" si="33"/>
        <v>0.89408450704225351</v>
      </c>
      <c r="P140">
        <v>111455</v>
      </c>
      <c r="R140" s="14">
        <f t="shared" si="34"/>
        <v>0.58498577621951864</v>
      </c>
      <c r="S140" s="14">
        <f t="shared" si="35"/>
        <v>0</v>
      </c>
      <c r="T140" s="5">
        <v>13747</v>
      </c>
      <c r="U140">
        <v>7867</v>
      </c>
      <c r="W140" s="23">
        <f t="shared" si="36"/>
        <v>0.38081387296046981</v>
      </c>
      <c r="X140" s="23">
        <f t="shared" si="37"/>
        <v>0.21792847447297709</v>
      </c>
      <c r="Y140" s="23">
        <f t="shared" si="38"/>
        <v>0</v>
      </c>
      <c r="Z140" s="23">
        <f t="shared" si="39"/>
        <v>0.57227031352295044</v>
      </c>
      <c r="AA140" s="23">
        <f t="shared" si="40"/>
        <v>0</v>
      </c>
      <c r="AB140" s="23">
        <f t="shared" si="41"/>
        <v>0</v>
      </c>
      <c r="AC140" s="5">
        <v>37115</v>
      </c>
      <c r="AD140" s="5">
        <v>78953</v>
      </c>
      <c r="AE140" s="5">
        <v>64391</v>
      </c>
    </row>
    <row r="141" spans="1:31" x14ac:dyDescent="0.25">
      <c r="A141" s="20" t="s">
        <v>297</v>
      </c>
      <c r="B141" s="5">
        <v>10063</v>
      </c>
      <c r="D141" s="5">
        <v>40009</v>
      </c>
      <c r="E141" s="5">
        <v>35085</v>
      </c>
      <c r="F141" s="5">
        <v>37</v>
      </c>
      <c r="G141" s="5">
        <v>2105</v>
      </c>
      <c r="H141" s="5">
        <v>924</v>
      </c>
      <c r="I141" s="5">
        <v>715</v>
      </c>
      <c r="J141" s="10">
        <f t="shared" si="29"/>
        <v>0.20918215243963034</v>
      </c>
      <c r="K141" s="10">
        <f t="shared" si="28"/>
        <v>9.1821524396303283E-2</v>
      </c>
      <c r="L141" s="10">
        <f t="shared" si="30"/>
        <v>7.1052370068568016E-2</v>
      </c>
      <c r="M141" s="10">
        <f t="shared" si="31"/>
        <v>0.43895486935866984</v>
      </c>
      <c r="N141" s="10">
        <f t="shared" si="32"/>
        <v>0.33966745843230406</v>
      </c>
      <c r="O141" s="10">
        <f t="shared" si="33"/>
        <v>0.77380952380952384</v>
      </c>
      <c r="P141">
        <v>39459</v>
      </c>
      <c r="R141" s="14">
        <f t="shared" si="34"/>
        <v>0.98625309305406283</v>
      </c>
      <c r="S141" s="14">
        <f t="shared" si="35"/>
        <v>0</v>
      </c>
      <c r="T141" s="5">
        <v>10454</v>
      </c>
      <c r="U141">
        <v>10447</v>
      </c>
      <c r="W141" s="23">
        <f t="shared" si="36"/>
        <v>0.29796209206213481</v>
      </c>
      <c r="X141" s="23">
        <f t="shared" si="37"/>
        <v>0.29776257659968647</v>
      </c>
      <c r="Y141" s="23">
        <f t="shared" si="38"/>
        <v>0</v>
      </c>
      <c r="Z141" s="23">
        <f t="shared" si="39"/>
        <v>0.99933039984694849</v>
      </c>
      <c r="AA141" s="23">
        <f t="shared" si="40"/>
        <v>0</v>
      </c>
      <c r="AB141" s="23">
        <f t="shared" si="41"/>
        <v>0</v>
      </c>
      <c r="AC141" s="5">
        <v>9754</v>
      </c>
      <c r="AD141" s="5">
        <v>14795</v>
      </c>
      <c r="AE141" s="5">
        <v>11727</v>
      </c>
    </row>
    <row r="142" spans="1:31" x14ac:dyDescent="0.25">
      <c r="A142" s="20" t="s">
        <v>298</v>
      </c>
      <c r="B142" s="5">
        <v>10056</v>
      </c>
      <c r="D142" s="5">
        <v>33429</v>
      </c>
      <c r="E142" s="5">
        <v>35013</v>
      </c>
      <c r="F142" s="5">
        <v>2</v>
      </c>
      <c r="G142" s="5">
        <v>1846</v>
      </c>
      <c r="H142" s="5">
        <v>520</v>
      </c>
      <c r="I142" s="5">
        <v>220</v>
      </c>
      <c r="J142" s="10">
        <f t="shared" si="29"/>
        <v>0.18357199681782022</v>
      </c>
      <c r="K142" s="10">
        <f t="shared" si="28"/>
        <v>5.1710421638822592E-2</v>
      </c>
      <c r="L142" s="10">
        <f t="shared" si="30"/>
        <v>2.1877486077963405E-2</v>
      </c>
      <c r="M142" s="10">
        <f t="shared" si="31"/>
        <v>0.28169014084507044</v>
      </c>
      <c r="N142" s="10">
        <f t="shared" si="32"/>
        <v>0.11917659804983749</v>
      </c>
      <c r="O142" s="10">
        <f t="shared" si="33"/>
        <v>0.42307692307692307</v>
      </c>
      <c r="P142">
        <v>32995</v>
      </c>
      <c r="R142" s="14">
        <f t="shared" si="34"/>
        <v>0.98701726046247273</v>
      </c>
      <c r="S142" s="14">
        <f t="shared" si="35"/>
        <v>0</v>
      </c>
      <c r="T142" s="5">
        <v>9273</v>
      </c>
      <c r="U142">
        <v>9266</v>
      </c>
      <c r="W142" s="23">
        <f t="shared" si="36"/>
        <v>0.26484448633364749</v>
      </c>
      <c r="X142" s="23">
        <f t="shared" si="37"/>
        <v>0.26464456059178021</v>
      </c>
      <c r="Y142" s="23">
        <f t="shared" si="38"/>
        <v>0</v>
      </c>
      <c r="Z142" s="23">
        <f t="shared" si="39"/>
        <v>0.99924512024156154</v>
      </c>
      <c r="AA142" s="23">
        <f t="shared" si="40"/>
        <v>0</v>
      </c>
      <c r="AB142" s="23">
        <f t="shared" si="41"/>
        <v>0</v>
      </c>
      <c r="AC142" s="5">
        <v>8602</v>
      </c>
      <c r="AD142" s="5">
        <v>12396</v>
      </c>
      <c r="AE142" s="5">
        <v>10158</v>
      </c>
    </row>
    <row r="143" spans="1:31" x14ac:dyDescent="0.25">
      <c r="A143" s="20" t="s">
        <v>299</v>
      </c>
      <c r="B143" s="5">
        <v>10057</v>
      </c>
      <c r="D143" s="5">
        <v>35490</v>
      </c>
      <c r="E143" s="5">
        <v>35014</v>
      </c>
      <c r="F143" s="5">
        <v>29</v>
      </c>
      <c r="G143" s="5">
        <v>2072</v>
      </c>
      <c r="H143" s="5">
        <v>850</v>
      </c>
      <c r="I143" s="5">
        <v>631</v>
      </c>
      <c r="J143" s="10">
        <f t="shared" si="29"/>
        <v>0.20602565377349111</v>
      </c>
      <c r="K143" s="10">
        <f t="shared" si="28"/>
        <v>8.4518245997812463E-2</v>
      </c>
      <c r="L143" s="10">
        <f t="shared" si="30"/>
        <v>6.2742368499552545E-2</v>
      </c>
      <c r="M143" s="10">
        <f t="shared" si="31"/>
        <v>0.41023166023166024</v>
      </c>
      <c r="N143" s="10">
        <f t="shared" si="32"/>
        <v>0.30453667953667951</v>
      </c>
      <c r="O143" s="10">
        <f t="shared" si="33"/>
        <v>0.74235294117647055</v>
      </c>
      <c r="P143">
        <v>35051</v>
      </c>
      <c r="R143" s="14">
        <f t="shared" si="34"/>
        <v>0.98763031839954918</v>
      </c>
      <c r="S143" s="14">
        <f t="shared" si="35"/>
        <v>0</v>
      </c>
      <c r="T143" s="5">
        <v>10207</v>
      </c>
      <c r="U143">
        <v>10200</v>
      </c>
      <c r="W143" s="23">
        <f t="shared" si="36"/>
        <v>0.29151196664191464</v>
      </c>
      <c r="X143" s="23">
        <f t="shared" si="37"/>
        <v>0.29131204660992743</v>
      </c>
      <c r="Y143" s="23">
        <f t="shared" si="38"/>
        <v>0</v>
      </c>
      <c r="Z143" s="23">
        <f t="shared" si="39"/>
        <v>0.99931419613990402</v>
      </c>
      <c r="AA143" s="23">
        <f t="shared" si="40"/>
        <v>0</v>
      </c>
      <c r="AB143" s="23">
        <f t="shared" si="41"/>
        <v>0</v>
      </c>
      <c r="AC143" s="5">
        <v>8843</v>
      </c>
      <c r="AD143" s="5">
        <v>13016</v>
      </c>
      <c r="AE143" s="5">
        <v>10780</v>
      </c>
    </row>
    <row r="144" spans="1:31" x14ac:dyDescent="0.25">
      <c r="A144" s="20" t="s">
        <v>300</v>
      </c>
      <c r="B144" s="5">
        <v>10057</v>
      </c>
      <c r="D144" s="5">
        <v>35490</v>
      </c>
      <c r="E144" s="5">
        <v>35014</v>
      </c>
      <c r="F144" s="5">
        <v>29</v>
      </c>
      <c r="G144" s="5">
        <v>2072</v>
      </c>
      <c r="H144" s="5">
        <v>850</v>
      </c>
      <c r="I144" s="5">
        <v>631</v>
      </c>
      <c r="J144" s="10">
        <f t="shared" si="29"/>
        <v>0.20602565377349111</v>
      </c>
      <c r="K144" s="10">
        <f t="shared" si="28"/>
        <v>8.4518245997812463E-2</v>
      </c>
      <c r="L144" s="10">
        <f t="shared" si="30"/>
        <v>6.2742368499552545E-2</v>
      </c>
      <c r="M144" s="10">
        <f t="shared" si="31"/>
        <v>0.41023166023166024</v>
      </c>
      <c r="N144" s="10">
        <f t="shared" si="32"/>
        <v>0.30453667953667951</v>
      </c>
      <c r="O144" s="10">
        <f t="shared" si="33"/>
        <v>0.74235294117647055</v>
      </c>
      <c r="P144">
        <v>35039</v>
      </c>
      <c r="R144" s="14">
        <f t="shared" si="34"/>
        <v>0.98729219498450271</v>
      </c>
      <c r="S144" s="14">
        <f t="shared" si="35"/>
        <v>0</v>
      </c>
      <c r="T144" s="5">
        <v>10209</v>
      </c>
      <c r="U144">
        <v>10202</v>
      </c>
      <c r="W144" s="23">
        <f t="shared" si="36"/>
        <v>0.29156908665105385</v>
      </c>
      <c r="X144" s="23">
        <f t="shared" si="37"/>
        <v>0.29136916661906664</v>
      </c>
      <c r="Y144" s="23">
        <f t="shared" si="38"/>
        <v>0</v>
      </c>
      <c r="Z144" s="23">
        <f t="shared" si="39"/>
        <v>0.99931433049270246</v>
      </c>
      <c r="AA144" s="23">
        <f t="shared" si="40"/>
        <v>0</v>
      </c>
      <c r="AB144" s="23">
        <f t="shared" si="41"/>
        <v>0</v>
      </c>
      <c r="AC144" s="5">
        <v>8848</v>
      </c>
      <c r="AD144" s="5">
        <v>13068</v>
      </c>
      <c r="AE144" s="5">
        <v>10779</v>
      </c>
    </row>
    <row r="145" spans="1:31" x14ac:dyDescent="0.25">
      <c r="A145" s="20" t="s">
        <v>301</v>
      </c>
      <c r="B145" s="5">
        <v>10080</v>
      </c>
      <c r="D145" s="5">
        <v>46161</v>
      </c>
      <c r="E145" s="5">
        <v>35099</v>
      </c>
      <c r="F145" s="5">
        <v>31</v>
      </c>
      <c r="G145" s="5">
        <v>2094</v>
      </c>
      <c r="H145" s="5">
        <v>860</v>
      </c>
      <c r="I145" s="5">
        <v>609</v>
      </c>
      <c r="J145" s="10">
        <f t="shared" si="29"/>
        <v>0.20773809523809525</v>
      </c>
      <c r="K145" s="10">
        <f t="shared" si="28"/>
        <v>8.531746031746032E-2</v>
      </c>
      <c r="L145" s="10">
        <f t="shared" si="30"/>
        <v>6.0416666666666667E-2</v>
      </c>
      <c r="M145" s="10">
        <f t="shared" si="31"/>
        <v>0.41069723018147086</v>
      </c>
      <c r="N145" s="10">
        <f t="shared" si="32"/>
        <v>0.29083094555873923</v>
      </c>
      <c r="O145" s="10">
        <f t="shared" si="33"/>
        <v>0.70813953488372094</v>
      </c>
      <c r="P145">
        <v>45535</v>
      </c>
      <c r="R145" s="14">
        <f t="shared" si="34"/>
        <v>0.98643876865752478</v>
      </c>
      <c r="S145" s="14">
        <f t="shared" si="35"/>
        <v>0</v>
      </c>
      <c r="T145" s="5">
        <v>10304</v>
      </c>
      <c r="U145">
        <v>10297</v>
      </c>
      <c r="W145" s="23">
        <f t="shared" si="36"/>
        <v>0.29356961736801618</v>
      </c>
      <c r="X145" s="23">
        <f t="shared" si="37"/>
        <v>0.29337018148665206</v>
      </c>
      <c r="Y145" s="23">
        <f t="shared" si="38"/>
        <v>0</v>
      </c>
      <c r="Z145" s="23">
        <f t="shared" si="39"/>
        <v>0.99932065217391308</v>
      </c>
      <c r="AA145" s="23">
        <f t="shared" si="40"/>
        <v>0</v>
      </c>
      <c r="AB145" s="23">
        <f t="shared" si="41"/>
        <v>0</v>
      </c>
      <c r="AC145" s="5">
        <v>10476</v>
      </c>
      <c r="AD145" s="5">
        <v>16273</v>
      </c>
      <c r="AE145" s="5">
        <v>15466</v>
      </c>
    </row>
    <row r="146" spans="1:31" x14ac:dyDescent="0.25">
      <c r="A146" s="20" t="s">
        <v>302</v>
      </c>
      <c r="B146" s="5">
        <v>10070</v>
      </c>
      <c r="D146" s="5">
        <v>35996</v>
      </c>
      <c r="E146" s="5">
        <v>35041</v>
      </c>
      <c r="F146" s="5">
        <v>27</v>
      </c>
      <c r="G146" s="5">
        <v>2072</v>
      </c>
      <c r="H146" s="5">
        <v>866</v>
      </c>
      <c r="I146" s="5">
        <v>629</v>
      </c>
      <c r="J146" s="10">
        <f t="shared" si="29"/>
        <v>0.205759682224429</v>
      </c>
      <c r="K146" s="10">
        <f t="shared" si="28"/>
        <v>8.5998013902681233E-2</v>
      </c>
      <c r="L146" s="10">
        <f t="shared" si="30"/>
        <v>6.2462760675273087E-2</v>
      </c>
      <c r="M146" s="10">
        <f t="shared" si="31"/>
        <v>0.41795366795366795</v>
      </c>
      <c r="N146" s="10">
        <f t="shared" si="32"/>
        <v>0.30357142857142855</v>
      </c>
      <c r="O146" s="10">
        <f t="shared" si="33"/>
        <v>0.7263279445727483</v>
      </c>
      <c r="P146">
        <v>35543</v>
      </c>
      <c r="R146" s="14">
        <f t="shared" si="34"/>
        <v>0.98741526836315141</v>
      </c>
      <c r="S146" s="14">
        <f t="shared" si="35"/>
        <v>0</v>
      </c>
      <c r="T146" s="5">
        <v>10281</v>
      </c>
      <c r="U146">
        <v>10274</v>
      </c>
      <c r="W146" s="23">
        <f t="shared" si="36"/>
        <v>0.29339916098284868</v>
      </c>
      <c r="X146" s="23">
        <f t="shared" si="37"/>
        <v>0.29319939499443509</v>
      </c>
      <c r="Y146" s="23">
        <f t="shared" si="38"/>
        <v>0</v>
      </c>
      <c r="Z146" s="23">
        <f t="shared" si="39"/>
        <v>0.99931913238011871</v>
      </c>
      <c r="AA146" s="23">
        <f t="shared" si="40"/>
        <v>0</v>
      </c>
      <c r="AB146" s="23">
        <f t="shared" si="41"/>
        <v>0</v>
      </c>
      <c r="AC146" s="5">
        <v>8980</v>
      </c>
      <c r="AD146" s="5">
        <v>13229</v>
      </c>
      <c r="AE146" s="5">
        <v>10813</v>
      </c>
    </row>
    <row r="147" spans="1:31" x14ac:dyDescent="0.25">
      <c r="A147" s="20" t="s">
        <v>303</v>
      </c>
      <c r="B147" s="5">
        <v>10072</v>
      </c>
      <c r="D147" s="5">
        <v>37938</v>
      </c>
      <c r="E147" s="5">
        <v>35054</v>
      </c>
      <c r="F147" s="5">
        <v>35</v>
      </c>
      <c r="G147" s="5">
        <v>2083</v>
      </c>
      <c r="H147" s="5">
        <v>852</v>
      </c>
      <c r="I147" s="5">
        <v>616</v>
      </c>
      <c r="J147" s="10">
        <f t="shared" si="29"/>
        <v>0.2068109610802224</v>
      </c>
      <c r="K147" s="10">
        <f t="shared" si="28"/>
        <v>8.4590945194598893E-2</v>
      </c>
      <c r="L147" s="10">
        <f t="shared" si="30"/>
        <v>6.1159650516282763E-2</v>
      </c>
      <c r="M147" s="10">
        <f t="shared" si="31"/>
        <v>0.40902544407105135</v>
      </c>
      <c r="N147" s="10">
        <f t="shared" si="32"/>
        <v>0.29572731637061928</v>
      </c>
      <c r="O147" s="10">
        <f t="shared" si="33"/>
        <v>0.72300469483568075</v>
      </c>
      <c r="P147">
        <v>37438</v>
      </c>
      <c r="R147" s="14">
        <f t="shared" si="34"/>
        <v>0.98682060203489907</v>
      </c>
      <c r="S147" s="14">
        <f t="shared" si="35"/>
        <v>0</v>
      </c>
      <c r="T147" s="5">
        <v>10332</v>
      </c>
      <c r="U147">
        <v>10325</v>
      </c>
      <c r="W147" s="23">
        <f t="shared" si="36"/>
        <v>0.29474525018542819</v>
      </c>
      <c r="X147" s="23">
        <f t="shared" si="37"/>
        <v>0.29454555828150852</v>
      </c>
      <c r="Y147" s="23">
        <f t="shared" si="38"/>
        <v>0</v>
      </c>
      <c r="Z147" s="23">
        <f t="shared" si="39"/>
        <v>0.99932249322493227</v>
      </c>
      <c r="AA147" s="23">
        <f t="shared" si="40"/>
        <v>0</v>
      </c>
      <c r="AB147" s="23">
        <f t="shared" si="41"/>
        <v>0</v>
      </c>
      <c r="AC147" s="5">
        <v>9352</v>
      </c>
      <c r="AD147" s="5">
        <v>13901</v>
      </c>
      <c r="AE147" s="5">
        <v>11343</v>
      </c>
    </row>
    <row r="148" spans="1:31" x14ac:dyDescent="0.25">
      <c r="A148" s="20" t="s">
        <v>304</v>
      </c>
      <c r="B148" s="5">
        <v>10077</v>
      </c>
      <c r="D148" s="5">
        <v>38144</v>
      </c>
      <c r="E148" s="5">
        <v>35085</v>
      </c>
      <c r="F148" s="5">
        <v>42</v>
      </c>
      <c r="G148" s="5">
        <v>2089</v>
      </c>
      <c r="H148" s="5">
        <v>853</v>
      </c>
      <c r="I148" s="5">
        <v>631</v>
      </c>
      <c r="J148" s="10">
        <f t="shared" si="29"/>
        <v>0.20730376103999207</v>
      </c>
      <c r="K148" s="10">
        <f t="shared" si="28"/>
        <v>8.4648208792299298E-2</v>
      </c>
      <c r="L148" s="10">
        <f t="shared" si="30"/>
        <v>6.2617842611888463E-2</v>
      </c>
      <c r="M148" s="10">
        <f t="shared" si="31"/>
        <v>0.40832934418382</v>
      </c>
      <c r="N148" s="10">
        <f t="shared" si="32"/>
        <v>0.30205840114887506</v>
      </c>
      <c r="O148" s="10">
        <f t="shared" si="33"/>
        <v>0.73974208675263775</v>
      </c>
      <c r="P148">
        <v>37633</v>
      </c>
      <c r="R148" s="14">
        <f t="shared" si="34"/>
        <v>0.98660339765100669</v>
      </c>
      <c r="S148" s="14">
        <f t="shared" si="35"/>
        <v>0</v>
      </c>
      <c r="T148" s="5">
        <v>10358</v>
      </c>
      <c r="U148">
        <v>10351</v>
      </c>
      <c r="W148" s="23">
        <f t="shared" si="36"/>
        <v>0.29522588000570044</v>
      </c>
      <c r="X148" s="23">
        <f t="shared" si="37"/>
        <v>0.2950263645432521</v>
      </c>
      <c r="Y148" s="23">
        <f t="shared" si="38"/>
        <v>0</v>
      </c>
      <c r="Z148" s="23">
        <f t="shared" si="39"/>
        <v>0.99932419385981852</v>
      </c>
      <c r="AA148" s="23">
        <f t="shared" si="40"/>
        <v>0</v>
      </c>
      <c r="AB148" s="23">
        <f t="shared" si="41"/>
        <v>0</v>
      </c>
      <c r="AC148" s="5">
        <v>9380</v>
      </c>
      <c r="AD148" s="5">
        <v>13927</v>
      </c>
      <c r="AE148" s="5">
        <v>11488</v>
      </c>
    </row>
    <row r="149" spans="1:31" x14ac:dyDescent="0.25">
      <c r="A149" s="20" t="s">
        <v>305</v>
      </c>
      <c r="B149" s="5">
        <v>10068</v>
      </c>
      <c r="D149" s="5">
        <v>34458</v>
      </c>
      <c r="E149" s="5">
        <v>35036</v>
      </c>
      <c r="F149" s="5">
        <v>44</v>
      </c>
      <c r="G149" s="5">
        <v>1916</v>
      </c>
      <c r="H149" s="5">
        <v>721</v>
      </c>
      <c r="I149" s="5">
        <v>495</v>
      </c>
      <c r="J149" s="10">
        <f t="shared" si="29"/>
        <v>0.19030591974572905</v>
      </c>
      <c r="K149" s="10">
        <f t="shared" si="28"/>
        <v>7.161303138657131E-2</v>
      </c>
      <c r="L149" s="10">
        <f t="shared" si="30"/>
        <v>4.9165673420738978E-2</v>
      </c>
      <c r="M149" s="10">
        <f t="shared" si="31"/>
        <v>0.37630480167014613</v>
      </c>
      <c r="N149" s="10">
        <f t="shared" si="32"/>
        <v>0.25835073068893527</v>
      </c>
      <c r="O149" s="10">
        <f t="shared" si="33"/>
        <v>0.6865464632454924</v>
      </c>
      <c r="P149">
        <v>34008</v>
      </c>
      <c r="R149" s="14">
        <f t="shared" si="34"/>
        <v>0.98694062336757793</v>
      </c>
      <c r="S149" s="14">
        <f t="shared" si="35"/>
        <v>0</v>
      </c>
      <c r="T149" s="5">
        <v>9562</v>
      </c>
      <c r="U149">
        <v>9555</v>
      </c>
      <c r="W149" s="23">
        <f t="shared" si="36"/>
        <v>0.27291928302317614</v>
      </c>
      <c r="X149" s="23">
        <f t="shared" si="37"/>
        <v>0.27271948852608746</v>
      </c>
      <c r="Y149" s="23">
        <f t="shared" si="38"/>
        <v>0</v>
      </c>
      <c r="Z149" s="23">
        <f t="shared" si="39"/>
        <v>0.99926793557833093</v>
      </c>
      <c r="AA149" s="23">
        <f t="shared" si="40"/>
        <v>0</v>
      </c>
      <c r="AB149" s="23">
        <f t="shared" si="41"/>
        <v>0</v>
      </c>
      <c r="AC149" s="5">
        <v>8814</v>
      </c>
      <c r="AD149" s="5">
        <v>13123</v>
      </c>
      <c r="AE149" s="5">
        <v>10617</v>
      </c>
    </row>
    <row r="150" spans="1:31" x14ac:dyDescent="0.25">
      <c r="A150" s="20" t="s">
        <v>306</v>
      </c>
      <c r="B150" s="5">
        <v>10055</v>
      </c>
      <c r="D150" s="5">
        <v>33165</v>
      </c>
      <c r="E150" s="5">
        <v>35008</v>
      </c>
      <c r="F150" s="5">
        <v>3</v>
      </c>
      <c r="G150" s="5">
        <v>1829</v>
      </c>
      <c r="H150" s="5">
        <v>511</v>
      </c>
      <c r="I150" s="5">
        <v>201</v>
      </c>
      <c r="J150" s="10">
        <f t="shared" si="29"/>
        <v>0.18189955246146197</v>
      </c>
      <c r="K150" s="10">
        <f t="shared" si="28"/>
        <v>5.0820487319741425E-2</v>
      </c>
      <c r="L150" s="10">
        <f t="shared" si="30"/>
        <v>1.9990054699154651E-2</v>
      </c>
      <c r="M150" s="10">
        <f t="shared" si="31"/>
        <v>0.27938764352104978</v>
      </c>
      <c r="N150" s="10">
        <f t="shared" si="32"/>
        <v>0.10989611809732094</v>
      </c>
      <c r="O150" s="10">
        <f t="shared" si="33"/>
        <v>0.39334637964774949</v>
      </c>
      <c r="P150">
        <v>32751</v>
      </c>
      <c r="R150" s="14">
        <f t="shared" si="34"/>
        <v>0.98751696065128902</v>
      </c>
      <c r="S150" s="14">
        <f t="shared" si="35"/>
        <v>0</v>
      </c>
      <c r="T150" s="5">
        <v>9176</v>
      </c>
      <c r="U150">
        <v>9169</v>
      </c>
      <c r="W150" s="23">
        <f t="shared" si="36"/>
        <v>0.26211151736745886</v>
      </c>
      <c r="X150" s="23">
        <f t="shared" si="37"/>
        <v>0.26191156307129798</v>
      </c>
      <c r="Y150" s="23">
        <f t="shared" si="38"/>
        <v>0</v>
      </c>
      <c r="Z150" s="23">
        <f t="shared" si="39"/>
        <v>0.99923714036617262</v>
      </c>
      <c r="AA150" s="23">
        <f t="shared" si="40"/>
        <v>0</v>
      </c>
      <c r="AB150" s="23">
        <f t="shared" si="41"/>
        <v>0</v>
      </c>
      <c r="AC150" s="5">
        <v>8566</v>
      </c>
      <c r="AD150" s="5">
        <v>12364</v>
      </c>
      <c r="AE150" s="5">
        <v>10083</v>
      </c>
    </row>
    <row r="151" spans="1:31" x14ac:dyDescent="0.25">
      <c r="A151" s="20" t="s">
        <v>307</v>
      </c>
      <c r="B151" s="5">
        <v>10057</v>
      </c>
      <c r="D151" s="5">
        <v>33437</v>
      </c>
      <c r="E151" s="5">
        <v>35016</v>
      </c>
      <c r="F151" s="5">
        <v>5</v>
      </c>
      <c r="G151" s="5">
        <v>1833</v>
      </c>
      <c r="H151" s="5">
        <v>542</v>
      </c>
      <c r="I151" s="5">
        <v>226</v>
      </c>
      <c r="J151" s="10">
        <f t="shared" si="29"/>
        <v>0.18226111166351794</v>
      </c>
      <c r="K151" s="10">
        <f t="shared" si="28"/>
        <v>5.3892810977428658E-2</v>
      </c>
      <c r="L151" s="10">
        <f t="shared" si="30"/>
        <v>2.247191011235955E-2</v>
      </c>
      <c r="M151" s="10">
        <f t="shared" si="31"/>
        <v>0.29569012547735951</v>
      </c>
      <c r="N151" s="10">
        <f t="shared" si="32"/>
        <v>0.12329514457174032</v>
      </c>
      <c r="O151" s="10">
        <f t="shared" si="33"/>
        <v>0.41697416974169743</v>
      </c>
      <c r="P151">
        <v>33031</v>
      </c>
      <c r="R151" s="14">
        <f t="shared" si="34"/>
        <v>0.98785776235906331</v>
      </c>
      <c r="S151" s="14">
        <f t="shared" si="35"/>
        <v>0</v>
      </c>
      <c r="T151" s="5">
        <v>9224</v>
      </c>
      <c r="U151">
        <v>9217</v>
      </c>
      <c r="W151" s="23">
        <f t="shared" si="36"/>
        <v>0.26342243545807631</v>
      </c>
      <c r="X151" s="23">
        <f t="shared" si="37"/>
        <v>0.26322252684487091</v>
      </c>
      <c r="Y151" s="23">
        <f t="shared" si="38"/>
        <v>0</v>
      </c>
      <c r="Z151" s="23">
        <f t="shared" si="39"/>
        <v>0.99924111014744144</v>
      </c>
      <c r="AA151" s="23">
        <f t="shared" si="40"/>
        <v>0</v>
      </c>
      <c r="AB151" s="23">
        <f t="shared" si="41"/>
        <v>0</v>
      </c>
      <c r="AC151" s="5">
        <v>8541</v>
      </c>
      <c r="AD151" s="5">
        <v>12545</v>
      </c>
      <c r="AE151" s="5">
        <v>10139</v>
      </c>
    </row>
    <row r="152" spans="1:31" x14ac:dyDescent="0.25">
      <c r="A152" s="20" t="s">
        <v>308</v>
      </c>
      <c r="B152" s="5">
        <v>10058</v>
      </c>
      <c r="D152" s="5">
        <v>33250</v>
      </c>
      <c r="E152" s="5">
        <v>35017</v>
      </c>
      <c r="F152" s="5">
        <v>6</v>
      </c>
      <c r="G152" s="5">
        <v>1831</v>
      </c>
      <c r="H152" s="5">
        <v>535</v>
      </c>
      <c r="I152" s="5">
        <v>225</v>
      </c>
      <c r="J152" s="10">
        <f t="shared" si="29"/>
        <v>0.18204414396500299</v>
      </c>
      <c r="K152" s="10">
        <f t="shared" si="28"/>
        <v>5.3191489361702128E-2</v>
      </c>
      <c r="L152" s="10">
        <f t="shared" si="30"/>
        <v>2.2370252535295287E-2</v>
      </c>
      <c r="M152" s="10">
        <f t="shared" si="31"/>
        <v>0.29219006007646098</v>
      </c>
      <c r="N152" s="10">
        <f t="shared" si="32"/>
        <v>0.12288367012561442</v>
      </c>
      <c r="O152" s="10">
        <f t="shared" si="33"/>
        <v>0.42056074766355139</v>
      </c>
      <c r="P152">
        <v>32830</v>
      </c>
      <c r="R152" s="14">
        <f t="shared" si="34"/>
        <v>0.98736842105263156</v>
      </c>
      <c r="S152" s="14">
        <f t="shared" si="35"/>
        <v>0</v>
      </c>
      <c r="T152" s="5">
        <v>9225</v>
      </c>
      <c r="U152">
        <v>9218</v>
      </c>
      <c r="W152" s="23">
        <f t="shared" si="36"/>
        <v>0.26344347031441873</v>
      </c>
      <c r="X152" s="23">
        <f t="shared" si="37"/>
        <v>0.26324356741011506</v>
      </c>
      <c r="Y152" s="23">
        <f t="shared" si="38"/>
        <v>0</v>
      </c>
      <c r="Z152" s="23">
        <f t="shared" si="39"/>
        <v>0.99924119241192411</v>
      </c>
      <c r="AA152" s="23">
        <f t="shared" si="40"/>
        <v>0</v>
      </c>
      <c r="AB152" s="23">
        <f t="shared" si="41"/>
        <v>0</v>
      </c>
      <c r="AC152" s="5">
        <v>8559</v>
      </c>
      <c r="AD152" s="5">
        <v>12345</v>
      </c>
      <c r="AE152" s="5">
        <v>10127</v>
      </c>
    </row>
    <row r="153" spans="1:31" x14ac:dyDescent="0.25">
      <c r="A153" s="20" t="s">
        <v>309</v>
      </c>
      <c r="B153" s="5">
        <v>10058</v>
      </c>
      <c r="D153" s="5">
        <v>33767</v>
      </c>
      <c r="E153" s="5">
        <v>35040</v>
      </c>
      <c r="F153" s="5">
        <v>4</v>
      </c>
      <c r="G153" s="5">
        <v>1840</v>
      </c>
      <c r="H153" s="5">
        <v>531</v>
      </c>
      <c r="I153" s="5">
        <v>211</v>
      </c>
      <c r="J153" s="10">
        <f t="shared" si="29"/>
        <v>0.18293895406641481</v>
      </c>
      <c r="K153" s="10">
        <f t="shared" si="28"/>
        <v>5.2793795983296879E-2</v>
      </c>
      <c r="L153" s="10">
        <f t="shared" si="30"/>
        <v>2.0978325710876915E-2</v>
      </c>
      <c r="M153" s="10">
        <f t="shared" si="31"/>
        <v>0.28858695652173916</v>
      </c>
      <c r="N153" s="10">
        <f t="shared" si="32"/>
        <v>0.11467391304347826</v>
      </c>
      <c r="O153" s="10">
        <f t="shared" si="33"/>
        <v>0.39736346516007531</v>
      </c>
      <c r="P153">
        <v>33335</v>
      </c>
      <c r="R153" s="14">
        <f t="shared" si="34"/>
        <v>0.98720644416145942</v>
      </c>
      <c r="S153" s="14">
        <f t="shared" si="35"/>
        <v>0</v>
      </c>
      <c r="T153" s="5">
        <v>9248</v>
      </c>
      <c r="U153">
        <v>9241</v>
      </c>
      <c r="W153" s="23">
        <f t="shared" si="36"/>
        <v>0.26392694063926941</v>
      </c>
      <c r="X153" s="23">
        <f t="shared" si="37"/>
        <v>0.26372716894977166</v>
      </c>
      <c r="Y153" s="23">
        <f t="shared" si="38"/>
        <v>0</v>
      </c>
      <c r="Z153" s="23">
        <f t="shared" si="39"/>
        <v>0.9992430795847751</v>
      </c>
      <c r="AA153" s="23">
        <f t="shared" si="40"/>
        <v>0</v>
      </c>
      <c r="AB153" s="23">
        <f t="shared" si="41"/>
        <v>0</v>
      </c>
      <c r="AC153" s="5">
        <v>8576</v>
      </c>
      <c r="AD153" s="5">
        <v>12528</v>
      </c>
      <c r="AE153" s="5">
        <v>10154</v>
      </c>
    </row>
    <row r="154" spans="1:31" x14ac:dyDescent="0.25">
      <c r="T154" s="5"/>
      <c r="AC154" s="5">
        <v>8210</v>
      </c>
      <c r="AD154" s="5">
        <v>12412</v>
      </c>
      <c r="AE154" s="5">
        <v>10328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3"/>
  <sheetViews>
    <sheetView topLeftCell="E1" workbookViewId="0">
      <selection activeCell="O53" sqref="O53"/>
    </sheetView>
  </sheetViews>
  <sheetFormatPr defaultRowHeight="15" x14ac:dyDescent="0.25"/>
  <cols>
    <col min="1" max="1" width="25.5703125" customWidth="1"/>
    <col min="11" max="11" width="11" customWidth="1"/>
  </cols>
  <sheetData>
    <row r="2" spans="1:14" x14ac:dyDescent="0.25">
      <c r="B2" t="s">
        <v>145</v>
      </c>
      <c r="C2" t="s">
        <v>146</v>
      </c>
      <c r="D2" t="s">
        <v>147</v>
      </c>
      <c r="L2" t="s">
        <v>145</v>
      </c>
      <c r="M2" t="s">
        <v>146</v>
      </c>
      <c r="N2" t="s">
        <v>147</v>
      </c>
    </row>
    <row r="3" spans="1:14" x14ac:dyDescent="0.25">
      <c r="A3" s="26" t="s">
        <v>170</v>
      </c>
      <c r="B3">
        <v>56.030303030303031</v>
      </c>
      <c r="C3">
        <v>58.939393939393938</v>
      </c>
      <c r="D3">
        <v>577.21212121212113</v>
      </c>
      <c r="K3" t="s">
        <v>174</v>
      </c>
      <c r="L3">
        <v>56.030303030303031</v>
      </c>
      <c r="M3">
        <v>58.939393939393938</v>
      </c>
      <c r="N3">
        <v>577.21212121212113</v>
      </c>
    </row>
    <row r="4" spans="1:14" x14ac:dyDescent="0.25">
      <c r="A4" s="26" t="s">
        <v>172</v>
      </c>
      <c r="B4">
        <v>141.833333333333</v>
      </c>
      <c r="C4">
        <v>284</v>
      </c>
      <c r="D4">
        <v>1364.0952380952399</v>
      </c>
      <c r="K4" t="s">
        <v>175</v>
      </c>
      <c r="L4">
        <v>141.833333333333</v>
      </c>
      <c r="M4">
        <v>284</v>
      </c>
      <c r="N4">
        <v>1364.0952380952399</v>
      </c>
    </row>
    <row r="5" spans="1:14" x14ac:dyDescent="0.25">
      <c r="A5" s="26" t="s">
        <v>171</v>
      </c>
      <c r="B5">
        <v>18292.727272727272</v>
      </c>
      <c r="C5">
        <v>7690.2727272727279</v>
      </c>
      <c r="D5">
        <v>0</v>
      </c>
      <c r="K5" t="s">
        <v>176</v>
      </c>
      <c r="L5">
        <v>202.96428571428572</v>
      </c>
      <c r="M5">
        <v>74</v>
      </c>
      <c r="N5">
        <v>1010.19047619048</v>
      </c>
    </row>
    <row r="6" spans="1:14" x14ac:dyDescent="0.25">
      <c r="A6" s="26" t="s">
        <v>173</v>
      </c>
      <c r="B6">
        <v>11291.035714285699</v>
      </c>
      <c r="C6">
        <v>3138</v>
      </c>
      <c r="D6">
        <v>0</v>
      </c>
      <c r="K6" t="s">
        <v>177</v>
      </c>
      <c r="L6">
        <v>115.68181818181819</v>
      </c>
      <c r="M6">
        <v>1608</v>
      </c>
      <c r="N6">
        <v>5381.6704545454504</v>
      </c>
    </row>
    <row r="7" spans="1:14" x14ac:dyDescent="0.25">
      <c r="K7" t="s">
        <v>178</v>
      </c>
      <c r="L7">
        <v>296</v>
      </c>
      <c r="M7">
        <v>1331</v>
      </c>
      <c r="N7">
        <v>4395.2820512820517</v>
      </c>
    </row>
    <row r="8" spans="1:14" x14ac:dyDescent="0.25">
      <c r="K8" t="s">
        <v>179</v>
      </c>
      <c r="L8">
        <v>715.2</v>
      </c>
      <c r="M8">
        <v>1258.1878787878786</v>
      </c>
      <c r="N8">
        <v>7854.69696969697</v>
      </c>
    </row>
    <row r="9" spans="1:14" x14ac:dyDescent="0.25">
      <c r="K9" t="s">
        <v>180</v>
      </c>
      <c r="L9">
        <f>AVERAGE(L3:L8)</f>
        <v>254.61829004329002</v>
      </c>
      <c r="M9">
        <f>AVERAGE(M3:M8)</f>
        <v>769.0212121212121</v>
      </c>
      <c r="N9">
        <f>AVERAGE(N3:N8)</f>
        <v>3430.5245518370525</v>
      </c>
    </row>
    <row r="28" spans="1:24" x14ac:dyDescent="0.25">
      <c r="W28" t="s">
        <v>145</v>
      </c>
      <c r="X28" t="s">
        <v>146</v>
      </c>
    </row>
    <row r="29" spans="1:24" x14ac:dyDescent="0.25">
      <c r="B29" t="s">
        <v>145</v>
      </c>
      <c r="C29" t="s">
        <v>146</v>
      </c>
      <c r="D29" t="s">
        <v>524</v>
      </c>
      <c r="V29" t="s">
        <v>174</v>
      </c>
      <c r="W29">
        <v>69</v>
      </c>
      <c r="X29">
        <v>31</v>
      </c>
    </row>
    <row r="30" spans="1:24" x14ac:dyDescent="0.25">
      <c r="A30" t="s">
        <v>174</v>
      </c>
      <c r="B30">
        <v>8</v>
      </c>
      <c r="C30">
        <v>9</v>
      </c>
      <c r="D30">
        <v>83</v>
      </c>
      <c r="V30" t="s">
        <v>175</v>
      </c>
      <c r="W30">
        <v>40</v>
      </c>
      <c r="X30">
        <v>60</v>
      </c>
    </row>
    <row r="31" spans="1:24" x14ac:dyDescent="0.25">
      <c r="A31" t="s">
        <v>175</v>
      </c>
      <c r="B31">
        <v>8</v>
      </c>
      <c r="C31">
        <v>16</v>
      </c>
      <c r="D31">
        <v>76</v>
      </c>
      <c r="V31" t="s">
        <v>176</v>
      </c>
      <c r="W31">
        <v>80</v>
      </c>
      <c r="X31">
        <v>20</v>
      </c>
    </row>
    <row r="32" spans="1:24" x14ac:dyDescent="0.25">
      <c r="A32" t="s">
        <v>176</v>
      </c>
      <c r="B32">
        <v>16</v>
      </c>
      <c r="C32">
        <v>5</v>
      </c>
      <c r="D32">
        <v>79</v>
      </c>
      <c r="V32" t="s">
        <v>177</v>
      </c>
      <c r="W32">
        <v>5</v>
      </c>
      <c r="X32">
        <v>95</v>
      </c>
    </row>
    <row r="33" spans="1:24" x14ac:dyDescent="0.25">
      <c r="A33" t="s">
        <v>177</v>
      </c>
      <c r="B33">
        <v>2</v>
      </c>
      <c r="C33">
        <v>22</v>
      </c>
      <c r="D33">
        <v>76</v>
      </c>
      <c r="V33" t="s">
        <v>178</v>
      </c>
      <c r="W33">
        <v>13</v>
      </c>
      <c r="X33">
        <v>87</v>
      </c>
    </row>
    <row r="34" spans="1:24" x14ac:dyDescent="0.25">
      <c r="A34" t="s">
        <v>178</v>
      </c>
      <c r="B34">
        <v>4</v>
      </c>
      <c r="C34">
        <v>23</v>
      </c>
      <c r="D34">
        <v>73</v>
      </c>
      <c r="V34" t="s">
        <v>179</v>
      </c>
      <c r="W34">
        <v>47</v>
      </c>
      <c r="X34">
        <v>53</v>
      </c>
    </row>
    <row r="35" spans="1:24" x14ac:dyDescent="0.25">
      <c r="A35" t="s">
        <v>179</v>
      </c>
      <c r="B35">
        <v>7</v>
      </c>
      <c r="C35">
        <v>15</v>
      </c>
      <c r="D35">
        <v>78</v>
      </c>
      <c r="V35" t="s">
        <v>523</v>
      </c>
      <c r="W35">
        <v>60</v>
      </c>
      <c r="X35">
        <v>40</v>
      </c>
    </row>
    <row r="36" spans="1:24" x14ac:dyDescent="0.25">
      <c r="A36" t="s">
        <v>523</v>
      </c>
      <c r="B36">
        <v>4</v>
      </c>
      <c r="C36">
        <v>7</v>
      </c>
      <c r="D36">
        <v>89</v>
      </c>
    </row>
    <row r="46" spans="1:24" x14ac:dyDescent="0.25">
      <c r="B46" t="s">
        <v>145</v>
      </c>
      <c r="C46" t="s">
        <v>146</v>
      </c>
      <c r="D46" t="s">
        <v>524</v>
      </c>
    </row>
    <row r="47" spans="1:24" x14ac:dyDescent="0.25">
      <c r="A47" t="s">
        <v>174</v>
      </c>
      <c r="B47" s="8">
        <v>8</v>
      </c>
      <c r="C47" s="8">
        <v>9</v>
      </c>
      <c r="D47" s="8">
        <v>83</v>
      </c>
    </row>
    <row r="48" spans="1:24" x14ac:dyDescent="0.25">
      <c r="A48" t="s">
        <v>175</v>
      </c>
      <c r="B48" s="8">
        <v>8</v>
      </c>
      <c r="C48" s="8">
        <v>16</v>
      </c>
      <c r="D48" s="8">
        <v>76</v>
      </c>
    </row>
    <row r="49" spans="1:4" x14ac:dyDescent="0.25">
      <c r="A49" t="s">
        <v>176</v>
      </c>
      <c r="B49" s="8">
        <v>16</v>
      </c>
      <c r="C49" s="8">
        <v>5</v>
      </c>
      <c r="D49" s="8">
        <v>79</v>
      </c>
    </row>
    <row r="50" spans="1:4" x14ac:dyDescent="0.25">
      <c r="A50" t="s">
        <v>177</v>
      </c>
      <c r="B50" s="8">
        <v>2</v>
      </c>
      <c r="C50" s="8">
        <v>22</v>
      </c>
      <c r="D50" s="8">
        <v>76</v>
      </c>
    </row>
    <row r="51" spans="1:4" x14ac:dyDescent="0.25">
      <c r="A51" t="s">
        <v>178</v>
      </c>
      <c r="B51" s="8">
        <v>4</v>
      </c>
      <c r="C51" s="8">
        <v>23</v>
      </c>
      <c r="D51" s="8">
        <v>73</v>
      </c>
    </row>
    <row r="52" spans="1:4" x14ac:dyDescent="0.25">
      <c r="A52" t="s">
        <v>179</v>
      </c>
      <c r="B52" s="8">
        <v>7</v>
      </c>
      <c r="C52" s="8">
        <v>15</v>
      </c>
      <c r="D52" s="8">
        <v>78</v>
      </c>
    </row>
    <row r="53" spans="1:4" x14ac:dyDescent="0.25">
      <c r="A53" t="s">
        <v>523</v>
      </c>
      <c r="B53" s="8">
        <v>7.6</v>
      </c>
      <c r="C53" s="8">
        <v>15.1</v>
      </c>
      <c r="D53" s="8">
        <v>77.3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0"/>
  <sheetViews>
    <sheetView topLeftCell="AW52" workbookViewId="0">
      <selection activeCell="AJ8" sqref="AJ8"/>
    </sheetView>
  </sheetViews>
  <sheetFormatPr defaultRowHeight="15" x14ac:dyDescent="0.25"/>
  <cols>
    <col min="9" max="9" width="11.42578125" customWidth="1"/>
    <col min="10" max="10" width="13.7109375" customWidth="1"/>
    <col min="11" max="11" width="15.140625" customWidth="1"/>
    <col min="12" max="12" width="16.7109375" customWidth="1"/>
    <col min="13" max="14" width="17.85546875" customWidth="1"/>
    <col min="15" max="15" width="13.5703125" customWidth="1"/>
    <col min="34" max="34" width="13.85546875" customWidth="1"/>
  </cols>
  <sheetData>
    <row r="1" spans="1:62" s="1" customFormat="1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6" t="s">
        <v>9</v>
      </c>
      <c r="Q1" s="6" t="s">
        <v>10</v>
      </c>
      <c r="R1" s="13" t="s">
        <v>21</v>
      </c>
      <c r="S1" s="13" t="s">
        <v>22</v>
      </c>
      <c r="T1" s="7" t="s">
        <v>8</v>
      </c>
      <c r="U1" s="7" t="s">
        <v>12</v>
      </c>
      <c r="V1" s="7" t="s">
        <v>13</v>
      </c>
      <c r="W1" s="16" t="s">
        <v>23</v>
      </c>
      <c r="X1" s="16" t="s">
        <v>24</v>
      </c>
      <c r="Y1" s="16" t="s">
        <v>25</v>
      </c>
      <c r="Z1" s="16" t="s">
        <v>26</v>
      </c>
      <c r="AA1" s="16" t="s">
        <v>27</v>
      </c>
      <c r="AB1" s="16" t="s">
        <v>28</v>
      </c>
      <c r="AC1" s="19" t="s">
        <v>33</v>
      </c>
      <c r="AD1" s="19" t="s">
        <v>34</v>
      </c>
      <c r="AE1" s="19" t="s">
        <v>35</v>
      </c>
      <c r="AI1" s="18" t="s">
        <v>29</v>
      </c>
      <c r="AJ1" s="18" t="s">
        <v>14</v>
      </c>
      <c r="AK1" s="18" t="s">
        <v>32</v>
      </c>
      <c r="AL1" s="18" t="s">
        <v>30</v>
      </c>
    </row>
    <row r="2" spans="1:62" x14ac:dyDescent="0.25">
      <c r="A2" s="9" t="s">
        <v>310</v>
      </c>
      <c r="B2" s="11">
        <v>690</v>
      </c>
      <c r="C2" s="11">
        <v>9</v>
      </c>
      <c r="D2" s="5">
        <v>255</v>
      </c>
      <c r="E2" s="5">
        <v>2775</v>
      </c>
      <c r="F2" s="5">
        <v>1</v>
      </c>
      <c r="G2" s="5">
        <v>79</v>
      </c>
      <c r="H2" s="5">
        <v>29</v>
      </c>
      <c r="I2" s="5">
        <v>29</v>
      </c>
      <c r="J2" s="10">
        <f>G2/B2</f>
        <v>0.11449275362318841</v>
      </c>
      <c r="K2" s="10">
        <f>H2/B2</f>
        <v>4.2028985507246375E-2</v>
      </c>
      <c r="L2" s="10">
        <f>I2/B2</f>
        <v>4.2028985507246375E-2</v>
      </c>
      <c r="M2" s="10">
        <f>H2/G2</f>
        <v>0.36708860759493672</v>
      </c>
      <c r="N2" s="10">
        <f>I2/G2</f>
        <v>0.36708860759493672</v>
      </c>
      <c r="O2" s="10">
        <f>I2/H2</f>
        <v>1</v>
      </c>
      <c r="P2" s="5">
        <v>152</v>
      </c>
      <c r="Q2" s="5">
        <v>152</v>
      </c>
      <c r="R2" s="14">
        <f>P2/D2</f>
        <v>0.59607843137254901</v>
      </c>
      <c r="S2" s="14">
        <f xml:space="preserve"> Q2/D2</f>
        <v>0.59607843137254901</v>
      </c>
      <c r="T2" s="5">
        <v>387</v>
      </c>
      <c r="U2" s="5">
        <v>122</v>
      </c>
      <c r="V2" s="5">
        <v>122</v>
      </c>
      <c r="W2" s="15">
        <f>T2/E2</f>
        <v>0.13945945945945945</v>
      </c>
      <c r="X2" s="15">
        <f>U2/E2</f>
        <v>4.3963963963963966E-2</v>
      </c>
      <c r="Y2" s="15">
        <f>V2/E2</f>
        <v>4.3963963963963966E-2</v>
      </c>
      <c r="Z2" s="15">
        <f>U2/T2</f>
        <v>0.3152454780361757</v>
      </c>
      <c r="AA2" s="15">
        <f>V2/T2</f>
        <v>0.3152454780361757</v>
      </c>
      <c r="AB2" s="15">
        <f>V2/U2</f>
        <v>1</v>
      </c>
      <c r="AC2" s="5">
        <v>313</v>
      </c>
      <c r="AD2" s="5">
        <v>340</v>
      </c>
      <c r="AE2" s="5">
        <v>349</v>
      </c>
      <c r="AP2" s="21" t="s">
        <v>39</v>
      </c>
      <c r="AQ2" s="21" t="s">
        <v>38</v>
      </c>
      <c r="AR2" s="21" t="s">
        <v>37</v>
      </c>
      <c r="AS2" s="21" t="s">
        <v>36</v>
      </c>
      <c r="AV2" s="21" t="s">
        <v>39</v>
      </c>
      <c r="AW2" s="21" t="s">
        <v>38</v>
      </c>
      <c r="AX2" s="21" t="s">
        <v>37</v>
      </c>
      <c r="AY2" s="21" t="s">
        <v>36</v>
      </c>
      <c r="BB2" s="21" t="s">
        <v>39</v>
      </c>
      <c r="BC2" s="21" t="s">
        <v>38</v>
      </c>
      <c r="BD2" s="21" t="s">
        <v>37</v>
      </c>
      <c r="BE2" s="21" t="s">
        <v>36</v>
      </c>
      <c r="BH2" s="17" t="s">
        <v>145</v>
      </c>
      <c r="BI2" s="17" t="s">
        <v>146</v>
      </c>
      <c r="BJ2" s="17" t="s">
        <v>147</v>
      </c>
    </row>
    <row r="3" spans="1:62" x14ac:dyDescent="0.25">
      <c r="A3" s="9" t="s">
        <v>311</v>
      </c>
      <c r="B3" s="11">
        <v>690</v>
      </c>
      <c r="C3" s="11">
        <v>5</v>
      </c>
      <c r="D3" s="5">
        <v>1309</v>
      </c>
      <c r="E3" s="5">
        <v>2775</v>
      </c>
      <c r="F3" s="5">
        <v>1</v>
      </c>
      <c r="G3" s="5">
        <v>82</v>
      </c>
      <c r="H3" s="5">
        <v>32</v>
      </c>
      <c r="I3" s="5">
        <v>32</v>
      </c>
      <c r="J3" s="10">
        <f t="shared" ref="J3:J66" si="0">G3/B3</f>
        <v>0.11884057971014493</v>
      </c>
      <c r="K3" s="10">
        <f t="shared" ref="K3:K66" si="1">H3/B3</f>
        <v>4.6376811594202899E-2</v>
      </c>
      <c r="L3" s="10">
        <f t="shared" ref="L3:L66" si="2">I3/B3</f>
        <v>4.6376811594202899E-2</v>
      </c>
      <c r="M3" s="10">
        <f t="shared" ref="M3:M66" si="3">H3/G3</f>
        <v>0.3902439024390244</v>
      </c>
      <c r="N3" s="10">
        <f t="shared" ref="N3:N66" si="4">I3/G3</f>
        <v>0.3902439024390244</v>
      </c>
      <c r="O3" s="10">
        <f t="shared" ref="O3:O66" si="5">I3/H3</f>
        <v>1</v>
      </c>
      <c r="P3" s="5">
        <v>1206</v>
      </c>
      <c r="Q3" s="5">
        <v>1206</v>
      </c>
      <c r="T3" s="5">
        <v>400</v>
      </c>
      <c r="U3" s="5">
        <v>135</v>
      </c>
      <c r="V3" s="5">
        <v>135</v>
      </c>
      <c r="AC3" s="5">
        <v>402</v>
      </c>
      <c r="AD3" s="5">
        <v>509</v>
      </c>
      <c r="AE3" s="5">
        <v>510</v>
      </c>
      <c r="AH3" s="17" t="s">
        <v>2</v>
      </c>
      <c r="AI3">
        <f>MIN(B:B)</f>
        <v>690</v>
      </c>
      <c r="AJ3" s="8">
        <f>AVERAGE(B:B)</f>
        <v>5592.818376068376</v>
      </c>
      <c r="AK3">
        <f>MEDIAN(B:B)</f>
        <v>7051</v>
      </c>
      <c r="AL3">
        <f>MAX(B:B)</f>
        <v>10266</v>
      </c>
      <c r="AO3" s="17" t="s">
        <v>2</v>
      </c>
      <c r="AP3" s="8">
        <f>AVERAGE(I:I)</f>
        <v>326.28418803418805</v>
      </c>
      <c r="AQ3">
        <f>AVERAGE(H:H)-AVERAGE(I:I)</f>
        <v>100.84615384615381</v>
      </c>
      <c r="AR3">
        <f>AVERAGE(G:G) - AVERAGE(H:H)</f>
        <v>845.41025641025658</v>
      </c>
      <c r="AS3">
        <f>AVERAGE(B:B) - AVERAGE(G:G)</f>
        <v>4320.2777777777774</v>
      </c>
      <c r="AU3" s="17" t="s">
        <v>5</v>
      </c>
      <c r="AV3">
        <f>AVERAGE(V:V)</f>
        <v>782.23101265822788</v>
      </c>
      <c r="AW3">
        <f>AVERAGE(U:U) -AVERAGE(V:V)</f>
        <v>934.54856970836136</v>
      </c>
      <c r="AX3">
        <f>AVERAGE(T:T)-AVERAGE(U:U)</f>
        <v>4643.3058877188805</v>
      </c>
      <c r="AY3">
        <f>AVERAGE(E:E) -AVERAGE(T:T)</f>
        <v>15819.521367521367</v>
      </c>
      <c r="BA3" s="17" t="s">
        <v>4</v>
      </c>
      <c r="BB3">
        <f>AVERAGE(Q:Q)</f>
        <v>9298.8892405063289</v>
      </c>
      <c r="BC3">
        <f>AVERAGE(P:P) - AVERAGE(Q:Q)</f>
        <v>7093.4675971005072</v>
      </c>
      <c r="BD3">
        <f>AVERAGE(D:D) - AVERAGE(P:P)</f>
        <v>27484.205128205132</v>
      </c>
      <c r="BE3">
        <v>0</v>
      </c>
      <c r="BG3" s="17" t="s">
        <v>148</v>
      </c>
      <c r="BH3">
        <f>AVERAGE(I:I)</f>
        <v>326.28418803418805</v>
      </c>
      <c r="BI3">
        <f>AVERAGE(G:G) - AVERAGE(H:H)</f>
        <v>845.41025641025658</v>
      </c>
      <c r="BJ3">
        <f>AVERAGE(B:B) - AVERAGE(G:G)</f>
        <v>4320.2777777777774</v>
      </c>
    </row>
    <row r="4" spans="1:62" x14ac:dyDescent="0.25">
      <c r="A4" s="9" t="s">
        <v>312</v>
      </c>
      <c r="B4" s="11">
        <v>690</v>
      </c>
      <c r="C4" s="11">
        <v>7</v>
      </c>
      <c r="D4" s="5">
        <v>1309</v>
      </c>
      <c r="E4" s="5">
        <v>2775</v>
      </c>
      <c r="F4" s="5">
        <v>1</v>
      </c>
      <c r="G4" s="5">
        <v>82</v>
      </c>
      <c r="H4" s="5">
        <v>32</v>
      </c>
      <c r="I4" s="5">
        <v>32</v>
      </c>
      <c r="J4" s="10">
        <f t="shared" si="0"/>
        <v>0.11884057971014493</v>
      </c>
      <c r="K4" s="10">
        <f t="shared" si="1"/>
        <v>4.6376811594202899E-2</v>
      </c>
      <c r="L4" s="10">
        <f t="shared" si="2"/>
        <v>4.6376811594202899E-2</v>
      </c>
      <c r="M4" s="10">
        <f t="shared" si="3"/>
        <v>0.3902439024390244</v>
      </c>
      <c r="N4" s="10">
        <f t="shared" si="4"/>
        <v>0.3902439024390244</v>
      </c>
      <c r="O4" s="10">
        <f t="shared" si="5"/>
        <v>1</v>
      </c>
      <c r="P4" s="5">
        <v>1206</v>
      </c>
      <c r="Q4" s="5">
        <v>1206</v>
      </c>
      <c r="T4" s="5">
        <v>400</v>
      </c>
      <c r="U4" s="5">
        <v>135</v>
      </c>
      <c r="V4" s="5">
        <v>135</v>
      </c>
      <c r="AC4" s="5">
        <v>397</v>
      </c>
      <c r="AD4" s="5">
        <v>509</v>
      </c>
      <c r="AE4" s="5">
        <v>512</v>
      </c>
      <c r="AH4" s="17" t="s">
        <v>31</v>
      </c>
      <c r="AI4">
        <f>MIN(G:G)</f>
        <v>79</v>
      </c>
      <c r="AJ4" s="8">
        <f>AVERAGE(G:G)</f>
        <v>1272.5405982905984</v>
      </c>
      <c r="AK4">
        <f>MEDIAN(G:G)</f>
        <v>1645</v>
      </c>
      <c r="AL4">
        <f>MAX(G:G)</f>
        <v>2978</v>
      </c>
      <c r="BG4" s="17" t="s">
        <v>149</v>
      </c>
      <c r="BH4">
        <f>AVERAGE(Q:Q)</f>
        <v>9298.8892405063289</v>
      </c>
      <c r="BI4">
        <f>AVERAGE(D:D) - AVERAGE(P:P)</f>
        <v>27484.205128205132</v>
      </c>
      <c r="BJ4">
        <v>0</v>
      </c>
    </row>
    <row r="5" spans="1:62" x14ac:dyDescent="0.25">
      <c r="A5" s="9" t="s">
        <v>313</v>
      </c>
      <c r="B5" s="11">
        <v>690</v>
      </c>
      <c r="C5" s="11">
        <v>8</v>
      </c>
      <c r="D5" s="5">
        <v>1329</v>
      </c>
      <c r="E5" s="5">
        <v>2775</v>
      </c>
      <c r="F5" s="5">
        <v>1</v>
      </c>
      <c r="G5" s="5">
        <v>88</v>
      </c>
      <c r="H5" s="5">
        <v>39</v>
      </c>
      <c r="I5" s="5">
        <v>39</v>
      </c>
      <c r="J5" s="10">
        <f t="shared" si="0"/>
        <v>0.12753623188405797</v>
      </c>
      <c r="K5" s="10">
        <f t="shared" si="1"/>
        <v>5.6521739130434782E-2</v>
      </c>
      <c r="L5" s="10">
        <f t="shared" si="2"/>
        <v>5.6521739130434782E-2</v>
      </c>
      <c r="M5" s="10">
        <f t="shared" si="3"/>
        <v>0.44318181818181818</v>
      </c>
      <c r="N5" s="10">
        <f t="shared" si="4"/>
        <v>0.44318181818181818</v>
      </c>
      <c r="O5" s="10">
        <f t="shared" si="5"/>
        <v>1</v>
      </c>
      <c r="P5" s="5">
        <v>1228</v>
      </c>
      <c r="Q5" s="5">
        <v>1228</v>
      </c>
      <c r="T5" s="5">
        <v>418</v>
      </c>
      <c r="U5" s="5">
        <v>158</v>
      </c>
      <c r="V5" s="5">
        <v>158</v>
      </c>
      <c r="AC5" s="5">
        <v>406</v>
      </c>
      <c r="AD5" s="5">
        <v>513</v>
      </c>
      <c r="AE5" s="5">
        <v>519</v>
      </c>
      <c r="AH5" s="17" t="s">
        <v>6</v>
      </c>
      <c r="AI5">
        <f>MIN(H:H)</f>
        <v>10</v>
      </c>
      <c r="AJ5" s="8">
        <f>AVERAGE(H:H)</f>
        <v>427.13034188034186</v>
      </c>
      <c r="AK5">
        <f>MEDIAN(H:H)</f>
        <v>208.5</v>
      </c>
      <c r="AL5">
        <f>MAX(H:H)</f>
        <v>1834</v>
      </c>
    </row>
    <row r="6" spans="1:62" x14ac:dyDescent="0.25">
      <c r="A6" s="9" t="s">
        <v>314</v>
      </c>
      <c r="B6" s="11">
        <v>690</v>
      </c>
      <c r="C6" s="11">
        <v>5</v>
      </c>
      <c r="D6" s="5">
        <v>1340</v>
      </c>
      <c r="E6" s="5">
        <v>2775</v>
      </c>
      <c r="F6" s="5">
        <v>1</v>
      </c>
      <c r="G6" s="5">
        <v>88</v>
      </c>
      <c r="H6" s="5">
        <v>39</v>
      </c>
      <c r="I6" s="5">
        <v>39</v>
      </c>
      <c r="J6" s="10">
        <f t="shared" si="0"/>
        <v>0.12753623188405797</v>
      </c>
      <c r="K6" s="10">
        <f t="shared" si="1"/>
        <v>5.6521739130434782E-2</v>
      </c>
      <c r="L6" s="10">
        <f t="shared" si="2"/>
        <v>5.6521739130434782E-2</v>
      </c>
      <c r="M6" s="10">
        <f t="shared" si="3"/>
        <v>0.44318181818181818</v>
      </c>
      <c r="N6" s="10">
        <f t="shared" si="4"/>
        <v>0.44318181818181818</v>
      </c>
      <c r="O6" s="10">
        <f t="shared" si="5"/>
        <v>1</v>
      </c>
      <c r="P6" s="5">
        <v>1239</v>
      </c>
      <c r="Q6" s="5">
        <v>1239</v>
      </c>
      <c r="T6" s="5">
        <v>427</v>
      </c>
      <c r="U6" s="5">
        <v>167</v>
      </c>
      <c r="V6" s="5">
        <v>167</v>
      </c>
      <c r="AC6" s="5">
        <v>408</v>
      </c>
      <c r="AD6" s="5">
        <v>515</v>
      </c>
      <c r="AE6" s="5">
        <v>520</v>
      </c>
      <c r="AH6" s="17" t="s">
        <v>7</v>
      </c>
      <c r="AI6">
        <f>MIN(I:I)</f>
        <v>10</v>
      </c>
      <c r="AJ6" s="8">
        <f>AVERAGE(I:I)</f>
        <v>326.28418803418805</v>
      </c>
      <c r="AK6">
        <f>MEDIAN(I:I)</f>
        <v>196.5</v>
      </c>
      <c r="AL6">
        <f>MAX(I:I)</f>
        <v>1628</v>
      </c>
    </row>
    <row r="7" spans="1:62" x14ac:dyDescent="0.25">
      <c r="A7" s="9" t="s">
        <v>315</v>
      </c>
      <c r="B7" s="11">
        <v>690</v>
      </c>
      <c r="C7" s="11">
        <v>7</v>
      </c>
      <c r="D7" s="5">
        <v>1577</v>
      </c>
      <c r="E7" s="5">
        <v>2775</v>
      </c>
      <c r="F7" s="5">
        <v>1</v>
      </c>
      <c r="G7" s="5">
        <v>86</v>
      </c>
      <c r="H7" s="5">
        <v>36</v>
      </c>
      <c r="I7" s="5">
        <v>36</v>
      </c>
      <c r="J7" s="10">
        <f t="shared" si="0"/>
        <v>0.1246376811594203</v>
      </c>
      <c r="K7" s="10">
        <f t="shared" si="1"/>
        <v>5.2173913043478258E-2</v>
      </c>
      <c r="L7" s="10">
        <f t="shared" si="2"/>
        <v>5.2173913043478258E-2</v>
      </c>
      <c r="M7" s="10">
        <f t="shared" si="3"/>
        <v>0.41860465116279072</v>
      </c>
      <c r="N7" s="10">
        <f t="shared" si="4"/>
        <v>0.41860465116279072</v>
      </c>
      <c r="O7" s="10">
        <f t="shared" si="5"/>
        <v>1</v>
      </c>
      <c r="P7" s="5">
        <v>1474</v>
      </c>
      <c r="Q7" s="5">
        <v>1474</v>
      </c>
      <c r="T7" s="5">
        <v>421</v>
      </c>
      <c r="U7" s="5">
        <v>156</v>
      </c>
      <c r="V7" s="5">
        <v>156</v>
      </c>
      <c r="AC7" s="5">
        <v>428</v>
      </c>
      <c r="AD7" s="5">
        <v>563</v>
      </c>
      <c r="AE7" s="5">
        <v>562</v>
      </c>
      <c r="AH7" s="17" t="s">
        <v>15</v>
      </c>
      <c r="AI7" s="15">
        <f>MIN(J:J)</f>
        <v>0.11449275362318841</v>
      </c>
      <c r="AJ7" s="15">
        <f>AVERAGE(J:J)</f>
        <v>0.22469177481546151</v>
      </c>
      <c r="AK7" s="15">
        <f>MEDIAN(J:J)</f>
        <v>0.22487325006018768</v>
      </c>
      <c r="AL7" s="15">
        <f>MAX(J:J)</f>
        <v>0.39130434782608697</v>
      </c>
    </row>
    <row r="8" spans="1:62" x14ac:dyDescent="0.25">
      <c r="A8" s="9" t="s">
        <v>316</v>
      </c>
      <c r="B8" s="11">
        <v>690</v>
      </c>
      <c r="C8" s="11">
        <v>6</v>
      </c>
      <c r="D8" s="5">
        <v>1997</v>
      </c>
      <c r="E8" s="5">
        <v>2775</v>
      </c>
      <c r="F8" s="5">
        <v>1</v>
      </c>
      <c r="G8" s="5">
        <v>109</v>
      </c>
      <c r="H8" s="5">
        <v>63</v>
      </c>
      <c r="I8" s="5">
        <v>63</v>
      </c>
      <c r="J8" s="10">
        <f t="shared" si="0"/>
        <v>0.15797101449275364</v>
      </c>
      <c r="K8" s="10">
        <f t="shared" si="1"/>
        <v>9.1304347826086957E-2</v>
      </c>
      <c r="L8" s="10">
        <f t="shared" si="2"/>
        <v>9.1304347826086957E-2</v>
      </c>
      <c r="M8" s="10">
        <f t="shared" si="3"/>
        <v>0.57798165137614677</v>
      </c>
      <c r="N8" s="10">
        <f t="shared" si="4"/>
        <v>0.57798165137614677</v>
      </c>
      <c r="O8" s="10">
        <f t="shared" si="5"/>
        <v>1</v>
      </c>
      <c r="P8" s="5">
        <v>1897</v>
      </c>
      <c r="Q8" s="5">
        <v>1897</v>
      </c>
      <c r="T8" s="5">
        <v>480</v>
      </c>
      <c r="U8" s="5">
        <v>237</v>
      </c>
      <c r="V8" s="5">
        <v>237</v>
      </c>
      <c r="AC8" s="5">
        <v>496</v>
      </c>
      <c r="AD8" s="5">
        <v>660</v>
      </c>
      <c r="AE8" s="5">
        <v>669</v>
      </c>
      <c r="AH8" s="17" t="s">
        <v>16</v>
      </c>
      <c r="AI8" s="15">
        <f>MIN(K:K)</f>
        <v>1.6700066800267202E-3</v>
      </c>
      <c r="AJ8" s="15">
        <f>AVERAGE(K:K)</f>
        <v>8.5324824630491375E-2</v>
      </c>
      <c r="AK8" s="15">
        <f>MEDIAN(K:K)</f>
        <v>8.0576848031411547E-2</v>
      </c>
      <c r="AL8" s="15">
        <f>MAX(K:K)</f>
        <v>0.25083612040133779</v>
      </c>
    </row>
    <row r="9" spans="1:62" x14ac:dyDescent="0.25">
      <c r="A9" s="9" t="s">
        <v>317</v>
      </c>
      <c r="B9" s="11">
        <v>690</v>
      </c>
      <c r="C9" s="11">
        <v>6</v>
      </c>
      <c r="D9" s="5">
        <v>12598</v>
      </c>
      <c r="E9" s="5">
        <v>2775</v>
      </c>
      <c r="F9" s="5">
        <v>1</v>
      </c>
      <c r="G9" s="5">
        <v>91</v>
      </c>
      <c r="H9" s="5">
        <v>43</v>
      </c>
      <c r="I9" s="5">
        <v>43</v>
      </c>
      <c r="J9" s="10">
        <f t="shared" si="0"/>
        <v>0.13188405797101449</v>
      </c>
      <c r="K9" s="10">
        <f t="shared" si="1"/>
        <v>6.2318840579710148E-2</v>
      </c>
      <c r="L9" s="10">
        <f t="shared" si="2"/>
        <v>6.2318840579710148E-2</v>
      </c>
      <c r="M9" s="10">
        <f t="shared" si="3"/>
        <v>0.47252747252747251</v>
      </c>
      <c r="N9" s="10">
        <f t="shared" si="4"/>
        <v>0.47252747252747251</v>
      </c>
      <c r="O9" s="10">
        <f t="shared" si="5"/>
        <v>1</v>
      </c>
      <c r="P9" s="5">
        <v>12494</v>
      </c>
      <c r="Q9" s="5">
        <v>12494</v>
      </c>
      <c r="T9" s="5">
        <v>458</v>
      </c>
      <c r="U9" s="5">
        <v>202</v>
      </c>
      <c r="V9" s="5">
        <v>202</v>
      </c>
      <c r="AC9" s="5">
        <v>1377</v>
      </c>
      <c r="AD9" s="5">
        <v>1866</v>
      </c>
      <c r="AE9" s="5">
        <v>1897</v>
      </c>
      <c r="AH9" s="17" t="s">
        <v>17</v>
      </c>
      <c r="AI9" s="15">
        <f>MIN(L:L)</f>
        <v>1.6700066800267202E-3</v>
      </c>
      <c r="AJ9" s="15">
        <f>AVERAGE(L:L)</f>
        <v>7.4420435022566817E-2</v>
      </c>
      <c r="AK9" s="15">
        <f>MEDIAN(L:L)</f>
        <v>6.3349865129189997E-2</v>
      </c>
      <c r="AL9" s="15">
        <f>MAX(L:L)</f>
        <v>0.25083612040133779</v>
      </c>
    </row>
    <row r="10" spans="1:62" x14ac:dyDescent="0.25">
      <c r="A10" s="9" t="s">
        <v>318</v>
      </c>
      <c r="B10" s="11">
        <v>690</v>
      </c>
      <c r="C10" s="11">
        <v>6</v>
      </c>
      <c r="D10" s="5">
        <v>12598</v>
      </c>
      <c r="E10" s="5">
        <v>2775</v>
      </c>
      <c r="F10" s="5">
        <v>1</v>
      </c>
      <c r="G10" s="5">
        <v>91</v>
      </c>
      <c r="H10" s="5">
        <v>43</v>
      </c>
      <c r="I10" s="5">
        <v>43</v>
      </c>
      <c r="J10" s="10">
        <f t="shared" si="0"/>
        <v>0.13188405797101449</v>
      </c>
      <c r="K10" s="10">
        <f t="shared" si="1"/>
        <v>6.2318840579710148E-2</v>
      </c>
      <c r="L10" s="10">
        <f t="shared" si="2"/>
        <v>6.2318840579710148E-2</v>
      </c>
      <c r="M10" s="10">
        <f t="shared" si="3"/>
        <v>0.47252747252747251</v>
      </c>
      <c r="N10" s="10">
        <f t="shared" si="4"/>
        <v>0.47252747252747251</v>
      </c>
      <c r="O10" s="10">
        <f t="shared" si="5"/>
        <v>1</v>
      </c>
      <c r="P10" s="5">
        <v>12494</v>
      </c>
      <c r="Q10" s="5">
        <v>12494</v>
      </c>
      <c r="T10" s="5">
        <v>458</v>
      </c>
      <c r="U10" s="5">
        <v>202</v>
      </c>
      <c r="V10" s="5">
        <v>202</v>
      </c>
      <c r="AC10" s="5">
        <v>1377</v>
      </c>
      <c r="AD10" s="5">
        <v>1870</v>
      </c>
      <c r="AE10" s="5">
        <v>1888</v>
      </c>
      <c r="AH10" s="17" t="s">
        <v>18</v>
      </c>
      <c r="AI10" s="15">
        <f>MIN(M:M)</f>
        <v>6.3938618925831201E-3</v>
      </c>
      <c r="AJ10" s="15">
        <f>AVERAGE(M:M)</f>
        <v>0.38344572514366104</v>
      </c>
      <c r="AK10" s="15">
        <f>MEDIAN(M:M)</f>
        <v>0.40362536198925691</v>
      </c>
      <c r="AL10" s="15">
        <f>MAX(M:M)</f>
        <v>0.82971014492753625</v>
      </c>
    </row>
    <row r="11" spans="1:62" x14ac:dyDescent="0.25">
      <c r="A11" s="9" t="s">
        <v>319</v>
      </c>
      <c r="B11" s="11">
        <v>693</v>
      </c>
      <c r="C11" s="11">
        <v>7</v>
      </c>
      <c r="D11" s="5">
        <v>21839</v>
      </c>
      <c r="E11" s="5">
        <v>2795</v>
      </c>
      <c r="F11" s="5">
        <v>2</v>
      </c>
      <c r="G11" s="5">
        <v>161</v>
      </c>
      <c r="H11" s="5">
        <v>77</v>
      </c>
      <c r="I11" s="5">
        <v>77</v>
      </c>
      <c r="J11" s="10">
        <f t="shared" si="0"/>
        <v>0.23232323232323232</v>
      </c>
      <c r="K11" s="10">
        <f t="shared" si="1"/>
        <v>0.1111111111111111</v>
      </c>
      <c r="L11" s="10">
        <f t="shared" si="2"/>
        <v>0.1111111111111111</v>
      </c>
      <c r="M11" s="10">
        <f t="shared" si="3"/>
        <v>0.47826086956521741</v>
      </c>
      <c r="N11" s="10">
        <f t="shared" si="4"/>
        <v>0.47826086956521741</v>
      </c>
      <c r="O11" s="10">
        <f t="shared" si="5"/>
        <v>1</v>
      </c>
      <c r="P11" s="5">
        <v>4954</v>
      </c>
      <c r="Q11" s="5">
        <v>4954</v>
      </c>
      <c r="T11" s="5">
        <v>751</v>
      </c>
      <c r="U11" s="5">
        <v>294</v>
      </c>
      <c r="V11" s="5">
        <v>294</v>
      </c>
      <c r="AC11" s="5">
        <v>2225</v>
      </c>
      <c r="AD11" s="5">
        <v>3287</v>
      </c>
      <c r="AE11" s="5">
        <v>3130</v>
      </c>
      <c r="AH11" s="17" t="s">
        <v>19</v>
      </c>
      <c r="AI11" s="15">
        <f>MIN(N:N)</f>
        <v>6.3938618925831201E-3</v>
      </c>
      <c r="AJ11" s="15">
        <f>AVERAGE(N:N)</f>
        <v>0.33364406110569617</v>
      </c>
      <c r="AK11" s="15">
        <f>MEDIAN(N:N)</f>
        <v>0.30630067276177331</v>
      </c>
      <c r="AL11" s="15">
        <f>MAX(N:N)</f>
        <v>0.82971014492753625</v>
      </c>
    </row>
    <row r="12" spans="1:62" x14ac:dyDescent="0.25">
      <c r="A12" s="9" t="s">
        <v>320</v>
      </c>
      <c r="B12" s="11">
        <v>692</v>
      </c>
      <c r="C12" s="11">
        <v>7</v>
      </c>
      <c r="D12" s="5">
        <v>21812</v>
      </c>
      <c r="E12" s="5">
        <v>2786</v>
      </c>
      <c r="F12" s="5">
        <v>1</v>
      </c>
      <c r="G12" s="5">
        <v>154</v>
      </c>
      <c r="H12" s="5">
        <v>69</v>
      </c>
      <c r="I12" s="5">
        <v>69</v>
      </c>
      <c r="J12" s="10">
        <f t="shared" si="0"/>
        <v>0.22254335260115607</v>
      </c>
      <c r="K12" s="10">
        <f t="shared" si="1"/>
        <v>9.9710982658959543E-2</v>
      </c>
      <c r="L12" s="10">
        <f t="shared" si="2"/>
        <v>9.9710982658959543E-2</v>
      </c>
      <c r="M12" s="10">
        <f t="shared" si="3"/>
        <v>0.44805194805194803</v>
      </c>
      <c r="N12" s="10">
        <f t="shared" si="4"/>
        <v>0.44805194805194803</v>
      </c>
      <c r="O12" s="10">
        <f t="shared" si="5"/>
        <v>1</v>
      </c>
      <c r="P12" s="5">
        <v>4925</v>
      </c>
      <c r="Q12" s="5">
        <v>4925</v>
      </c>
      <c r="T12" s="5">
        <v>728</v>
      </c>
      <c r="U12" s="5">
        <v>266</v>
      </c>
      <c r="V12" s="5">
        <v>266</v>
      </c>
      <c r="AC12" s="5">
        <v>2243</v>
      </c>
      <c r="AD12" s="5">
        <v>3291</v>
      </c>
      <c r="AE12" s="5">
        <v>3128</v>
      </c>
      <c r="AH12" s="17" t="s">
        <v>20</v>
      </c>
      <c r="AI12" s="15">
        <f>MIN(O:O)</f>
        <v>0.19467213114754098</v>
      </c>
      <c r="AJ12" s="15">
        <f>AVERAGE(O:O)</f>
        <v>0.81725830106960251</v>
      </c>
      <c r="AK12" s="15">
        <f>MEDIAN(O:O)</f>
        <v>0.87884341451551262</v>
      </c>
      <c r="AL12" s="15">
        <f>MAX(O:O)</f>
        <v>1</v>
      </c>
    </row>
    <row r="13" spans="1:62" x14ac:dyDescent="0.25">
      <c r="A13" s="9" t="s">
        <v>321</v>
      </c>
      <c r="B13" s="11">
        <v>693</v>
      </c>
      <c r="C13" s="11">
        <v>9</v>
      </c>
      <c r="D13" s="5">
        <v>1829</v>
      </c>
      <c r="E13" s="5">
        <v>2758</v>
      </c>
      <c r="F13" s="5">
        <v>4</v>
      </c>
      <c r="G13" s="5">
        <v>155</v>
      </c>
      <c r="H13" s="5">
        <v>71</v>
      </c>
      <c r="I13" s="5">
        <v>71</v>
      </c>
      <c r="J13" s="10">
        <f t="shared" si="0"/>
        <v>0.22366522366522368</v>
      </c>
      <c r="K13" s="10">
        <f t="shared" si="1"/>
        <v>0.10245310245310245</v>
      </c>
      <c r="L13" s="10">
        <f t="shared" si="2"/>
        <v>0.10245310245310245</v>
      </c>
      <c r="M13" s="10">
        <f t="shared" si="3"/>
        <v>0.45806451612903226</v>
      </c>
      <c r="N13" s="10">
        <f t="shared" si="4"/>
        <v>0.45806451612903226</v>
      </c>
      <c r="O13" s="10">
        <f t="shared" si="5"/>
        <v>1</v>
      </c>
      <c r="P13" s="5">
        <v>671</v>
      </c>
      <c r="Q13" s="5">
        <v>671</v>
      </c>
      <c r="T13" s="5">
        <v>696</v>
      </c>
      <c r="U13" s="5">
        <v>242</v>
      </c>
      <c r="V13" s="5">
        <v>242</v>
      </c>
      <c r="AC13" s="5">
        <v>477</v>
      </c>
      <c r="AD13" s="5">
        <v>575</v>
      </c>
      <c r="AE13" s="5">
        <v>580</v>
      </c>
      <c r="AH13" s="17" t="s">
        <v>4</v>
      </c>
      <c r="AI13">
        <f>MIN(D:D)</f>
        <v>255</v>
      </c>
      <c r="AJ13">
        <f>AVERAGE(D:D)</f>
        <v>43876.561965811969</v>
      </c>
      <c r="AK13">
        <f>MEDIAN(D:D)</f>
        <v>37053.5</v>
      </c>
      <c r="AL13">
        <f>MAX(D:D)</f>
        <v>396658</v>
      </c>
    </row>
    <row r="14" spans="1:62" x14ac:dyDescent="0.25">
      <c r="A14" s="9" t="s">
        <v>322</v>
      </c>
      <c r="B14" s="11">
        <v>690</v>
      </c>
      <c r="C14" s="11">
        <v>6</v>
      </c>
      <c r="D14" s="5">
        <v>293</v>
      </c>
      <c r="E14" s="5">
        <v>2775</v>
      </c>
      <c r="F14" s="5">
        <v>1</v>
      </c>
      <c r="G14" s="5">
        <v>89</v>
      </c>
      <c r="H14" s="5">
        <v>41</v>
      </c>
      <c r="I14" s="5">
        <v>41</v>
      </c>
      <c r="J14" s="10">
        <f t="shared" si="0"/>
        <v>0.12898550724637681</v>
      </c>
      <c r="K14" s="10">
        <f t="shared" si="1"/>
        <v>5.9420289855072465E-2</v>
      </c>
      <c r="L14" s="10">
        <f t="shared" si="2"/>
        <v>5.9420289855072465E-2</v>
      </c>
      <c r="M14" s="10">
        <f t="shared" si="3"/>
        <v>0.4606741573033708</v>
      </c>
      <c r="N14" s="10">
        <f t="shared" si="4"/>
        <v>0.4606741573033708</v>
      </c>
      <c r="O14" s="10">
        <f t="shared" si="5"/>
        <v>1</v>
      </c>
      <c r="P14" s="5">
        <v>194</v>
      </c>
      <c r="Q14" s="5">
        <v>194</v>
      </c>
      <c r="T14" s="5">
        <v>422</v>
      </c>
      <c r="U14" s="5">
        <v>167</v>
      </c>
      <c r="V14" s="5">
        <v>167</v>
      </c>
      <c r="AC14" s="5">
        <v>325</v>
      </c>
      <c r="AD14" s="5">
        <v>350</v>
      </c>
      <c r="AE14" s="5">
        <v>354</v>
      </c>
      <c r="AH14" s="17" t="s">
        <v>9</v>
      </c>
      <c r="AI14">
        <f>MIN(P:P)</f>
        <v>16</v>
      </c>
      <c r="AJ14">
        <f>AVERAGE(P:P)</f>
        <v>16392.356837606836</v>
      </c>
      <c r="AK14">
        <f>MEDIAN(P:P)</f>
        <v>6080.5</v>
      </c>
      <c r="AL14">
        <f>MAX(P:P)</f>
        <v>369507</v>
      </c>
    </row>
    <row r="15" spans="1:62" x14ac:dyDescent="0.25">
      <c r="A15" s="9" t="s">
        <v>323</v>
      </c>
      <c r="B15" s="11">
        <v>690</v>
      </c>
      <c r="C15" s="11">
        <v>7</v>
      </c>
      <c r="D15" s="5">
        <v>3320</v>
      </c>
      <c r="E15" s="5">
        <v>2775</v>
      </c>
      <c r="F15" s="5">
        <v>1</v>
      </c>
      <c r="G15" s="5">
        <v>85</v>
      </c>
      <c r="H15" s="5">
        <v>35</v>
      </c>
      <c r="I15" s="5">
        <v>35</v>
      </c>
      <c r="J15" s="10">
        <f t="shared" si="0"/>
        <v>0.12318840579710146</v>
      </c>
      <c r="K15" s="10">
        <f t="shared" si="1"/>
        <v>5.0724637681159424E-2</v>
      </c>
      <c r="L15" s="10">
        <f t="shared" si="2"/>
        <v>5.0724637681159424E-2</v>
      </c>
      <c r="M15" s="10">
        <f t="shared" si="3"/>
        <v>0.41176470588235292</v>
      </c>
      <c r="N15" s="10">
        <f t="shared" si="4"/>
        <v>0.41176470588235292</v>
      </c>
      <c r="O15" s="10">
        <f t="shared" si="5"/>
        <v>1</v>
      </c>
      <c r="P15" s="5">
        <v>3217</v>
      </c>
      <c r="Q15" s="5">
        <v>3217</v>
      </c>
      <c r="T15" s="5">
        <v>440</v>
      </c>
      <c r="U15" s="5">
        <v>175</v>
      </c>
      <c r="V15" s="5">
        <v>175</v>
      </c>
      <c r="AC15" s="5">
        <v>561</v>
      </c>
      <c r="AD15" s="5">
        <v>815</v>
      </c>
      <c r="AE15" s="5">
        <v>811</v>
      </c>
      <c r="AH15" s="17" t="s">
        <v>10</v>
      </c>
      <c r="AI15">
        <f>MIN(Q:Q)</f>
        <v>22</v>
      </c>
      <c r="AJ15">
        <f>AVERAGE(Q:Q)</f>
        <v>9298.8892405063289</v>
      </c>
      <c r="AK15">
        <f>MEDIAN(Q:Q)</f>
        <v>3216</v>
      </c>
      <c r="AL15">
        <f>MAX(Q:Q)</f>
        <v>369507</v>
      </c>
    </row>
    <row r="16" spans="1:62" x14ac:dyDescent="0.25">
      <c r="A16" s="9" t="s">
        <v>324</v>
      </c>
      <c r="B16" s="11">
        <v>690</v>
      </c>
      <c r="C16" s="11">
        <v>6</v>
      </c>
      <c r="D16" s="5">
        <v>3344</v>
      </c>
      <c r="E16" s="5">
        <v>2775</v>
      </c>
      <c r="F16" s="5">
        <v>1</v>
      </c>
      <c r="G16" s="5">
        <v>94</v>
      </c>
      <c r="H16" s="5">
        <v>45</v>
      </c>
      <c r="I16" s="5">
        <v>45</v>
      </c>
      <c r="J16" s="10">
        <f t="shared" si="0"/>
        <v>0.13623188405797101</v>
      </c>
      <c r="K16" s="10">
        <f t="shared" si="1"/>
        <v>6.5217391304347824E-2</v>
      </c>
      <c r="L16" s="10">
        <f t="shared" si="2"/>
        <v>6.5217391304347824E-2</v>
      </c>
      <c r="M16" s="10">
        <f t="shared" si="3"/>
        <v>0.47872340425531917</v>
      </c>
      <c r="N16" s="10">
        <f t="shared" si="4"/>
        <v>0.47872340425531917</v>
      </c>
      <c r="O16" s="10">
        <f t="shared" si="5"/>
        <v>1</v>
      </c>
      <c r="P16" s="5">
        <v>3241</v>
      </c>
      <c r="Q16" s="5">
        <v>3241</v>
      </c>
      <c r="T16" s="5">
        <v>463</v>
      </c>
      <c r="U16" s="5">
        <v>203</v>
      </c>
      <c r="V16" s="5">
        <v>203</v>
      </c>
      <c r="AC16" s="5">
        <v>571</v>
      </c>
      <c r="AD16" s="5">
        <v>820</v>
      </c>
      <c r="AE16" s="5">
        <v>821</v>
      </c>
      <c r="AH16" s="17" t="s">
        <v>21</v>
      </c>
      <c r="AI16" s="15">
        <f>MIN(R:R)</f>
        <v>0.59607843137254901</v>
      </c>
      <c r="AJ16" s="15">
        <f>AVERAGE(R:R)</f>
        <v>0.59607843137254901</v>
      </c>
      <c r="AK16" s="15">
        <f>MEDIAN(R:R)</f>
        <v>0.59607843137254901</v>
      </c>
      <c r="AL16" s="15">
        <f>MAX(R:R)</f>
        <v>0.59607843137254901</v>
      </c>
    </row>
    <row r="17" spans="1:44" x14ac:dyDescent="0.25">
      <c r="A17" s="9" t="s">
        <v>325</v>
      </c>
      <c r="B17" s="11">
        <v>690</v>
      </c>
      <c r="C17" s="11">
        <v>8</v>
      </c>
      <c r="D17" s="5">
        <v>15634</v>
      </c>
      <c r="E17" s="5">
        <v>2776</v>
      </c>
      <c r="F17" s="5">
        <v>1</v>
      </c>
      <c r="G17" s="5">
        <v>124</v>
      </c>
      <c r="H17" s="5">
        <v>78</v>
      </c>
      <c r="I17" s="5">
        <v>78</v>
      </c>
      <c r="J17" s="10">
        <f t="shared" si="0"/>
        <v>0.17971014492753623</v>
      </c>
      <c r="K17" s="10">
        <f t="shared" si="1"/>
        <v>0.11304347826086956</v>
      </c>
      <c r="L17" s="10">
        <f t="shared" si="2"/>
        <v>0.11304347826086956</v>
      </c>
      <c r="M17" s="10">
        <f t="shared" si="3"/>
        <v>0.62903225806451613</v>
      </c>
      <c r="N17" s="10">
        <f t="shared" si="4"/>
        <v>0.62903225806451613</v>
      </c>
      <c r="O17" s="10">
        <f t="shared" si="5"/>
        <v>1</v>
      </c>
      <c r="P17" s="5">
        <v>15525</v>
      </c>
      <c r="Q17" s="5">
        <v>15525</v>
      </c>
      <c r="T17" s="5">
        <v>583</v>
      </c>
      <c r="U17" s="5">
        <v>338</v>
      </c>
      <c r="V17" s="5">
        <v>338</v>
      </c>
      <c r="AC17" s="5">
        <v>1655</v>
      </c>
      <c r="AD17" s="5">
        <v>2376</v>
      </c>
      <c r="AE17" s="5">
        <v>2395</v>
      </c>
      <c r="AH17" s="17" t="s">
        <v>22</v>
      </c>
      <c r="AI17" s="15">
        <f>MIN(S:S)</f>
        <v>0.59607843137254901</v>
      </c>
      <c r="AJ17" s="15">
        <f>AVERAGE(S:S)</f>
        <v>0.59607843137254901</v>
      </c>
      <c r="AK17" s="15">
        <f>MEDIAN(S:S)</f>
        <v>0.59607843137254901</v>
      </c>
      <c r="AL17" s="15">
        <f>MAX(S:S)</f>
        <v>0.59607843137254901</v>
      </c>
    </row>
    <row r="18" spans="1:44" x14ac:dyDescent="0.25">
      <c r="A18" s="9" t="s">
        <v>326</v>
      </c>
      <c r="B18" s="11">
        <v>690</v>
      </c>
      <c r="C18" s="11">
        <v>6</v>
      </c>
      <c r="D18" s="5">
        <v>12585</v>
      </c>
      <c r="E18" s="5">
        <v>2776</v>
      </c>
      <c r="F18" s="5">
        <v>1</v>
      </c>
      <c r="G18" s="5">
        <v>96</v>
      </c>
      <c r="H18" s="5">
        <v>48</v>
      </c>
      <c r="I18" s="5">
        <v>48</v>
      </c>
      <c r="J18" s="10">
        <f t="shared" si="0"/>
        <v>0.1391304347826087</v>
      </c>
      <c r="K18" s="10">
        <f t="shared" si="1"/>
        <v>6.9565217391304349E-2</v>
      </c>
      <c r="L18" s="10">
        <f t="shared" si="2"/>
        <v>6.9565217391304349E-2</v>
      </c>
      <c r="M18" s="10">
        <f t="shared" si="3"/>
        <v>0.5</v>
      </c>
      <c r="N18" s="10">
        <f t="shared" si="4"/>
        <v>0.5</v>
      </c>
      <c r="O18" s="10">
        <f t="shared" si="5"/>
        <v>1</v>
      </c>
      <c r="P18" s="5">
        <v>12479</v>
      </c>
      <c r="Q18" s="5">
        <v>12479</v>
      </c>
      <c r="T18" s="5">
        <v>454</v>
      </c>
      <c r="U18" s="5">
        <v>198</v>
      </c>
      <c r="V18" s="5">
        <v>198</v>
      </c>
      <c r="AC18" s="5">
        <v>1387</v>
      </c>
      <c r="AD18" s="5">
        <v>1882</v>
      </c>
      <c r="AE18" s="5">
        <v>1899</v>
      </c>
      <c r="AH18" s="17" t="s">
        <v>5</v>
      </c>
      <c r="AI18">
        <f>MIN($E:$E)</f>
        <v>2753</v>
      </c>
      <c r="AJ18">
        <f>AVERAGE($E:$E)</f>
        <v>22179.606837606836</v>
      </c>
      <c r="AK18">
        <f>MEDIAN($E:$E)</f>
        <v>29059.5</v>
      </c>
      <c r="AL18">
        <f>MAX($E:$E)</f>
        <v>36396</v>
      </c>
    </row>
    <row r="19" spans="1:44" x14ac:dyDescent="0.25">
      <c r="A19" s="9" t="s">
        <v>327</v>
      </c>
      <c r="B19" s="11">
        <v>690</v>
      </c>
      <c r="C19" s="11">
        <v>8</v>
      </c>
      <c r="D19" s="5">
        <v>12578</v>
      </c>
      <c r="E19" s="5">
        <v>2776</v>
      </c>
      <c r="F19" s="5">
        <v>1</v>
      </c>
      <c r="G19" s="5">
        <v>94</v>
      </c>
      <c r="H19" s="5">
        <v>46</v>
      </c>
      <c r="I19" s="5">
        <v>46</v>
      </c>
      <c r="J19" s="10">
        <f t="shared" si="0"/>
        <v>0.13623188405797101</v>
      </c>
      <c r="K19" s="10">
        <f t="shared" si="1"/>
        <v>6.6666666666666666E-2</v>
      </c>
      <c r="L19" s="10">
        <f t="shared" si="2"/>
        <v>6.6666666666666666E-2</v>
      </c>
      <c r="M19" s="10">
        <f t="shared" si="3"/>
        <v>0.48936170212765956</v>
      </c>
      <c r="N19" s="10">
        <f t="shared" si="4"/>
        <v>0.48936170212765956</v>
      </c>
      <c r="O19" s="10">
        <f t="shared" si="5"/>
        <v>1</v>
      </c>
      <c r="P19" s="5">
        <v>12467</v>
      </c>
      <c r="Q19" s="5">
        <v>12467</v>
      </c>
      <c r="T19" s="5">
        <v>448</v>
      </c>
      <c r="U19" s="5">
        <v>188</v>
      </c>
      <c r="V19" s="5">
        <v>188</v>
      </c>
      <c r="AC19" s="5">
        <v>1377</v>
      </c>
      <c r="AD19" s="5">
        <v>1880</v>
      </c>
      <c r="AE19" s="5">
        <v>1880</v>
      </c>
      <c r="AH19" s="17" t="s">
        <v>8</v>
      </c>
      <c r="AI19">
        <f>MIN(T:T)</f>
        <v>387</v>
      </c>
      <c r="AJ19" s="8">
        <f>AVERAGE(T:T)</f>
        <v>6360.0854700854698</v>
      </c>
      <c r="AK19">
        <f>MEDIAN(T:T)</f>
        <v>7971.5</v>
      </c>
      <c r="AL19">
        <f>MAX(T:T)</f>
        <v>13923</v>
      </c>
    </row>
    <row r="20" spans="1:44" x14ac:dyDescent="0.25">
      <c r="A20" s="9" t="s">
        <v>328</v>
      </c>
      <c r="B20" s="11">
        <v>693</v>
      </c>
      <c r="C20" s="11">
        <v>6</v>
      </c>
      <c r="D20" s="5">
        <v>12677</v>
      </c>
      <c r="E20" s="5">
        <v>2801</v>
      </c>
      <c r="F20" s="5">
        <v>3</v>
      </c>
      <c r="G20" s="5">
        <v>108</v>
      </c>
      <c r="H20" s="5">
        <v>61</v>
      </c>
      <c r="I20" s="5">
        <v>61</v>
      </c>
      <c r="J20" s="10">
        <f t="shared" si="0"/>
        <v>0.15584415584415584</v>
      </c>
      <c r="K20" s="10">
        <f t="shared" si="1"/>
        <v>8.8023088023088017E-2</v>
      </c>
      <c r="L20" s="10">
        <f t="shared" si="2"/>
        <v>8.8023088023088017E-2</v>
      </c>
      <c r="M20" s="10">
        <f t="shared" si="3"/>
        <v>0.56481481481481477</v>
      </c>
      <c r="N20" s="10">
        <f t="shared" si="4"/>
        <v>0.56481481481481477</v>
      </c>
      <c r="O20" s="10">
        <f t="shared" si="5"/>
        <v>1</v>
      </c>
      <c r="P20" s="5">
        <v>12570</v>
      </c>
      <c r="Q20" s="5">
        <v>12570</v>
      </c>
      <c r="T20" s="5">
        <v>519</v>
      </c>
      <c r="U20" s="5">
        <v>269</v>
      </c>
      <c r="V20" s="5">
        <v>269</v>
      </c>
      <c r="AC20" s="5">
        <v>1415</v>
      </c>
      <c r="AD20" s="5">
        <v>1889</v>
      </c>
      <c r="AE20" s="5">
        <v>1930</v>
      </c>
      <c r="AH20" s="17" t="s">
        <v>12</v>
      </c>
      <c r="AI20">
        <f>MIN(U:U)</f>
        <v>24</v>
      </c>
      <c r="AJ20" s="8">
        <f>AVERAGE(U:U)</f>
        <v>1716.7795823665892</v>
      </c>
      <c r="AK20">
        <f>MEDIAN(U:U)</f>
        <v>1138</v>
      </c>
      <c r="AL20">
        <f>MAX(U:U)</f>
        <v>10447</v>
      </c>
    </row>
    <row r="21" spans="1:44" x14ac:dyDescent="0.25">
      <c r="A21" s="9" t="s">
        <v>329</v>
      </c>
      <c r="B21" s="11">
        <v>694</v>
      </c>
      <c r="C21" s="11">
        <v>8</v>
      </c>
      <c r="D21" s="5">
        <v>231051</v>
      </c>
      <c r="E21" s="5">
        <v>2795</v>
      </c>
      <c r="F21" s="5">
        <v>4</v>
      </c>
      <c r="G21" s="5">
        <v>118</v>
      </c>
      <c r="H21" s="5">
        <v>71</v>
      </c>
      <c r="I21" s="5">
        <v>71</v>
      </c>
      <c r="J21" s="10">
        <f t="shared" si="0"/>
        <v>0.17002881844380405</v>
      </c>
      <c r="K21" s="10">
        <f t="shared" si="1"/>
        <v>0.10230547550432277</v>
      </c>
      <c r="L21" s="10">
        <f t="shared" si="2"/>
        <v>0.10230547550432277</v>
      </c>
      <c r="M21" s="10">
        <f t="shared" si="3"/>
        <v>0.60169491525423724</v>
      </c>
      <c r="N21" s="10">
        <f t="shared" si="4"/>
        <v>0.60169491525423724</v>
      </c>
      <c r="O21" s="10">
        <f t="shared" si="5"/>
        <v>1</v>
      </c>
      <c r="P21" s="5">
        <v>230753</v>
      </c>
      <c r="Q21" s="5">
        <v>230753</v>
      </c>
      <c r="T21" s="5">
        <v>566</v>
      </c>
      <c r="U21" s="5">
        <v>316</v>
      </c>
      <c r="V21" s="5">
        <v>316</v>
      </c>
      <c r="AC21" s="5">
        <v>24747</v>
      </c>
      <c r="AD21" s="5">
        <v>43721</v>
      </c>
      <c r="AE21" s="5">
        <v>44286</v>
      </c>
      <c r="AH21" s="17" t="s">
        <v>13</v>
      </c>
      <c r="AI21">
        <f>MIN(V:V)</f>
        <v>24</v>
      </c>
      <c r="AJ21" s="8">
        <f>AVERAGE(V:V)</f>
        <v>782.23101265822788</v>
      </c>
      <c r="AK21">
        <f>MEDIAN(V:V)</f>
        <v>576</v>
      </c>
      <c r="AL21">
        <f>MAX(V:V)</f>
        <v>2700</v>
      </c>
    </row>
    <row r="22" spans="1:44" x14ac:dyDescent="0.25">
      <c r="A22" s="9" t="s">
        <v>330</v>
      </c>
      <c r="B22" s="11">
        <v>694</v>
      </c>
      <c r="C22" s="11">
        <v>7</v>
      </c>
      <c r="D22" s="5">
        <v>208942</v>
      </c>
      <c r="E22" s="5">
        <v>2794</v>
      </c>
      <c r="F22" s="5">
        <v>4</v>
      </c>
      <c r="G22" s="5">
        <v>118</v>
      </c>
      <c r="H22" s="5">
        <v>71</v>
      </c>
      <c r="I22" s="5">
        <v>71</v>
      </c>
      <c r="J22" s="10">
        <f t="shared" si="0"/>
        <v>0.17002881844380405</v>
      </c>
      <c r="K22" s="10">
        <f t="shared" si="1"/>
        <v>0.10230547550432277</v>
      </c>
      <c r="L22" s="10">
        <f t="shared" si="2"/>
        <v>0.10230547550432277</v>
      </c>
      <c r="M22" s="10">
        <f t="shared" si="3"/>
        <v>0.60169491525423724</v>
      </c>
      <c r="N22" s="10">
        <f t="shared" si="4"/>
        <v>0.60169491525423724</v>
      </c>
      <c r="O22" s="10">
        <f t="shared" si="5"/>
        <v>1</v>
      </c>
      <c r="P22" s="5">
        <v>208644</v>
      </c>
      <c r="Q22" s="5">
        <v>208644</v>
      </c>
      <c r="T22" s="5">
        <v>571</v>
      </c>
      <c r="U22" s="5">
        <v>321</v>
      </c>
      <c r="V22" s="5">
        <v>321</v>
      </c>
      <c r="AC22" s="5">
        <v>22885</v>
      </c>
      <c r="AD22" s="5">
        <v>40408</v>
      </c>
      <c r="AE22" s="5">
        <v>40166</v>
      </c>
      <c r="AH22" s="17" t="s">
        <v>23</v>
      </c>
      <c r="AI22" s="15">
        <f>MIN(W:W)</f>
        <v>0.13945945945945945</v>
      </c>
      <c r="AJ22" s="15">
        <f>AVERAGE(W:W)</f>
        <v>0.13945945945945945</v>
      </c>
      <c r="AK22" s="15">
        <f>MEDIAN(W:W)</f>
        <v>0.13945945945945945</v>
      </c>
      <c r="AL22" s="15">
        <f>MAX(W:W)</f>
        <v>0.13945945945945945</v>
      </c>
      <c r="AP22" s="17" t="s">
        <v>521</v>
      </c>
      <c r="AQ22" s="17" t="s">
        <v>37</v>
      </c>
      <c r="AR22" s="17" t="s">
        <v>522</v>
      </c>
    </row>
    <row r="23" spans="1:44" x14ac:dyDescent="0.25">
      <c r="A23" s="9" t="s">
        <v>331</v>
      </c>
      <c r="B23" s="11">
        <v>693</v>
      </c>
      <c r="C23" s="11">
        <v>7</v>
      </c>
      <c r="D23" s="5">
        <v>13636</v>
      </c>
      <c r="E23" s="5">
        <v>2801</v>
      </c>
      <c r="F23" s="5">
        <v>3</v>
      </c>
      <c r="G23" s="5">
        <v>161</v>
      </c>
      <c r="H23" s="5">
        <v>79</v>
      </c>
      <c r="I23" s="5">
        <v>79</v>
      </c>
      <c r="J23" s="10">
        <f t="shared" si="0"/>
        <v>0.23232323232323232</v>
      </c>
      <c r="K23" s="10">
        <f t="shared" si="1"/>
        <v>0.113997113997114</v>
      </c>
      <c r="L23" s="10">
        <f t="shared" si="2"/>
        <v>0.113997113997114</v>
      </c>
      <c r="M23" s="10">
        <f t="shared" si="3"/>
        <v>0.49068322981366458</v>
      </c>
      <c r="N23" s="10">
        <f t="shared" si="4"/>
        <v>0.49068322981366458</v>
      </c>
      <c r="O23" s="10">
        <f t="shared" si="5"/>
        <v>1</v>
      </c>
      <c r="P23" s="5">
        <v>12882</v>
      </c>
      <c r="Q23" s="5">
        <v>12882</v>
      </c>
      <c r="T23" s="5">
        <v>769</v>
      </c>
      <c r="U23" s="5">
        <v>323</v>
      </c>
      <c r="V23" s="5">
        <v>323</v>
      </c>
      <c r="AC23" s="5">
        <v>1547</v>
      </c>
      <c r="AD23" s="5">
        <v>2138</v>
      </c>
      <c r="AE23" s="5">
        <v>2177</v>
      </c>
      <c r="AH23" s="17" t="s">
        <v>24</v>
      </c>
      <c r="AI23" s="15">
        <f>MIN(X:X)</f>
        <v>4.3963963963963966E-2</v>
      </c>
      <c r="AJ23" s="15">
        <f>AVERAGE(X:X)</f>
        <v>4.3963963963963966E-2</v>
      </c>
      <c r="AK23" s="15">
        <f>MEDIAN(X:X)</f>
        <v>4.3963963963963966E-2</v>
      </c>
      <c r="AL23" s="15">
        <f>MAX(X:X)</f>
        <v>4.3963963963963966E-2</v>
      </c>
      <c r="AO23" s="17" t="s">
        <v>2</v>
      </c>
      <c r="AP23">
        <v>4</v>
      </c>
      <c r="AQ23">
        <v>7</v>
      </c>
      <c r="AR23">
        <v>89</v>
      </c>
    </row>
    <row r="24" spans="1:44" x14ac:dyDescent="0.25">
      <c r="A24" s="9" t="s">
        <v>332</v>
      </c>
      <c r="B24" s="11">
        <v>699</v>
      </c>
      <c r="C24" s="11">
        <v>9</v>
      </c>
      <c r="D24" s="5">
        <v>18121</v>
      </c>
      <c r="E24" s="5">
        <v>2849</v>
      </c>
      <c r="F24" s="5">
        <v>9</v>
      </c>
      <c r="G24" s="5">
        <v>167</v>
      </c>
      <c r="H24" s="5">
        <v>85</v>
      </c>
      <c r="I24" s="5">
        <v>85</v>
      </c>
      <c r="J24" s="10">
        <f t="shared" si="0"/>
        <v>0.23891273247496422</v>
      </c>
      <c r="K24" s="10">
        <f t="shared" si="1"/>
        <v>0.12160228898426323</v>
      </c>
      <c r="L24" s="10">
        <f t="shared" si="2"/>
        <v>0.12160228898426323</v>
      </c>
      <c r="M24" s="10">
        <f t="shared" si="3"/>
        <v>0.50898203592814373</v>
      </c>
      <c r="N24" s="10">
        <f t="shared" si="4"/>
        <v>0.50898203592814373</v>
      </c>
      <c r="O24" s="10">
        <f t="shared" si="5"/>
        <v>1</v>
      </c>
      <c r="P24" s="5">
        <v>13707</v>
      </c>
      <c r="Q24" s="5">
        <v>13707</v>
      </c>
      <c r="T24" s="5">
        <v>817</v>
      </c>
      <c r="U24" s="5">
        <v>371</v>
      </c>
      <c r="V24" s="5">
        <v>371</v>
      </c>
      <c r="AC24" s="5">
        <v>1986</v>
      </c>
      <c r="AD24" s="5">
        <v>2800</v>
      </c>
      <c r="AE24" s="5">
        <v>2853</v>
      </c>
      <c r="AH24" s="17" t="s">
        <v>25</v>
      </c>
      <c r="AI24" s="15">
        <f>MIN(Y:Y)</f>
        <v>4.3963963963963966E-2</v>
      </c>
      <c r="AJ24" s="15">
        <f>AVERAGE(Y:Y)</f>
        <v>4.3963963963963966E-2</v>
      </c>
      <c r="AK24" s="15">
        <f>MEDIAN(Y:Y)</f>
        <v>4.3963963963963966E-2</v>
      </c>
      <c r="AL24" s="15">
        <f>MAX(Y:Y)</f>
        <v>4.3963963963963966E-2</v>
      </c>
    </row>
    <row r="25" spans="1:44" x14ac:dyDescent="0.25">
      <c r="A25" s="9" t="s">
        <v>333</v>
      </c>
      <c r="B25" s="11">
        <v>698</v>
      </c>
      <c r="C25" s="11">
        <v>9</v>
      </c>
      <c r="D25" s="5">
        <v>110308</v>
      </c>
      <c r="E25" s="5">
        <v>2822</v>
      </c>
      <c r="F25" s="5">
        <v>3</v>
      </c>
      <c r="G25" s="5">
        <v>148</v>
      </c>
      <c r="H25" s="5">
        <v>66</v>
      </c>
      <c r="I25" s="5">
        <v>66</v>
      </c>
      <c r="J25" s="10">
        <f t="shared" si="0"/>
        <v>0.21203438395415472</v>
      </c>
      <c r="K25" s="10">
        <f t="shared" si="1"/>
        <v>9.4555873925501438E-2</v>
      </c>
      <c r="L25" s="10">
        <f t="shared" si="2"/>
        <v>9.4555873925501438E-2</v>
      </c>
      <c r="M25" s="10">
        <f t="shared" si="3"/>
        <v>0.44594594594594594</v>
      </c>
      <c r="N25" s="10">
        <f t="shared" si="4"/>
        <v>0.44594594594594594</v>
      </c>
      <c r="O25" s="10">
        <f t="shared" si="5"/>
        <v>1</v>
      </c>
      <c r="P25" s="5">
        <v>6064</v>
      </c>
      <c r="Q25" s="5">
        <v>6064</v>
      </c>
      <c r="T25" s="5">
        <v>717</v>
      </c>
      <c r="U25" s="5">
        <v>270</v>
      </c>
      <c r="V25" s="5">
        <v>270</v>
      </c>
      <c r="AC25" s="5">
        <v>10239</v>
      </c>
      <c r="AD25" s="5">
        <v>14680</v>
      </c>
      <c r="AE25" s="5">
        <v>15186</v>
      </c>
      <c r="AH25" s="17" t="s">
        <v>26</v>
      </c>
      <c r="AI25" s="15">
        <f>MIN(Z:Z)</f>
        <v>0.3152454780361757</v>
      </c>
      <c r="AJ25" s="15">
        <f>AVERAGE(Z:Z)</f>
        <v>0.3152454780361757</v>
      </c>
      <c r="AK25" s="15">
        <f>MEDIAN(Z:Z)</f>
        <v>0.3152454780361757</v>
      </c>
      <c r="AL25" s="15">
        <f>MAX(Z:Z)</f>
        <v>0.3152454780361757</v>
      </c>
    </row>
    <row r="26" spans="1:44" x14ac:dyDescent="0.25">
      <c r="A26" s="9" t="s">
        <v>334</v>
      </c>
      <c r="B26" s="11">
        <v>699</v>
      </c>
      <c r="C26" s="11">
        <v>7</v>
      </c>
      <c r="D26" s="5">
        <v>23844</v>
      </c>
      <c r="E26" s="5">
        <v>2810</v>
      </c>
      <c r="F26" s="5">
        <v>4</v>
      </c>
      <c r="G26" s="5">
        <v>156</v>
      </c>
      <c r="H26" s="5">
        <v>86</v>
      </c>
      <c r="I26" s="5">
        <v>86</v>
      </c>
      <c r="J26" s="10">
        <f t="shared" si="0"/>
        <v>0.22317596566523606</v>
      </c>
      <c r="K26" s="10">
        <f t="shared" si="1"/>
        <v>0.12303290414878398</v>
      </c>
      <c r="L26" s="10">
        <f t="shared" si="2"/>
        <v>0.12303290414878398</v>
      </c>
      <c r="M26" s="10">
        <f t="shared" si="3"/>
        <v>0.55128205128205132</v>
      </c>
      <c r="N26" s="10">
        <f t="shared" si="4"/>
        <v>0.55128205128205132</v>
      </c>
      <c r="O26" s="10">
        <f t="shared" si="5"/>
        <v>1</v>
      </c>
      <c r="P26" s="5">
        <v>3337</v>
      </c>
      <c r="Q26" s="5">
        <v>3337</v>
      </c>
      <c r="T26" s="5">
        <v>746</v>
      </c>
      <c r="U26" s="5">
        <v>336</v>
      </c>
      <c r="V26" s="5">
        <v>336</v>
      </c>
      <c r="AC26" s="5">
        <v>2470</v>
      </c>
      <c r="AD26" s="5">
        <v>3972</v>
      </c>
      <c r="AE26" s="5">
        <v>3514</v>
      </c>
      <c r="AH26" s="17" t="s">
        <v>27</v>
      </c>
      <c r="AI26" s="15">
        <f>MIN(AA:AA)</f>
        <v>0.3152454780361757</v>
      </c>
      <c r="AJ26" s="15">
        <f>AVERAGE(AA:AA)</f>
        <v>0.3152454780361757</v>
      </c>
      <c r="AK26" s="15">
        <f>MEDIAN(AA:AA)</f>
        <v>0.3152454780361757</v>
      </c>
      <c r="AL26" s="15">
        <f>MAX(AA:AA)</f>
        <v>0.3152454780361757</v>
      </c>
    </row>
    <row r="27" spans="1:44" x14ac:dyDescent="0.25">
      <c r="A27" s="9" t="s">
        <v>335</v>
      </c>
      <c r="B27" s="11">
        <v>693</v>
      </c>
      <c r="C27" s="11">
        <v>9</v>
      </c>
      <c r="D27" s="5">
        <v>261</v>
      </c>
      <c r="E27" s="5">
        <v>2790</v>
      </c>
      <c r="F27" s="5">
        <v>3</v>
      </c>
      <c r="G27" s="5">
        <v>88</v>
      </c>
      <c r="H27" s="5">
        <v>33</v>
      </c>
      <c r="I27" s="5">
        <v>33</v>
      </c>
      <c r="J27" s="10">
        <f t="shared" si="0"/>
        <v>0.12698412698412698</v>
      </c>
      <c r="K27" s="10">
        <f t="shared" si="1"/>
        <v>4.7619047619047616E-2</v>
      </c>
      <c r="L27" s="10">
        <f t="shared" si="2"/>
        <v>4.7619047619047616E-2</v>
      </c>
      <c r="M27" s="10">
        <f t="shared" si="3"/>
        <v>0.375</v>
      </c>
      <c r="N27" s="10">
        <f t="shared" si="4"/>
        <v>0.375</v>
      </c>
      <c r="O27" s="10">
        <f t="shared" si="5"/>
        <v>1</v>
      </c>
      <c r="P27" s="5">
        <v>156</v>
      </c>
      <c r="Q27" s="5">
        <v>156</v>
      </c>
      <c r="T27" s="5">
        <v>409</v>
      </c>
      <c r="U27" s="5">
        <v>138</v>
      </c>
      <c r="V27" s="5">
        <v>138</v>
      </c>
      <c r="AC27" s="5">
        <v>319</v>
      </c>
      <c r="AD27" s="5">
        <v>350</v>
      </c>
      <c r="AE27" s="5">
        <v>354</v>
      </c>
      <c r="AH27" s="17" t="s">
        <v>28</v>
      </c>
      <c r="AI27" s="15">
        <f>MIN(AB:AB)</f>
        <v>1</v>
      </c>
      <c r="AJ27" s="15">
        <f>AVERAGE(AB:AB)</f>
        <v>1</v>
      </c>
      <c r="AK27" s="15">
        <f>MEDIAN(AB:AB)</f>
        <v>1</v>
      </c>
      <c r="AL27" s="15">
        <f>MAX(AB:AB)</f>
        <v>1</v>
      </c>
    </row>
    <row r="28" spans="1:44" x14ac:dyDescent="0.25">
      <c r="A28" s="9" t="s">
        <v>336</v>
      </c>
      <c r="B28" s="11">
        <v>693</v>
      </c>
      <c r="C28" s="11">
        <v>6</v>
      </c>
      <c r="D28" s="5">
        <v>44697</v>
      </c>
      <c r="E28" s="5">
        <v>2796</v>
      </c>
      <c r="F28" s="5">
        <v>3</v>
      </c>
      <c r="G28" s="5">
        <v>148</v>
      </c>
      <c r="H28" s="5">
        <v>77</v>
      </c>
      <c r="I28" s="5">
        <v>77</v>
      </c>
      <c r="J28" s="10">
        <f t="shared" si="0"/>
        <v>0.21356421356421357</v>
      </c>
      <c r="K28" s="10">
        <f t="shared" si="1"/>
        <v>0.1111111111111111</v>
      </c>
      <c r="L28" s="10">
        <f t="shared" si="2"/>
        <v>0.1111111111111111</v>
      </c>
      <c r="M28" s="10">
        <f t="shared" si="3"/>
        <v>0.52027027027027029</v>
      </c>
      <c r="N28" s="10">
        <f t="shared" si="4"/>
        <v>0.52027027027027029</v>
      </c>
      <c r="O28" s="10">
        <f t="shared" si="5"/>
        <v>1</v>
      </c>
      <c r="P28" s="5">
        <v>4307</v>
      </c>
      <c r="Q28" s="5">
        <v>4307</v>
      </c>
      <c r="T28" s="5">
        <v>757</v>
      </c>
      <c r="U28" s="5">
        <v>342</v>
      </c>
      <c r="V28" s="5">
        <v>342</v>
      </c>
      <c r="AC28" s="5">
        <v>4307</v>
      </c>
      <c r="AD28" s="5">
        <v>7521</v>
      </c>
      <c r="AE28" s="5">
        <v>6186</v>
      </c>
      <c r="AH28" s="17" t="s">
        <v>11</v>
      </c>
      <c r="AI28">
        <f>MIN(F:F)</f>
        <v>1</v>
      </c>
      <c r="AJ28" s="8">
        <f>AVERAGE(F:F)</f>
        <v>14.004273504273504</v>
      </c>
      <c r="AK28">
        <f>MEDIAN(F:F)</f>
        <v>5</v>
      </c>
      <c r="AL28">
        <f>MAX(F:F)</f>
        <v>604</v>
      </c>
    </row>
    <row r="29" spans="1:44" x14ac:dyDescent="0.25">
      <c r="A29" s="9" t="s">
        <v>337</v>
      </c>
      <c r="B29" s="11">
        <v>693</v>
      </c>
      <c r="C29" s="11">
        <v>8</v>
      </c>
      <c r="D29" s="5">
        <v>23748</v>
      </c>
      <c r="E29" s="5">
        <v>2784</v>
      </c>
      <c r="F29" s="5">
        <v>3</v>
      </c>
      <c r="G29" s="5">
        <v>148</v>
      </c>
      <c r="H29" s="5">
        <v>77</v>
      </c>
      <c r="I29" s="5">
        <v>77</v>
      </c>
      <c r="J29" s="10">
        <f t="shared" si="0"/>
        <v>0.21356421356421357</v>
      </c>
      <c r="K29" s="10">
        <f t="shared" si="1"/>
        <v>0.1111111111111111</v>
      </c>
      <c r="L29" s="10">
        <f t="shared" si="2"/>
        <v>0.1111111111111111</v>
      </c>
      <c r="M29" s="10">
        <f t="shared" si="3"/>
        <v>0.52027027027027029</v>
      </c>
      <c r="N29" s="10">
        <f t="shared" si="4"/>
        <v>0.52027027027027029</v>
      </c>
      <c r="O29" s="10">
        <f t="shared" si="5"/>
        <v>1</v>
      </c>
      <c r="P29" s="5">
        <v>3239</v>
      </c>
      <c r="Q29" s="5">
        <v>3239</v>
      </c>
      <c r="T29" s="5">
        <v>745</v>
      </c>
      <c r="U29" s="5">
        <v>330</v>
      </c>
      <c r="V29" s="5">
        <v>330</v>
      </c>
      <c r="AC29" s="5">
        <v>2429</v>
      </c>
      <c r="AD29" s="5">
        <v>3943</v>
      </c>
      <c r="AE29" s="5">
        <v>3453</v>
      </c>
      <c r="AH29" s="17" t="s">
        <v>33</v>
      </c>
      <c r="AI29">
        <f>MIN(AC:AC)</f>
        <v>313</v>
      </c>
      <c r="AJ29" s="8">
        <f>AVERAGE(AC:AC)</f>
        <v>8215.9573560767585</v>
      </c>
      <c r="AK29">
        <f>MEDIAN(AC:AC)</f>
        <v>8951</v>
      </c>
      <c r="AL29">
        <f>MAX(AC:AC)</f>
        <v>42205</v>
      </c>
    </row>
    <row r="30" spans="1:44" x14ac:dyDescent="0.25">
      <c r="A30" s="9" t="s">
        <v>338</v>
      </c>
      <c r="B30" s="11">
        <v>693</v>
      </c>
      <c r="C30" s="11">
        <v>7</v>
      </c>
      <c r="D30" s="5">
        <v>23739</v>
      </c>
      <c r="E30" s="5">
        <v>2796</v>
      </c>
      <c r="F30" s="5">
        <v>3</v>
      </c>
      <c r="G30" s="5">
        <v>147</v>
      </c>
      <c r="H30" s="5">
        <v>71</v>
      </c>
      <c r="I30" s="5">
        <v>71</v>
      </c>
      <c r="J30" s="10">
        <f t="shared" si="0"/>
        <v>0.21212121212121213</v>
      </c>
      <c r="K30" s="10">
        <f t="shared" si="1"/>
        <v>0.10245310245310245</v>
      </c>
      <c r="L30" s="10">
        <f t="shared" si="2"/>
        <v>0.10245310245310245</v>
      </c>
      <c r="M30" s="10">
        <f t="shared" si="3"/>
        <v>0.48299319727891155</v>
      </c>
      <c r="N30" s="10">
        <f t="shared" si="4"/>
        <v>0.48299319727891155</v>
      </c>
      <c r="O30" s="10">
        <f t="shared" si="5"/>
        <v>1</v>
      </c>
      <c r="P30" s="5">
        <v>3221</v>
      </c>
      <c r="Q30" s="5">
        <v>3221</v>
      </c>
      <c r="T30" s="5">
        <v>738</v>
      </c>
      <c r="U30" s="5">
        <v>314</v>
      </c>
      <c r="V30" s="5">
        <v>314</v>
      </c>
      <c r="AC30" s="5">
        <v>2446</v>
      </c>
      <c r="AD30" s="5">
        <v>3939</v>
      </c>
      <c r="AE30" s="5">
        <v>3469</v>
      </c>
      <c r="AH30" s="17" t="s">
        <v>34</v>
      </c>
      <c r="AI30">
        <f>MIN(AD:AD)</f>
        <v>340</v>
      </c>
      <c r="AJ30" s="8">
        <f>AVERAGE(AD:AD)</f>
        <v>16144.336886993604</v>
      </c>
      <c r="AK30">
        <f>MEDIAN(AD:AD)</f>
        <v>13139</v>
      </c>
      <c r="AL30">
        <f>MAX(AD:AD)</f>
        <v>553097</v>
      </c>
    </row>
    <row r="31" spans="1:44" x14ac:dyDescent="0.25">
      <c r="A31" s="9" t="s">
        <v>339</v>
      </c>
      <c r="B31" s="11">
        <v>694</v>
      </c>
      <c r="C31" s="11">
        <v>6</v>
      </c>
      <c r="D31" s="5">
        <v>444</v>
      </c>
      <c r="E31" s="5">
        <v>2753</v>
      </c>
      <c r="F31" s="5">
        <v>3</v>
      </c>
      <c r="G31" s="5">
        <v>101</v>
      </c>
      <c r="H31" s="5">
        <v>42</v>
      </c>
      <c r="I31" s="5">
        <v>42</v>
      </c>
      <c r="J31" s="10">
        <f t="shared" si="0"/>
        <v>0.14553314121037464</v>
      </c>
      <c r="K31" s="10">
        <f t="shared" si="1"/>
        <v>6.0518731988472622E-2</v>
      </c>
      <c r="L31" s="10">
        <f t="shared" si="2"/>
        <v>6.0518731988472622E-2</v>
      </c>
      <c r="M31" s="10">
        <f t="shared" si="3"/>
        <v>0.41584158415841582</v>
      </c>
      <c r="N31" s="10">
        <f t="shared" si="4"/>
        <v>0.41584158415841582</v>
      </c>
      <c r="O31" s="10">
        <f t="shared" si="5"/>
        <v>1</v>
      </c>
      <c r="P31" s="5">
        <v>181</v>
      </c>
      <c r="Q31" s="5">
        <v>181</v>
      </c>
      <c r="T31" s="5">
        <v>471</v>
      </c>
      <c r="U31" s="5">
        <v>134</v>
      </c>
      <c r="V31" s="5">
        <v>134</v>
      </c>
      <c r="AC31" s="5">
        <v>344</v>
      </c>
      <c r="AD31" s="5">
        <v>373</v>
      </c>
      <c r="AE31" s="5">
        <v>379</v>
      </c>
      <c r="AH31" s="17" t="s">
        <v>35</v>
      </c>
      <c r="AI31">
        <f>MIN(AE:AE)</f>
        <v>349</v>
      </c>
      <c r="AJ31" s="8">
        <f>AVERAGE(AE:AE)</f>
        <v>12557.121535181237</v>
      </c>
      <c r="AK31">
        <f>MEDIAN(AD:AD)</f>
        <v>13139</v>
      </c>
      <c r="AL31">
        <f>MAX(AE:AE)</f>
        <v>355255</v>
      </c>
    </row>
    <row r="32" spans="1:44" x14ac:dyDescent="0.25">
      <c r="A32" s="9" t="s">
        <v>340</v>
      </c>
      <c r="B32" s="11">
        <v>692</v>
      </c>
      <c r="C32" s="11">
        <v>5</v>
      </c>
      <c r="D32" s="5">
        <v>2824</v>
      </c>
      <c r="E32" s="5">
        <v>2759</v>
      </c>
      <c r="F32" s="5">
        <v>1</v>
      </c>
      <c r="G32" s="5">
        <v>110</v>
      </c>
      <c r="H32" s="5">
        <v>52</v>
      </c>
      <c r="I32" s="5">
        <v>52</v>
      </c>
      <c r="J32" s="10">
        <f t="shared" si="0"/>
        <v>0.15895953757225434</v>
      </c>
      <c r="K32" s="10">
        <f t="shared" si="1"/>
        <v>7.5144508670520235E-2</v>
      </c>
      <c r="L32" s="10">
        <f t="shared" si="2"/>
        <v>7.5144508670520235E-2</v>
      </c>
      <c r="M32" s="10">
        <f t="shared" si="3"/>
        <v>0.47272727272727272</v>
      </c>
      <c r="N32" s="10">
        <f t="shared" si="4"/>
        <v>0.47272727272727272</v>
      </c>
      <c r="O32" s="10">
        <f t="shared" si="5"/>
        <v>1</v>
      </c>
      <c r="P32" s="5">
        <v>1456</v>
      </c>
      <c r="Q32" s="5">
        <v>1456</v>
      </c>
      <c r="T32" s="5">
        <v>508</v>
      </c>
      <c r="U32" s="5">
        <v>176</v>
      </c>
      <c r="V32" s="5">
        <v>176</v>
      </c>
      <c r="AC32" s="5">
        <v>539</v>
      </c>
      <c r="AD32" s="5">
        <v>708</v>
      </c>
      <c r="AE32" s="5">
        <v>720</v>
      </c>
    </row>
    <row r="33" spans="1:31" x14ac:dyDescent="0.25">
      <c r="A33" s="9" t="s">
        <v>341</v>
      </c>
      <c r="B33" s="11">
        <v>693</v>
      </c>
      <c r="C33" s="11">
        <v>6</v>
      </c>
      <c r="D33" s="5">
        <v>5979</v>
      </c>
      <c r="E33" s="5">
        <v>2798</v>
      </c>
      <c r="F33" s="5">
        <v>1</v>
      </c>
      <c r="G33" s="5">
        <v>114</v>
      </c>
      <c r="H33" s="5">
        <v>56</v>
      </c>
      <c r="I33" s="5">
        <v>56</v>
      </c>
      <c r="J33" s="10">
        <f t="shared" si="0"/>
        <v>0.16450216450216451</v>
      </c>
      <c r="K33" s="10">
        <f t="shared" si="1"/>
        <v>8.0808080808080815E-2</v>
      </c>
      <c r="L33" s="10">
        <f t="shared" si="2"/>
        <v>8.0808080808080815E-2</v>
      </c>
      <c r="M33" s="10">
        <f t="shared" si="3"/>
        <v>0.49122807017543857</v>
      </c>
      <c r="N33" s="10">
        <f t="shared" si="4"/>
        <v>0.49122807017543857</v>
      </c>
      <c r="O33" s="10">
        <f t="shared" si="5"/>
        <v>1</v>
      </c>
      <c r="P33" s="5">
        <v>4608</v>
      </c>
      <c r="Q33" s="5">
        <v>4608</v>
      </c>
      <c r="T33" s="5">
        <v>587</v>
      </c>
      <c r="U33" s="5">
        <v>255</v>
      </c>
      <c r="V33" s="5">
        <v>255</v>
      </c>
      <c r="AC33" s="5">
        <v>812</v>
      </c>
      <c r="AD33" s="5">
        <v>1200</v>
      </c>
      <c r="AE33" s="5">
        <v>1218</v>
      </c>
    </row>
    <row r="34" spans="1:31" x14ac:dyDescent="0.25">
      <c r="A34" s="9" t="s">
        <v>342</v>
      </c>
      <c r="B34" s="11">
        <v>693</v>
      </c>
      <c r="C34" s="11">
        <v>6</v>
      </c>
      <c r="D34" s="5">
        <v>9622</v>
      </c>
      <c r="E34" s="5">
        <v>2888</v>
      </c>
      <c r="F34" s="5">
        <v>1</v>
      </c>
      <c r="G34" s="5">
        <v>114</v>
      </c>
      <c r="H34" s="5">
        <v>56</v>
      </c>
      <c r="I34" s="5">
        <v>56</v>
      </c>
      <c r="J34" s="10">
        <f t="shared" si="0"/>
        <v>0.16450216450216451</v>
      </c>
      <c r="K34" s="10">
        <f t="shared" si="1"/>
        <v>8.0808080808080815E-2</v>
      </c>
      <c r="L34" s="10">
        <f t="shared" si="2"/>
        <v>8.0808080808080815E-2</v>
      </c>
      <c r="M34" s="10">
        <f t="shared" si="3"/>
        <v>0.49122807017543857</v>
      </c>
      <c r="N34" s="10">
        <f t="shared" si="4"/>
        <v>0.49122807017543857</v>
      </c>
      <c r="O34" s="10">
        <f t="shared" si="5"/>
        <v>1</v>
      </c>
      <c r="P34" s="5">
        <v>7472</v>
      </c>
      <c r="Q34" s="5">
        <v>7472</v>
      </c>
      <c r="T34" s="5">
        <v>677</v>
      </c>
      <c r="U34" s="5">
        <v>345</v>
      </c>
      <c r="V34" s="5">
        <v>345</v>
      </c>
      <c r="AC34" s="5">
        <v>1121</v>
      </c>
      <c r="AD34" s="5">
        <v>1859</v>
      </c>
      <c r="AE34" s="5">
        <v>1864</v>
      </c>
    </row>
    <row r="35" spans="1:31" x14ac:dyDescent="0.25">
      <c r="A35" s="20" t="s">
        <v>40</v>
      </c>
      <c r="B35" s="5">
        <v>1798</v>
      </c>
      <c r="D35" s="5">
        <v>6703</v>
      </c>
      <c r="E35" s="5">
        <v>13255</v>
      </c>
      <c r="F35" s="5">
        <v>4</v>
      </c>
      <c r="G35" s="5">
        <v>407</v>
      </c>
      <c r="H35" s="5">
        <v>187</v>
      </c>
      <c r="I35" s="5">
        <v>187</v>
      </c>
      <c r="J35" s="10">
        <f t="shared" si="0"/>
        <v>0.22636262513904337</v>
      </c>
      <c r="K35" s="10">
        <f t="shared" si="1"/>
        <v>0.10400444938820912</v>
      </c>
      <c r="L35" s="10">
        <f t="shared" si="2"/>
        <v>0.10400444938820912</v>
      </c>
      <c r="M35" s="10">
        <f t="shared" si="3"/>
        <v>0.45945945945945948</v>
      </c>
      <c r="N35" s="10">
        <f t="shared" si="4"/>
        <v>0.45945945945945948</v>
      </c>
      <c r="O35" s="10">
        <f t="shared" si="5"/>
        <v>1</v>
      </c>
      <c r="P35" s="5">
        <v>3347</v>
      </c>
      <c r="Q35" s="5">
        <v>3347</v>
      </c>
      <c r="T35" s="5">
        <v>2474</v>
      </c>
      <c r="U35" s="5">
        <v>1057</v>
      </c>
      <c r="V35" s="5">
        <v>1057</v>
      </c>
      <c r="AC35" s="5">
        <v>1838</v>
      </c>
      <c r="AD35" s="5">
        <v>2222</v>
      </c>
      <c r="AE35" s="5">
        <v>2129</v>
      </c>
    </row>
    <row r="36" spans="1:31" x14ac:dyDescent="0.25">
      <c r="A36" s="20" t="s">
        <v>41</v>
      </c>
      <c r="B36" s="5">
        <v>1806</v>
      </c>
      <c r="D36" s="5">
        <v>12609</v>
      </c>
      <c r="E36" s="5">
        <v>13290</v>
      </c>
      <c r="F36" s="5">
        <v>4</v>
      </c>
      <c r="G36" s="5">
        <v>628</v>
      </c>
      <c r="H36" s="5">
        <v>344</v>
      </c>
      <c r="I36" s="5">
        <v>344</v>
      </c>
      <c r="J36" s="10">
        <f t="shared" si="0"/>
        <v>0.34772978959025469</v>
      </c>
      <c r="K36" s="10">
        <f t="shared" si="1"/>
        <v>0.19047619047619047</v>
      </c>
      <c r="L36" s="10">
        <f t="shared" si="2"/>
        <v>0.19047619047619047</v>
      </c>
      <c r="M36" s="10">
        <f t="shared" si="3"/>
        <v>0.54777070063694266</v>
      </c>
      <c r="N36" s="10">
        <f t="shared" si="4"/>
        <v>0.54777070063694266</v>
      </c>
      <c r="O36" s="10">
        <f t="shared" si="5"/>
        <v>1</v>
      </c>
      <c r="P36" s="5">
        <v>7667</v>
      </c>
      <c r="Q36" s="5">
        <v>7667</v>
      </c>
      <c r="T36" s="5">
        <v>3812</v>
      </c>
      <c r="U36" s="5">
        <v>2253</v>
      </c>
      <c r="V36" s="5">
        <v>2253</v>
      </c>
      <c r="AC36" s="5">
        <v>2868</v>
      </c>
      <c r="AD36" s="5">
        <v>3560</v>
      </c>
      <c r="AE36" s="5">
        <v>3321</v>
      </c>
    </row>
    <row r="37" spans="1:31" x14ac:dyDescent="0.25">
      <c r="A37" s="20" t="s">
        <v>42</v>
      </c>
      <c r="B37" s="5">
        <v>1785</v>
      </c>
      <c r="D37" s="5">
        <v>5879</v>
      </c>
      <c r="E37" s="5">
        <v>13264</v>
      </c>
      <c r="F37" s="5">
        <v>4</v>
      </c>
      <c r="G37" s="5">
        <v>423</v>
      </c>
      <c r="H37" s="5">
        <v>181</v>
      </c>
      <c r="I37" s="5">
        <v>181</v>
      </c>
      <c r="J37" s="10">
        <f t="shared" si="0"/>
        <v>0.23697478991596638</v>
      </c>
      <c r="K37" s="10">
        <f t="shared" si="1"/>
        <v>0.10140056022408964</v>
      </c>
      <c r="L37" s="10">
        <f t="shared" si="2"/>
        <v>0.10140056022408964</v>
      </c>
      <c r="M37" s="10">
        <f t="shared" si="3"/>
        <v>0.42789598108747046</v>
      </c>
      <c r="N37" s="10">
        <f t="shared" si="4"/>
        <v>0.42789598108747046</v>
      </c>
      <c r="O37" s="10">
        <f t="shared" si="5"/>
        <v>1</v>
      </c>
      <c r="P37" s="5">
        <v>2741</v>
      </c>
      <c r="Q37" s="5">
        <v>2741</v>
      </c>
      <c r="T37" s="5">
        <v>2515</v>
      </c>
      <c r="U37" s="5">
        <v>1005</v>
      </c>
      <c r="V37" s="5">
        <v>1005</v>
      </c>
      <c r="AC37" s="5">
        <v>1734</v>
      </c>
      <c r="AD37" s="5">
        <v>2125</v>
      </c>
      <c r="AE37" s="5">
        <v>2057</v>
      </c>
    </row>
    <row r="38" spans="1:31" x14ac:dyDescent="0.25">
      <c r="A38" s="20" t="s">
        <v>43</v>
      </c>
      <c r="B38" s="5">
        <v>1775</v>
      </c>
      <c r="D38" s="5">
        <v>5140</v>
      </c>
      <c r="E38" s="5">
        <v>13201</v>
      </c>
      <c r="F38" s="5">
        <v>1</v>
      </c>
      <c r="G38" s="5">
        <v>402</v>
      </c>
      <c r="H38" s="5">
        <v>127</v>
      </c>
      <c r="I38" s="5">
        <v>127</v>
      </c>
      <c r="J38" s="10">
        <f t="shared" si="0"/>
        <v>0.22647887323943661</v>
      </c>
      <c r="K38" s="10">
        <f t="shared" si="1"/>
        <v>7.1549295774647886E-2</v>
      </c>
      <c r="L38" s="10">
        <f t="shared" si="2"/>
        <v>7.1549295774647886E-2</v>
      </c>
      <c r="M38" s="10">
        <f t="shared" si="3"/>
        <v>0.31592039800995025</v>
      </c>
      <c r="N38" s="10">
        <f t="shared" si="4"/>
        <v>0.31592039800995025</v>
      </c>
      <c r="O38" s="10">
        <f t="shared" si="5"/>
        <v>1</v>
      </c>
      <c r="P38" s="5">
        <v>1338</v>
      </c>
      <c r="Q38" s="5">
        <v>1338</v>
      </c>
      <c r="T38" s="5">
        <v>2391</v>
      </c>
      <c r="U38" s="5">
        <v>670</v>
      </c>
      <c r="V38" s="5">
        <v>670</v>
      </c>
      <c r="AC38" s="5">
        <v>1720</v>
      </c>
      <c r="AD38" s="5">
        <v>1953</v>
      </c>
      <c r="AE38" s="5">
        <v>1904</v>
      </c>
    </row>
    <row r="39" spans="1:31" x14ac:dyDescent="0.25">
      <c r="A39" s="27" t="s">
        <v>44</v>
      </c>
      <c r="B39">
        <v>1816</v>
      </c>
      <c r="D39">
        <v>44917</v>
      </c>
      <c r="E39">
        <v>13409</v>
      </c>
      <c r="F39">
        <v>13</v>
      </c>
      <c r="G39">
        <v>660</v>
      </c>
      <c r="H39">
        <v>378</v>
      </c>
      <c r="I39">
        <v>375</v>
      </c>
      <c r="J39" s="10">
        <f t="shared" si="0"/>
        <v>0.36343612334801761</v>
      </c>
      <c r="K39" s="10">
        <f t="shared" si="1"/>
        <v>0.20814977973568283</v>
      </c>
      <c r="L39" s="10">
        <f t="shared" si="2"/>
        <v>0.20649779735682819</v>
      </c>
      <c r="M39" s="10">
        <f t="shared" si="3"/>
        <v>0.57272727272727275</v>
      </c>
      <c r="N39" s="10">
        <f t="shared" si="4"/>
        <v>0.56818181818181823</v>
      </c>
      <c r="O39" s="10">
        <f t="shared" si="5"/>
        <v>0.99206349206349209</v>
      </c>
      <c r="P39">
        <v>34575</v>
      </c>
      <c r="Q39">
        <v>34559</v>
      </c>
      <c r="T39">
        <v>4020</v>
      </c>
      <c r="U39">
        <v>2411</v>
      </c>
      <c r="V39">
        <v>2405</v>
      </c>
      <c r="AC39">
        <v>6568</v>
      </c>
      <c r="AD39">
        <v>11864</v>
      </c>
      <c r="AE39">
        <v>11073</v>
      </c>
    </row>
    <row r="40" spans="1:31" x14ac:dyDescent="0.25">
      <c r="A40" s="20" t="s">
        <v>45</v>
      </c>
      <c r="B40" s="5">
        <v>1803</v>
      </c>
      <c r="D40" s="5">
        <v>8974</v>
      </c>
      <c r="E40" s="5">
        <v>13300</v>
      </c>
      <c r="F40" s="5">
        <v>5</v>
      </c>
      <c r="G40" s="5">
        <v>425</v>
      </c>
      <c r="H40" s="5">
        <v>203</v>
      </c>
      <c r="I40" s="5">
        <v>203</v>
      </c>
      <c r="J40" s="10">
        <f t="shared" si="0"/>
        <v>0.23571824736550195</v>
      </c>
      <c r="K40" s="10">
        <f t="shared" si="1"/>
        <v>0.11259012756516916</v>
      </c>
      <c r="L40" s="10">
        <f t="shared" si="2"/>
        <v>0.11259012756516916</v>
      </c>
      <c r="M40" s="10">
        <f t="shared" si="3"/>
        <v>0.47764705882352942</v>
      </c>
      <c r="N40" s="10">
        <f t="shared" si="4"/>
        <v>0.47764705882352942</v>
      </c>
      <c r="O40" s="10">
        <f t="shared" si="5"/>
        <v>1</v>
      </c>
      <c r="P40" s="5">
        <v>5187</v>
      </c>
      <c r="Q40" s="5">
        <v>5187</v>
      </c>
      <c r="T40" s="5">
        <v>2562</v>
      </c>
      <c r="U40" s="5">
        <v>1150</v>
      </c>
      <c r="V40" s="5">
        <v>1150</v>
      </c>
      <c r="AC40" s="5">
        <v>2108</v>
      </c>
      <c r="AD40" s="5">
        <v>2827</v>
      </c>
      <c r="AE40" s="5">
        <v>2693</v>
      </c>
    </row>
    <row r="41" spans="1:31" x14ac:dyDescent="0.25">
      <c r="A41" s="20" t="s">
        <v>46</v>
      </c>
      <c r="B41" s="5">
        <v>1841</v>
      </c>
      <c r="D41" s="5">
        <v>25207</v>
      </c>
      <c r="E41" s="5">
        <v>13334</v>
      </c>
      <c r="F41" s="5">
        <v>5</v>
      </c>
      <c r="G41" s="5">
        <v>612</v>
      </c>
      <c r="H41" s="5">
        <v>326</v>
      </c>
      <c r="I41" s="5">
        <v>326</v>
      </c>
      <c r="J41" s="10">
        <f t="shared" si="0"/>
        <v>0.33242802824551876</v>
      </c>
      <c r="K41" s="10">
        <f t="shared" si="1"/>
        <v>0.1770776751765345</v>
      </c>
      <c r="L41" s="10">
        <f t="shared" si="2"/>
        <v>0.1770776751765345</v>
      </c>
      <c r="M41" s="10">
        <f t="shared" si="3"/>
        <v>0.5326797385620915</v>
      </c>
      <c r="N41" s="10">
        <f t="shared" si="4"/>
        <v>0.5326797385620915</v>
      </c>
      <c r="O41" s="10">
        <f t="shared" si="5"/>
        <v>1</v>
      </c>
      <c r="P41" s="5">
        <v>15138</v>
      </c>
      <c r="Q41" s="5">
        <v>15138</v>
      </c>
      <c r="T41" s="5">
        <v>4077</v>
      </c>
      <c r="U41" s="5">
        <v>2442</v>
      </c>
      <c r="V41" s="5">
        <v>2442</v>
      </c>
      <c r="AC41" s="5">
        <v>4236</v>
      </c>
      <c r="AD41" s="5">
        <v>6080</v>
      </c>
      <c r="AE41" s="5">
        <v>5636</v>
      </c>
    </row>
    <row r="42" spans="1:31" x14ac:dyDescent="0.25">
      <c r="A42" s="20" t="s">
        <v>47</v>
      </c>
      <c r="B42" s="5">
        <v>1779</v>
      </c>
      <c r="D42" s="5">
        <v>4914</v>
      </c>
      <c r="E42" s="5">
        <v>13213</v>
      </c>
      <c r="F42" s="5">
        <v>1</v>
      </c>
      <c r="G42" s="5">
        <v>370</v>
      </c>
      <c r="H42" s="5">
        <v>67</v>
      </c>
      <c r="I42" s="5">
        <v>67</v>
      </c>
      <c r="J42" s="10">
        <f t="shared" si="0"/>
        <v>0.20798201236649802</v>
      </c>
      <c r="K42" s="10">
        <f t="shared" si="1"/>
        <v>3.7661607644744237E-2</v>
      </c>
      <c r="L42" s="10">
        <f t="shared" si="2"/>
        <v>3.7661607644744237E-2</v>
      </c>
      <c r="M42" s="10">
        <f t="shared" si="3"/>
        <v>0.18108108108108109</v>
      </c>
      <c r="N42" s="10">
        <f t="shared" si="4"/>
        <v>0.18108108108108109</v>
      </c>
      <c r="O42" s="10">
        <f t="shared" si="5"/>
        <v>1</v>
      </c>
      <c r="P42" s="5">
        <v>492</v>
      </c>
      <c r="Q42" s="5">
        <v>492</v>
      </c>
      <c r="T42" s="5">
        <v>2295</v>
      </c>
      <c r="U42" s="5">
        <v>362</v>
      </c>
      <c r="V42" s="5">
        <v>362</v>
      </c>
      <c r="AC42" s="5">
        <v>1611</v>
      </c>
      <c r="AD42" s="5">
        <v>1903</v>
      </c>
      <c r="AE42" s="5">
        <v>1877</v>
      </c>
    </row>
    <row r="43" spans="1:31" x14ac:dyDescent="0.25">
      <c r="A43" s="20" t="s">
        <v>48</v>
      </c>
      <c r="B43" s="5">
        <v>1824</v>
      </c>
      <c r="D43" s="5">
        <v>16137</v>
      </c>
      <c r="E43" s="5">
        <v>13348</v>
      </c>
      <c r="F43" s="5">
        <v>5</v>
      </c>
      <c r="G43" s="5">
        <v>551</v>
      </c>
      <c r="H43" s="5">
        <v>320</v>
      </c>
      <c r="I43" s="5">
        <v>320</v>
      </c>
      <c r="J43" s="10">
        <f t="shared" si="0"/>
        <v>0.30208333333333331</v>
      </c>
      <c r="K43" s="10">
        <f t="shared" si="1"/>
        <v>0.17543859649122806</v>
      </c>
      <c r="L43" s="10">
        <f t="shared" si="2"/>
        <v>0.17543859649122806</v>
      </c>
      <c r="M43" s="10">
        <f t="shared" si="3"/>
        <v>0.58076225045372054</v>
      </c>
      <c r="N43" s="10">
        <f t="shared" si="4"/>
        <v>0.58076225045372054</v>
      </c>
      <c r="O43" s="10">
        <f t="shared" si="5"/>
        <v>1</v>
      </c>
      <c r="P43" s="5">
        <v>12485</v>
      </c>
      <c r="Q43" s="5">
        <v>12485</v>
      </c>
      <c r="T43" s="5">
        <v>3680</v>
      </c>
      <c r="U43" s="5">
        <v>2285</v>
      </c>
      <c r="V43" s="5">
        <v>2285</v>
      </c>
      <c r="AC43" s="5">
        <v>2965</v>
      </c>
      <c r="AD43" s="5">
        <v>4238</v>
      </c>
      <c r="AE43" s="5">
        <v>4136</v>
      </c>
    </row>
    <row r="44" spans="1:31" x14ac:dyDescent="0.25">
      <c r="A44" s="20" t="s">
        <v>49</v>
      </c>
      <c r="B44" s="5">
        <v>1806</v>
      </c>
      <c r="D44" s="5">
        <v>16035</v>
      </c>
      <c r="E44" s="5">
        <v>13299</v>
      </c>
      <c r="F44" s="5">
        <v>3</v>
      </c>
      <c r="G44" s="5">
        <v>488</v>
      </c>
      <c r="H44" s="5">
        <v>231</v>
      </c>
      <c r="I44" s="5">
        <v>231</v>
      </c>
      <c r="J44" s="10">
        <f t="shared" si="0"/>
        <v>0.27021040974529348</v>
      </c>
      <c r="K44" s="10">
        <f t="shared" si="1"/>
        <v>0.12790697674418605</v>
      </c>
      <c r="L44" s="10">
        <f t="shared" si="2"/>
        <v>0.12790697674418605</v>
      </c>
      <c r="M44" s="10">
        <f t="shared" si="3"/>
        <v>0.47336065573770492</v>
      </c>
      <c r="N44" s="10">
        <f t="shared" si="4"/>
        <v>0.47336065573770492</v>
      </c>
      <c r="O44" s="10">
        <f t="shared" si="5"/>
        <v>1</v>
      </c>
      <c r="P44" s="5">
        <v>11258</v>
      </c>
      <c r="Q44" s="5">
        <v>11258</v>
      </c>
      <c r="T44" s="5">
        <v>3343</v>
      </c>
      <c r="U44" s="5">
        <v>1752</v>
      </c>
      <c r="V44" s="5">
        <v>1752</v>
      </c>
      <c r="AC44" s="5">
        <v>2999</v>
      </c>
      <c r="AD44" s="5">
        <v>4111</v>
      </c>
      <c r="AE44" s="5">
        <v>4004</v>
      </c>
    </row>
    <row r="45" spans="1:31" x14ac:dyDescent="0.25">
      <c r="A45" s="20" t="s">
        <v>50</v>
      </c>
      <c r="B45" s="5">
        <v>1775</v>
      </c>
      <c r="D45" s="5">
        <v>5920</v>
      </c>
      <c r="E45" s="5">
        <v>13211</v>
      </c>
      <c r="F45" s="5">
        <v>1</v>
      </c>
      <c r="G45" s="5">
        <v>409</v>
      </c>
      <c r="H45" s="5">
        <v>179</v>
      </c>
      <c r="I45" s="5">
        <v>179</v>
      </c>
      <c r="J45" s="10">
        <f t="shared" si="0"/>
        <v>0.2304225352112676</v>
      </c>
      <c r="K45" s="10">
        <f t="shared" si="1"/>
        <v>0.10084507042253521</v>
      </c>
      <c r="L45" s="10">
        <f t="shared" si="2"/>
        <v>0.10084507042253521</v>
      </c>
      <c r="M45" s="10">
        <f t="shared" si="3"/>
        <v>0.43765281173594134</v>
      </c>
      <c r="N45" s="10">
        <f t="shared" si="4"/>
        <v>0.43765281173594134</v>
      </c>
      <c r="O45" s="10">
        <f t="shared" si="5"/>
        <v>1</v>
      </c>
      <c r="P45" s="5">
        <v>2985</v>
      </c>
      <c r="Q45" s="5">
        <v>2985</v>
      </c>
      <c r="T45" s="5">
        <v>2450</v>
      </c>
      <c r="U45" s="5">
        <v>1008</v>
      </c>
      <c r="V45" s="5">
        <v>1008</v>
      </c>
      <c r="AC45" s="5">
        <v>1727</v>
      </c>
      <c r="AD45" s="5">
        <v>2223</v>
      </c>
      <c r="AE45" s="5">
        <v>2168</v>
      </c>
    </row>
    <row r="46" spans="1:31" x14ac:dyDescent="0.25">
      <c r="A46" s="20" t="s">
        <v>51</v>
      </c>
      <c r="B46" s="5">
        <v>1793</v>
      </c>
      <c r="D46" s="5">
        <v>7717</v>
      </c>
      <c r="E46" s="5">
        <v>13239</v>
      </c>
      <c r="F46" s="5">
        <v>1</v>
      </c>
      <c r="G46" s="5">
        <v>433</v>
      </c>
      <c r="H46" s="5">
        <v>197</v>
      </c>
      <c r="I46" s="5">
        <v>197</v>
      </c>
      <c r="J46" s="10">
        <f t="shared" si="0"/>
        <v>0.241494701617401</v>
      </c>
      <c r="K46" s="10">
        <f t="shared" si="1"/>
        <v>0.10987172336865589</v>
      </c>
      <c r="L46" s="10">
        <f t="shared" si="2"/>
        <v>0.10987172336865589</v>
      </c>
      <c r="M46" s="10">
        <f t="shared" si="3"/>
        <v>0.45496535796766746</v>
      </c>
      <c r="N46" s="10">
        <f t="shared" si="4"/>
        <v>0.45496535796766746</v>
      </c>
      <c r="O46" s="10">
        <f t="shared" si="5"/>
        <v>1</v>
      </c>
      <c r="P46" s="5">
        <v>3215</v>
      </c>
      <c r="Q46" s="5">
        <v>3215</v>
      </c>
      <c r="T46" s="5">
        <v>2625</v>
      </c>
      <c r="U46" s="5">
        <v>1089</v>
      </c>
      <c r="V46" s="5">
        <v>1089</v>
      </c>
      <c r="AC46" s="5">
        <v>2049</v>
      </c>
      <c r="AD46" s="5">
        <v>2621</v>
      </c>
      <c r="AE46" s="5">
        <v>2403</v>
      </c>
    </row>
    <row r="47" spans="1:31" x14ac:dyDescent="0.25">
      <c r="A47" s="20" t="s">
        <v>52</v>
      </c>
      <c r="B47" s="5">
        <v>1832</v>
      </c>
      <c r="D47" s="5">
        <v>16091</v>
      </c>
      <c r="E47" s="5">
        <v>13336</v>
      </c>
      <c r="F47" s="5">
        <v>8</v>
      </c>
      <c r="G47" s="5">
        <v>452</v>
      </c>
      <c r="H47" s="5">
        <v>181</v>
      </c>
      <c r="I47" s="5">
        <v>181</v>
      </c>
      <c r="J47" s="10">
        <f t="shared" si="0"/>
        <v>0.24672489082969432</v>
      </c>
      <c r="K47" s="10">
        <f t="shared" si="1"/>
        <v>9.879912663755458E-2</v>
      </c>
      <c r="L47" s="10">
        <f t="shared" si="2"/>
        <v>9.879912663755458E-2</v>
      </c>
      <c r="M47" s="10">
        <f t="shared" si="3"/>
        <v>0.40044247787610621</v>
      </c>
      <c r="N47" s="10">
        <f t="shared" si="4"/>
        <v>0.40044247787610621</v>
      </c>
      <c r="O47" s="10">
        <f t="shared" si="5"/>
        <v>1</v>
      </c>
      <c r="P47" s="5">
        <v>10650</v>
      </c>
      <c r="Q47" s="5">
        <v>10650</v>
      </c>
      <c r="T47" s="5">
        <v>2776</v>
      </c>
      <c r="U47" s="5">
        <v>1038</v>
      </c>
      <c r="V47" s="5">
        <v>1038</v>
      </c>
      <c r="AC47" s="5">
        <v>3222</v>
      </c>
      <c r="AD47" s="5">
        <v>4191</v>
      </c>
      <c r="AE47" s="5">
        <v>4061</v>
      </c>
    </row>
    <row r="48" spans="1:31" x14ac:dyDescent="0.25">
      <c r="A48" s="20" t="s">
        <v>53</v>
      </c>
      <c r="B48" s="5">
        <v>1813</v>
      </c>
      <c r="D48" s="5">
        <v>32125</v>
      </c>
      <c r="E48" s="5">
        <v>13316</v>
      </c>
      <c r="F48" s="5">
        <v>6</v>
      </c>
      <c r="G48" s="5">
        <v>669</v>
      </c>
      <c r="H48" s="5">
        <v>372</v>
      </c>
      <c r="I48" s="5">
        <v>372</v>
      </c>
      <c r="J48" s="10">
        <f t="shared" si="0"/>
        <v>0.36900165471594043</v>
      </c>
      <c r="K48" s="10">
        <f t="shared" si="1"/>
        <v>0.20518477661334805</v>
      </c>
      <c r="L48" s="10">
        <f t="shared" si="2"/>
        <v>0.20518477661334805</v>
      </c>
      <c r="M48" s="10">
        <f t="shared" si="3"/>
        <v>0.55605381165919288</v>
      </c>
      <c r="N48" s="10">
        <f t="shared" si="4"/>
        <v>0.55605381165919288</v>
      </c>
      <c r="O48" s="10">
        <f t="shared" si="5"/>
        <v>1</v>
      </c>
      <c r="P48" s="5">
        <v>21676</v>
      </c>
      <c r="Q48" s="5">
        <v>21676</v>
      </c>
      <c r="T48" s="5">
        <v>4358</v>
      </c>
      <c r="U48" s="5">
        <v>2659</v>
      </c>
      <c r="V48" s="5">
        <v>2659</v>
      </c>
      <c r="AC48" s="5">
        <v>4900</v>
      </c>
      <c r="AD48" s="5">
        <v>7495</v>
      </c>
      <c r="AE48" s="5">
        <v>7020</v>
      </c>
    </row>
    <row r="49" spans="1:31" x14ac:dyDescent="0.25">
      <c r="A49" s="20" t="s">
        <v>54</v>
      </c>
      <c r="B49" s="5">
        <v>1797</v>
      </c>
      <c r="D49" s="5">
        <v>7576</v>
      </c>
      <c r="E49" s="5">
        <v>13263</v>
      </c>
      <c r="F49" s="5">
        <v>3</v>
      </c>
      <c r="G49" s="5">
        <v>401</v>
      </c>
      <c r="H49" s="5">
        <v>138</v>
      </c>
      <c r="I49" s="5">
        <v>138</v>
      </c>
      <c r="J49" s="10">
        <f t="shared" si="0"/>
        <v>0.22314969393433501</v>
      </c>
      <c r="K49" s="10">
        <f t="shared" si="1"/>
        <v>7.6794657762938229E-2</v>
      </c>
      <c r="L49" s="10">
        <f t="shared" si="2"/>
        <v>7.6794657762938229E-2</v>
      </c>
      <c r="M49" s="10">
        <f t="shared" si="3"/>
        <v>0.34413965087281795</v>
      </c>
      <c r="N49" s="10">
        <f t="shared" si="4"/>
        <v>0.34413965087281795</v>
      </c>
      <c r="O49" s="10">
        <f t="shared" si="5"/>
        <v>1</v>
      </c>
      <c r="P49" s="5">
        <v>3064</v>
      </c>
      <c r="Q49" s="5">
        <v>3064</v>
      </c>
      <c r="T49" s="5">
        <v>2388</v>
      </c>
      <c r="U49" s="5">
        <v>681</v>
      </c>
      <c r="V49" s="5">
        <v>681</v>
      </c>
      <c r="AC49" s="5">
        <v>1985</v>
      </c>
      <c r="AD49" s="5">
        <v>2498</v>
      </c>
      <c r="AE49" s="5">
        <v>2401</v>
      </c>
    </row>
    <row r="50" spans="1:31" x14ac:dyDescent="0.25">
      <c r="A50" s="20" t="s">
        <v>55</v>
      </c>
      <c r="B50" s="5">
        <v>1787</v>
      </c>
      <c r="D50" s="5">
        <v>7736</v>
      </c>
      <c r="E50" s="5">
        <v>13251</v>
      </c>
      <c r="F50" s="5">
        <v>3</v>
      </c>
      <c r="G50" s="5">
        <v>396</v>
      </c>
      <c r="H50" s="5">
        <v>132</v>
      </c>
      <c r="I50" s="5">
        <v>132</v>
      </c>
      <c r="J50" s="10">
        <f t="shared" si="0"/>
        <v>0.22160044767767206</v>
      </c>
      <c r="K50" s="10">
        <f t="shared" si="1"/>
        <v>7.3866815892557364E-2</v>
      </c>
      <c r="L50" s="10">
        <f t="shared" si="2"/>
        <v>7.3866815892557364E-2</v>
      </c>
      <c r="M50" s="10">
        <f t="shared" si="3"/>
        <v>0.33333333333333331</v>
      </c>
      <c r="N50" s="10">
        <f t="shared" si="4"/>
        <v>0.33333333333333331</v>
      </c>
      <c r="O50" s="10">
        <f t="shared" si="5"/>
        <v>1</v>
      </c>
      <c r="P50" s="5">
        <v>3194</v>
      </c>
      <c r="Q50" s="5">
        <v>3194</v>
      </c>
      <c r="T50" s="5">
        <v>2369</v>
      </c>
      <c r="U50" s="5">
        <v>660</v>
      </c>
      <c r="V50" s="5">
        <v>660</v>
      </c>
      <c r="AC50" s="5">
        <v>2023</v>
      </c>
      <c r="AD50" s="5">
        <v>2548</v>
      </c>
      <c r="AE50" s="5">
        <v>2441</v>
      </c>
    </row>
    <row r="51" spans="1:31" x14ac:dyDescent="0.25">
      <c r="A51" s="20" t="s">
        <v>56</v>
      </c>
      <c r="B51" s="5">
        <v>1839</v>
      </c>
      <c r="D51" s="5">
        <v>58752</v>
      </c>
      <c r="E51" s="5">
        <v>13410</v>
      </c>
      <c r="F51" s="5">
        <v>11</v>
      </c>
      <c r="G51" s="5">
        <v>660</v>
      </c>
      <c r="H51" s="5">
        <v>394</v>
      </c>
      <c r="I51" s="5">
        <v>394</v>
      </c>
      <c r="J51" s="10">
        <f t="shared" si="0"/>
        <v>0.35889070146818924</v>
      </c>
      <c r="K51" s="10">
        <f t="shared" si="1"/>
        <v>0.21424687330070691</v>
      </c>
      <c r="L51" s="10">
        <f t="shared" si="2"/>
        <v>0.21424687330070691</v>
      </c>
      <c r="M51" s="10">
        <f t="shared" si="3"/>
        <v>0.59696969696969693</v>
      </c>
      <c r="N51" s="10">
        <f t="shared" si="4"/>
        <v>0.59696969696969693</v>
      </c>
      <c r="O51" s="10">
        <f t="shared" si="5"/>
        <v>1</v>
      </c>
      <c r="P51" s="5">
        <v>43583</v>
      </c>
      <c r="Q51" s="5">
        <v>43583</v>
      </c>
      <c r="T51" s="5">
        <v>4138</v>
      </c>
      <c r="U51" s="5">
        <v>2700</v>
      </c>
      <c r="V51" s="5">
        <v>2700</v>
      </c>
      <c r="AC51" s="5">
        <v>8402</v>
      </c>
      <c r="AD51" s="5">
        <v>15069</v>
      </c>
      <c r="AE51" s="5">
        <v>14124</v>
      </c>
    </row>
    <row r="52" spans="1:31" x14ac:dyDescent="0.25">
      <c r="A52" s="20" t="s">
        <v>57</v>
      </c>
      <c r="B52" s="5">
        <v>1791</v>
      </c>
      <c r="D52" s="5">
        <v>8273</v>
      </c>
      <c r="E52" s="5">
        <v>13290</v>
      </c>
      <c r="F52" s="5">
        <v>7</v>
      </c>
      <c r="G52" s="5">
        <v>429</v>
      </c>
      <c r="H52" s="5">
        <v>209</v>
      </c>
      <c r="I52" s="5">
        <v>209</v>
      </c>
      <c r="J52" s="10">
        <f t="shared" si="0"/>
        <v>0.23953098827470687</v>
      </c>
      <c r="K52" s="10">
        <f t="shared" si="1"/>
        <v>0.11669458403126745</v>
      </c>
      <c r="L52" s="10">
        <f t="shared" si="2"/>
        <v>0.11669458403126745</v>
      </c>
      <c r="M52" s="10">
        <f t="shared" si="3"/>
        <v>0.48717948717948717</v>
      </c>
      <c r="N52" s="10">
        <f t="shared" si="4"/>
        <v>0.48717948717948717</v>
      </c>
      <c r="O52" s="10">
        <f t="shared" si="5"/>
        <v>1</v>
      </c>
      <c r="P52" s="5">
        <v>6162</v>
      </c>
      <c r="Q52" s="5">
        <v>6162</v>
      </c>
      <c r="T52" s="5">
        <v>2552</v>
      </c>
      <c r="U52" s="5">
        <v>1221</v>
      </c>
      <c r="V52" s="5">
        <v>1221</v>
      </c>
      <c r="AC52" s="5">
        <v>2173</v>
      </c>
      <c r="AD52" s="5">
        <v>2636</v>
      </c>
      <c r="AE52" s="5">
        <v>2615</v>
      </c>
    </row>
    <row r="53" spans="1:31" x14ac:dyDescent="0.25">
      <c r="A53" s="20" t="s">
        <v>58</v>
      </c>
      <c r="B53" s="5">
        <v>1785</v>
      </c>
      <c r="D53" s="5">
        <v>6158</v>
      </c>
      <c r="E53" s="5">
        <v>13232</v>
      </c>
      <c r="F53" s="5">
        <v>1</v>
      </c>
      <c r="G53" s="5">
        <v>381</v>
      </c>
      <c r="H53" s="5">
        <v>118</v>
      </c>
      <c r="I53" s="5">
        <v>118</v>
      </c>
      <c r="J53" s="10">
        <f t="shared" si="0"/>
        <v>0.2134453781512605</v>
      </c>
      <c r="K53" s="10">
        <f t="shared" si="1"/>
        <v>6.6106442577030813E-2</v>
      </c>
      <c r="L53" s="10">
        <f t="shared" si="2"/>
        <v>6.6106442577030813E-2</v>
      </c>
      <c r="M53" s="10">
        <f t="shared" si="3"/>
        <v>0.30971128608923887</v>
      </c>
      <c r="N53" s="10">
        <f t="shared" si="4"/>
        <v>0.30971128608923887</v>
      </c>
      <c r="O53" s="10">
        <f t="shared" si="5"/>
        <v>1</v>
      </c>
      <c r="P53" s="5">
        <v>1818</v>
      </c>
      <c r="Q53" s="5">
        <v>1818</v>
      </c>
      <c r="T53" s="5">
        <v>2321</v>
      </c>
      <c r="U53" s="5">
        <v>611</v>
      </c>
      <c r="V53" s="5">
        <v>611</v>
      </c>
      <c r="AC53" s="5">
        <v>1785</v>
      </c>
      <c r="AD53" s="5">
        <v>2260</v>
      </c>
      <c r="AE53" s="5">
        <v>2172</v>
      </c>
    </row>
    <row r="54" spans="1:31" x14ac:dyDescent="0.25">
      <c r="A54" s="20" t="s">
        <v>59</v>
      </c>
      <c r="B54" s="5">
        <v>1789</v>
      </c>
      <c r="D54" s="5">
        <v>6301</v>
      </c>
      <c r="E54" s="5">
        <v>13229</v>
      </c>
      <c r="F54" s="5">
        <v>1</v>
      </c>
      <c r="G54" s="5">
        <v>392</v>
      </c>
      <c r="H54" s="5">
        <v>121</v>
      </c>
      <c r="I54" s="5">
        <v>121</v>
      </c>
      <c r="J54" s="10">
        <f t="shared" si="0"/>
        <v>0.21911682504192287</v>
      </c>
      <c r="K54" s="10">
        <f t="shared" si="1"/>
        <v>6.7635550586920071E-2</v>
      </c>
      <c r="L54" s="10">
        <f t="shared" si="2"/>
        <v>6.7635550586920071E-2</v>
      </c>
      <c r="M54" s="10">
        <f t="shared" si="3"/>
        <v>0.30867346938775508</v>
      </c>
      <c r="N54" s="10">
        <f t="shared" si="4"/>
        <v>0.30867346938775508</v>
      </c>
      <c r="O54" s="10">
        <f t="shared" si="5"/>
        <v>1</v>
      </c>
      <c r="P54" s="5">
        <v>1842</v>
      </c>
      <c r="Q54" s="5">
        <v>1842</v>
      </c>
      <c r="T54" s="5">
        <v>2357</v>
      </c>
      <c r="U54" s="5">
        <v>603</v>
      </c>
      <c r="V54" s="5">
        <v>603</v>
      </c>
      <c r="AC54" s="5">
        <v>1807</v>
      </c>
      <c r="AD54" s="5">
        <v>2276</v>
      </c>
      <c r="AE54" s="5">
        <v>2179</v>
      </c>
    </row>
    <row r="55" spans="1:31" x14ac:dyDescent="0.25">
      <c r="A55" s="20" t="s">
        <v>60</v>
      </c>
      <c r="B55" s="5">
        <v>1817</v>
      </c>
      <c r="D55" s="5">
        <v>23329</v>
      </c>
      <c r="E55" s="5">
        <v>13320</v>
      </c>
      <c r="F55" s="5">
        <v>6</v>
      </c>
      <c r="G55" s="5">
        <v>635</v>
      </c>
      <c r="H55" s="5">
        <v>376</v>
      </c>
      <c r="I55" s="5">
        <v>376</v>
      </c>
      <c r="J55" s="10">
        <f t="shared" si="0"/>
        <v>0.34947716015410019</v>
      </c>
      <c r="K55" s="10">
        <f t="shared" si="1"/>
        <v>0.20693450742982938</v>
      </c>
      <c r="L55" s="10">
        <f t="shared" si="2"/>
        <v>0.20693450742982938</v>
      </c>
      <c r="M55" s="10">
        <f t="shared" si="3"/>
        <v>0.5921259842519685</v>
      </c>
      <c r="N55" s="10">
        <f t="shared" si="4"/>
        <v>0.5921259842519685</v>
      </c>
      <c r="O55" s="10">
        <f t="shared" si="5"/>
        <v>1</v>
      </c>
      <c r="P55" s="5">
        <v>15099</v>
      </c>
      <c r="Q55" s="5">
        <v>15099</v>
      </c>
      <c r="T55" s="5">
        <v>3970</v>
      </c>
      <c r="U55" s="5">
        <v>2478</v>
      </c>
      <c r="V55" s="5">
        <v>2478</v>
      </c>
      <c r="AC55" s="5">
        <v>4524</v>
      </c>
      <c r="AD55" s="5">
        <v>5732</v>
      </c>
      <c r="AE55" s="5">
        <v>5423</v>
      </c>
    </row>
    <row r="56" spans="1:31" x14ac:dyDescent="0.25">
      <c r="A56" s="20" t="s">
        <v>61</v>
      </c>
      <c r="B56" s="5">
        <v>1789</v>
      </c>
      <c r="D56" s="5">
        <v>6289</v>
      </c>
      <c r="E56" s="5">
        <v>13229</v>
      </c>
      <c r="F56" s="5">
        <v>1</v>
      </c>
      <c r="G56" s="5">
        <v>392</v>
      </c>
      <c r="H56" s="5">
        <v>121</v>
      </c>
      <c r="I56" s="5">
        <v>121</v>
      </c>
      <c r="J56" s="10">
        <f t="shared" si="0"/>
        <v>0.21911682504192287</v>
      </c>
      <c r="K56" s="10">
        <f t="shared" si="1"/>
        <v>6.7635550586920071E-2</v>
      </c>
      <c r="L56" s="10">
        <f t="shared" si="2"/>
        <v>6.7635550586920071E-2</v>
      </c>
      <c r="M56" s="10">
        <f t="shared" si="3"/>
        <v>0.30867346938775508</v>
      </c>
      <c r="N56" s="10">
        <f t="shared" si="4"/>
        <v>0.30867346938775508</v>
      </c>
      <c r="O56" s="10">
        <f t="shared" si="5"/>
        <v>1</v>
      </c>
      <c r="P56" s="5">
        <v>1830</v>
      </c>
      <c r="Q56" s="5">
        <v>1830</v>
      </c>
      <c r="T56" s="5">
        <v>2351</v>
      </c>
      <c r="U56" s="5">
        <v>597</v>
      </c>
      <c r="V56" s="5">
        <v>597</v>
      </c>
      <c r="AC56" s="5">
        <v>2174</v>
      </c>
      <c r="AD56" s="5">
        <v>2273</v>
      </c>
      <c r="AE56" s="5">
        <v>2187</v>
      </c>
    </row>
    <row r="57" spans="1:31" x14ac:dyDescent="0.25">
      <c r="A57" s="20" t="s">
        <v>62</v>
      </c>
      <c r="B57" s="5">
        <v>1797</v>
      </c>
      <c r="D57" s="5">
        <v>8289</v>
      </c>
      <c r="E57" s="5">
        <v>13243</v>
      </c>
      <c r="F57" s="5">
        <v>1</v>
      </c>
      <c r="G57" s="5">
        <v>396</v>
      </c>
      <c r="H57" s="5">
        <v>126</v>
      </c>
      <c r="I57" s="5">
        <v>126</v>
      </c>
      <c r="J57" s="10">
        <f t="shared" si="0"/>
        <v>0.22036727879799667</v>
      </c>
      <c r="K57" s="10">
        <f t="shared" si="1"/>
        <v>7.0116861435726208E-2</v>
      </c>
      <c r="L57" s="10">
        <f t="shared" si="2"/>
        <v>7.0116861435726208E-2</v>
      </c>
      <c r="M57" s="10">
        <f t="shared" si="3"/>
        <v>0.31818181818181818</v>
      </c>
      <c r="N57" s="10">
        <f t="shared" si="4"/>
        <v>0.31818181818181818</v>
      </c>
      <c r="O57" s="10">
        <f t="shared" si="5"/>
        <v>1</v>
      </c>
      <c r="P57" s="5">
        <v>3453</v>
      </c>
      <c r="Q57" s="5">
        <v>3453</v>
      </c>
      <c r="T57" s="5">
        <v>2415</v>
      </c>
      <c r="U57" s="5">
        <v>669</v>
      </c>
      <c r="V57" s="5">
        <v>669</v>
      </c>
      <c r="AC57" s="5">
        <v>2073</v>
      </c>
      <c r="AD57" s="5">
        <v>2652</v>
      </c>
      <c r="AE57" s="5">
        <v>2522</v>
      </c>
    </row>
    <row r="58" spans="1:31" x14ac:dyDescent="0.25">
      <c r="A58" s="20" t="s">
        <v>63</v>
      </c>
      <c r="B58" s="5">
        <v>1842</v>
      </c>
      <c r="D58" s="5">
        <v>14267</v>
      </c>
      <c r="E58" s="5">
        <v>13350</v>
      </c>
      <c r="F58" s="5">
        <v>7</v>
      </c>
      <c r="G58" s="5">
        <v>480</v>
      </c>
      <c r="H58" s="5">
        <v>130</v>
      </c>
      <c r="I58" s="5">
        <v>130</v>
      </c>
      <c r="J58" s="10">
        <f t="shared" si="0"/>
        <v>0.26058631921824105</v>
      </c>
      <c r="K58" s="10">
        <f t="shared" si="1"/>
        <v>7.0575461454940286E-2</v>
      </c>
      <c r="L58" s="10">
        <f t="shared" si="2"/>
        <v>7.0575461454940286E-2</v>
      </c>
      <c r="M58" s="10">
        <f t="shared" si="3"/>
        <v>0.27083333333333331</v>
      </c>
      <c r="N58" s="10">
        <f t="shared" si="4"/>
        <v>0.27083333333333331</v>
      </c>
      <c r="O58" s="10">
        <f t="shared" si="5"/>
        <v>1</v>
      </c>
      <c r="P58" s="5">
        <v>7644</v>
      </c>
      <c r="Q58" s="5">
        <v>7644</v>
      </c>
      <c r="T58" s="5">
        <v>2754</v>
      </c>
      <c r="U58" s="5">
        <v>629</v>
      </c>
      <c r="V58" s="5">
        <v>629</v>
      </c>
      <c r="AC58" s="5">
        <v>2691</v>
      </c>
      <c r="AD58" s="5">
        <v>3658</v>
      </c>
      <c r="AE58" s="5">
        <v>3609</v>
      </c>
    </row>
    <row r="59" spans="1:31" x14ac:dyDescent="0.25">
      <c r="A59" s="20" t="s">
        <v>64</v>
      </c>
      <c r="B59" s="5">
        <v>1824</v>
      </c>
      <c r="D59" s="5">
        <v>6145</v>
      </c>
      <c r="E59" s="5">
        <v>13240</v>
      </c>
      <c r="F59" s="5">
        <v>1</v>
      </c>
      <c r="G59" s="5">
        <v>407</v>
      </c>
      <c r="H59" s="5">
        <v>57</v>
      </c>
      <c r="I59" s="5">
        <v>57</v>
      </c>
      <c r="J59" s="10">
        <f t="shared" si="0"/>
        <v>0.22313596491228072</v>
      </c>
      <c r="K59" s="10">
        <f t="shared" si="1"/>
        <v>3.125E-2</v>
      </c>
      <c r="L59" s="10">
        <f t="shared" si="2"/>
        <v>3.125E-2</v>
      </c>
      <c r="M59" s="10">
        <f t="shared" si="3"/>
        <v>0.14004914004914004</v>
      </c>
      <c r="N59" s="10">
        <f t="shared" si="4"/>
        <v>0.14004914004914004</v>
      </c>
      <c r="O59" s="10">
        <f t="shared" si="5"/>
        <v>1</v>
      </c>
      <c r="P59" s="5">
        <v>953</v>
      </c>
      <c r="Q59" s="5">
        <v>953</v>
      </c>
      <c r="T59" s="5">
        <v>2409</v>
      </c>
      <c r="U59" s="5">
        <v>252</v>
      </c>
      <c r="V59" s="5">
        <v>252</v>
      </c>
      <c r="AC59" s="5">
        <v>1782</v>
      </c>
      <c r="AD59" s="5">
        <v>2068</v>
      </c>
      <c r="AE59" s="5">
        <v>2069</v>
      </c>
    </row>
    <row r="60" spans="1:31" x14ac:dyDescent="0.25">
      <c r="A60" s="20" t="s">
        <v>65</v>
      </c>
      <c r="B60" s="5">
        <v>1809</v>
      </c>
      <c r="D60" s="5">
        <v>6004</v>
      </c>
      <c r="E60" s="5">
        <v>13260</v>
      </c>
      <c r="F60" s="5">
        <v>5</v>
      </c>
      <c r="G60" s="5">
        <v>385</v>
      </c>
      <c r="H60" s="5">
        <v>83</v>
      </c>
      <c r="I60" s="5">
        <v>83</v>
      </c>
      <c r="J60" s="10">
        <f t="shared" si="0"/>
        <v>0.21282476506357104</v>
      </c>
      <c r="K60" s="10">
        <f t="shared" si="1"/>
        <v>4.5881702598120508E-2</v>
      </c>
      <c r="L60" s="10">
        <f t="shared" si="2"/>
        <v>4.5881702598120508E-2</v>
      </c>
      <c r="M60" s="10">
        <f t="shared" si="3"/>
        <v>0.21558441558441557</v>
      </c>
      <c r="N60" s="10">
        <f t="shared" si="4"/>
        <v>0.21558441558441557</v>
      </c>
      <c r="O60" s="10">
        <f t="shared" si="5"/>
        <v>1</v>
      </c>
      <c r="P60" s="5">
        <v>1857</v>
      </c>
      <c r="Q60" s="5">
        <v>1857</v>
      </c>
      <c r="T60" s="5">
        <v>2289</v>
      </c>
      <c r="U60" s="5">
        <v>377</v>
      </c>
      <c r="V60" s="5">
        <v>377</v>
      </c>
      <c r="AC60" s="5">
        <v>1846</v>
      </c>
      <c r="AD60" s="5">
        <v>2149</v>
      </c>
      <c r="AE60" s="5">
        <v>2143</v>
      </c>
    </row>
    <row r="61" spans="1:31" x14ac:dyDescent="0.25">
      <c r="A61" s="20" t="s">
        <v>66</v>
      </c>
      <c r="B61" s="5">
        <v>1772</v>
      </c>
      <c r="D61" s="5">
        <v>25559</v>
      </c>
      <c r="E61" s="5">
        <v>13334</v>
      </c>
      <c r="F61" s="5">
        <v>7</v>
      </c>
      <c r="G61" s="5">
        <v>478</v>
      </c>
      <c r="H61" s="5">
        <v>157</v>
      </c>
      <c r="I61" s="5">
        <v>157</v>
      </c>
      <c r="J61" s="10">
        <f t="shared" si="0"/>
        <v>0.26975169300225732</v>
      </c>
      <c r="K61" s="10">
        <f t="shared" si="1"/>
        <v>8.8600451467268623E-2</v>
      </c>
      <c r="L61" s="10">
        <f t="shared" si="2"/>
        <v>8.8600451467268623E-2</v>
      </c>
      <c r="M61" s="10">
        <f t="shared" si="3"/>
        <v>0.32845188284518828</v>
      </c>
      <c r="N61" s="10">
        <f t="shared" si="4"/>
        <v>0.32845188284518828</v>
      </c>
      <c r="O61" s="10">
        <f t="shared" si="5"/>
        <v>1</v>
      </c>
      <c r="P61" s="5">
        <v>20916</v>
      </c>
      <c r="Q61" s="5">
        <v>20916</v>
      </c>
      <c r="T61" s="5">
        <v>2753</v>
      </c>
      <c r="U61" s="5">
        <v>796</v>
      </c>
      <c r="V61" s="5">
        <v>796</v>
      </c>
      <c r="AC61" s="5">
        <v>3949</v>
      </c>
      <c r="AD61" s="5">
        <v>6975</v>
      </c>
      <c r="AE61" s="5">
        <v>6503</v>
      </c>
    </row>
    <row r="62" spans="1:31" x14ac:dyDescent="0.25">
      <c r="A62" s="20" t="s">
        <v>67</v>
      </c>
      <c r="B62" s="5">
        <v>1797</v>
      </c>
      <c r="D62" s="5">
        <v>5999</v>
      </c>
      <c r="E62" s="5">
        <v>13217</v>
      </c>
      <c r="F62" s="5">
        <v>1</v>
      </c>
      <c r="G62" s="5">
        <v>407</v>
      </c>
      <c r="H62" s="5">
        <v>55</v>
      </c>
      <c r="I62" s="5">
        <v>55</v>
      </c>
      <c r="J62" s="10">
        <f t="shared" si="0"/>
        <v>0.226488592097941</v>
      </c>
      <c r="K62" s="10">
        <f t="shared" si="1"/>
        <v>3.0606566499721759E-2</v>
      </c>
      <c r="L62" s="10">
        <f t="shared" si="2"/>
        <v>3.0606566499721759E-2</v>
      </c>
      <c r="M62" s="10">
        <f t="shared" si="3"/>
        <v>0.13513513513513514</v>
      </c>
      <c r="N62" s="10">
        <f t="shared" si="4"/>
        <v>0.13513513513513514</v>
      </c>
      <c r="O62" s="10">
        <f t="shared" si="5"/>
        <v>1</v>
      </c>
      <c r="P62" s="5">
        <v>603</v>
      </c>
      <c r="Q62" s="5">
        <v>603</v>
      </c>
      <c r="T62" s="5">
        <v>2361</v>
      </c>
      <c r="U62" s="5">
        <v>222</v>
      </c>
      <c r="V62" s="5">
        <v>222</v>
      </c>
      <c r="AC62" s="5">
        <v>1748</v>
      </c>
      <c r="AD62" s="5">
        <v>2023</v>
      </c>
      <c r="AE62" s="5">
        <v>2027</v>
      </c>
    </row>
    <row r="63" spans="1:31" x14ac:dyDescent="0.25">
      <c r="A63" s="20" t="s">
        <v>68</v>
      </c>
      <c r="B63" s="5">
        <v>1793</v>
      </c>
      <c r="D63" s="5">
        <v>4808</v>
      </c>
      <c r="E63" s="5">
        <v>13248</v>
      </c>
      <c r="F63" s="5">
        <v>4</v>
      </c>
      <c r="G63" s="5">
        <v>386</v>
      </c>
      <c r="H63" s="5">
        <v>68</v>
      </c>
      <c r="I63" s="5">
        <v>68</v>
      </c>
      <c r="J63" s="10">
        <f t="shared" si="0"/>
        <v>0.21528165086447296</v>
      </c>
      <c r="K63" s="10">
        <f t="shared" si="1"/>
        <v>3.7925264919129953E-2</v>
      </c>
      <c r="L63" s="10">
        <f t="shared" si="2"/>
        <v>3.7925264919129953E-2</v>
      </c>
      <c r="M63" s="10">
        <f t="shared" si="3"/>
        <v>0.17616580310880828</v>
      </c>
      <c r="N63" s="10">
        <f t="shared" si="4"/>
        <v>0.17616580310880828</v>
      </c>
      <c r="O63" s="10">
        <f t="shared" si="5"/>
        <v>1</v>
      </c>
      <c r="P63" s="5">
        <v>588</v>
      </c>
      <c r="Q63" s="5">
        <v>588</v>
      </c>
      <c r="T63" s="5">
        <v>2261</v>
      </c>
      <c r="U63" s="5">
        <v>266</v>
      </c>
      <c r="V63" s="5">
        <v>266</v>
      </c>
      <c r="AC63" s="5">
        <v>1647</v>
      </c>
      <c r="AD63" s="5">
        <v>1864</v>
      </c>
      <c r="AE63" s="5">
        <v>1886</v>
      </c>
    </row>
    <row r="64" spans="1:31" x14ac:dyDescent="0.25">
      <c r="A64" s="20" t="s">
        <v>69</v>
      </c>
      <c r="B64" s="5">
        <v>1788</v>
      </c>
      <c r="D64" s="5">
        <v>5698</v>
      </c>
      <c r="E64" s="5">
        <v>13244</v>
      </c>
      <c r="F64" s="5">
        <v>3</v>
      </c>
      <c r="G64" s="5">
        <v>394</v>
      </c>
      <c r="H64" s="5">
        <v>71</v>
      </c>
      <c r="I64" s="5">
        <v>71</v>
      </c>
      <c r="J64" s="10">
        <f t="shared" si="0"/>
        <v>0.2203579418344519</v>
      </c>
      <c r="K64" s="10">
        <f t="shared" si="1"/>
        <v>3.9709172259507833E-2</v>
      </c>
      <c r="L64" s="10">
        <f t="shared" si="2"/>
        <v>3.9709172259507833E-2</v>
      </c>
      <c r="M64" s="10">
        <f t="shared" si="3"/>
        <v>0.1802030456852792</v>
      </c>
      <c r="N64" s="10">
        <f t="shared" si="4"/>
        <v>0.1802030456852792</v>
      </c>
      <c r="O64" s="10">
        <f t="shared" si="5"/>
        <v>1</v>
      </c>
      <c r="P64" s="5">
        <v>1395</v>
      </c>
      <c r="Q64" s="5">
        <v>1395</v>
      </c>
      <c r="T64" s="5">
        <v>2316</v>
      </c>
      <c r="U64" s="5">
        <v>307</v>
      </c>
      <c r="V64" s="5">
        <v>307</v>
      </c>
      <c r="AC64" s="5">
        <v>1792</v>
      </c>
      <c r="AD64" s="5">
        <v>2012</v>
      </c>
      <c r="AE64" s="5">
        <v>2022</v>
      </c>
    </row>
    <row r="65" spans="1:31" x14ac:dyDescent="0.25">
      <c r="A65" s="20" t="s">
        <v>70</v>
      </c>
      <c r="B65" s="5">
        <v>1783</v>
      </c>
      <c r="D65" s="5">
        <v>4697</v>
      </c>
      <c r="E65" s="5">
        <v>13226</v>
      </c>
      <c r="F65" s="5">
        <v>3</v>
      </c>
      <c r="G65" s="5">
        <v>372</v>
      </c>
      <c r="H65" s="5">
        <v>56</v>
      </c>
      <c r="I65" s="5">
        <v>56</v>
      </c>
      <c r="J65" s="10">
        <f t="shared" si="0"/>
        <v>0.20863712843522153</v>
      </c>
      <c r="K65" s="10">
        <f t="shared" si="1"/>
        <v>3.1407739764441951E-2</v>
      </c>
      <c r="L65" s="10">
        <f t="shared" si="2"/>
        <v>3.1407739764441951E-2</v>
      </c>
      <c r="M65" s="10">
        <f t="shared" si="3"/>
        <v>0.15053763440860216</v>
      </c>
      <c r="N65" s="10">
        <f t="shared" si="4"/>
        <v>0.15053763440860216</v>
      </c>
      <c r="O65" s="10">
        <f t="shared" si="5"/>
        <v>1</v>
      </c>
      <c r="P65" s="5">
        <v>545</v>
      </c>
      <c r="Q65" s="5">
        <v>545</v>
      </c>
      <c r="T65" s="5">
        <v>2209</v>
      </c>
      <c r="U65" s="5">
        <v>250</v>
      </c>
      <c r="V65" s="5">
        <v>250</v>
      </c>
      <c r="AC65" s="5">
        <v>1627</v>
      </c>
      <c r="AD65" s="5">
        <v>1842</v>
      </c>
      <c r="AE65" s="5">
        <v>1846</v>
      </c>
    </row>
    <row r="66" spans="1:31" x14ac:dyDescent="0.25">
      <c r="A66" s="20" t="s">
        <v>71</v>
      </c>
      <c r="B66" s="5">
        <v>1953</v>
      </c>
      <c r="D66" s="5">
        <v>8053</v>
      </c>
      <c r="E66" s="5">
        <v>13408</v>
      </c>
      <c r="F66" s="5">
        <v>10</v>
      </c>
      <c r="G66" s="5">
        <v>396</v>
      </c>
      <c r="H66" s="5">
        <v>72</v>
      </c>
      <c r="I66" s="5">
        <v>72</v>
      </c>
      <c r="J66" s="10">
        <f t="shared" si="0"/>
        <v>0.20276497695852536</v>
      </c>
      <c r="K66" s="10">
        <f t="shared" si="1"/>
        <v>3.6866359447004608E-2</v>
      </c>
      <c r="L66" s="10">
        <f t="shared" si="2"/>
        <v>3.6866359447004608E-2</v>
      </c>
      <c r="M66" s="10">
        <f t="shared" si="3"/>
        <v>0.18181818181818182</v>
      </c>
      <c r="N66" s="10">
        <f t="shared" si="4"/>
        <v>0.18181818181818182</v>
      </c>
      <c r="O66" s="10">
        <f t="shared" si="5"/>
        <v>1</v>
      </c>
      <c r="P66" s="5">
        <v>3153</v>
      </c>
      <c r="Q66" s="5">
        <v>3153</v>
      </c>
      <c r="T66" s="5">
        <v>2472</v>
      </c>
      <c r="U66" s="5">
        <v>459</v>
      </c>
      <c r="V66" s="5">
        <v>459</v>
      </c>
      <c r="AC66" s="5">
        <v>2272</v>
      </c>
      <c r="AD66" s="5">
        <v>2485</v>
      </c>
      <c r="AE66" s="5">
        <v>2487</v>
      </c>
    </row>
    <row r="67" spans="1:31" x14ac:dyDescent="0.25">
      <c r="A67" s="20" t="s">
        <v>72</v>
      </c>
      <c r="B67" s="5">
        <v>1789</v>
      </c>
      <c r="D67" s="5">
        <v>6332</v>
      </c>
      <c r="E67" s="5">
        <v>13237</v>
      </c>
      <c r="F67" s="5">
        <v>3</v>
      </c>
      <c r="G67" s="5">
        <v>408</v>
      </c>
      <c r="H67" s="5">
        <v>79</v>
      </c>
      <c r="I67" s="5">
        <v>79</v>
      </c>
      <c r="J67" s="10">
        <f t="shared" ref="J67:J130" si="6">G67/B67</f>
        <v>0.22806036892118503</v>
      </c>
      <c r="K67" s="10">
        <f t="shared" ref="K67:K130" si="7">H67/B67</f>
        <v>4.4158747903856904E-2</v>
      </c>
      <c r="L67" s="10">
        <f t="shared" ref="L67:L130" si="8">I67/B67</f>
        <v>4.4158747903856904E-2</v>
      </c>
      <c r="M67" s="10">
        <f t="shared" ref="M67:M130" si="9">H67/G67</f>
        <v>0.19362745098039216</v>
      </c>
      <c r="N67" s="10">
        <f t="shared" ref="N67:N130" si="10">I67/G67</f>
        <v>0.19362745098039216</v>
      </c>
      <c r="O67" s="10">
        <f t="shared" ref="O67:O130" si="11">I67/H67</f>
        <v>1</v>
      </c>
      <c r="P67" s="5">
        <v>1618</v>
      </c>
      <c r="Q67" s="5">
        <v>1618</v>
      </c>
      <c r="T67" s="5">
        <v>2388</v>
      </c>
      <c r="U67" s="5">
        <v>345</v>
      </c>
      <c r="V67" s="5">
        <v>345</v>
      </c>
      <c r="AC67" s="5">
        <v>1868</v>
      </c>
      <c r="AD67" s="5">
        <v>2193</v>
      </c>
      <c r="AE67" s="5">
        <v>2182</v>
      </c>
    </row>
    <row r="68" spans="1:31" x14ac:dyDescent="0.25">
      <c r="A68" s="20" t="s">
        <v>73</v>
      </c>
      <c r="B68" s="5">
        <v>1783</v>
      </c>
      <c r="D68" s="5">
        <v>396658</v>
      </c>
      <c r="E68" s="5">
        <v>13271</v>
      </c>
      <c r="F68" s="5">
        <v>21</v>
      </c>
      <c r="G68" s="5">
        <v>601</v>
      </c>
      <c r="H68" s="5">
        <v>248</v>
      </c>
      <c r="I68" s="5">
        <v>248</v>
      </c>
      <c r="J68" s="10">
        <f t="shared" si="6"/>
        <v>0.3370723499719574</v>
      </c>
      <c r="K68" s="10">
        <f t="shared" si="7"/>
        <v>0.13909141895681434</v>
      </c>
      <c r="L68" s="10">
        <f t="shared" si="8"/>
        <v>0.13909141895681434</v>
      </c>
      <c r="M68" s="10">
        <f t="shared" si="9"/>
        <v>0.41264559068219636</v>
      </c>
      <c r="N68" s="10">
        <f t="shared" si="10"/>
        <v>0.41264559068219636</v>
      </c>
      <c r="O68" s="10">
        <f t="shared" si="11"/>
        <v>1</v>
      </c>
      <c r="P68" s="5">
        <v>369507</v>
      </c>
      <c r="Q68" s="5">
        <v>369507</v>
      </c>
      <c r="T68" s="5">
        <v>3299</v>
      </c>
      <c r="U68" s="5">
        <v>1181</v>
      </c>
      <c r="V68" s="5">
        <v>1181</v>
      </c>
      <c r="AC68" s="5">
        <v>42205</v>
      </c>
      <c r="AD68" s="5">
        <v>553097</v>
      </c>
      <c r="AE68" s="5">
        <v>355255</v>
      </c>
    </row>
    <row r="69" spans="1:31" x14ac:dyDescent="0.25">
      <c r="A69" s="20" t="s">
        <v>74</v>
      </c>
      <c r="B69" s="5">
        <v>1769</v>
      </c>
      <c r="D69" s="5">
        <v>9680</v>
      </c>
      <c r="E69" s="5">
        <v>13237</v>
      </c>
      <c r="F69" s="5">
        <v>3</v>
      </c>
      <c r="G69" s="5">
        <v>407</v>
      </c>
      <c r="H69" s="5">
        <v>86</v>
      </c>
      <c r="I69" s="5">
        <v>86</v>
      </c>
      <c r="J69" s="10">
        <f t="shared" si="6"/>
        <v>0.23007348784624082</v>
      </c>
      <c r="K69" s="10">
        <f t="shared" si="7"/>
        <v>4.8615036743923118E-2</v>
      </c>
      <c r="L69" s="10">
        <f t="shared" si="8"/>
        <v>4.8615036743923118E-2</v>
      </c>
      <c r="M69" s="10">
        <f t="shared" si="9"/>
        <v>0.2113022113022113</v>
      </c>
      <c r="N69" s="10">
        <f t="shared" si="10"/>
        <v>0.2113022113022113</v>
      </c>
      <c r="O69" s="10">
        <f t="shared" si="11"/>
        <v>1</v>
      </c>
      <c r="P69" s="5">
        <v>5414</v>
      </c>
      <c r="Q69" s="5">
        <v>5414</v>
      </c>
      <c r="T69" s="5">
        <v>2372</v>
      </c>
      <c r="U69" s="5">
        <v>401</v>
      </c>
      <c r="V69" s="5">
        <v>401</v>
      </c>
      <c r="AC69" s="5">
        <v>2170</v>
      </c>
      <c r="AD69" s="5">
        <v>2881</v>
      </c>
      <c r="AE69" s="5">
        <v>2846</v>
      </c>
    </row>
    <row r="70" spans="1:31" x14ac:dyDescent="0.25">
      <c r="A70" s="20" t="s">
        <v>75</v>
      </c>
      <c r="B70" s="5">
        <v>1770</v>
      </c>
      <c r="D70" s="5">
        <v>8107</v>
      </c>
      <c r="E70" s="5">
        <v>13240</v>
      </c>
      <c r="F70" s="5">
        <v>2</v>
      </c>
      <c r="G70" s="5">
        <v>474</v>
      </c>
      <c r="H70" s="5">
        <v>141</v>
      </c>
      <c r="I70" s="5">
        <v>141</v>
      </c>
      <c r="J70" s="10">
        <f t="shared" si="6"/>
        <v>0.26779661016949152</v>
      </c>
      <c r="K70" s="10">
        <f t="shared" si="7"/>
        <v>7.9661016949152536E-2</v>
      </c>
      <c r="L70" s="10">
        <f t="shared" si="8"/>
        <v>7.9661016949152536E-2</v>
      </c>
      <c r="M70" s="10">
        <f t="shared" si="9"/>
        <v>0.29746835443037972</v>
      </c>
      <c r="N70" s="10">
        <f t="shared" si="10"/>
        <v>0.29746835443037972</v>
      </c>
      <c r="O70" s="10">
        <f t="shared" si="11"/>
        <v>1</v>
      </c>
      <c r="P70" s="5">
        <v>3769</v>
      </c>
      <c r="Q70" s="5">
        <v>3769</v>
      </c>
      <c r="T70" s="5">
        <v>2669</v>
      </c>
      <c r="U70" s="5">
        <v>660</v>
      </c>
      <c r="V70" s="5">
        <v>660</v>
      </c>
      <c r="AC70" s="5">
        <v>2184</v>
      </c>
      <c r="AD70" s="5">
        <v>2544</v>
      </c>
      <c r="AE70" s="5">
        <v>2535</v>
      </c>
    </row>
    <row r="71" spans="1:31" x14ac:dyDescent="0.25">
      <c r="A71" s="20" t="s">
        <v>76</v>
      </c>
      <c r="B71" s="5">
        <v>1770</v>
      </c>
      <c r="D71" s="5">
        <v>10486</v>
      </c>
      <c r="E71" s="5">
        <v>13228</v>
      </c>
      <c r="F71" s="5">
        <v>4</v>
      </c>
      <c r="G71" s="5">
        <v>385</v>
      </c>
      <c r="H71" s="5">
        <v>70</v>
      </c>
      <c r="I71" s="5">
        <v>70</v>
      </c>
      <c r="J71" s="10">
        <f t="shared" si="6"/>
        <v>0.2175141242937853</v>
      </c>
      <c r="K71" s="10">
        <f t="shared" si="7"/>
        <v>3.954802259887006E-2</v>
      </c>
      <c r="L71" s="10">
        <f t="shared" si="8"/>
        <v>3.954802259887006E-2</v>
      </c>
      <c r="M71" s="10">
        <f t="shared" si="9"/>
        <v>0.18181818181818182</v>
      </c>
      <c r="N71" s="10">
        <f t="shared" si="10"/>
        <v>0.18181818181818182</v>
      </c>
      <c r="O71" s="10">
        <f t="shared" si="11"/>
        <v>1</v>
      </c>
      <c r="P71" s="5">
        <v>6324</v>
      </c>
      <c r="Q71" s="5">
        <v>6324</v>
      </c>
      <c r="T71" s="5">
        <v>2261</v>
      </c>
      <c r="U71" s="5">
        <v>298</v>
      </c>
      <c r="V71" s="5">
        <v>298</v>
      </c>
      <c r="AC71" s="5">
        <v>2595</v>
      </c>
      <c r="AD71" s="5">
        <v>3086</v>
      </c>
      <c r="AE71" s="5">
        <v>2948</v>
      </c>
    </row>
    <row r="72" spans="1:31" x14ac:dyDescent="0.25">
      <c r="A72" s="20" t="s">
        <v>77</v>
      </c>
      <c r="B72" s="5">
        <v>1801</v>
      </c>
      <c r="D72" s="5">
        <v>5868</v>
      </c>
      <c r="E72" s="5">
        <v>13227</v>
      </c>
      <c r="F72" s="5">
        <v>1</v>
      </c>
      <c r="G72" s="5">
        <v>402</v>
      </c>
      <c r="H72" s="5">
        <v>66</v>
      </c>
      <c r="I72" s="5">
        <v>66</v>
      </c>
      <c r="J72" s="10">
        <f t="shared" si="6"/>
        <v>0.2232093281510272</v>
      </c>
      <c r="K72" s="10">
        <f t="shared" si="7"/>
        <v>3.6646307606885066E-2</v>
      </c>
      <c r="L72" s="10">
        <f t="shared" si="8"/>
        <v>3.6646307606885066E-2</v>
      </c>
      <c r="M72" s="10">
        <f t="shared" si="9"/>
        <v>0.16417910447761194</v>
      </c>
      <c r="N72" s="10">
        <f t="shared" si="10"/>
        <v>0.16417910447761194</v>
      </c>
      <c r="O72" s="10">
        <f t="shared" si="11"/>
        <v>1</v>
      </c>
      <c r="P72" s="5">
        <v>1243</v>
      </c>
      <c r="Q72" s="5">
        <v>1243</v>
      </c>
      <c r="T72" s="5">
        <v>2371</v>
      </c>
      <c r="U72" s="5">
        <v>290</v>
      </c>
      <c r="V72" s="5">
        <v>290</v>
      </c>
      <c r="AC72" s="5">
        <v>1785</v>
      </c>
      <c r="AD72" s="5">
        <v>2077</v>
      </c>
      <c r="AE72" s="5">
        <v>2054</v>
      </c>
    </row>
    <row r="73" spans="1:31" x14ac:dyDescent="0.25">
      <c r="A73" s="20" t="s">
        <v>78</v>
      </c>
      <c r="B73" s="5">
        <v>1783</v>
      </c>
      <c r="D73" s="5">
        <v>5654</v>
      </c>
      <c r="E73" s="5">
        <v>13249</v>
      </c>
      <c r="F73" s="5">
        <v>3</v>
      </c>
      <c r="G73" s="5">
        <v>400</v>
      </c>
      <c r="H73" s="5">
        <v>81</v>
      </c>
      <c r="I73" s="5">
        <v>81</v>
      </c>
      <c r="J73" s="10">
        <f t="shared" si="6"/>
        <v>0.2243409983174425</v>
      </c>
      <c r="K73" s="10">
        <f t="shared" si="7"/>
        <v>4.5429052159282106E-2</v>
      </c>
      <c r="L73" s="10">
        <f t="shared" si="8"/>
        <v>4.5429052159282106E-2</v>
      </c>
      <c r="M73" s="10">
        <f t="shared" si="9"/>
        <v>0.20250000000000001</v>
      </c>
      <c r="N73" s="10">
        <f t="shared" si="10"/>
        <v>0.20250000000000001</v>
      </c>
      <c r="O73" s="10">
        <f t="shared" si="11"/>
        <v>1</v>
      </c>
      <c r="P73" s="5">
        <v>1437</v>
      </c>
      <c r="Q73" s="5">
        <v>1437</v>
      </c>
      <c r="T73" s="5">
        <v>2341</v>
      </c>
      <c r="U73" s="5">
        <v>364</v>
      </c>
      <c r="V73" s="5">
        <v>364</v>
      </c>
      <c r="AC73" s="5">
        <v>1737</v>
      </c>
      <c r="AD73" s="5">
        <v>2006</v>
      </c>
      <c r="AE73" s="5">
        <v>2011</v>
      </c>
    </row>
    <row r="74" spans="1:31" x14ac:dyDescent="0.25">
      <c r="A74" s="20" t="s">
        <v>79</v>
      </c>
      <c r="B74" s="5">
        <v>1783</v>
      </c>
      <c r="D74" s="5">
        <v>5654</v>
      </c>
      <c r="E74" s="5">
        <v>13249</v>
      </c>
      <c r="F74" s="5">
        <v>3</v>
      </c>
      <c r="G74" s="5">
        <v>400</v>
      </c>
      <c r="H74" s="5">
        <v>81</v>
      </c>
      <c r="I74" s="5">
        <v>81</v>
      </c>
      <c r="J74" s="10">
        <f t="shared" si="6"/>
        <v>0.2243409983174425</v>
      </c>
      <c r="K74" s="10">
        <f t="shared" si="7"/>
        <v>4.5429052159282106E-2</v>
      </c>
      <c r="L74" s="10">
        <f t="shared" si="8"/>
        <v>4.5429052159282106E-2</v>
      </c>
      <c r="M74" s="10">
        <f t="shared" si="9"/>
        <v>0.20250000000000001</v>
      </c>
      <c r="N74" s="10">
        <f t="shared" si="10"/>
        <v>0.20250000000000001</v>
      </c>
      <c r="O74" s="10">
        <f t="shared" si="11"/>
        <v>1</v>
      </c>
      <c r="P74" s="5">
        <v>1437</v>
      </c>
      <c r="Q74" s="5">
        <v>1437</v>
      </c>
      <c r="T74" s="5">
        <v>2341</v>
      </c>
      <c r="U74" s="5">
        <v>364</v>
      </c>
      <c r="V74" s="5">
        <v>364</v>
      </c>
      <c r="AC74" s="5">
        <v>1745</v>
      </c>
      <c r="AD74" s="5">
        <v>2012</v>
      </c>
      <c r="AE74" s="5">
        <v>2047</v>
      </c>
    </row>
    <row r="75" spans="1:31" x14ac:dyDescent="0.25">
      <c r="A75" s="20" t="s">
        <v>80</v>
      </c>
      <c r="B75" s="5">
        <v>1802</v>
      </c>
      <c r="D75" s="5">
        <v>6353</v>
      </c>
      <c r="E75" s="5">
        <v>13232</v>
      </c>
      <c r="F75" s="5">
        <v>1</v>
      </c>
      <c r="G75" s="5">
        <v>404</v>
      </c>
      <c r="H75" s="5">
        <v>68</v>
      </c>
      <c r="I75" s="5">
        <v>68</v>
      </c>
      <c r="J75" s="10">
        <f t="shared" si="6"/>
        <v>0.2241953385127636</v>
      </c>
      <c r="K75" s="10">
        <f t="shared" si="7"/>
        <v>3.7735849056603772E-2</v>
      </c>
      <c r="L75" s="10">
        <f t="shared" si="8"/>
        <v>3.7735849056603772E-2</v>
      </c>
      <c r="M75" s="10">
        <f t="shared" si="9"/>
        <v>0.16831683168316833</v>
      </c>
      <c r="N75" s="10">
        <f t="shared" si="10"/>
        <v>0.16831683168316833</v>
      </c>
      <c r="O75" s="10">
        <f t="shared" si="11"/>
        <v>1</v>
      </c>
      <c r="P75" s="5">
        <v>1729</v>
      </c>
      <c r="Q75" s="5">
        <v>1729</v>
      </c>
      <c r="T75" s="5">
        <v>2399</v>
      </c>
      <c r="U75" s="5">
        <v>322</v>
      </c>
      <c r="V75" s="5">
        <v>322</v>
      </c>
      <c r="AC75" s="5">
        <v>2016</v>
      </c>
      <c r="AD75" s="5">
        <v>2217</v>
      </c>
      <c r="AE75" s="5">
        <v>2176</v>
      </c>
    </row>
    <row r="76" spans="1:31" x14ac:dyDescent="0.25">
      <c r="A76" s="20" t="s">
        <v>81</v>
      </c>
      <c r="B76" s="5">
        <v>1814</v>
      </c>
      <c r="D76" s="5">
        <v>16069</v>
      </c>
      <c r="E76" s="5">
        <v>13305</v>
      </c>
      <c r="F76" s="5">
        <v>7</v>
      </c>
      <c r="G76" s="5">
        <v>443</v>
      </c>
      <c r="H76" s="5">
        <v>101</v>
      </c>
      <c r="I76" s="5">
        <v>101</v>
      </c>
      <c r="J76" s="10">
        <f t="shared" si="6"/>
        <v>0.24421168687982359</v>
      </c>
      <c r="K76" s="10">
        <f t="shared" si="7"/>
        <v>5.567805953693495E-2</v>
      </c>
      <c r="L76" s="10">
        <f t="shared" si="8"/>
        <v>5.567805953693495E-2</v>
      </c>
      <c r="M76" s="10">
        <f t="shared" si="9"/>
        <v>0.22799097065462753</v>
      </c>
      <c r="N76" s="10">
        <f t="shared" si="10"/>
        <v>0.22799097065462753</v>
      </c>
      <c r="O76" s="10">
        <f t="shared" si="11"/>
        <v>1</v>
      </c>
      <c r="P76" s="5">
        <v>11115</v>
      </c>
      <c r="Q76" s="5">
        <v>11115</v>
      </c>
      <c r="T76" s="5">
        <v>2582</v>
      </c>
      <c r="U76" s="5">
        <v>485</v>
      </c>
      <c r="V76" s="5">
        <v>485</v>
      </c>
      <c r="AC76" s="5">
        <v>3555</v>
      </c>
      <c r="AD76" s="5">
        <v>4568</v>
      </c>
      <c r="AE76" s="5">
        <v>4383</v>
      </c>
    </row>
    <row r="77" spans="1:31" x14ac:dyDescent="0.25">
      <c r="A77" s="20" t="s">
        <v>82</v>
      </c>
      <c r="B77" s="5">
        <v>1775</v>
      </c>
      <c r="D77" s="5">
        <v>15449</v>
      </c>
      <c r="E77" s="5">
        <v>13245</v>
      </c>
      <c r="F77" s="5">
        <v>16</v>
      </c>
      <c r="G77" s="5">
        <v>415</v>
      </c>
      <c r="H77" s="5">
        <v>97</v>
      </c>
      <c r="I77" s="5">
        <v>97</v>
      </c>
      <c r="J77" s="10">
        <f t="shared" si="6"/>
        <v>0.23380281690140844</v>
      </c>
      <c r="K77" s="10">
        <f t="shared" si="7"/>
        <v>5.4647887323943663E-2</v>
      </c>
      <c r="L77" s="10">
        <f t="shared" si="8"/>
        <v>5.4647887323943663E-2</v>
      </c>
      <c r="M77" s="10">
        <f t="shared" si="9"/>
        <v>0.23373493975903614</v>
      </c>
      <c r="N77" s="10">
        <f t="shared" si="10"/>
        <v>0.23373493975903614</v>
      </c>
      <c r="O77" s="10">
        <f t="shared" si="11"/>
        <v>1</v>
      </c>
      <c r="P77" s="5">
        <v>11116</v>
      </c>
      <c r="Q77" s="5">
        <v>11116</v>
      </c>
      <c r="T77" s="5">
        <v>2354</v>
      </c>
      <c r="U77" s="5">
        <v>396</v>
      </c>
      <c r="V77" s="5">
        <v>396</v>
      </c>
      <c r="AC77" s="5">
        <v>2846</v>
      </c>
      <c r="AD77" s="5">
        <v>4235</v>
      </c>
      <c r="AE77" s="5">
        <v>4091</v>
      </c>
    </row>
    <row r="78" spans="1:31" x14ac:dyDescent="0.25">
      <c r="A78" s="20" t="s">
        <v>83</v>
      </c>
      <c r="B78" s="5">
        <v>1787</v>
      </c>
      <c r="D78" s="5">
        <v>6112</v>
      </c>
      <c r="E78" s="5">
        <v>13210</v>
      </c>
      <c r="F78" s="5">
        <v>1</v>
      </c>
      <c r="G78" s="5">
        <v>415</v>
      </c>
      <c r="H78" s="5">
        <v>93</v>
      </c>
      <c r="I78" s="5">
        <v>93</v>
      </c>
      <c r="J78" s="10">
        <f t="shared" si="6"/>
        <v>0.23223279238947958</v>
      </c>
      <c r="K78" s="10">
        <f t="shared" si="7"/>
        <v>5.2042529378847228E-2</v>
      </c>
      <c r="L78" s="10">
        <f t="shared" si="8"/>
        <v>5.2042529378847228E-2</v>
      </c>
      <c r="M78" s="10">
        <f t="shared" si="9"/>
        <v>0.22409638554216868</v>
      </c>
      <c r="N78" s="10">
        <f t="shared" si="10"/>
        <v>0.22409638554216868</v>
      </c>
      <c r="O78" s="10">
        <f t="shared" si="11"/>
        <v>1</v>
      </c>
      <c r="P78" s="5">
        <v>1899</v>
      </c>
      <c r="Q78" s="5">
        <v>1899</v>
      </c>
      <c r="T78" s="5">
        <v>2401</v>
      </c>
      <c r="U78" s="5">
        <v>426</v>
      </c>
      <c r="V78" s="5">
        <v>426</v>
      </c>
      <c r="AC78" s="5">
        <v>1823</v>
      </c>
      <c r="AD78" s="5">
        <v>2105</v>
      </c>
      <c r="AE78" s="5">
        <v>2124</v>
      </c>
    </row>
    <row r="79" spans="1:31" x14ac:dyDescent="0.25">
      <c r="A79" s="20" t="s">
        <v>84</v>
      </c>
      <c r="B79" s="5">
        <v>1793</v>
      </c>
      <c r="D79" s="5">
        <v>5997</v>
      </c>
      <c r="E79" s="5">
        <v>13238</v>
      </c>
      <c r="F79" s="5">
        <v>2</v>
      </c>
      <c r="G79" s="5">
        <v>398</v>
      </c>
      <c r="H79" s="5">
        <v>127</v>
      </c>
      <c r="I79" s="5">
        <v>127</v>
      </c>
      <c r="J79" s="10">
        <f t="shared" si="6"/>
        <v>0.22197434467373117</v>
      </c>
      <c r="K79" s="10">
        <f t="shared" si="7"/>
        <v>7.0831009481316223E-2</v>
      </c>
      <c r="L79" s="10">
        <f t="shared" si="8"/>
        <v>7.0831009481316223E-2</v>
      </c>
      <c r="M79" s="10">
        <f t="shared" si="9"/>
        <v>0.31909547738693467</v>
      </c>
      <c r="N79" s="10">
        <f t="shared" si="10"/>
        <v>0.31909547738693467</v>
      </c>
      <c r="O79" s="10">
        <f t="shared" si="11"/>
        <v>1</v>
      </c>
      <c r="P79" s="5">
        <v>1247</v>
      </c>
      <c r="Q79" s="5">
        <v>1247</v>
      </c>
      <c r="T79" s="5">
        <v>2492</v>
      </c>
      <c r="U79" s="5">
        <v>729</v>
      </c>
      <c r="V79" s="5">
        <v>729</v>
      </c>
      <c r="AC79" s="5">
        <v>1819</v>
      </c>
      <c r="AD79" s="5">
        <v>2196</v>
      </c>
      <c r="AE79" s="5">
        <v>2082</v>
      </c>
    </row>
    <row r="80" spans="1:31" x14ac:dyDescent="0.25">
      <c r="A80" s="20" t="s">
        <v>85</v>
      </c>
      <c r="B80" s="5">
        <v>1794</v>
      </c>
      <c r="D80" s="5">
        <v>5222</v>
      </c>
      <c r="E80" s="5">
        <v>13263</v>
      </c>
      <c r="F80" s="5">
        <v>6</v>
      </c>
      <c r="G80" s="5">
        <v>409</v>
      </c>
      <c r="H80" s="5">
        <v>98</v>
      </c>
      <c r="I80" s="5">
        <v>98</v>
      </c>
      <c r="J80" s="10">
        <f t="shared" si="6"/>
        <v>0.22798216276477146</v>
      </c>
      <c r="K80" s="10">
        <f t="shared" si="7"/>
        <v>5.4626532887402456E-2</v>
      </c>
      <c r="L80" s="10">
        <f t="shared" si="8"/>
        <v>5.4626532887402456E-2</v>
      </c>
      <c r="M80" s="10">
        <f t="shared" si="9"/>
        <v>0.23960880195599021</v>
      </c>
      <c r="N80" s="10">
        <f t="shared" si="10"/>
        <v>0.23960880195599021</v>
      </c>
      <c r="O80" s="10">
        <f t="shared" si="11"/>
        <v>1</v>
      </c>
      <c r="P80" s="5">
        <v>797</v>
      </c>
      <c r="Q80" s="5">
        <v>797</v>
      </c>
      <c r="T80" s="5">
        <v>2367</v>
      </c>
      <c r="U80" s="5">
        <v>403</v>
      </c>
      <c r="V80" s="5">
        <v>403</v>
      </c>
      <c r="AC80" s="5">
        <v>1670</v>
      </c>
      <c r="AD80" s="5">
        <v>1977</v>
      </c>
      <c r="AE80" s="5">
        <v>1975</v>
      </c>
    </row>
    <row r="81" spans="1:31" x14ac:dyDescent="0.25">
      <c r="A81" s="20" t="s">
        <v>86</v>
      </c>
      <c r="B81" s="5">
        <v>1794</v>
      </c>
      <c r="D81" s="5">
        <v>5224</v>
      </c>
      <c r="E81" s="5">
        <v>13269</v>
      </c>
      <c r="F81" s="5">
        <v>6</v>
      </c>
      <c r="G81" s="5">
        <v>409</v>
      </c>
      <c r="H81" s="5">
        <v>98</v>
      </c>
      <c r="I81" s="5">
        <v>98</v>
      </c>
      <c r="J81" s="10">
        <f t="shared" si="6"/>
        <v>0.22798216276477146</v>
      </c>
      <c r="K81" s="10">
        <f t="shared" si="7"/>
        <v>5.4626532887402456E-2</v>
      </c>
      <c r="L81" s="10">
        <f t="shared" si="8"/>
        <v>5.4626532887402456E-2</v>
      </c>
      <c r="M81" s="10">
        <f t="shared" si="9"/>
        <v>0.23960880195599021</v>
      </c>
      <c r="N81" s="10">
        <f t="shared" si="10"/>
        <v>0.23960880195599021</v>
      </c>
      <c r="O81" s="10">
        <f t="shared" si="11"/>
        <v>1</v>
      </c>
      <c r="P81" s="5">
        <v>797</v>
      </c>
      <c r="Q81" s="5">
        <v>797</v>
      </c>
      <c r="T81" s="5">
        <v>2373</v>
      </c>
      <c r="U81" s="5">
        <v>403</v>
      </c>
      <c r="V81" s="5">
        <v>403</v>
      </c>
      <c r="AC81" s="5">
        <v>1800</v>
      </c>
      <c r="AD81" s="5">
        <v>1974</v>
      </c>
      <c r="AE81" s="5">
        <v>1970</v>
      </c>
    </row>
    <row r="82" spans="1:31" x14ac:dyDescent="0.25">
      <c r="A82" s="20" t="s">
        <v>87</v>
      </c>
      <c r="B82" s="5">
        <v>1770</v>
      </c>
      <c r="D82" s="5">
        <v>25939</v>
      </c>
      <c r="E82" s="5">
        <v>13215</v>
      </c>
      <c r="F82" s="5">
        <v>8</v>
      </c>
      <c r="G82" s="5">
        <v>447</v>
      </c>
      <c r="H82" s="5">
        <v>140</v>
      </c>
      <c r="I82" s="5">
        <v>140</v>
      </c>
      <c r="J82" s="10">
        <f t="shared" si="6"/>
        <v>0.25254237288135595</v>
      </c>
      <c r="K82" s="10">
        <f t="shared" si="7"/>
        <v>7.909604519774012E-2</v>
      </c>
      <c r="L82" s="10">
        <f t="shared" si="8"/>
        <v>7.909604519774012E-2</v>
      </c>
      <c r="M82" s="10">
        <f t="shared" si="9"/>
        <v>0.31319910514541388</v>
      </c>
      <c r="N82" s="10">
        <f t="shared" si="10"/>
        <v>0.31319910514541388</v>
      </c>
      <c r="O82" s="10">
        <f t="shared" si="11"/>
        <v>1</v>
      </c>
      <c r="P82" s="5">
        <v>21207</v>
      </c>
      <c r="Q82" s="5">
        <v>21207</v>
      </c>
      <c r="T82" s="5">
        <v>2530</v>
      </c>
      <c r="U82" s="5">
        <v>622</v>
      </c>
      <c r="V82" s="5">
        <v>622</v>
      </c>
      <c r="AC82" s="5">
        <v>3966</v>
      </c>
      <c r="AD82" s="5">
        <v>6743</v>
      </c>
      <c r="AE82" s="5">
        <v>6395</v>
      </c>
    </row>
    <row r="83" spans="1:31" x14ac:dyDescent="0.25">
      <c r="A83" s="20" t="s">
        <v>88</v>
      </c>
      <c r="B83" s="5">
        <v>1785</v>
      </c>
      <c r="D83" s="5">
        <v>7274</v>
      </c>
      <c r="E83" s="5">
        <v>13219</v>
      </c>
      <c r="F83" s="5">
        <v>2</v>
      </c>
      <c r="G83" s="5">
        <v>419</v>
      </c>
      <c r="H83" s="5">
        <v>104</v>
      </c>
      <c r="I83" s="5">
        <v>104</v>
      </c>
      <c r="J83" s="10">
        <f t="shared" si="6"/>
        <v>0.23473389355742297</v>
      </c>
      <c r="K83" s="10">
        <f t="shared" si="7"/>
        <v>5.8263305322128853E-2</v>
      </c>
      <c r="L83" s="10">
        <f t="shared" si="8"/>
        <v>5.8263305322128853E-2</v>
      </c>
      <c r="M83" s="10">
        <f t="shared" si="9"/>
        <v>0.24821002386634844</v>
      </c>
      <c r="N83" s="10">
        <f t="shared" si="10"/>
        <v>0.24821002386634844</v>
      </c>
      <c r="O83" s="10">
        <f t="shared" si="11"/>
        <v>1</v>
      </c>
      <c r="P83" s="5">
        <v>3120</v>
      </c>
      <c r="Q83" s="5">
        <v>3120</v>
      </c>
      <c r="T83" s="5">
        <v>2390</v>
      </c>
      <c r="U83" s="5">
        <v>459</v>
      </c>
      <c r="V83" s="5">
        <v>459</v>
      </c>
      <c r="AC83" s="5">
        <v>1868</v>
      </c>
      <c r="AD83" s="5">
        <v>2384</v>
      </c>
      <c r="AE83" s="5">
        <v>2373</v>
      </c>
    </row>
    <row r="84" spans="1:31" x14ac:dyDescent="0.25">
      <c r="A84" s="20" t="s">
        <v>89</v>
      </c>
      <c r="B84" s="5">
        <v>1800</v>
      </c>
      <c r="D84" s="5">
        <v>6888</v>
      </c>
      <c r="E84" s="5">
        <v>13237</v>
      </c>
      <c r="F84" s="5">
        <v>2</v>
      </c>
      <c r="G84" s="5">
        <v>403</v>
      </c>
      <c r="H84" s="5">
        <v>67</v>
      </c>
      <c r="I84" s="5">
        <v>67</v>
      </c>
      <c r="J84" s="10">
        <f t="shared" si="6"/>
        <v>0.22388888888888889</v>
      </c>
      <c r="K84" s="10">
        <f t="shared" si="7"/>
        <v>3.7222222222222219E-2</v>
      </c>
      <c r="L84" s="10">
        <f t="shared" si="8"/>
        <v>3.7222222222222219E-2</v>
      </c>
      <c r="M84" s="10">
        <f t="shared" si="9"/>
        <v>0.16625310173697269</v>
      </c>
      <c r="N84" s="10">
        <f t="shared" si="10"/>
        <v>0.16625310173697269</v>
      </c>
      <c r="O84" s="10">
        <f t="shared" si="11"/>
        <v>1</v>
      </c>
      <c r="P84" s="5">
        <v>1863</v>
      </c>
      <c r="Q84" s="5">
        <v>1863</v>
      </c>
      <c r="T84" s="5">
        <v>2374</v>
      </c>
      <c r="U84" s="5">
        <v>293</v>
      </c>
      <c r="V84" s="5">
        <v>293</v>
      </c>
      <c r="AC84" s="5">
        <v>1860</v>
      </c>
      <c r="AD84" s="5">
        <v>2283</v>
      </c>
      <c r="AE84" s="5">
        <v>2293</v>
      </c>
    </row>
    <row r="85" spans="1:31" x14ac:dyDescent="0.25">
      <c r="A85" s="20" t="s">
        <v>90</v>
      </c>
      <c r="B85" s="5">
        <v>1776</v>
      </c>
      <c r="D85" s="5">
        <v>16144</v>
      </c>
      <c r="E85" s="5">
        <v>13260</v>
      </c>
      <c r="F85" s="5">
        <v>17</v>
      </c>
      <c r="G85" s="5">
        <v>436</v>
      </c>
      <c r="H85" s="5">
        <v>121</v>
      </c>
      <c r="I85" s="5">
        <v>121</v>
      </c>
      <c r="J85" s="10">
        <f t="shared" si="6"/>
        <v>0.24549549549549549</v>
      </c>
      <c r="K85" s="10">
        <f t="shared" si="7"/>
        <v>6.8130630630630629E-2</v>
      </c>
      <c r="L85" s="10">
        <f t="shared" si="8"/>
        <v>6.8130630630630629E-2</v>
      </c>
      <c r="M85" s="10">
        <f t="shared" si="9"/>
        <v>0.27752293577981652</v>
      </c>
      <c r="N85" s="10">
        <f t="shared" si="10"/>
        <v>0.27752293577981652</v>
      </c>
      <c r="O85" s="10">
        <f t="shared" si="11"/>
        <v>1</v>
      </c>
      <c r="P85" s="5">
        <v>11840</v>
      </c>
      <c r="Q85" s="5">
        <v>11840</v>
      </c>
      <c r="T85" s="5">
        <v>2448</v>
      </c>
      <c r="U85" s="5">
        <v>495</v>
      </c>
      <c r="V85" s="5">
        <v>495</v>
      </c>
      <c r="AC85" s="5">
        <v>3220</v>
      </c>
      <c r="AD85" s="5">
        <v>4409</v>
      </c>
      <c r="AE85" s="5">
        <v>4263</v>
      </c>
    </row>
    <row r="86" spans="1:31" x14ac:dyDescent="0.25">
      <c r="A86" s="20" t="s">
        <v>91</v>
      </c>
      <c r="B86" s="5">
        <v>1794</v>
      </c>
      <c r="D86" s="5">
        <v>190302</v>
      </c>
      <c r="E86" s="5">
        <v>13356</v>
      </c>
      <c r="F86" s="5">
        <v>30</v>
      </c>
      <c r="G86" s="5">
        <v>702</v>
      </c>
      <c r="H86" s="5">
        <v>450</v>
      </c>
      <c r="I86" s="5">
        <v>450</v>
      </c>
      <c r="J86" s="10">
        <f t="shared" si="6"/>
        <v>0.39130434782608697</v>
      </c>
      <c r="K86" s="10">
        <f t="shared" si="7"/>
        <v>0.25083612040133779</v>
      </c>
      <c r="L86" s="10">
        <f t="shared" si="8"/>
        <v>0.25083612040133779</v>
      </c>
      <c r="M86" s="10">
        <f t="shared" si="9"/>
        <v>0.64102564102564108</v>
      </c>
      <c r="N86" s="10">
        <f t="shared" si="10"/>
        <v>0.64102564102564108</v>
      </c>
      <c r="O86" s="10">
        <f t="shared" si="11"/>
        <v>1</v>
      </c>
      <c r="P86" s="5">
        <v>163071</v>
      </c>
      <c r="Q86" s="5">
        <v>162927</v>
      </c>
      <c r="T86" s="5">
        <v>4028</v>
      </c>
      <c r="U86" s="5">
        <v>2461</v>
      </c>
      <c r="V86" s="5">
        <v>2461</v>
      </c>
      <c r="AC86" s="5">
        <v>24491</v>
      </c>
      <c r="AD86" s="5">
        <v>76685</v>
      </c>
      <c r="AE86" s="5">
        <v>65153</v>
      </c>
    </row>
    <row r="87" spans="1:31" x14ac:dyDescent="0.25">
      <c r="A87" s="20" t="s">
        <v>92</v>
      </c>
      <c r="B87" s="5">
        <v>1768</v>
      </c>
      <c r="D87" s="5">
        <v>4857</v>
      </c>
      <c r="E87" s="5">
        <v>13209</v>
      </c>
      <c r="F87" s="5">
        <v>2</v>
      </c>
      <c r="G87" s="5">
        <v>376</v>
      </c>
      <c r="H87" s="5">
        <v>158</v>
      </c>
      <c r="I87" s="5">
        <v>158</v>
      </c>
      <c r="J87" s="10">
        <f t="shared" si="6"/>
        <v>0.21266968325791855</v>
      </c>
      <c r="K87" s="10">
        <f t="shared" si="7"/>
        <v>8.9366515837104074E-2</v>
      </c>
      <c r="L87" s="10">
        <f t="shared" si="8"/>
        <v>8.9366515837104074E-2</v>
      </c>
      <c r="M87" s="10">
        <f t="shared" si="9"/>
        <v>0.42021276595744683</v>
      </c>
      <c r="N87" s="10">
        <f t="shared" si="10"/>
        <v>0.42021276595744683</v>
      </c>
      <c r="O87" s="10">
        <f t="shared" si="11"/>
        <v>1</v>
      </c>
      <c r="P87" s="5">
        <v>2669</v>
      </c>
      <c r="Q87" s="5">
        <v>2669</v>
      </c>
      <c r="T87" s="5">
        <v>2261</v>
      </c>
      <c r="U87" s="5">
        <v>896</v>
      </c>
      <c r="V87" s="5">
        <v>896</v>
      </c>
      <c r="AC87" s="5">
        <v>1754</v>
      </c>
      <c r="AD87" s="5">
        <v>2024</v>
      </c>
      <c r="AE87" s="5">
        <v>1963</v>
      </c>
    </row>
    <row r="88" spans="1:31" x14ac:dyDescent="0.25">
      <c r="A88" s="20" t="s">
        <v>93</v>
      </c>
      <c r="B88" s="5">
        <v>1802</v>
      </c>
      <c r="D88" s="5">
        <v>9051</v>
      </c>
      <c r="E88" s="5">
        <v>13286</v>
      </c>
      <c r="F88" s="5">
        <v>4</v>
      </c>
      <c r="G88" s="5">
        <v>432</v>
      </c>
      <c r="H88" s="5">
        <v>206</v>
      </c>
      <c r="I88" s="5">
        <v>206</v>
      </c>
      <c r="J88" s="10">
        <f t="shared" si="6"/>
        <v>0.23973362930077691</v>
      </c>
      <c r="K88" s="10">
        <f t="shared" si="7"/>
        <v>0.11431742508324085</v>
      </c>
      <c r="L88" s="10">
        <f t="shared" si="8"/>
        <v>0.11431742508324085</v>
      </c>
      <c r="M88" s="10">
        <f t="shared" si="9"/>
        <v>0.47685185185185186</v>
      </c>
      <c r="N88" s="10">
        <f t="shared" si="10"/>
        <v>0.47685185185185186</v>
      </c>
      <c r="O88" s="10">
        <f t="shared" si="11"/>
        <v>1</v>
      </c>
      <c r="P88" s="5">
        <v>5410</v>
      </c>
      <c r="Q88" s="5">
        <v>5410</v>
      </c>
      <c r="T88" s="5">
        <v>2640</v>
      </c>
      <c r="U88" s="5">
        <v>1202</v>
      </c>
      <c r="V88" s="5">
        <v>1202</v>
      </c>
      <c r="AC88" s="5">
        <v>2273</v>
      </c>
      <c r="AD88" s="5">
        <v>2883</v>
      </c>
      <c r="AE88" s="5">
        <v>2759</v>
      </c>
    </row>
    <row r="89" spans="1:31" x14ac:dyDescent="0.25">
      <c r="A89" s="20" t="s">
        <v>94</v>
      </c>
      <c r="B89" s="5">
        <v>1783</v>
      </c>
      <c r="D89" s="5">
        <v>5016</v>
      </c>
      <c r="E89" s="5">
        <v>13243</v>
      </c>
      <c r="F89" s="5">
        <v>2</v>
      </c>
      <c r="G89" s="5">
        <v>355</v>
      </c>
      <c r="H89" s="5">
        <v>85</v>
      </c>
      <c r="I89" s="5">
        <v>85</v>
      </c>
      <c r="J89" s="10">
        <f t="shared" si="6"/>
        <v>0.19910263600673023</v>
      </c>
      <c r="K89" s="10">
        <f t="shared" si="7"/>
        <v>4.7672462142456531E-2</v>
      </c>
      <c r="L89" s="10">
        <f t="shared" si="8"/>
        <v>4.7672462142456531E-2</v>
      </c>
      <c r="M89" s="10">
        <f t="shared" si="9"/>
        <v>0.23943661971830985</v>
      </c>
      <c r="N89" s="10">
        <f t="shared" si="10"/>
        <v>0.23943661971830985</v>
      </c>
      <c r="O89" s="10">
        <f t="shared" si="11"/>
        <v>1</v>
      </c>
      <c r="P89" s="5">
        <v>658</v>
      </c>
      <c r="Q89" s="5">
        <v>658</v>
      </c>
      <c r="T89" s="5">
        <v>2152</v>
      </c>
      <c r="U89" s="5">
        <v>412</v>
      </c>
      <c r="V89" s="5">
        <v>412</v>
      </c>
      <c r="AC89" s="5">
        <v>1760</v>
      </c>
      <c r="AD89" s="5">
        <v>2005</v>
      </c>
      <c r="AE89" s="5">
        <v>1930</v>
      </c>
    </row>
    <row r="90" spans="1:31" x14ac:dyDescent="0.25">
      <c r="A90" s="20" t="s">
        <v>95</v>
      </c>
      <c r="B90" s="5">
        <v>1802</v>
      </c>
      <c r="D90" s="5">
        <v>9724</v>
      </c>
      <c r="E90" s="5">
        <v>13281</v>
      </c>
      <c r="F90" s="5">
        <v>4</v>
      </c>
      <c r="G90" s="5">
        <v>395</v>
      </c>
      <c r="H90" s="5">
        <v>139</v>
      </c>
      <c r="I90" s="5">
        <v>139</v>
      </c>
      <c r="J90" s="10">
        <f t="shared" si="6"/>
        <v>0.21920088790233075</v>
      </c>
      <c r="K90" s="10">
        <f t="shared" si="7"/>
        <v>7.7136514983351834E-2</v>
      </c>
      <c r="L90" s="10">
        <f t="shared" si="8"/>
        <v>7.7136514983351834E-2</v>
      </c>
      <c r="M90" s="10">
        <f t="shared" si="9"/>
        <v>0.35189873417721518</v>
      </c>
      <c r="N90" s="10">
        <f t="shared" si="10"/>
        <v>0.35189873417721518</v>
      </c>
      <c r="O90" s="10">
        <f t="shared" si="11"/>
        <v>1</v>
      </c>
      <c r="P90" s="5">
        <v>6012</v>
      </c>
      <c r="Q90" s="5">
        <v>6012</v>
      </c>
      <c r="T90" s="5">
        <v>2438</v>
      </c>
      <c r="U90" s="5">
        <v>836</v>
      </c>
      <c r="V90" s="5">
        <v>836</v>
      </c>
      <c r="AC90" s="5">
        <v>2277</v>
      </c>
      <c r="AD90" s="5">
        <v>2938</v>
      </c>
      <c r="AE90" s="5">
        <v>2875</v>
      </c>
    </row>
    <row r="91" spans="1:31" x14ac:dyDescent="0.25">
      <c r="A91" s="20" t="s">
        <v>96</v>
      </c>
      <c r="B91" s="5">
        <v>1780</v>
      </c>
      <c r="D91" s="5">
        <v>6119</v>
      </c>
      <c r="E91" s="5">
        <v>13228</v>
      </c>
      <c r="F91" s="5">
        <v>2</v>
      </c>
      <c r="G91" s="5">
        <v>390</v>
      </c>
      <c r="H91" s="5">
        <v>164</v>
      </c>
      <c r="I91" s="5">
        <v>164</v>
      </c>
      <c r="J91" s="10">
        <f t="shared" si="6"/>
        <v>0.21910112359550563</v>
      </c>
      <c r="K91" s="10">
        <f t="shared" si="7"/>
        <v>9.2134831460674152E-2</v>
      </c>
      <c r="L91" s="10">
        <f t="shared" si="8"/>
        <v>9.2134831460674152E-2</v>
      </c>
      <c r="M91" s="10">
        <f t="shared" si="9"/>
        <v>0.42051282051282052</v>
      </c>
      <c r="N91" s="10">
        <f t="shared" si="10"/>
        <v>0.42051282051282052</v>
      </c>
      <c r="O91" s="10">
        <f t="shared" si="11"/>
        <v>1</v>
      </c>
      <c r="P91" s="5">
        <v>2827</v>
      </c>
      <c r="Q91" s="5">
        <v>2827</v>
      </c>
      <c r="T91" s="5">
        <v>2365</v>
      </c>
      <c r="U91" s="5">
        <v>909</v>
      </c>
      <c r="V91" s="5">
        <v>909</v>
      </c>
      <c r="AC91" s="5">
        <v>1852</v>
      </c>
      <c r="AD91" s="5">
        <v>2261</v>
      </c>
      <c r="AE91" s="5">
        <v>2213</v>
      </c>
    </row>
    <row r="92" spans="1:31" x14ac:dyDescent="0.25">
      <c r="A92" s="20" t="s">
        <v>97</v>
      </c>
      <c r="B92" s="5">
        <v>1775</v>
      </c>
      <c r="D92" s="5">
        <v>4525</v>
      </c>
      <c r="E92" s="5">
        <v>13203</v>
      </c>
      <c r="F92" s="5">
        <v>1</v>
      </c>
      <c r="G92" s="5">
        <v>354</v>
      </c>
      <c r="H92" s="5">
        <v>93</v>
      </c>
      <c r="I92" s="5">
        <v>93</v>
      </c>
      <c r="J92" s="10">
        <f t="shared" si="6"/>
        <v>0.19943661971830987</v>
      </c>
      <c r="K92" s="10">
        <f t="shared" si="7"/>
        <v>5.2394366197183101E-2</v>
      </c>
      <c r="L92" s="10">
        <f t="shared" si="8"/>
        <v>5.2394366197183101E-2</v>
      </c>
      <c r="M92" s="10">
        <f t="shared" si="9"/>
        <v>0.26271186440677968</v>
      </c>
      <c r="N92" s="10">
        <f t="shared" si="10"/>
        <v>0.26271186440677968</v>
      </c>
      <c r="O92" s="10">
        <f t="shared" si="11"/>
        <v>1</v>
      </c>
      <c r="P92" s="5">
        <v>1373</v>
      </c>
      <c r="Q92" s="5">
        <v>1373</v>
      </c>
      <c r="T92" s="5">
        <v>2195</v>
      </c>
      <c r="U92" s="5">
        <v>540</v>
      </c>
      <c r="V92" s="5">
        <v>540</v>
      </c>
      <c r="AC92" s="5">
        <v>1615</v>
      </c>
      <c r="AD92" s="5">
        <v>1888</v>
      </c>
      <c r="AE92" s="5">
        <v>1862</v>
      </c>
    </row>
    <row r="93" spans="1:31" x14ac:dyDescent="0.25">
      <c r="A93" s="20" t="s">
        <v>98</v>
      </c>
      <c r="B93" s="5">
        <v>1860</v>
      </c>
      <c r="D93" s="5">
        <v>20519</v>
      </c>
      <c r="E93" s="5">
        <v>13385</v>
      </c>
      <c r="F93" s="5">
        <v>6</v>
      </c>
      <c r="G93" s="5">
        <v>549</v>
      </c>
      <c r="H93" s="5">
        <v>314</v>
      </c>
      <c r="I93" s="5">
        <v>314</v>
      </c>
      <c r="J93" s="10">
        <f t="shared" si="6"/>
        <v>0.29516129032258065</v>
      </c>
      <c r="K93" s="10">
        <f t="shared" si="7"/>
        <v>0.16881720430107527</v>
      </c>
      <c r="L93" s="10">
        <f t="shared" si="8"/>
        <v>0.16881720430107527</v>
      </c>
      <c r="M93" s="10">
        <f t="shared" si="9"/>
        <v>0.57194899817850642</v>
      </c>
      <c r="N93" s="10">
        <f t="shared" si="10"/>
        <v>0.57194899817850642</v>
      </c>
      <c r="O93" s="10">
        <f t="shared" si="11"/>
        <v>1</v>
      </c>
      <c r="P93" s="5">
        <v>16906</v>
      </c>
      <c r="Q93" s="5">
        <v>16906</v>
      </c>
      <c r="T93" s="5">
        <v>3714</v>
      </c>
      <c r="U93" s="5">
        <v>2311</v>
      </c>
      <c r="V93" s="5">
        <v>2311</v>
      </c>
      <c r="AC93" s="5">
        <v>3644</v>
      </c>
      <c r="AD93" s="5">
        <v>5438</v>
      </c>
      <c r="AE93" s="5">
        <v>5343</v>
      </c>
    </row>
    <row r="94" spans="1:31" x14ac:dyDescent="0.25">
      <c r="A94" s="20" t="s">
        <v>99</v>
      </c>
      <c r="B94" s="5">
        <v>1767</v>
      </c>
      <c r="D94" s="5">
        <v>6552</v>
      </c>
      <c r="E94" s="5">
        <v>13206</v>
      </c>
      <c r="F94" s="5">
        <v>1</v>
      </c>
      <c r="G94" s="5">
        <v>488</v>
      </c>
      <c r="H94" s="5">
        <v>248</v>
      </c>
      <c r="I94" s="5">
        <v>248</v>
      </c>
      <c r="J94" s="10">
        <f t="shared" si="6"/>
        <v>0.27617430673457838</v>
      </c>
      <c r="K94" s="10">
        <f t="shared" si="7"/>
        <v>0.14035087719298245</v>
      </c>
      <c r="L94" s="10">
        <f t="shared" si="8"/>
        <v>0.14035087719298245</v>
      </c>
      <c r="M94" s="10">
        <f t="shared" si="9"/>
        <v>0.50819672131147542</v>
      </c>
      <c r="N94" s="10">
        <f t="shared" si="10"/>
        <v>0.50819672131147542</v>
      </c>
      <c r="O94" s="10">
        <f t="shared" si="11"/>
        <v>1</v>
      </c>
      <c r="P94" s="5">
        <v>4726</v>
      </c>
      <c r="Q94" s="5">
        <v>4726</v>
      </c>
      <c r="T94" s="5">
        <v>3082</v>
      </c>
      <c r="U94" s="5">
        <v>1671</v>
      </c>
      <c r="V94" s="5">
        <v>1671</v>
      </c>
      <c r="AC94" s="5">
        <v>1931</v>
      </c>
      <c r="AD94" s="5">
        <v>2373</v>
      </c>
      <c r="AE94" s="5">
        <v>2352</v>
      </c>
    </row>
    <row r="95" spans="1:31" x14ac:dyDescent="0.25">
      <c r="A95" s="20" t="s">
        <v>100</v>
      </c>
      <c r="B95" s="5">
        <v>1776</v>
      </c>
      <c r="D95" s="5">
        <v>5935</v>
      </c>
      <c r="E95" s="5">
        <v>13229</v>
      </c>
      <c r="F95" s="5">
        <v>2</v>
      </c>
      <c r="G95" s="5">
        <v>406</v>
      </c>
      <c r="H95" s="5">
        <v>142</v>
      </c>
      <c r="I95" s="5">
        <v>142</v>
      </c>
      <c r="J95" s="10">
        <f t="shared" si="6"/>
        <v>0.2286036036036036</v>
      </c>
      <c r="K95" s="10">
        <f t="shared" si="7"/>
        <v>7.9954954954954957E-2</v>
      </c>
      <c r="L95" s="10">
        <f t="shared" si="8"/>
        <v>7.9954954954954957E-2</v>
      </c>
      <c r="M95" s="10">
        <f t="shared" si="9"/>
        <v>0.34975369458128081</v>
      </c>
      <c r="N95" s="10">
        <f t="shared" si="10"/>
        <v>0.34975369458128081</v>
      </c>
      <c r="O95" s="10">
        <f t="shared" si="11"/>
        <v>1</v>
      </c>
      <c r="P95" s="5">
        <v>2627</v>
      </c>
      <c r="Q95" s="5">
        <v>2627</v>
      </c>
      <c r="T95" s="5">
        <v>2455</v>
      </c>
      <c r="U95" s="5">
        <v>815</v>
      </c>
      <c r="V95" s="5">
        <v>815</v>
      </c>
      <c r="AC95" s="5">
        <v>1926</v>
      </c>
      <c r="AD95" s="5">
        <v>2224</v>
      </c>
      <c r="AE95" s="5">
        <v>2200</v>
      </c>
    </row>
    <row r="96" spans="1:31" x14ac:dyDescent="0.25">
      <c r="A96" s="20" t="s">
        <v>101</v>
      </c>
      <c r="B96" s="5">
        <v>1783</v>
      </c>
      <c r="D96" s="5">
        <v>5739</v>
      </c>
      <c r="E96" s="5">
        <v>13264</v>
      </c>
      <c r="F96" s="5">
        <v>6</v>
      </c>
      <c r="G96" s="5">
        <v>403</v>
      </c>
      <c r="H96" s="5">
        <v>163</v>
      </c>
      <c r="I96" s="5">
        <v>163</v>
      </c>
      <c r="J96" s="10">
        <f t="shared" si="6"/>
        <v>0.22602355580482333</v>
      </c>
      <c r="K96" s="10">
        <f t="shared" si="7"/>
        <v>9.1418956814357827E-2</v>
      </c>
      <c r="L96" s="10">
        <f t="shared" si="8"/>
        <v>9.1418956814357827E-2</v>
      </c>
      <c r="M96" s="10">
        <f t="shared" si="9"/>
        <v>0.40446650124069478</v>
      </c>
      <c r="N96" s="10">
        <f t="shared" si="10"/>
        <v>0.40446650124069478</v>
      </c>
      <c r="O96" s="10">
        <f t="shared" si="11"/>
        <v>1</v>
      </c>
      <c r="P96" s="5">
        <v>2226</v>
      </c>
      <c r="Q96" s="5">
        <v>2226</v>
      </c>
      <c r="T96" s="5">
        <v>2390</v>
      </c>
      <c r="U96" s="5">
        <v>841</v>
      </c>
      <c r="V96" s="5">
        <v>841</v>
      </c>
      <c r="AC96" s="5">
        <v>1922</v>
      </c>
      <c r="AD96" s="5">
        <v>2188</v>
      </c>
      <c r="AE96" s="5">
        <v>2099</v>
      </c>
    </row>
    <row r="97" spans="1:31" x14ac:dyDescent="0.25">
      <c r="A97" s="20" t="s">
        <v>102</v>
      </c>
      <c r="B97" s="5">
        <v>1781</v>
      </c>
      <c r="D97" s="5">
        <v>4987</v>
      </c>
      <c r="E97" s="5">
        <v>13255</v>
      </c>
      <c r="F97" s="5">
        <v>3</v>
      </c>
      <c r="G97" s="5">
        <v>372</v>
      </c>
      <c r="H97" s="5">
        <v>114</v>
      </c>
      <c r="I97" s="5">
        <v>114</v>
      </c>
      <c r="J97" s="10">
        <f t="shared" si="6"/>
        <v>0.20887142055025268</v>
      </c>
      <c r="K97" s="10">
        <f t="shared" si="7"/>
        <v>6.4008983717012913E-2</v>
      </c>
      <c r="L97" s="10">
        <f t="shared" si="8"/>
        <v>6.4008983717012913E-2</v>
      </c>
      <c r="M97" s="10">
        <f t="shared" si="9"/>
        <v>0.30645161290322581</v>
      </c>
      <c r="N97" s="10">
        <f t="shared" si="10"/>
        <v>0.30645161290322581</v>
      </c>
      <c r="O97" s="10">
        <f t="shared" si="11"/>
        <v>1</v>
      </c>
      <c r="P97" s="5">
        <v>1407</v>
      </c>
      <c r="Q97" s="5">
        <v>1407</v>
      </c>
      <c r="T97" s="5">
        <v>2263</v>
      </c>
      <c r="U97" s="5">
        <v>619</v>
      </c>
      <c r="V97" s="5">
        <v>619</v>
      </c>
      <c r="AC97" s="5">
        <v>1705</v>
      </c>
      <c r="AD97" s="5">
        <v>2004</v>
      </c>
      <c r="AE97" s="5">
        <v>1938</v>
      </c>
    </row>
    <row r="98" spans="1:31" x14ac:dyDescent="0.25">
      <c r="A98" s="20" t="s">
        <v>103</v>
      </c>
      <c r="B98" s="5">
        <v>1802</v>
      </c>
      <c r="D98" s="5">
        <v>5544</v>
      </c>
      <c r="E98" s="5">
        <v>13270</v>
      </c>
      <c r="F98" s="5">
        <v>5</v>
      </c>
      <c r="G98" s="5">
        <v>399</v>
      </c>
      <c r="H98" s="5">
        <v>91</v>
      </c>
      <c r="I98" s="5">
        <v>91</v>
      </c>
      <c r="J98" s="10">
        <f t="shared" si="6"/>
        <v>0.22142064372918979</v>
      </c>
      <c r="K98" s="10">
        <f t="shared" si="7"/>
        <v>5.0499445061043285E-2</v>
      </c>
      <c r="L98" s="10">
        <f t="shared" si="8"/>
        <v>5.0499445061043285E-2</v>
      </c>
      <c r="M98" s="10">
        <f t="shared" si="9"/>
        <v>0.22807017543859648</v>
      </c>
      <c r="N98" s="10">
        <f t="shared" si="10"/>
        <v>0.22807017543859648</v>
      </c>
      <c r="O98" s="10">
        <f t="shared" si="11"/>
        <v>1</v>
      </c>
      <c r="P98" s="5">
        <v>1076</v>
      </c>
      <c r="Q98" s="5">
        <v>1076</v>
      </c>
      <c r="T98" s="5">
        <v>2320</v>
      </c>
      <c r="U98" s="5">
        <v>404</v>
      </c>
      <c r="V98" s="5">
        <v>404</v>
      </c>
      <c r="AC98" s="5">
        <v>1897</v>
      </c>
      <c r="AD98" s="5">
        <v>2052</v>
      </c>
      <c r="AE98" s="5">
        <v>2033</v>
      </c>
    </row>
    <row r="99" spans="1:31" x14ac:dyDescent="0.25">
      <c r="A99" s="20" t="s">
        <v>104</v>
      </c>
      <c r="B99" s="5">
        <v>1778</v>
      </c>
      <c r="D99" s="5">
        <v>4336</v>
      </c>
      <c r="E99" s="5">
        <v>13209</v>
      </c>
      <c r="F99" s="5">
        <v>2</v>
      </c>
      <c r="G99" s="5">
        <v>340</v>
      </c>
      <c r="H99" s="5">
        <v>34</v>
      </c>
      <c r="I99" s="5">
        <v>34</v>
      </c>
      <c r="J99" s="10">
        <f t="shared" si="6"/>
        <v>0.19122609673790777</v>
      </c>
      <c r="K99" s="10">
        <f t="shared" si="7"/>
        <v>1.9122609673790775E-2</v>
      </c>
      <c r="L99" s="10">
        <f t="shared" si="8"/>
        <v>1.9122609673790775E-2</v>
      </c>
      <c r="M99" s="10">
        <f t="shared" si="9"/>
        <v>0.1</v>
      </c>
      <c r="N99" s="10">
        <f t="shared" si="10"/>
        <v>0.1</v>
      </c>
      <c r="O99" s="10">
        <f t="shared" si="11"/>
        <v>1</v>
      </c>
      <c r="P99" s="5">
        <v>185</v>
      </c>
      <c r="Q99" s="5">
        <v>185</v>
      </c>
      <c r="T99" s="5">
        <v>2069</v>
      </c>
      <c r="U99" s="5">
        <v>139</v>
      </c>
      <c r="V99" s="5">
        <v>139</v>
      </c>
      <c r="AC99" s="5">
        <v>1615</v>
      </c>
      <c r="AD99" s="5">
        <v>1802</v>
      </c>
      <c r="AE99" s="5">
        <v>1798</v>
      </c>
    </row>
    <row r="100" spans="1:31" x14ac:dyDescent="0.25">
      <c r="A100" s="20" t="s">
        <v>105</v>
      </c>
      <c r="B100" s="5">
        <v>1772</v>
      </c>
      <c r="D100" s="5">
        <v>4253</v>
      </c>
      <c r="E100" s="5">
        <v>13195</v>
      </c>
      <c r="F100" s="5">
        <v>1</v>
      </c>
      <c r="G100" s="5">
        <v>339</v>
      </c>
      <c r="H100" s="5">
        <v>33</v>
      </c>
      <c r="I100" s="5">
        <v>33</v>
      </c>
      <c r="J100" s="10">
        <f t="shared" si="6"/>
        <v>0.19130925507900678</v>
      </c>
      <c r="K100" s="10">
        <f t="shared" si="7"/>
        <v>1.8623024830699775E-2</v>
      </c>
      <c r="L100" s="10">
        <f t="shared" si="8"/>
        <v>1.8623024830699775E-2</v>
      </c>
      <c r="M100" s="10">
        <f t="shared" si="9"/>
        <v>9.7345132743362831E-2</v>
      </c>
      <c r="N100" s="10">
        <f t="shared" si="10"/>
        <v>9.7345132743362831E-2</v>
      </c>
      <c r="O100" s="10">
        <f t="shared" si="11"/>
        <v>1</v>
      </c>
      <c r="P100" s="5">
        <v>102</v>
      </c>
      <c r="Q100" s="5">
        <v>102</v>
      </c>
      <c r="T100" s="5">
        <v>2049</v>
      </c>
      <c r="U100" s="5">
        <v>119</v>
      </c>
      <c r="V100" s="5">
        <v>119</v>
      </c>
      <c r="AC100" s="5">
        <v>1641</v>
      </c>
      <c r="AD100" s="5">
        <v>1786</v>
      </c>
      <c r="AE100" s="5">
        <v>1779</v>
      </c>
    </row>
    <row r="101" spans="1:31" x14ac:dyDescent="0.25">
      <c r="A101" s="20" t="s">
        <v>106</v>
      </c>
      <c r="B101" s="5">
        <v>1805</v>
      </c>
      <c r="D101" s="5">
        <v>8810</v>
      </c>
      <c r="E101" s="5">
        <v>13282</v>
      </c>
      <c r="F101" s="5">
        <v>4</v>
      </c>
      <c r="G101" s="5">
        <v>562</v>
      </c>
      <c r="H101" s="5">
        <v>289</v>
      </c>
      <c r="I101" s="5">
        <v>289</v>
      </c>
      <c r="J101" s="10">
        <f t="shared" si="6"/>
        <v>0.31135734072022159</v>
      </c>
      <c r="K101" s="10">
        <f t="shared" si="7"/>
        <v>0.16011080332409972</v>
      </c>
      <c r="L101" s="10">
        <f t="shared" si="8"/>
        <v>0.16011080332409972</v>
      </c>
      <c r="M101" s="10">
        <f t="shared" si="9"/>
        <v>0.51423487544483981</v>
      </c>
      <c r="N101" s="10">
        <f t="shared" si="10"/>
        <v>0.51423487544483981</v>
      </c>
      <c r="O101" s="10">
        <f t="shared" si="11"/>
        <v>1</v>
      </c>
      <c r="P101" s="5">
        <v>5656</v>
      </c>
      <c r="Q101" s="5">
        <v>5656</v>
      </c>
      <c r="T101" s="5">
        <v>3458</v>
      </c>
      <c r="U101" s="5">
        <v>1878</v>
      </c>
      <c r="V101" s="5">
        <v>1878</v>
      </c>
      <c r="AC101" s="5">
        <v>2313</v>
      </c>
      <c r="AD101" s="5">
        <v>2842</v>
      </c>
      <c r="AE101" s="5">
        <v>2672</v>
      </c>
    </row>
    <row r="102" spans="1:31" x14ac:dyDescent="0.25">
      <c r="A102" s="20" t="s">
        <v>107</v>
      </c>
      <c r="B102" s="5">
        <v>1784</v>
      </c>
      <c r="D102" s="5">
        <v>4702</v>
      </c>
      <c r="E102" s="5">
        <v>13235</v>
      </c>
      <c r="F102" s="5">
        <v>3</v>
      </c>
      <c r="G102" s="5">
        <v>353</v>
      </c>
      <c r="H102" s="5">
        <v>41</v>
      </c>
      <c r="I102" s="5">
        <v>41</v>
      </c>
      <c r="J102" s="10">
        <f t="shared" si="6"/>
        <v>0.19786995515695066</v>
      </c>
      <c r="K102" s="10">
        <f t="shared" si="7"/>
        <v>2.2982062780269059E-2</v>
      </c>
      <c r="L102" s="10">
        <f t="shared" si="8"/>
        <v>2.2982062780269059E-2</v>
      </c>
      <c r="M102" s="10">
        <f t="shared" si="9"/>
        <v>0.11614730878186968</v>
      </c>
      <c r="N102" s="10">
        <f t="shared" si="10"/>
        <v>0.11614730878186968</v>
      </c>
      <c r="O102" s="10">
        <f t="shared" si="11"/>
        <v>1</v>
      </c>
      <c r="P102" s="5">
        <v>190</v>
      </c>
      <c r="Q102" s="5">
        <v>190</v>
      </c>
      <c r="T102" s="5">
        <v>2131</v>
      </c>
      <c r="U102" s="5">
        <v>162</v>
      </c>
      <c r="V102" s="5">
        <v>162</v>
      </c>
      <c r="AC102" s="5">
        <v>1778</v>
      </c>
      <c r="AD102" s="5">
        <v>1869</v>
      </c>
      <c r="AE102" s="5">
        <v>1852</v>
      </c>
    </row>
    <row r="103" spans="1:31" x14ac:dyDescent="0.25">
      <c r="A103" s="20" t="s">
        <v>108</v>
      </c>
      <c r="B103" s="5">
        <v>1775</v>
      </c>
      <c r="D103" s="5">
        <v>4357</v>
      </c>
      <c r="E103" s="5">
        <v>13218</v>
      </c>
      <c r="F103" s="5">
        <v>3</v>
      </c>
      <c r="G103" s="5">
        <v>342</v>
      </c>
      <c r="H103" s="5">
        <v>36</v>
      </c>
      <c r="I103" s="5">
        <v>36</v>
      </c>
      <c r="J103" s="10">
        <f t="shared" si="6"/>
        <v>0.19267605633802817</v>
      </c>
      <c r="K103" s="10">
        <f t="shared" si="7"/>
        <v>2.028169014084507E-2</v>
      </c>
      <c r="L103" s="10">
        <f t="shared" si="8"/>
        <v>2.028169014084507E-2</v>
      </c>
      <c r="M103" s="10">
        <f t="shared" si="9"/>
        <v>0.10526315789473684</v>
      </c>
      <c r="N103" s="10">
        <f t="shared" si="10"/>
        <v>0.10526315789473684</v>
      </c>
      <c r="O103" s="10">
        <f t="shared" si="11"/>
        <v>1</v>
      </c>
      <c r="P103" s="5">
        <v>206</v>
      </c>
      <c r="Q103" s="5">
        <v>206</v>
      </c>
      <c r="T103" s="5">
        <v>2087</v>
      </c>
      <c r="U103" s="5">
        <v>158</v>
      </c>
      <c r="V103" s="5">
        <v>158</v>
      </c>
      <c r="AC103" s="5">
        <v>1687</v>
      </c>
      <c r="AD103" s="5">
        <v>1824</v>
      </c>
      <c r="AE103" s="5">
        <v>1814</v>
      </c>
    </row>
    <row r="104" spans="1:31" x14ac:dyDescent="0.25">
      <c r="A104" s="20" t="s">
        <v>109</v>
      </c>
      <c r="B104" s="5">
        <v>1818</v>
      </c>
      <c r="D104" s="5">
        <v>5567</v>
      </c>
      <c r="E104" s="5">
        <v>13296</v>
      </c>
      <c r="F104" s="5">
        <v>7</v>
      </c>
      <c r="G104" s="5">
        <v>367</v>
      </c>
      <c r="H104" s="5">
        <v>70</v>
      </c>
      <c r="I104" s="5">
        <v>70</v>
      </c>
      <c r="J104" s="10">
        <f t="shared" si="6"/>
        <v>0.20187018701870188</v>
      </c>
      <c r="K104" s="10">
        <f t="shared" si="7"/>
        <v>3.8503850385038507E-2</v>
      </c>
      <c r="L104" s="10">
        <f t="shared" si="8"/>
        <v>3.8503850385038507E-2</v>
      </c>
      <c r="M104" s="10">
        <f t="shared" si="9"/>
        <v>0.1907356948228883</v>
      </c>
      <c r="N104" s="10">
        <f t="shared" si="10"/>
        <v>0.1907356948228883</v>
      </c>
      <c r="O104" s="10">
        <f t="shared" si="11"/>
        <v>1</v>
      </c>
      <c r="P104" s="5">
        <v>1369</v>
      </c>
      <c r="Q104" s="5">
        <v>1369</v>
      </c>
      <c r="T104" s="5">
        <v>2219</v>
      </c>
      <c r="U104" s="5">
        <v>328</v>
      </c>
      <c r="V104" s="5">
        <v>328</v>
      </c>
      <c r="AC104" s="5">
        <v>1942</v>
      </c>
      <c r="AD104" s="5">
        <v>2055</v>
      </c>
      <c r="AE104" s="5">
        <v>2047</v>
      </c>
    </row>
    <row r="105" spans="1:31" x14ac:dyDescent="0.25">
      <c r="A105" s="20" t="s">
        <v>110</v>
      </c>
      <c r="B105" s="5">
        <v>1776</v>
      </c>
      <c r="D105" s="5">
        <v>4958</v>
      </c>
      <c r="E105" s="5">
        <v>13229</v>
      </c>
      <c r="F105" s="5">
        <v>4</v>
      </c>
      <c r="G105" s="5">
        <v>364</v>
      </c>
      <c r="H105" s="5">
        <v>59</v>
      </c>
      <c r="I105" s="5">
        <v>59</v>
      </c>
      <c r="J105" s="10">
        <f t="shared" si="6"/>
        <v>0.20495495495495494</v>
      </c>
      <c r="K105" s="10">
        <f t="shared" si="7"/>
        <v>3.3220720720720721E-2</v>
      </c>
      <c r="L105" s="10">
        <f t="shared" si="8"/>
        <v>3.3220720720720721E-2</v>
      </c>
      <c r="M105" s="10">
        <f t="shared" si="9"/>
        <v>0.16208791208791209</v>
      </c>
      <c r="N105" s="10">
        <f t="shared" si="10"/>
        <v>0.16208791208791209</v>
      </c>
      <c r="O105" s="10">
        <f t="shared" si="11"/>
        <v>1</v>
      </c>
      <c r="P105" s="5">
        <v>809</v>
      </c>
      <c r="Q105" s="5">
        <v>809</v>
      </c>
      <c r="T105" s="5">
        <v>2162</v>
      </c>
      <c r="U105" s="5">
        <v>237</v>
      </c>
      <c r="V105" s="5">
        <v>237</v>
      </c>
      <c r="AC105" s="5">
        <v>1770</v>
      </c>
      <c r="AD105" s="5">
        <v>1895</v>
      </c>
      <c r="AE105" s="5">
        <v>1889</v>
      </c>
    </row>
    <row r="106" spans="1:31" x14ac:dyDescent="0.25">
      <c r="A106" s="20" t="s">
        <v>111</v>
      </c>
      <c r="B106" s="5">
        <v>1817</v>
      </c>
      <c r="D106" s="5">
        <v>8987</v>
      </c>
      <c r="E106" s="5">
        <v>13328</v>
      </c>
      <c r="F106" s="5">
        <v>7</v>
      </c>
      <c r="G106" s="5">
        <v>485</v>
      </c>
      <c r="H106" s="5">
        <v>247</v>
      </c>
      <c r="I106" s="5">
        <v>247</v>
      </c>
      <c r="J106" s="10">
        <f t="shared" si="6"/>
        <v>0.26692350027517886</v>
      </c>
      <c r="K106" s="10">
        <f t="shared" si="7"/>
        <v>0.13593835993395706</v>
      </c>
      <c r="L106" s="10">
        <f t="shared" si="8"/>
        <v>0.13593835993395706</v>
      </c>
      <c r="M106" s="10">
        <f t="shared" si="9"/>
        <v>0.50927835051546388</v>
      </c>
      <c r="N106" s="10">
        <f t="shared" si="10"/>
        <v>0.50927835051546388</v>
      </c>
      <c r="O106" s="10">
        <f t="shared" si="11"/>
        <v>1</v>
      </c>
      <c r="P106" s="5">
        <v>6208</v>
      </c>
      <c r="Q106" s="5">
        <v>6208</v>
      </c>
      <c r="T106" s="5">
        <v>2956</v>
      </c>
      <c r="U106" s="5">
        <v>1541</v>
      </c>
      <c r="V106" s="5">
        <v>1541</v>
      </c>
      <c r="AC106" s="5">
        <v>2198</v>
      </c>
      <c r="AD106" s="5">
        <v>2826</v>
      </c>
      <c r="AE106" s="5">
        <v>2745</v>
      </c>
    </row>
    <row r="107" spans="1:31" x14ac:dyDescent="0.25">
      <c r="A107" s="20" t="s">
        <v>112</v>
      </c>
      <c r="B107" s="5">
        <v>1780</v>
      </c>
      <c r="D107" s="5">
        <v>4677</v>
      </c>
      <c r="E107" s="5">
        <v>13213</v>
      </c>
      <c r="F107" s="5">
        <v>1</v>
      </c>
      <c r="G107" s="5">
        <v>367</v>
      </c>
      <c r="H107" s="5">
        <v>55</v>
      </c>
      <c r="I107" s="5">
        <v>55</v>
      </c>
      <c r="J107" s="10">
        <f t="shared" si="6"/>
        <v>0.20617977528089887</v>
      </c>
      <c r="K107" s="10">
        <f t="shared" si="7"/>
        <v>3.0898876404494381E-2</v>
      </c>
      <c r="L107" s="10">
        <f t="shared" si="8"/>
        <v>3.0898876404494381E-2</v>
      </c>
      <c r="M107" s="10">
        <f t="shared" si="9"/>
        <v>0.14986376021798364</v>
      </c>
      <c r="N107" s="10">
        <f t="shared" si="10"/>
        <v>0.14986376021798364</v>
      </c>
      <c r="O107" s="10">
        <f t="shared" si="11"/>
        <v>1</v>
      </c>
      <c r="P107" s="5">
        <v>396</v>
      </c>
      <c r="Q107" s="5">
        <v>396</v>
      </c>
      <c r="T107" s="5">
        <v>2175</v>
      </c>
      <c r="U107" s="5">
        <v>228</v>
      </c>
      <c r="V107" s="5">
        <v>228</v>
      </c>
      <c r="AC107" s="5">
        <v>1683</v>
      </c>
      <c r="AD107" s="5">
        <v>1880</v>
      </c>
      <c r="AE107" s="5">
        <v>1857</v>
      </c>
    </row>
    <row r="108" spans="1:31" x14ac:dyDescent="0.25">
      <c r="A108" s="20" t="s">
        <v>113</v>
      </c>
      <c r="B108" s="5">
        <v>1786</v>
      </c>
      <c r="D108" s="5">
        <v>4742</v>
      </c>
      <c r="E108" s="5">
        <v>13225</v>
      </c>
      <c r="F108" s="5">
        <v>2</v>
      </c>
      <c r="G108" s="5">
        <v>351</v>
      </c>
      <c r="H108" s="5">
        <v>45</v>
      </c>
      <c r="I108" s="5">
        <v>45</v>
      </c>
      <c r="J108" s="10">
        <f t="shared" si="6"/>
        <v>0.19652855543113101</v>
      </c>
      <c r="K108" s="10">
        <f t="shared" si="7"/>
        <v>2.5195968645016796E-2</v>
      </c>
      <c r="L108" s="10">
        <f t="shared" si="8"/>
        <v>2.5195968645016796E-2</v>
      </c>
      <c r="M108" s="10">
        <f t="shared" si="9"/>
        <v>0.12820512820512819</v>
      </c>
      <c r="N108" s="10">
        <f t="shared" si="10"/>
        <v>0.12820512820512819</v>
      </c>
      <c r="O108" s="10">
        <f t="shared" si="11"/>
        <v>1</v>
      </c>
      <c r="P108" s="5">
        <v>591</v>
      </c>
      <c r="Q108" s="5">
        <v>591</v>
      </c>
      <c r="T108" s="5">
        <v>2115</v>
      </c>
      <c r="U108" s="5">
        <v>185</v>
      </c>
      <c r="V108" s="5">
        <v>185</v>
      </c>
      <c r="AC108" s="5">
        <v>1714</v>
      </c>
      <c r="AD108" s="5">
        <v>1888</v>
      </c>
      <c r="AE108" s="5">
        <v>1866</v>
      </c>
    </row>
    <row r="109" spans="1:31" x14ac:dyDescent="0.25">
      <c r="A109" s="20" t="s">
        <v>114</v>
      </c>
      <c r="B109" s="5">
        <v>1773</v>
      </c>
      <c r="D109" s="5">
        <v>4489</v>
      </c>
      <c r="E109" s="5">
        <v>13209</v>
      </c>
      <c r="F109" s="5">
        <v>2</v>
      </c>
      <c r="G109" s="5">
        <v>337</v>
      </c>
      <c r="H109" s="5">
        <v>46</v>
      </c>
      <c r="I109" s="5">
        <v>46</v>
      </c>
      <c r="J109" s="10">
        <f t="shared" si="6"/>
        <v>0.1900733220530175</v>
      </c>
      <c r="K109" s="10">
        <f t="shared" si="7"/>
        <v>2.5944726452340666E-2</v>
      </c>
      <c r="L109" s="10">
        <f t="shared" si="8"/>
        <v>2.5944726452340666E-2</v>
      </c>
      <c r="M109" s="10">
        <f t="shared" si="9"/>
        <v>0.13649851632047477</v>
      </c>
      <c r="N109" s="10">
        <f t="shared" si="10"/>
        <v>0.13649851632047477</v>
      </c>
      <c r="O109" s="10">
        <f t="shared" si="11"/>
        <v>1</v>
      </c>
      <c r="P109" s="5">
        <v>370</v>
      </c>
      <c r="Q109" s="5">
        <v>370</v>
      </c>
      <c r="T109" s="5">
        <v>2057</v>
      </c>
      <c r="U109" s="5">
        <v>194</v>
      </c>
      <c r="V109" s="5">
        <v>194</v>
      </c>
      <c r="AC109" s="5">
        <v>1703</v>
      </c>
      <c r="AD109" s="5">
        <v>1836</v>
      </c>
      <c r="AE109" s="5">
        <v>1840</v>
      </c>
    </row>
    <row r="110" spans="1:31" x14ac:dyDescent="0.25">
      <c r="A110" s="20" t="s">
        <v>115</v>
      </c>
      <c r="B110" s="5">
        <v>1775</v>
      </c>
      <c r="D110" s="5">
        <v>6483</v>
      </c>
      <c r="E110" s="5">
        <v>13232</v>
      </c>
      <c r="F110" s="5">
        <v>3</v>
      </c>
      <c r="G110" s="5">
        <v>408</v>
      </c>
      <c r="H110" s="5">
        <v>105</v>
      </c>
      <c r="I110" s="5">
        <v>105</v>
      </c>
      <c r="J110" s="10">
        <f t="shared" si="6"/>
        <v>0.22985915492957745</v>
      </c>
      <c r="K110" s="10">
        <f t="shared" si="7"/>
        <v>5.9154929577464786E-2</v>
      </c>
      <c r="L110" s="10">
        <f t="shared" si="8"/>
        <v>5.9154929577464786E-2</v>
      </c>
      <c r="M110" s="10">
        <f t="shared" si="9"/>
        <v>0.25735294117647056</v>
      </c>
      <c r="N110" s="10">
        <f t="shared" si="10"/>
        <v>0.25735294117647056</v>
      </c>
      <c r="O110" s="10">
        <f t="shared" si="11"/>
        <v>1</v>
      </c>
      <c r="P110" s="5">
        <v>2116</v>
      </c>
      <c r="Q110" s="5">
        <v>2116</v>
      </c>
      <c r="T110" s="5">
        <v>2370</v>
      </c>
      <c r="U110" s="5">
        <v>474</v>
      </c>
      <c r="V110" s="5">
        <v>474</v>
      </c>
      <c r="AC110" s="5">
        <v>1985</v>
      </c>
      <c r="AD110" s="5">
        <v>2260</v>
      </c>
      <c r="AE110" s="5">
        <v>2242</v>
      </c>
    </row>
    <row r="111" spans="1:31" x14ac:dyDescent="0.25">
      <c r="A111" s="20" t="s">
        <v>116</v>
      </c>
      <c r="B111" s="5">
        <v>1792</v>
      </c>
      <c r="D111" s="5">
        <v>4832</v>
      </c>
      <c r="E111" s="5">
        <v>13273</v>
      </c>
      <c r="F111" s="5">
        <v>4</v>
      </c>
      <c r="G111" s="5">
        <v>366</v>
      </c>
      <c r="H111" s="5">
        <v>65</v>
      </c>
      <c r="I111" s="5">
        <v>65</v>
      </c>
      <c r="J111" s="10">
        <f t="shared" si="6"/>
        <v>0.20424107142857142</v>
      </c>
      <c r="K111" s="10">
        <f t="shared" si="7"/>
        <v>3.6272321428571432E-2</v>
      </c>
      <c r="L111" s="10">
        <f t="shared" si="8"/>
        <v>3.6272321428571432E-2</v>
      </c>
      <c r="M111" s="10">
        <f t="shared" si="9"/>
        <v>0.17759562841530055</v>
      </c>
      <c r="N111" s="10">
        <f t="shared" si="10"/>
        <v>0.17759562841530055</v>
      </c>
      <c r="O111" s="10">
        <f t="shared" si="11"/>
        <v>1</v>
      </c>
      <c r="P111" s="5">
        <v>564</v>
      </c>
      <c r="Q111" s="5">
        <v>564</v>
      </c>
      <c r="T111" s="5">
        <v>2257</v>
      </c>
      <c r="U111" s="5">
        <v>334</v>
      </c>
      <c r="V111" s="5">
        <v>334</v>
      </c>
      <c r="AC111" s="5">
        <v>1836</v>
      </c>
      <c r="AD111" s="5">
        <v>1929</v>
      </c>
      <c r="AE111" s="5">
        <v>1905</v>
      </c>
    </row>
    <row r="112" spans="1:31" x14ac:dyDescent="0.25">
      <c r="A112" s="20" t="s">
        <v>117</v>
      </c>
      <c r="B112" s="5">
        <v>1769</v>
      </c>
      <c r="D112" s="5">
        <v>5168</v>
      </c>
      <c r="E112" s="5">
        <v>13204</v>
      </c>
      <c r="F112" s="5">
        <v>7</v>
      </c>
      <c r="G112" s="5">
        <v>352</v>
      </c>
      <c r="H112" s="5">
        <v>45</v>
      </c>
      <c r="I112" s="5">
        <v>45</v>
      </c>
      <c r="J112" s="10">
        <f t="shared" si="6"/>
        <v>0.19898247597512719</v>
      </c>
      <c r="K112" s="10">
        <f t="shared" si="7"/>
        <v>2.5438100621820236E-2</v>
      </c>
      <c r="L112" s="10">
        <f t="shared" si="8"/>
        <v>2.5438100621820236E-2</v>
      </c>
      <c r="M112" s="10">
        <f t="shared" si="9"/>
        <v>0.12784090909090909</v>
      </c>
      <c r="N112" s="10">
        <f t="shared" si="10"/>
        <v>0.12784090909090909</v>
      </c>
      <c r="O112" s="10">
        <f t="shared" si="11"/>
        <v>1</v>
      </c>
      <c r="P112" s="5">
        <v>1016</v>
      </c>
      <c r="Q112" s="5">
        <v>1016</v>
      </c>
      <c r="T112" s="5">
        <v>2083</v>
      </c>
      <c r="U112" s="5">
        <v>152</v>
      </c>
      <c r="V112" s="5">
        <v>152</v>
      </c>
      <c r="AC112" s="5">
        <v>1760</v>
      </c>
      <c r="AD112" s="5">
        <v>1976</v>
      </c>
      <c r="AE112" s="5">
        <v>1974</v>
      </c>
    </row>
    <row r="113" spans="1:31" x14ac:dyDescent="0.25">
      <c r="A113" s="20" t="s">
        <v>118</v>
      </c>
      <c r="B113" s="5">
        <v>1808</v>
      </c>
      <c r="D113" s="5">
        <v>7277</v>
      </c>
      <c r="E113" s="5">
        <v>13291</v>
      </c>
      <c r="F113" s="5">
        <v>4</v>
      </c>
      <c r="G113" s="5">
        <v>445</v>
      </c>
      <c r="H113" s="5">
        <v>208</v>
      </c>
      <c r="I113" s="5">
        <v>208</v>
      </c>
      <c r="J113" s="10">
        <f t="shared" si="6"/>
        <v>0.2461283185840708</v>
      </c>
      <c r="K113" s="10">
        <f t="shared" si="7"/>
        <v>0.11504424778761062</v>
      </c>
      <c r="L113" s="10">
        <f t="shared" si="8"/>
        <v>0.11504424778761062</v>
      </c>
      <c r="M113" s="10">
        <f t="shared" si="9"/>
        <v>0.46741573033707867</v>
      </c>
      <c r="N113" s="10">
        <f t="shared" si="10"/>
        <v>0.46741573033707867</v>
      </c>
      <c r="O113" s="10">
        <f t="shared" si="11"/>
        <v>1</v>
      </c>
      <c r="P113" s="5">
        <v>3485</v>
      </c>
      <c r="Q113" s="5">
        <v>3485</v>
      </c>
      <c r="T113" s="5">
        <v>2877</v>
      </c>
      <c r="U113" s="5">
        <v>1382</v>
      </c>
      <c r="V113" s="5">
        <v>1382</v>
      </c>
      <c r="AC113" s="5">
        <v>1956</v>
      </c>
      <c r="AD113" s="5">
        <v>2491</v>
      </c>
      <c r="AE113" s="5">
        <v>2399</v>
      </c>
    </row>
    <row r="114" spans="1:31" x14ac:dyDescent="0.25">
      <c r="A114" s="20" t="s">
        <v>119</v>
      </c>
      <c r="B114" s="5">
        <v>1785</v>
      </c>
      <c r="D114" s="5">
        <v>7248</v>
      </c>
      <c r="E114" s="5">
        <v>13241</v>
      </c>
      <c r="F114" s="5">
        <v>2</v>
      </c>
      <c r="G114" s="5">
        <v>474</v>
      </c>
      <c r="H114" s="5">
        <v>181</v>
      </c>
      <c r="I114" s="5">
        <v>181</v>
      </c>
      <c r="J114" s="10">
        <f t="shared" si="6"/>
        <v>0.26554621848739496</v>
      </c>
      <c r="K114" s="10">
        <f t="shared" si="7"/>
        <v>0.10140056022408964</v>
      </c>
      <c r="L114" s="10">
        <f t="shared" si="8"/>
        <v>0.10140056022408964</v>
      </c>
      <c r="M114" s="10">
        <f t="shared" si="9"/>
        <v>0.38185654008438819</v>
      </c>
      <c r="N114" s="10">
        <f t="shared" si="10"/>
        <v>0.38185654008438819</v>
      </c>
      <c r="O114" s="10">
        <f t="shared" si="11"/>
        <v>1</v>
      </c>
      <c r="P114" s="5">
        <v>2667</v>
      </c>
      <c r="Q114" s="5">
        <v>2667</v>
      </c>
      <c r="T114" s="5">
        <v>3127</v>
      </c>
      <c r="U114" s="5">
        <v>1332</v>
      </c>
      <c r="V114" s="5">
        <v>1332</v>
      </c>
      <c r="AC114" s="5">
        <v>1992</v>
      </c>
      <c r="AD114" s="5">
        <v>2427</v>
      </c>
      <c r="AE114" s="5">
        <v>2388</v>
      </c>
    </row>
    <row r="115" spans="1:31" x14ac:dyDescent="0.25">
      <c r="A115" s="20" t="s">
        <v>120</v>
      </c>
      <c r="B115" s="5">
        <v>1775</v>
      </c>
      <c r="D115" s="5">
        <v>4602</v>
      </c>
      <c r="E115" s="5">
        <v>13200</v>
      </c>
      <c r="F115" s="5">
        <v>1</v>
      </c>
      <c r="G115" s="5">
        <v>369</v>
      </c>
      <c r="H115" s="5">
        <v>58</v>
      </c>
      <c r="I115" s="5">
        <v>58</v>
      </c>
      <c r="J115" s="10">
        <f t="shared" si="6"/>
        <v>0.20788732394366197</v>
      </c>
      <c r="K115" s="10">
        <f t="shared" si="7"/>
        <v>3.267605633802817E-2</v>
      </c>
      <c r="L115" s="10">
        <f t="shared" si="8"/>
        <v>3.267605633802817E-2</v>
      </c>
      <c r="M115" s="10">
        <f t="shared" si="9"/>
        <v>0.15718157181571815</v>
      </c>
      <c r="N115" s="10">
        <f t="shared" si="10"/>
        <v>0.15718157181571815</v>
      </c>
      <c r="O115" s="10">
        <f t="shared" si="11"/>
        <v>1</v>
      </c>
      <c r="P115" s="5">
        <v>353</v>
      </c>
      <c r="Q115" s="5">
        <v>353</v>
      </c>
      <c r="T115" s="5">
        <v>2176</v>
      </c>
      <c r="U115" s="5">
        <v>233</v>
      </c>
      <c r="V115" s="5">
        <v>233</v>
      </c>
      <c r="AC115" s="5">
        <v>1669</v>
      </c>
      <c r="AD115" s="5">
        <v>1867</v>
      </c>
      <c r="AE115" s="5">
        <v>1864</v>
      </c>
    </row>
    <row r="116" spans="1:31" x14ac:dyDescent="0.25">
      <c r="A116" s="20" t="s">
        <v>121</v>
      </c>
      <c r="B116" s="5">
        <v>1771</v>
      </c>
      <c r="D116" s="5">
        <v>4336</v>
      </c>
      <c r="E116" s="5">
        <v>13204</v>
      </c>
      <c r="F116" s="5">
        <v>2</v>
      </c>
      <c r="G116" s="5">
        <v>341</v>
      </c>
      <c r="H116" s="5">
        <v>50</v>
      </c>
      <c r="I116" s="5">
        <v>50</v>
      </c>
      <c r="J116" s="10">
        <f t="shared" si="6"/>
        <v>0.19254658385093168</v>
      </c>
      <c r="K116" s="10">
        <f t="shared" si="7"/>
        <v>2.8232636928289104E-2</v>
      </c>
      <c r="L116" s="10">
        <f t="shared" si="8"/>
        <v>2.8232636928289104E-2</v>
      </c>
      <c r="M116" s="10">
        <f t="shared" si="9"/>
        <v>0.1466275659824047</v>
      </c>
      <c r="N116" s="10">
        <f t="shared" si="10"/>
        <v>0.1466275659824047</v>
      </c>
      <c r="O116" s="10">
        <f t="shared" si="11"/>
        <v>1</v>
      </c>
      <c r="P116" s="5">
        <v>177</v>
      </c>
      <c r="Q116" s="5">
        <v>177</v>
      </c>
      <c r="T116" s="5">
        <v>2064</v>
      </c>
      <c r="U116" s="5">
        <v>188</v>
      </c>
      <c r="V116" s="5">
        <v>188</v>
      </c>
      <c r="AC116" s="5">
        <v>1620</v>
      </c>
      <c r="AD116" s="5">
        <v>1810</v>
      </c>
      <c r="AE116" s="5">
        <v>1804</v>
      </c>
    </row>
    <row r="117" spans="1:31" x14ac:dyDescent="0.25">
      <c r="A117" s="20" t="s">
        <v>122</v>
      </c>
      <c r="B117" s="5">
        <v>1797</v>
      </c>
      <c r="D117" s="5">
        <v>6047</v>
      </c>
      <c r="E117" s="5">
        <v>13218</v>
      </c>
      <c r="F117" s="5">
        <v>1</v>
      </c>
      <c r="G117" s="5">
        <v>410</v>
      </c>
      <c r="H117" s="5">
        <v>74</v>
      </c>
      <c r="I117" s="5">
        <v>74</v>
      </c>
      <c r="J117" s="10">
        <f t="shared" si="6"/>
        <v>0.22815804117974403</v>
      </c>
      <c r="K117" s="10">
        <f t="shared" si="7"/>
        <v>4.1179744017807454E-2</v>
      </c>
      <c r="L117" s="10">
        <f t="shared" si="8"/>
        <v>4.1179744017807454E-2</v>
      </c>
      <c r="M117" s="10">
        <f t="shared" si="9"/>
        <v>0.18048780487804877</v>
      </c>
      <c r="N117" s="10">
        <f t="shared" si="10"/>
        <v>0.18048780487804877</v>
      </c>
      <c r="O117" s="10">
        <f t="shared" si="11"/>
        <v>1</v>
      </c>
      <c r="P117" s="5">
        <v>682</v>
      </c>
      <c r="Q117" s="5">
        <v>682</v>
      </c>
      <c r="T117" s="5">
        <v>2372</v>
      </c>
      <c r="U117" s="5">
        <v>306</v>
      </c>
      <c r="V117" s="5">
        <v>306</v>
      </c>
      <c r="AC117" s="5">
        <v>1855</v>
      </c>
      <c r="AD117" s="5">
        <v>2077</v>
      </c>
      <c r="AE117" s="5">
        <v>2088</v>
      </c>
    </row>
    <row r="118" spans="1:31" x14ac:dyDescent="0.25">
      <c r="A118" s="20" t="s">
        <v>123</v>
      </c>
      <c r="B118" s="5">
        <v>1771</v>
      </c>
      <c r="D118" s="5">
        <v>6775</v>
      </c>
      <c r="E118" s="5">
        <v>13228</v>
      </c>
      <c r="F118" s="5">
        <v>15</v>
      </c>
      <c r="G118" s="5">
        <v>348</v>
      </c>
      <c r="H118" s="5">
        <v>66</v>
      </c>
      <c r="I118" s="5">
        <v>66</v>
      </c>
      <c r="J118" s="10">
        <f t="shared" si="6"/>
        <v>0.19649915302089216</v>
      </c>
      <c r="K118" s="10">
        <f t="shared" si="7"/>
        <v>3.7267080745341616E-2</v>
      </c>
      <c r="L118" s="10">
        <f t="shared" si="8"/>
        <v>3.7267080745341616E-2</v>
      </c>
      <c r="M118" s="10">
        <f t="shared" si="9"/>
        <v>0.18965517241379309</v>
      </c>
      <c r="N118" s="10">
        <f t="shared" si="10"/>
        <v>0.18965517241379309</v>
      </c>
      <c r="O118" s="10">
        <f t="shared" si="11"/>
        <v>1</v>
      </c>
      <c r="P118" s="5">
        <v>2545</v>
      </c>
      <c r="Q118" s="5">
        <v>2545</v>
      </c>
      <c r="T118" s="5">
        <v>2094</v>
      </c>
      <c r="U118" s="5">
        <v>243</v>
      </c>
      <c r="V118" s="5">
        <v>243</v>
      </c>
      <c r="AC118" s="5">
        <v>1942</v>
      </c>
      <c r="AD118" s="5">
        <v>2367</v>
      </c>
      <c r="AE118" s="5">
        <v>2313</v>
      </c>
    </row>
    <row r="119" spans="1:31" x14ac:dyDescent="0.25">
      <c r="A119" s="20" t="s">
        <v>124</v>
      </c>
      <c r="B119" s="5">
        <v>1278</v>
      </c>
      <c r="C119" s="22"/>
      <c r="D119" s="5">
        <v>7509</v>
      </c>
      <c r="E119" s="5">
        <v>5379</v>
      </c>
      <c r="F119" s="5">
        <v>2</v>
      </c>
      <c r="G119" s="5">
        <v>259</v>
      </c>
      <c r="H119" s="5">
        <v>193</v>
      </c>
      <c r="I119" s="5">
        <v>193</v>
      </c>
      <c r="J119" s="10">
        <f t="shared" si="6"/>
        <v>0.20266040688575901</v>
      </c>
      <c r="K119" s="10">
        <f t="shared" si="7"/>
        <v>0.15101721439749607</v>
      </c>
      <c r="L119" s="10">
        <f t="shared" si="8"/>
        <v>0.15101721439749607</v>
      </c>
      <c r="M119" s="10">
        <f t="shared" si="9"/>
        <v>0.74517374517374513</v>
      </c>
      <c r="N119" s="10">
        <f t="shared" si="10"/>
        <v>0.74517374517374513</v>
      </c>
      <c r="O119" s="10">
        <f t="shared" si="11"/>
        <v>1</v>
      </c>
      <c r="P119" s="5">
        <v>5872</v>
      </c>
      <c r="Q119" s="5">
        <v>5872</v>
      </c>
      <c r="T119" s="5">
        <v>1638</v>
      </c>
      <c r="U119" s="5">
        <v>1224</v>
      </c>
      <c r="V119" s="5">
        <v>1224</v>
      </c>
      <c r="AC119" s="5">
        <v>1341</v>
      </c>
      <c r="AD119" s="5">
        <v>1969</v>
      </c>
      <c r="AE119" s="5">
        <v>1891</v>
      </c>
    </row>
    <row r="120" spans="1:31" x14ac:dyDescent="0.25">
      <c r="A120" s="20" t="s">
        <v>125</v>
      </c>
      <c r="B120" s="5">
        <v>1291</v>
      </c>
      <c r="C120" s="22"/>
      <c r="D120" s="5">
        <v>7509</v>
      </c>
      <c r="E120" s="5">
        <v>5393</v>
      </c>
      <c r="F120" s="5">
        <v>2</v>
      </c>
      <c r="G120" s="5">
        <v>254</v>
      </c>
      <c r="H120" s="5">
        <v>180</v>
      </c>
      <c r="I120" s="5">
        <v>180</v>
      </c>
      <c r="J120" s="10">
        <f t="shared" si="6"/>
        <v>0.1967467079783114</v>
      </c>
      <c r="K120" s="10">
        <f t="shared" si="7"/>
        <v>0.13942680092951201</v>
      </c>
      <c r="L120" s="10">
        <f t="shared" si="8"/>
        <v>0.13942680092951201</v>
      </c>
      <c r="M120" s="10">
        <f t="shared" si="9"/>
        <v>0.70866141732283461</v>
      </c>
      <c r="N120" s="10">
        <f t="shared" si="10"/>
        <v>0.70866141732283461</v>
      </c>
      <c r="O120" s="10">
        <f t="shared" si="11"/>
        <v>1</v>
      </c>
      <c r="P120" s="5">
        <v>5832</v>
      </c>
      <c r="Q120" s="5">
        <v>5832</v>
      </c>
      <c r="T120" s="5">
        <v>1636</v>
      </c>
      <c r="U120" s="5">
        <v>1213</v>
      </c>
      <c r="V120" s="5">
        <v>1213</v>
      </c>
      <c r="AC120" s="5">
        <v>1369</v>
      </c>
      <c r="AD120" s="5">
        <v>1986</v>
      </c>
      <c r="AE120" s="5">
        <v>1924</v>
      </c>
    </row>
    <row r="121" spans="1:31" x14ac:dyDescent="0.25">
      <c r="A121" s="20" t="s">
        <v>126</v>
      </c>
      <c r="B121" s="5">
        <v>1317</v>
      </c>
      <c r="C121" s="22"/>
      <c r="D121" s="5">
        <v>7580</v>
      </c>
      <c r="E121" s="5">
        <v>5506</v>
      </c>
      <c r="F121" s="5">
        <v>9</v>
      </c>
      <c r="G121" s="5">
        <v>277</v>
      </c>
      <c r="H121" s="5">
        <v>205</v>
      </c>
      <c r="I121" s="5">
        <v>205</v>
      </c>
      <c r="J121" s="10">
        <f t="shared" si="6"/>
        <v>0.21032649962034927</v>
      </c>
      <c r="K121" s="10">
        <f t="shared" si="7"/>
        <v>0.15565679574791191</v>
      </c>
      <c r="L121" s="10">
        <f t="shared" si="8"/>
        <v>0.15565679574791191</v>
      </c>
      <c r="M121" s="10">
        <f t="shared" si="9"/>
        <v>0.74007220216606495</v>
      </c>
      <c r="N121" s="10">
        <f t="shared" si="10"/>
        <v>0.74007220216606495</v>
      </c>
      <c r="O121" s="10">
        <f t="shared" si="11"/>
        <v>1</v>
      </c>
      <c r="P121" s="5">
        <v>6802</v>
      </c>
      <c r="Q121" s="5">
        <v>6802</v>
      </c>
      <c r="T121" s="5">
        <v>1773</v>
      </c>
      <c r="U121" s="5">
        <v>1360</v>
      </c>
      <c r="V121" s="5">
        <v>1360</v>
      </c>
      <c r="AC121" s="5">
        <v>1395</v>
      </c>
      <c r="AD121" s="5">
        <v>2027</v>
      </c>
      <c r="AE121" s="5">
        <v>1960</v>
      </c>
    </row>
    <row r="122" spans="1:31" x14ac:dyDescent="0.25">
      <c r="A122" s="20" t="s">
        <v>127</v>
      </c>
      <c r="B122" s="5">
        <v>1344</v>
      </c>
      <c r="C122" s="22"/>
      <c r="D122" s="5">
        <v>9061</v>
      </c>
      <c r="E122" s="5">
        <v>5443</v>
      </c>
      <c r="F122" s="5">
        <v>4</v>
      </c>
      <c r="G122" s="5">
        <v>282</v>
      </c>
      <c r="H122" s="5">
        <v>215</v>
      </c>
      <c r="I122" s="5">
        <v>215</v>
      </c>
      <c r="J122" s="10">
        <f t="shared" si="6"/>
        <v>0.20982142857142858</v>
      </c>
      <c r="K122" s="10">
        <f t="shared" si="7"/>
        <v>0.15997023809523808</v>
      </c>
      <c r="L122" s="10">
        <f t="shared" si="8"/>
        <v>0.15997023809523808</v>
      </c>
      <c r="M122" s="10">
        <f t="shared" si="9"/>
        <v>0.76241134751773054</v>
      </c>
      <c r="N122" s="10">
        <f t="shared" si="10"/>
        <v>0.76241134751773054</v>
      </c>
      <c r="O122" s="10">
        <f t="shared" si="11"/>
        <v>1</v>
      </c>
      <c r="P122" s="5">
        <v>7309</v>
      </c>
      <c r="Q122" s="5">
        <v>7309</v>
      </c>
      <c r="T122" s="5">
        <v>1761</v>
      </c>
      <c r="U122" s="5">
        <v>1361</v>
      </c>
      <c r="V122" s="5">
        <v>1361</v>
      </c>
      <c r="AC122" s="5">
        <v>1591</v>
      </c>
      <c r="AD122" s="5">
        <v>2298</v>
      </c>
      <c r="AE122" s="5">
        <v>2241</v>
      </c>
    </row>
    <row r="123" spans="1:31" x14ac:dyDescent="0.25">
      <c r="A123" s="20" t="s">
        <v>128</v>
      </c>
      <c r="B123" s="5">
        <v>1327</v>
      </c>
      <c r="C123" s="22"/>
      <c r="D123" s="5">
        <v>8112</v>
      </c>
      <c r="E123" s="5">
        <v>5516</v>
      </c>
      <c r="F123" s="5">
        <v>7</v>
      </c>
      <c r="G123" s="5">
        <v>294</v>
      </c>
      <c r="H123" s="5">
        <v>222</v>
      </c>
      <c r="I123" s="5">
        <v>222</v>
      </c>
      <c r="J123" s="10">
        <f t="shared" si="6"/>
        <v>0.2215523737754333</v>
      </c>
      <c r="K123" s="10">
        <f t="shared" si="7"/>
        <v>0.16729464958553128</v>
      </c>
      <c r="L123" s="10">
        <f t="shared" si="8"/>
        <v>0.16729464958553128</v>
      </c>
      <c r="M123" s="10">
        <f t="shared" si="9"/>
        <v>0.75510204081632648</v>
      </c>
      <c r="N123" s="10">
        <f t="shared" si="10"/>
        <v>0.75510204081632648</v>
      </c>
      <c r="O123" s="10">
        <f t="shared" si="11"/>
        <v>1</v>
      </c>
      <c r="P123" s="5">
        <v>6479</v>
      </c>
      <c r="Q123" s="5">
        <v>6479</v>
      </c>
      <c r="T123" s="5">
        <v>1831</v>
      </c>
      <c r="U123" s="5">
        <v>1401</v>
      </c>
      <c r="V123" s="5">
        <v>1401</v>
      </c>
      <c r="AC123" s="5">
        <v>1454</v>
      </c>
      <c r="AD123" s="5">
        <v>2117</v>
      </c>
      <c r="AE123" s="5">
        <v>2035</v>
      </c>
    </row>
    <row r="124" spans="1:31" x14ac:dyDescent="0.25">
      <c r="A124" s="20" t="s">
        <v>129</v>
      </c>
      <c r="B124" s="5">
        <v>1296</v>
      </c>
      <c r="C124" s="22"/>
      <c r="D124" s="5">
        <v>7856</v>
      </c>
      <c r="E124" s="5">
        <v>5433</v>
      </c>
      <c r="F124" s="5">
        <v>4</v>
      </c>
      <c r="G124" s="5">
        <v>293</v>
      </c>
      <c r="H124" s="5">
        <v>220</v>
      </c>
      <c r="I124" s="5">
        <v>220</v>
      </c>
      <c r="J124" s="10">
        <f t="shared" si="6"/>
        <v>0.22608024691358025</v>
      </c>
      <c r="K124" s="10">
        <f t="shared" si="7"/>
        <v>0.16975308641975309</v>
      </c>
      <c r="L124" s="10">
        <f t="shared" si="8"/>
        <v>0.16975308641975309</v>
      </c>
      <c r="M124" s="10">
        <f t="shared" si="9"/>
        <v>0.75085324232081907</v>
      </c>
      <c r="N124" s="10">
        <f t="shared" si="10"/>
        <v>0.75085324232081907</v>
      </c>
      <c r="O124" s="10">
        <f t="shared" si="11"/>
        <v>1</v>
      </c>
      <c r="P124" s="5">
        <v>7036</v>
      </c>
      <c r="Q124" s="5">
        <v>7036</v>
      </c>
      <c r="T124" s="5">
        <v>1768</v>
      </c>
      <c r="U124" s="5">
        <v>1368</v>
      </c>
      <c r="V124" s="5">
        <v>1368</v>
      </c>
      <c r="AC124" s="5">
        <v>1420</v>
      </c>
      <c r="AD124" s="5">
        <v>2096</v>
      </c>
      <c r="AE124" s="5">
        <v>2010</v>
      </c>
    </row>
    <row r="125" spans="1:31" x14ac:dyDescent="0.25">
      <c r="A125" s="20" t="s">
        <v>130</v>
      </c>
      <c r="B125" s="5">
        <v>1289</v>
      </c>
      <c r="C125" s="22"/>
      <c r="D125" s="5">
        <v>9924</v>
      </c>
      <c r="E125" s="5">
        <v>5429</v>
      </c>
      <c r="F125" s="5">
        <v>4</v>
      </c>
      <c r="G125" s="5">
        <v>315</v>
      </c>
      <c r="H125" s="5">
        <v>235</v>
      </c>
      <c r="I125" s="5">
        <v>235</v>
      </c>
      <c r="J125" s="10">
        <f t="shared" si="6"/>
        <v>0.24437548487199379</v>
      </c>
      <c r="K125" s="10">
        <f t="shared" si="7"/>
        <v>0.18231186966640806</v>
      </c>
      <c r="L125" s="10">
        <f t="shared" si="8"/>
        <v>0.18231186966640806</v>
      </c>
      <c r="M125" s="10">
        <f t="shared" si="9"/>
        <v>0.74603174603174605</v>
      </c>
      <c r="N125" s="10">
        <f t="shared" si="10"/>
        <v>0.74603174603174605</v>
      </c>
      <c r="O125" s="10">
        <f t="shared" si="11"/>
        <v>1</v>
      </c>
      <c r="P125" s="5">
        <v>8555</v>
      </c>
      <c r="Q125" s="5">
        <v>8555</v>
      </c>
      <c r="T125" s="5">
        <v>1882</v>
      </c>
      <c r="U125" s="5">
        <v>1454</v>
      </c>
      <c r="V125" s="5">
        <v>1454</v>
      </c>
      <c r="AC125" s="5">
        <v>1662</v>
      </c>
      <c r="AD125" s="5">
        <v>2452</v>
      </c>
      <c r="AE125" s="5">
        <v>2342</v>
      </c>
    </row>
    <row r="126" spans="1:31" x14ac:dyDescent="0.25">
      <c r="A126" s="20" t="s">
        <v>131</v>
      </c>
      <c r="B126" s="5">
        <v>1304</v>
      </c>
      <c r="C126" s="22"/>
      <c r="D126" s="5">
        <v>7522</v>
      </c>
      <c r="E126" s="5">
        <v>5464</v>
      </c>
      <c r="F126" s="5">
        <v>7</v>
      </c>
      <c r="G126" s="5">
        <v>278</v>
      </c>
      <c r="H126" s="5">
        <v>206</v>
      </c>
      <c r="I126" s="5">
        <v>206</v>
      </c>
      <c r="J126" s="10">
        <f t="shared" si="6"/>
        <v>0.21319018404907975</v>
      </c>
      <c r="K126" s="10">
        <f t="shared" si="7"/>
        <v>0.15797546012269939</v>
      </c>
      <c r="L126" s="10">
        <f t="shared" si="8"/>
        <v>0.15797546012269939</v>
      </c>
      <c r="M126" s="10">
        <f t="shared" si="9"/>
        <v>0.74100719424460426</v>
      </c>
      <c r="N126" s="10">
        <f t="shared" si="10"/>
        <v>0.74100719424460426</v>
      </c>
      <c r="O126" s="10">
        <f t="shared" si="11"/>
        <v>1</v>
      </c>
      <c r="P126" s="5">
        <v>6745</v>
      </c>
      <c r="Q126" s="5">
        <v>6745</v>
      </c>
      <c r="T126" s="5">
        <v>1746</v>
      </c>
      <c r="U126" s="5">
        <v>1336</v>
      </c>
      <c r="V126" s="5">
        <v>1336</v>
      </c>
      <c r="AC126" s="5">
        <v>1373</v>
      </c>
      <c r="AD126" s="5">
        <v>2036</v>
      </c>
      <c r="AE126" s="5">
        <v>1951</v>
      </c>
    </row>
    <row r="127" spans="1:31" x14ac:dyDescent="0.25">
      <c r="A127" s="20" t="s">
        <v>132</v>
      </c>
      <c r="B127" s="5">
        <v>1304</v>
      </c>
      <c r="C127" s="22"/>
      <c r="D127" s="5">
        <v>7487</v>
      </c>
      <c r="E127" s="5">
        <v>5462</v>
      </c>
      <c r="F127" s="5">
        <v>6</v>
      </c>
      <c r="G127" s="5">
        <v>260</v>
      </c>
      <c r="H127" s="5">
        <v>191</v>
      </c>
      <c r="I127" s="5">
        <v>191</v>
      </c>
      <c r="J127" s="10">
        <f t="shared" si="6"/>
        <v>0.19938650306748465</v>
      </c>
      <c r="K127" s="10">
        <f t="shared" si="7"/>
        <v>0.1464723926380368</v>
      </c>
      <c r="L127" s="10">
        <f t="shared" si="8"/>
        <v>0.1464723926380368</v>
      </c>
      <c r="M127" s="10">
        <f t="shared" si="9"/>
        <v>0.73461538461538467</v>
      </c>
      <c r="N127" s="10">
        <f t="shared" si="10"/>
        <v>0.73461538461538467</v>
      </c>
      <c r="O127" s="10">
        <f t="shared" si="11"/>
        <v>1</v>
      </c>
      <c r="P127" s="5">
        <v>5865</v>
      </c>
      <c r="Q127" s="5">
        <v>5865</v>
      </c>
      <c r="T127" s="5">
        <v>1684</v>
      </c>
      <c r="U127" s="5">
        <v>1263</v>
      </c>
      <c r="V127" s="5">
        <v>1263</v>
      </c>
      <c r="AC127" s="5">
        <v>1379</v>
      </c>
      <c r="AD127" s="5">
        <v>1995</v>
      </c>
      <c r="AE127" s="5">
        <v>1942</v>
      </c>
    </row>
    <row r="128" spans="1:31" x14ac:dyDescent="0.25">
      <c r="A128" s="20" t="s">
        <v>133</v>
      </c>
      <c r="B128" s="5">
        <v>1308</v>
      </c>
      <c r="C128" s="22"/>
      <c r="D128" s="5">
        <v>9282</v>
      </c>
      <c r="E128" s="5">
        <v>5458</v>
      </c>
      <c r="F128" s="5">
        <v>4</v>
      </c>
      <c r="G128" s="5">
        <v>333</v>
      </c>
      <c r="H128" s="5">
        <v>240</v>
      </c>
      <c r="I128" s="5">
        <v>240</v>
      </c>
      <c r="J128" s="10">
        <f t="shared" si="6"/>
        <v>0.25458715596330272</v>
      </c>
      <c r="K128" s="10">
        <f t="shared" si="7"/>
        <v>0.1834862385321101</v>
      </c>
      <c r="L128" s="10">
        <f t="shared" si="8"/>
        <v>0.1834862385321101</v>
      </c>
      <c r="M128" s="10">
        <f t="shared" si="9"/>
        <v>0.72072072072072069</v>
      </c>
      <c r="N128" s="10">
        <f t="shared" si="10"/>
        <v>0.72072072072072069</v>
      </c>
      <c r="O128" s="10">
        <f t="shared" si="11"/>
        <v>1</v>
      </c>
      <c r="P128" s="5">
        <v>7182</v>
      </c>
      <c r="Q128" s="5">
        <v>7182</v>
      </c>
      <c r="T128" s="5">
        <v>1934</v>
      </c>
      <c r="U128" s="5">
        <v>1435</v>
      </c>
      <c r="V128" s="5">
        <v>1435</v>
      </c>
      <c r="AC128" s="5">
        <v>1612</v>
      </c>
      <c r="AD128" s="5">
        <v>2359</v>
      </c>
      <c r="AE128" s="5">
        <v>2294</v>
      </c>
    </row>
    <row r="129" spans="1:31" x14ac:dyDescent="0.25">
      <c r="A129" s="20" t="s">
        <v>134</v>
      </c>
      <c r="B129" s="5">
        <v>1274</v>
      </c>
      <c r="C129" s="22"/>
      <c r="D129" s="5">
        <v>8049</v>
      </c>
      <c r="E129" s="5">
        <v>5460</v>
      </c>
      <c r="F129" s="5">
        <v>8</v>
      </c>
      <c r="G129" s="5">
        <v>257</v>
      </c>
      <c r="H129" s="5">
        <v>188</v>
      </c>
      <c r="I129" s="5">
        <v>188</v>
      </c>
      <c r="J129" s="10">
        <f t="shared" si="6"/>
        <v>0.20172684458398743</v>
      </c>
      <c r="K129" s="10">
        <f t="shared" si="7"/>
        <v>0.14756671899529042</v>
      </c>
      <c r="L129" s="10">
        <f t="shared" si="8"/>
        <v>0.14756671899529042</v>
      </c>
      <c r="M129" s="10">
        <f t="shared" si="9"/>
        <v>0.73151750972762641</v>
      </c>
      <c r="N129" s="10">
        <f t="shared" si="10"/>
        <v>0.73151750972762641</v>
      </c>
      <c r="O129" s="10">
        <f t="shared" si="11"/>
        <v>1</v>
      </c>
      <c r="P129" s="5">
        <v>6422</v>
      </c>
      <c r="Q129" s="5">
        <v>6422</v>
      </c>
      <c r="T129" s="5">
        <v>1696</v>
      </c>
      <c r="U129" s="5">
        <v>1270</v>
      </c>
      <c r="V129" s="5">
        <v>1270</v>
      </c>
      <c r="AC129" s="5">
        <v>1425</v>
      </c>
      <c r="AD129" s="5">
        <v>2088</v>
      </c>
      <c r="AE129" s="5">
        <v>2018</v>
      </c>
    </row>
    <row r="130" spans="1:31" x14ac:dyDescent="0.25">
      <c r="A130" s="20" t="s">
        <v>135</v>
      </c>
      <c r="B130" s="5">
        <v>1296</v>
      </c>
      <c r="C130" s="22"/>
      <c r="D130" s="5">
        <v>7980</v>
      </c>
      <c r="E130" s="5">
        <v>5474</v>
      </c>
      <c r="F130" s="5">
        <v>6</v>
      </c>
      <c r="G130" s="5">
        <v>300</v>
      </c>
      <c r="H130" s="5">
        <v>227</v>
      </c>
      <c r="I130" s="5">
        <v>227</v>
      </c>
      <c r="J130" s="10">
        <f t="shared" si="6"/>
        <v>0.23148148148148148</v>
      </c>
      <c r="K130" s="10">
        <f t="shared" si="7"/>
        <v>0.17515432098765432</v>
      </c>
      <c r="L130" s="10">
        <f t="shared" si="8"/>
        <v>0.17515432098765432</v>
      </c>
      <c r="M130" s="10">
        <f t="shared" si="9"/>
        <v>0.75666666666666671</v>
      </c>
      <c r="N130" s="10">
        <f t="shared" si="10"/>
        <v>0.75666666666666671</v>
      </c>
      <c r="O130" s="10">
        <f t="shared" si="11"/>
        <v>1</v>
      </c>
      <c r="P130" s="5">
        <v>7146</v>
      </c>
      <c r="Q130" s="5">
        <v>7146</v>
      </c>
      <c r="T130" s="5">
        <v>1804</v>
      </c>
      <c r="U130" s="5">
        <v>1404</v>
      </c>
      <c r="V130" s="5">
        <v>1404</v>
      </c>
      <c r="AC130" s="5">
        <v>1460</v>
      </c>
      <c r="AD130" s="5">
        <v>2120</v>
      </c>
      <c r="AE130" s="5">
        <v>2045</v>
      </c>
    </row>
    <row r="131" spans="1:31" x14ac:dyDescent="0.25">
      <c r="A131" s="20" t="s">
        <v>136</v>
      </c>
      <c r="B131" s="5">
        <v>1319</v>
      </c>
      <c r="C131" s="22"/>
      <c r="D131" s="5">
        <v>10618</v>
      </c>
      <c r="E131" s="5">
        <v>5454</v>
      </c>
      <c r="F131" s="5">
        <v>4</v>
      </c>
      <c r="G131" s="5">
        <v>317</v>
      </c>
      <c r="H131" s="5">
        <v>245</v>
      </c>
      <c r="I131" s="5">
        <v>245</v>
      </c>
      <c r="J131" s="10">
        <f t="shared" ref="J131:J194" si="12">G131/B131</f>
        <v>0.24033358605003791</v>
      </c>
      <c r="K131" s="10">
        <f t="shared" ref="K131:K194" si="13">H131/B131</f>
        <v>0.18574677786201668</v>
      </c>
      <c r="L131" s="10">
        <f t="shared" ref="L131:L194" si="14">I131/B131</f>
        <v>0.18574677786201668</v>
      </c>
      <c r="M131" s="10">
        <f t="shared" ref="M131:M194" si="15">H131/G131</f>
        <v>0.77287066246056779</v>
      </c>
      <c r="N131" s="10">
        <f t="shared" ref="N131:N194" si="16">I131/G131</f>
        <v>0.77287066246056779</v>
      </c>
      <c r="O131" s="10">
        <f t="shared" ref="O131:O194" si="17">I131/H131</f>
        <v>1</v>
      </c>
      <c r="P131" s="5">
        <v>8562</v>
      </c>
      <c r="Q131" s="5">
        <v>8562</v>
      </c>
      <c r="T131" s="5">
        <v>1882</v>
      </c>
      <c r="U131" s="5">
        <v>1467</v>
      </c>
      <c r="V131" s="5">
        <v>1467</v>
      </c>
      <c r="AC131" s="5">
        <v>1723</v>
      </c>
      <c r="AD131" s="5">
        <v>2610</v>
      </c>
      <c r="AE131" s="5">
        <v>2550</v>
      </c>
    </row>
    <row r="132" spans="1:31" x14ac:dyDescent="0.25">
      <c r="A132" s="20" t="s">
        <v>137</v>
      </c>
      <c r="B132" s="5">
        <v>1319</v>
      </c>
      <c r="C132" s="22"/>
      <c r="D132" s="5">
        <v>9786</v>
      </c>
      <c r="E132" s="5">
        <v>5519</v>
      </c>
      <c r="F132" s="5">
        <v>6</v>
      </c>
      <c r="G132" s="5">
        <v>289</v>
      </c>
      <c r="H132" s="5">
        <v>220</v>
      </c>
      <c r="I132" s="5">
        <v>220</v>
      </c>
      <c r="J132" s="10">
        <f t="shared" si="12"/>
        <v>0.21910538286580744</v>
      </c>
      <c r="K132" s="10">
        <f t="shared" si="13"/>
        <v>0.16679302501895377</v>
      </c>
      <c r="L132" s="10">
        <f t="shared" si="14"/>
        <v>0.16679302501895377</v>
      </c>
      <c r="M132" s="10">
        <f t="shared" si="15"/>
        <v>0.76124567474048443</v>
      </c>
      <c r="N132" s="10">
        <f t="shared" si="16"/>
        <v>0.76124567474048443</v>
      </c>
      <c r="O132" s="10">
        <f t="shared" si="17"/>
        <v>1</v>
      </c>
      <c r="P132" s="5">
        <v>7928</v>
      </c>
      <c r="Q132" s="5">
        <v>7928</v>
      </c>
      <c r="T132" s="5">
        <v>1850</v>
      </c>
      <c r="U132" s="5">
        <v>1432</v>
      </c>
      <c r="V132" s="5">
        <v>1432</v>
      </c>
      <c r="AC132" s="5">
        <v>1645</v>
      </c>
      <c r="AD132" s="5">
        <v>2448</v>
      </c>
      <c r="AE132" s="5">
        <v>2351</v>
      </c>
    </row>
    <row r="133" spans="1:31" x14ac:dyDescent="0.25">
      <c r="A133" s="20" t="s">
        <v>138</v>
      </c>
      <c r="B133" s="5">
        <v>1292</v>
      </c>
      <c r="C133" s="22"/>
      <c r="D133" s="5">
        <v>8546</v>
      </c>
      <c r="E133" s="5">
        <v>5438</v>
      </c>
      <c r="F133" s="5">
        <v>4</v>
      </c>
      <c r="G133" s="5">
        <v>273</v>
      </c>
      <c r="H133" s="5">
        <v>205</v>
      </c>
      <c r="I133" s="5">
        <v>205</v>
      </c>
      <c r="J133" s="10">
        <f t="shared" si="12"/>
        <v>0.21130030959752322</v>
      </c>
      <c r="K133" s="10">
        <f t="shared" si="13"/>
        <v>0.1586687306501548</v>
      </c>
      <c r="L133" s="10">
        <f t="shared" si="14"/>
        <v>0.1586687306501548</v>
      </c>
      <c r="M133" s="10">
        <f t="shared" si="15"/>
        <v>0.75091575091575091</v>
      </c>
      <c r="N133" s="10">
        <f t="shared" si="16"/>
        <v>0.75091575091575091</v>
      </c>
      <c r="O133" s="10">
        <f t="shared" si="17"/>
        <v>1</v>
      </c>
      <c r="P133" s="5">
        <v>6778</v>
      </c>
      <c r="Q133" s="5">
        <v>6778</v>
      </c>
      <c r="T133" s="5">
        <v>1751</v>
      </c>
      <c r="U133" s="5">
        <v>1338</v>
      </c>
      <c r="V133" s="5">
        <v>1338</v>
      </c>
      <c r="AC133" s="5">
        <v>1513</v>
      </c>
      <c r="AD133" s="5">
        <v>2197</v>
      </c>
      <c r="AE133" s="5">
        <v>2141</v>
      </c>
    </row>
    <row r="134" spans="1:31" x14ac:dyDescent="0.25">
      <c r="A134" s="20" t="s">
        <v>139</v>
      </c>
      <c r="B134" s="5">
        <v>1339</v>
      </c>
      <c r="C134" s="22"/>
      <c r="D134" s="5">
        <v>10804</v>
      </c>
      <c r="E134" s="5">
        <v>5456</v>
      </c>
      <c r="F134" s="5">
        <v>4</v>
      </c>
      <c r="G134" s="5">
        <v>281</v>
      </c>
      <c r="H134" s="5">
        <v>211</v>
      </c>
      <c r="I134" s="5">
        <v>211</v>
      </c>
      <c r="J134" s="10">
        <f t="shared" si="12"/>
        <v>0.20985810306198655</v>
      </c>
      <c r="K134" s="10">
        <f t="shared" si="13"/>
        <v>0.15758028379387604</v>
      </c>
      <c r="L134" s="10">
        <f t="shared" si="14"/>
        <v>0.15758028379387604</v>
      </c>
      <c r="M134" s="10">
        <f t="shared" si="15"/>
        <v>0.75088967971530252</v>
      </c>
      <c r="N134" s="10">
        <f t="shared" si="16"/>
        <v>0.75088967971530252</v>
      </c>
      <c r="O134" s="10">
        <f t="shared" si="17"/>
        <v>1</v>
      </c>
      <c r="P134" s="5">
        <v>8792</v>
      </c>
      <c r="Q134" s="5">
        <v>8792</v>
      </c>
      <c r="T134" s="5">
        <v>1803</v>
      </c>
      <c r="U134" s="5">
        <v>1372</v>
      </c>
      <c r="V134" s="5">
        <v>1372</v>
      </c>
      <c r="AC134" s="5">
        <v>1740</v>
      </c>
      <c r="AD134" s="5">
        <v>2652</v>
      </c>
      <c r="AE134" s="5">
        <v>2582</v>
      </c>
    </row>
    <row r="135" spans="1:31" x14ac:dyDescent="0.25">
      <c r="A135" s="20" t="s">
        <v>140</v>
      </c>
      <c r="B135" s="5">
        <v>1281</v>
      </c>
      <c r="C135" s="22"/>
      <c r="D135" s="5">
        <v>19518</v>
      </c>
      <c r="E135" s="5">
        <v>5410</v>
      </c>
      <c r="F135" s="5">
        <v>1</v>
      </c>
      <c r="G135" s="5">
        <v>310</v>
      </c>
      <c r="H135" s="5">
        <v>250</v>
      </c>
      <c r="I135" s="5">
        <v>250</v>
      </c>
      <c r="J135" s="10">
        <f t="shared" si="12"/>
        <v>0.24199843871975019</v>
      </c>
      <c r="K135" s="10">
        <f t="shared" si="13"/>
        <v>0.19516003122560499</v>
      </c>
      <c r="L135" s="10">
        <f t="shared" si="14"/>
        <v>0.19516003122560499</v>
      </c>
      <c r="M135" s="10">
        <f t="shared" si="15"/>
        <v>0.80645161290322576</v>
      </c>
      <c r="N135" s="10">
        <f t="shared" si="16"/>
        <v>0.80645161290322576</v>
      </c>
      <c r="O135" s="10">
        <f t="shared" si="17"/>
        <v>1</v>
      </c>
      <c r="P135" s="5">
        <v>18698</v>
      </c>
      <c r="Q135" s="5">
        <v>18698</v>
      </c>
      <c r="T135" s="5">
        <v>1778</v>
      </c>
      <c r="U135" s="5">
        <v>1423</v>
      </c>
      <c r="V135" s="5">
        <v>1423</v>
      </c>
      <c r="AC135" s="5">
        <v>2907</v>
      </c>
      <c r="AD135" s="5">
        <v>5313</v>
      </c>
      <c r="AE135" s="5">
        <v>5042</v>
      </c>
    </row>
    <row r="136" spans="1:31" x14ac:dyDescent="0.25">
      <c r="A136" s="20" t="s">
        <v>141</v>
      </c>
      <c r="B136" s="5">
        <v>1275</v>
      </c>
      <c r="C136" s="22"/>
      <c r="D136" s="5">
        <v>7727</v>
      </c>
      <c r="E136" s="5">
        <v>5393</v>
      </c>
      <c r="F136" s="5">
        <v>1</v>
      </c>
      <c r="G136" s="5">
        <v>276</v>
      </c>
      <c r="H136" s="5">
        <v>229</v>
      </c>
      <c r="I136" s="5">
        <v>229</v>
      </c>
      <c r="J136" s="10">
        <f t="shared" si="12"/>
        <v>0.21647058823529411</v>
      </c>
      <c r="K136" s="10">
        <f t="shared" si="13"/>
        <v>0.17960784313725489</v>
      </c>
      <c r="L136" s="10">
        <f t="shared" si="14"/>
        <v>0.17960784313725489</v>
      </c>
      <c r="M136" s="10">
        <f t="shared" si="15"/>
        <v>0.82971014492753625</v>
      </c>
      <c r="N136" s="10">
        <f t="shared" si="16"/>
        <v>0.82971014492753625</v>
      </c>
      <c r="O136" s="10">
        <f t="shared" si="17"/>
        <v>1</v>
      </c>
      <c r="P136" s="5">
        <v>7162</v>
      </c>
      <c r="Q136" s="5">
        <v>7162</v>
      </c>
      <c r="T136" s="5">
        <v>1696</v>
      </c>
      <c r="U136" s="5">
        <v>1379</v>
      </c>
      <c r="V136" s="5">
        <v>1379</v>
      </c>
      <c r="AC136" s="5">
        <v>1430</v>
      </c>
      <c r="AD136" s="5">
        <v>2058</v>
      </c>
      <c r="AE136" s="5">
        <v>1990</v>
      </c>
    </row>
    <row r="137" spans="1:31" x14ac:dyDescent="0.25">
      <c r="A137" s="20" t="s">
        <v>142</v>
      </c>
      <c r="B137" s="5">
        <v>1275</v>
      </c>
      <c r="C137" s="22"/>
      <c r="D137" s="5">
        <v>8074</v>
      </c>
      <c r="E137" s="5">
        <v>5404</v>
      </c>
      <c r="F137" s="5">
        <v>1</v>
      </c>
      <c r="G137" s="5">
        <v>317</v>
      </c>
      <c r="H137" s="5">
        <v>259</v>
      </c>
      <c r="I137" s="5">
        <v>259</v>
      </c>
      <c r="J137" s="10">
        <f t="shared" si="12"/>
        <v>0.24862745098039216</v>
      </c>
      <c r="K137" s="10">
        <f t="shared" si="13"/>
        <v>0.20313725490196077</v>
      </c>
      <c r="L137" s="10">
        <f t="shared" si="14"/>
        <v>0.20313725490196077</v>
      </c>
      <c r="M137" s="10">
        <f t="shared" si="15"/>
        <v>0.81703470031545744</v>
      </c>
      <c r="N137" s="10">
        <f t="shared" si="16"/>
        <v>0.81703470031545744</v>
      </c>
      <c r="O137" s="10">
        <f t="shared" si="17"/>
        <v>1</v>
      </c>
      <c r="P137" s="5">
        <v>7306</v>
      </c>
      <c r="Q137" s="5">
        <v>7306</v>
      </c>
      <c r="T137" s="5">
        <v>1814</v>
      </c>
      <c r="U137" s="5">
        <v>1451</v>
      </c>
      <c r="V137" s="5">
        <v>1451</v>
      </c>
      <c r="AC137" s="5">
        <v>1478</v>
      </c>
      <c r="AD137" s="5">
        <v>2142</v>
      </c>
      <c r="AE137" s="5">
        <v>2066</v>
      </c>
    </row>
    <row r="138" spans="1:31" x14ac:dyDescent="0.25">
      <c r="A138" s="20" t="s">
        <v>143</v>
      </c>
      <c r="B138" s="5">
        <v>1275</v>
      </c>
      <c r="C138" s="22"/>
      <c r="D138" s="5">
        <v>8082</v>
      </c>
      <c r="E138" s="5">
        <v>5403</v>
      </c>
      <c r="F138" s="5">
        <v>1</v>
      </c>
      <c r="G138" s="5">
        <v>320</v>
      </c>
      <c r="H138" s="5">
        <v>262</v>
      </c>
      <c r="I138" s="5">
        <v>262</v>
      </c>
      <c r="J138" s="10">
        <f t="shared" si="12"/>
        <v>0.25098039215686274</v>
      </c>
      <c r="K138" s="10">
        <f t="shared" si="13"/>
        <v>0.20549019607843139</v>
      </c>
      <c r="L138" s="10">
        <f t="shared" si="14"/>
        <v>0.20549019607843139</v>
      </c>
      <c r="M138" s="10">
        <f t="shared" si="15"/>
        <v>0.81874999999999998</v>
      </c>
      <c r="N138" s="10">
        <f t="shared" si="16"/>
        <v>0.81874999999999998</v>
      </c>
      <c r="O138" s="10">
        <f t="shared" si="17"/>
        <v>1</v>
      </c>
      <c r="P138" s="5">
        <v>7314</v>
      </c>
      <c r="Q138" s="5">
        <v>7314</v>
      </c>
      <c r="T138" s="5">
        <v>1820</v>
      </c>
      <c r="U138" s="5">
        <v>1457</v>
      </c>
      <c r="V138" s="5">
        <v>1457</v>
      </c>
      <c r="AC138" s="5">
        <v>1472</v>
      </c>
      <c r="AD138" s="5">
        <v>2164</v>
      </c>
      <c r="AE138" s="5">
        <v>2050</v>
      </c>
    </row>
    <row r="139" spans="1:31" x14ac:dyDescent="0.25">
      <c r="A139" s="20" t="s">
        <v>144</v>
      </c>
      <c r="B139" s="5">
        <v>1273</v>
      </c>
      <c r="C139" s="22"/>
      <c r="D139" s="5">
        <v>7473</v>
      </c>
      <c r="E139" s="5">
        <v>5410</v>
      </c>
      <c r="F139" s="5">
        <v>4</v>
      </c>
      <c r="G139" s="5">
        <v>273</v>
      </c>
      <c r="H139" s="5">
        <v>218</v>
      </c>
      <c r="I139" s="5">
        <v>218</v>
      </c>
      <c r="J139" s="10">
        <f t="shared" si="12"/>
        <v>0.21445404556166536</v>
      </c>
      <c r="K139" s="10">
        <f t="shared" si="13"/>
        <v>0.17124901806755696</v>
      </c>
      <c r="L139" s="10">
        <f t="shared" si="14"/>
        <v>0.17124901806755696</v>
      </c>
      <c r="M139" s="10">
        <f t="shared" si="15"/>
        <v>0.79853479853479858</v>
      </c>
      <c r="N139" s="10">
        <f t="shared" si="16"/>
        <v>0.79853479853479858</v>
      </c>
      <c r="O139" s="10">
        <f t="shared" si="17"/>
        <v>1</v>
      </c>
      <c r="P139" s="5">
        <v>6739</v>
      </c>
      <c r="Q139" s="5">
        <v>6739</v>
      </c>
      <c r="T139" s="5">
        <v>1670</v>
      </c>
      <c r="U139" s="5">
        <v>1308</v>
      </c>
      <c r="V139" s="5">
        <v>1308</v>
      </c>
      <c r="AC139" s="5">
        <v>1393</v>
      </c>
      <c r="AD139" s="5">
        <v>2015</v>
      </c>
      <c r="AE139" s="5">
        <v>1941</v>
      </c>
    </row>
    <row r="140" spans="1:31" x14ac:dyDescent="0.25">
      <c r="A140" s="20" t="s">
        <v>343</v>
      </c>
      <c r="B140" s="5">
        <v>1292</v>
      </c>
      <c r="C140" s="22"/>
      <c r="D140" s="5">
        <v>7795</v>
      </c>
      <c r="E140" s="5">
        <v>5545</v>
      </c>
      <c r="F140" s="5">
        <v>8</v>
      </c>
      <c r="G140" s="5">
        <v>275</v>
      </c>
      <c r="H140" s="5">
        <v>211</v>
      </c>
      <c r="I140" s="5">
        <v>211</v>
      </c>
      <c r="J140" s="10">
        <f t="shared" si="12"/>
        <v>0.21284829721362228</v>
      </c>
      <c r="K140" s="10">
        <f t="shared" si="13"/>
        <v>0.16331269349845201</v>
      </c>
      <c r="L140" s="10">
        <f t="shared" si="14"/>
        <v>0.16331269349845201</v>
      </c>
      <c r="M140" s="10">
        <f t="shared" si="15"/>
        <v>0.76727272727272722</v>
      </c>
      <c r="N140" s="10">
        <f t="shared" si="16"/>
        <v>0.76727272727272722</v>
      </c>
      <c r="O140" s="10">
        <f t="shared" si="17"/>
        <v>1</v>
      </c>
      <c r="P140" s="5">
        <v>6105</v>
      </c>
      <c r="Q140" s="5">
        <v>6105</v>
      </c>
      <c r="T140" s="5">
        <v>1771</v>
      </c>
      <c r="U140" s="5">
        <v>1348</v>
      </c>
      <c r="V140" s="5">
        <v>1348</v>
      </c>
      <c r="AC140" s="5">
        <v>1422</v>
      </c>
      <c r="AD140" s="5">
        <v>2062</v>
      </c>
      <c r="AE140" s="5">
        <v>2003</v>
      </c>
    </row>
    <row r="141" spans="1:31" x14ac:dyDescent="0.25">
      <c r="A141" s="20" t="s">
        <v>344</v>
      </c>
      <c r="B141" s="5">
        <v>1291</v>
      </c>
      <c r="C141" s="22"/>
      <c r="D141" s="5">
        <v>7716</v>
      </c>
      <c r="E141" s="5">
        <v>5526</v>
      </c>
      <c r="F141" s="5">
        <v>9</v>
      </c>
      <c r="G141" s="5">
        <v>302</v>
      </c>
      <c r="H141" s="5">
        <v>238</v>
      </c>
      <c r="I141" s="5">
        <v>238</v>
      </c>
      <c r="J141" s="10">
        <f t="shared" si="12"/>
        <v>0.23392718822618125</v>
      </c>
      <c r="K141" s="10">
        <f t="shared" si="13"/>
        <v>0.18435321456235476</v>
      </c>
      <c r="L141" s="10">
        <f t="shared" si="14"/>
        <v>0.18435321456235476</v>
      </c>
      <c r="M141" s="10">
        <f t="shared" si="15"/>
        <v>0.78807947019867552</v>
      </c>
      <c r="N141" s="10">
        <f t="shared" si="16"/>
        <v>0.78807947019867552</v>
      </c>
      <c r="O141" s="10">
        <f t="shared" si="17"/>
        <v>1</v>
      </c>
      <c r="P141" s="5">
        <v>6943</v>
      </c>
      <c r="Q141" s="5">
        <v>6943</v>
      </c>
      <c r="T141" s="5">
        <v>1834</v>
      </c>
      <c r="U141" s="5">
        <v>1440</v>
      </c>
      <c r="V141" s="5">
        <v>1440</v>
      </c>
      <c r="AC141" s="5">
        <v>1465</v>
      </c>
      <c r="AD141" s="5">
        <v>2081</v>
      </c>
      <c r="AE141" s="5">
        <v>2020</v>
      </c>
    </row>
    <row r="142" spans="1:31" x14ac:dyDescent="0.25">
      <c r="A142" s="20" t="s">
        <v>345</v>
      </c>
      <c r="B142" s="5">
        <v>1288</v>
      </c>
      <c r="C142" s="22"/>
      <c r="D142" s="5">
        <v>7930</v>
      </c>
      <c r="E142" s="5">
        <v>5530</v>
      </c>
      <c r="F142" s="5">
        <v>8</v>
      </c>
      <c r="G142" s="5">
        <v>308</v>
      </c>
      <c r="H142" s="5">
        <v>232</v>
      </c>
      <c r="I142" s="5">
        <v>232</v>
      </c>
      <c r="J142" s="10">
        <f t="shared" si="12"/>
        <v>0.2391304347826087</v>
      </c>
      <c r="K142" s="10">
        <f t="shared" si="13"/>
        <v>0.18012422360248448</v>
      </c>
      <c r="L142" s="10">
        <f t="shared" si="14"/>
        <v>0.18012422360248448</v>
      </c>
      <c r="M142" s="10">
        <f t="shared" si="15"/>
        <v>0.75324675324675328</v>
      </c>
      <c r="N142" s="10">
        <f t="shared" si="16"/>
        <v>0.75324675324675328</v>
      </c>
      <c r="O142" s="10">
        <f t="shared" si="17"/>
        <v>1</v>
      </c>
      <c r="P142" s="5">
        <v>7135</v>
      </c>
      <c r="Q142" s="5">
        <v>7135</v>
      </c>
      <c r="T142" s="5">
        <v>1855</v>
      </c>
      <c r="U142" s="5">
        <v>1437</v>
      </c>
      <c r="V142" s="5">
        <v>1437</v>
      </c>
      <c r="AC142" s="5">
        <v>1466</v>
      </c>
      <c r="AD142" s="5">
        <v>2105</v>
      </c>
      <c r="AE142" s="5">
        <v>2042</v>
      </c>
    </row>
    <row r="143" spans="1:31" x14ac:dyDescent="0.25">
      <c r="A143" s="20" t="s">
        <v>346</v>
      </c>
      <c r="B143" s="5">
        <v>1269</v>
      </c>
      <c r="C143" s="22"/>
      <c r="D143" s="5">
        <v>7273</v>
      </c>
      <c r="E143" s="5">
        <v>5375</v>
      </c>
      <c r="F143" s="5">
        <v>2</v>
      </c>
      <c r="G143" s="5">
        <v>259</v>
      </c>
      <c r="H143" s="5">
        <v>186</v>
      </c>
      <c r="I143" s="5">
        <v>186</v>
      </c>
      <c r="J143" s="10">
        <f t="shared" si="12"/>
        <v>0.2040977147360126</v>
      </c>
      <c r="K143" s="10">
        <f t="shared" si="13"/>
        <v>0.14657210401891252</v>
      </c>
      <c r="L143" s="10">
        <f t="shared" si="14"/>
        <v>0.14657210401891252</v>
      </c>
      <c r="M143" s="10">
        <f t="shared" si="15"/>
        <v>0.71814671814671815</v>
      </c>
      <c r="N143" s="10">
        <f t="shared" si="16"/>
        <v>0.71814671814671815</v>
      </c>
      <c r="O143" s="10">
        <f t="shared" si="17"/>
        <v>1</v>
      </c>
      <c r="P143" s="5">
        <v>5625</v>
      </c>
      <c r="Q143" s="5">
        <v>5625</v>
      </c>
      <c r="T143" s="5">
        <v>1597</v>
      </c>
      <c r="U143" s="5">
        <v>1165</v>
      </c>
      <c r="V143" s="5">
        <v>1165</v>
      </c>
      <c r="AC143" s="5">
        <v>1366</v>
      </c>
      <c r="AD143" s="5">
        <v>1978</v>
      </c>
      <c r="AE143" s="5">
        <v>1907</v>
      </c>
    </row>
    <row r="144" spans="1:31" x14ac:dyDescent="0.25">
      <c r="A144" s="20" t="s">
        <v>347</v>
      </c>
      <c r="B144" s="5">
        <v>1268</v>
      </c>
      <c r="C144" s="22"/>
      <c r="D144" s="5">
        <v>7129</v>
      </c>
      <c r="E144" s="5">
        <v>5361</v>
      </c>
      <c r="F144" s="5">
        <v>1</v>
      </c>
      <c r="G144" s="5">
        <v>255</v>
      </c>
      <c r="H144" s="5">
        <v>182</v>
      </c>
      <c r="I144" s="5">
        <v>182</v>
      </c>
      <c r="J144" s="10">
        <f t="shared" si="12"/>
        <v>0.20110410094637224</v>
      </c>
      <c r="K144" s="10">
        <f t="shared" si="13"/>
        <v>0.14353312302839116</v>
      </c>
      <c r="L144" s="10">
        <f t="shared" si="14"/>
        <v>0.14353312302839116</v>
      </c>
      <c r="M144" s="10">
        <f t="shared" si="15"/>
        <v>0.71372549019607845</v>
      </c>
      <c r="N144" s="10">
        <f t="shared" si="16"/>
        <v>0.71372549019607845</v>
      </c>
      <c r="O144" s="10">
        <f t="shared" si="17"/>
        <v>1</v>
      </c>
      <c r="P144" s="5">
        <v>5494</v>
      </c>
      <c r="Q144" s="5">
        <v>5494</v>
      </c>
      <c r="T144" s="5">
        <v>1583</v>
      </c>
      <c r="U144" s="5">
        <v>1151</v>
      </c>
      <c r="V144" s="5">
        <v>1151</v>
      </c>
      <c r="AC144" s="5">
        <v>1327</v>
      </c>
      <c r="AD144" s="5">
        <v>1938</v>
      </c>
      <c r="AE144" s="5">
        <v>1856</v>
      </c>
    </row>
    <row r="145" spans="1:31" x14ac:dyDescent="0.25">
      <c r="A145" s="20" t="s">
        <v>348</v>
      </c>
      <c r="B145" s="5">
        <v>1271</v>
      </c>
      <c r="C145" s="22"/>
      <c r="D145" s="5">
        <v>7304</v>
      </c>
      <c r="E145" s="5">
        <v>5401</v>
      </c>
      <c r="F145" s="5">
        <v>2</v>
      </c>
      <c r="G145" s="5">
        <v>247</v>
      </c>
      <c r="H145" s="5">
        <v>175</v>
      </c>
      <c r="I145" s="5">
        <v>175</v>
      </c>
      <c r="J145" s="10">
        <f t="shared" si="12"/>
        <v>0.1943351691581432</v>
      </c>
      <c r="K145" s="10">
        <f t="shared" si="13"/>
        <v>0.13768686073957515</v>
      </c>
      <c r="L145" s="10">
        <f t="shared" si="14"/>
        <v>0.13768686073957515</v>
      </c>
      <c r="M145" s="10">
        <f t="shared" si="15"/>
        <v>0.708502024291498</v>
      </c>
      <c r="N145" s="10">
        <f t="shared" si="16"/>
        <v>0.708502024291498</v>
      </c>
      <c r="O145" s="10">
        <f t="shared" si="17"/>
        <v>1</v>
      </c>
      <c r="P145" s="5">
        <v>5662</v>
      </c>
      <c r="Q145" s="5">
        <v>5662</v>
      </c>
      <c r="T145" s="5">
        <v>1591</v>
      </c>
      <c r="U145" s="5">
        <v>1161</v>
      </c>
      <c r="V145" s="5">
        <v>1161</v>
      </c>
      <c r="AC145" s="5">
        <v>1355</v>
      </c>
      <c r="AD145" s="5">
        <v>1947</v>
      </c>
      <c r="AE145" s="5">
        <v>1894</v>
      </c>
    </row>
    <row r="146" spans="1:31" x14ac:dyDescent="0.25">
      <c r="A146" s="20" t="s">
        <v>349</v>
      </c>
      <c r="B146" s="5">
        <v>1276</v>
      </c>
      <c r="C146" s="22"/>
      <c r="D146" s="5">
        <v>7502</v>
      </c>
      <c r="E146" s="5">
        <v>5411</v>
      </c>
      <c r="F146" s="5">
        <v>8</v>
      </c>
      <c r="G146" s="5">
        <v>255</v>
      </c>
      <c r="H146" s="5">
        <v>183</v>
      </c>
      <c r="I146" s="5">
        <v>183</v>
      </c>
      <c r="J146" s="10">
        <f t="shared" si="12"/>
        <v>0.19984326018808776</v>
      </c>
      <c r="K146" s="10">
        <f t="shared" si="13"/>
        <v>0.14341692789968652</v>
      </c>
      <c r="L146" s="10">
        <f t="shared" si="14"/>
        <v>0.14341692789968652</v>
      </c>
      <c r="M146" s="10">
        <f t="shared" si="15"/>
        <v>0.71764705882352942</v>
      </c>
      <c r="N146" s="10">
        <f t="shared" si="16"/>
        <v>0.71764705882352942</v>
      </c>
      <c r="O146" s="10">
        <f t="shared" si="17"/>
        <v>1</v>
      </c>
      <c r="P146" s="5">
        <v>5860</v>
      </c>
      <c r="Q146" s="5">
        <v>5860</v>
      </c>
      <c r="T146" s="5">
        <v>1623</v>
      </c>
      <c r="U146" s="5">
        <v>1193</v>
      </c>
      <c r="V146" s="5">
        <v>1193</v>
      </c>
      <c r="AC146" s="5">
        <v>1377</v>
      </c>
      <c r="AD146" s="5">
        <v>1981</v>
      </c>
      <c r="AE146" s="5">
        <v>1941</v>
      </c>
    </row>
    <row r="147" spans="1:31" x14ac:dyDescent="0.25">
      <c r="A147" s="20" t="s">
        <v>350</v>
      </c>
      <c r="B147" s="5">
        <v>1275</v>
      </c>
      <c r="C147" s="22"/>
      <c r="D147" s="5">
        <v>7612</v>
      </c>
      <c r="E147" s="5">
        <v>5482</v>
      </c>
      <c r="F147" s="5">
        <v>9</v>
      </c>
      <c r="G147" s="5">
        <v>256</v>
      </c>
      <c r="H147" s="5">
        <v>183</v>
      </c>
      <c r="I147" s="5">
        <v>183</v>
      </c>
      <c r="J147" s="10">
        <f t="shared" si="12"/>
        <v>0.20078431372549019</v>
      </c>
      <c r="K147" s="10">
        <f t="shared" si="13"/>
        <v>0.14352941176470588</v>
      </c>
      <c r="L147" s="10">
        <f t="shared" si="14"/>
        <v>0.14352941176470588</v>
      </c>
      <c r="M147" s="10">
        <f t="shared" si="15"/>
        <v>0.71484375</v>
      </c>
      <c r="N147" s="10">
        <f t="shared" si="16"/>
        <v>0.71484375</v>
      </c>
      <c r="O147" s="10">
        <f t="shared" si="17"/>
        <v>1</v>
      </c>
      <c r="P147" s="5">
        <v>5873</v>
      </c>
      <c r="Q147" s="5">
        <v>5873</v>
      </c>
      <c r="T147" s="5">
        <v>1676</v>
      </c>
      <c r="U147" s="5">
        <v>1244</v>
      </c>
      <c r="V147" s="5">
        <v>1244</v>
      </c>
      <c r="AC147" s="5">
        <v>1413</v>
      </c>
      <c r="AD147" s="5">
        <v>2023</v>
      </c>
      <c r="AE147" s="5">
        <v>1978</v>
      </c>
    </row>
    <row r="148" spans="1:31" x14ac:dyDescent="0.25">
      <c r="A148" s="20" t="s">
        <v>351</v>
      </c>
      <c r="B148" s="5">
        <v>1270</v>
      </c>
      <c r="C148" s="22"/>
      <c r="D148" s="5">
        <v>7487</v>
      </c>
      <c r="E148" s="5">
        <v>5397</v>
      </c>
      <c r="F148" s="5">
        <v>4</v>
      </c>
      <c r="G148" s="5">
        <v>279</v>
      </c>
      <c r="H148" s="5">
        <v>213</v>
      </c>
      <c r="I148" s="5">
        <v>213</v>
      </c>
      <c r="J148" s="10">
        <f t="shared" si="12"/>
        <v>0.21968503937007874</v>
      </c>
      <c r="K148" s="10">
        <f t="shared" si="13"/>
        <v>0.16771653543307086</v>
      </c>
      <c r="L148" s="10">
        <f t="shared" si="14"/>
        <v>0.16771653543307086</v>
      </c>
      <c r="M148" s="10">
        <f t="shared" si="15"/>
        <v>0.76344086021505375</v>
      </c>
      <c r="N148" s="10">
        <f t="shared" si="16"/>
        <v>0.76344086021505375</v>
      </c>
      <c r="O148" s="10">
        <f t="shared" si="17"/>
        <v>1</v>
      </c>
      <c r="P148" s="5">
        <v>6675</v>
      </c>
      <c r="Q148" s="5">
        <v>6675</v>
      </c>
      <c r="T148" s="5">
        <v>1738</v>
      </c>
      <c r="U148" s="5">
        <v>1332</v>
      </c>
      <c r="V148" s="5">
        <v>1332</v>
      </c>
      <c r="AC148" s="5">
        <v>1382</v>
      </c>
      <c r="AD148" s="5">
        <v>2021</v>
      </c>
      <c r="AE148" s="5">
        <v>1937</v>
      </c>
    </row>
    <row r="149" spans="1:31" x14ac:dyDescent="0.25">
      <c r="A149" s="20" t="s">
        <v>352</v>
      </c>
      <c r="B149" s="5">
        <v>1270</v>
      </c>
      <c r="C149" s="22"/>
      <c r="D149" s="5">
        <v>7169</v>
      </c>
      <c r="E149" s="5">
        <v>5380</v>
      </c>
      <c r="F149" s="5">
        <v>2</v>
      </c>
      <c r="G149" s="5">
        <v>249</v>
      </c>
      <c r="H149" s="5">
        <v>177</v>
      </c>
      <c r="I149" s="5">
        <v>177</v>
      </c>
      <c r="J149" s="10">
        <f t="shared" si="12"/>
        <v>0.19606299212598424</v>
      </c>
      <c r="K149" s="10">
        <f t="shared" si="13"/>
        <v>0.13937007874015747</v>
      </c>
      <c r="L149" s="10">
        <f t="shared" si="14"/>
        <v>0.13937007874015747</v>
      </c>
      <c r="M149" s="10">
        <f t="shared" si="15"/>
        <v>0.71084337349397586</v>
      </c>
      <c r="N149" s="10">
        <f t="shared" si="16"/>
        <v>0.71084337349397586</v>
      </c>
      <c r="O149" s="10">
        <f t="shared" si="17"/>
        <v>1</v>
      </c>
      <c r="P149" s="5">
        <v>5542</v>
      </c>
      <c r="Q149" s="5">
        <v>5542</v>
      </c>
      <c r="T149" s="5">
        <v>1608</v>
      </c>
      <c r="U149" s="5">
        <v>1183</v>
      </c>
      <c r="V149" s="5">
        <v>1183</v>
      </c>
      <c r="AC149" s="5">
        <v>1346</v>
      </c>
      <c r="AD149" s="5">
        <v>1940</v>
      </c>
      <c r="AE149" s="5">
        <v>1884</v>
      </c>
    </row>
    <row r="150" spans="1:31" x14ac:dyDescent="0.25">
      <c r="A150" s="20" t="s">
        <v>353</v>
      </c>
      <c r="B150" s="5">
        <v>1270</v>
      </c>
      <c r="C150" s="22"/>
      <c r="D150" s="5">
        <v>7167</v>
      </c>
      <c r="E150" s="5">
        <v>5384</v>
      </c>
      <c r="F150" s="5">
        <v>2</v>
      </c>
      <c r="G150" s="5">
        <v>249</v>
      </c>
      <c r="H150" s="5">
        <v>177</v>
      </c>
      <c r="I150" s="5">
        <v>177</v>
      </c>
      <c r="J150" s="10">
        <f t="shared" si="12"/>
        <v>0.19606299212598424</v>
      </c>
      <c r="K150" s="10">
        <f t="shared" si="13"/>
        <v>0.13937007874015747</v>
      </c>
      <c r="L150" s="10">
        <f t="shared" si="14"/>
        <v>0.13937007874015747</v>
      </c>
      <c r="M150" s="10">
        <f t="shared" si="15"/>
        <v>0.71084337349397586</v>
      </c>
      <c r="N150" s="10">
        <f t="shared" si="16"/>
        <v>0.71084337349397586</v>
      </c>
      <c r="O150" s="10">
        <f t="shared" si="17"/>
        <v>1</v>
      </c>
      <c r="P150" s="5">
        <v>5540</v>
      </c>
      <c r="Q150" s="5">
        <v>5540</v>
      </c>
      <c r="T150" s="5">
        <v>1610</v>
      </c>
      <c r="U150" s="5">
        <v>1185</v>
      </c>
      <c r="V150" s="5">
        <v>1185</v>
      </c>
      <c r="AC150" s="5">
        <v>1353</v>
      </c>
      <c r="AD150" s="5">
        <v>1932</v>
      </c>
      <c r="AE150" s="5">
        <v>1872</v>
      </c>
    </row>
    <row r="151" spans="1:31" x14ac:dyDescent="0.25">
      <c r="A151" s="20" t="s">
        <v>354</v>
      </c>
      <c r="B151" s="5">
        <v>1275</v>
      </c>
      <c r="C151" s="22"/>
      <c r="D151" s="5">
        <v>7192</v>
      </c>
      <c r="E151" s="5">
        <v>5404</v>
      </c>
      <c r="F151" s="5">
        <v>3</v>
      </c>
      <c r="G151" s="5">
        <v>255</v>
      </c>
      <c r="H151" s="5">
        <v>183</v>
      </c>
      <c r="I151" s="5">
        <v>183</v>
      </c>
      <c r="J151" s="10">
        <f t="shared" si="12"/>
        <v>0.2</v>
      </c>
      <c r="K151" s="10">
        <f t="shared" si="13"/>
        <v>0.14352941176470588</v>
      </c>
      <c r="L151" s="10">
        <f t="shared" si="14"/>
        <v>0.14352941176470588</v>
      </c>
      <c r="M151" s="10">
        <f t="shared" si="15"/>
        <v>0.71764705882352942</v>
      </c>
      <c r="N151" s="10">
        <f t="shared" si="16"/>
        <v>0.71764705882352942</v>
      </c>
      <c r="O151" s="10">
        <f t="shared" si="17"/>
        <v>1</v>
      </c>
      <c r="P151" s="5">
        <v>5565</v>
      </c>
      <c r="Q151" s="5">
        <v>5565</v>
      </c>
      <c r="T151" s="5">
        <v>1632</v>
      </c>
      <c r="U151" s="5">
        <v>1207</v>
      </c>
      <c r="V151" s="5">
        <v>1207</v>
      </c>
      <c r="AC151" s="5">
        <v>1355</v>
      </c>
      <c r="AD151" s="5">
        <v>1953</v>
      </c>
      <c r="AE151" s="5">
        <v>1894</v>
      </c>
    </row>
    <row r="152" spans="1:31" x14ac:dyDescent="0.25">
      <c r="A152" s="20" t="s">
        <v>355</v>
      </c>
      <c r="B152" s="5">
        <v>1268</v>
      </c>
      <c r="C152" s="22"/>
      <c r="D152" s="5">
        <v>7100</v>
      </c>
      <c r="E152" s="5">
        <v>5368</v>
      </c>
      <c r="F152" s="5">
        <v>1</v>
      </c>
      <c r="G152" s="5">
        <v>245</v>
      </c>
      <c r="H152" s="5">
        <v>173</v>
      </c>
      <c r="I152" s="5">
        <v>173</v>
      </c>
      <c r="J152" s="10">
        <f t="shared" si="12"/>
        <v>0.19321766561514195</v>
      </c>
      <c r="K152" s="10">
        <f t="shared" si="13"/>
        <v>0.13643533123028392</v>
      </c>
      <c r="L152" s="10">
        <f t="shared" si="14"/>
        <v>0.13643533123028392</v>
      </c>
      <c r="M152" s="10">
        <f t="shared" si="15"/>
        <v>0.70612244897959187</v>
      </c>
      <c r="N152" s="10">
        <f t="shared" si="16"/>
        <v>0.70612244897959187</v>
      </c>
      <c r="O152" s="10">
        <f t="shared" si="17"/>
        <v>1</v>
      </c>
      <c r="P152" s="5">
        <v>5464</v>
      </c>
      <c r="Q152" s="5">
        <v>5464</v>
      </c>
      <c r="T152" s="5">
        <v>1571</v>
      </c>
      <c r="U152" s="5">
        <v>1135</v>
      </c>
      <c r="V152" s="5">
        <v>1135</v>
      </c>
      <c r="AC152" s="5">
        <v>1343</v>
      </c>
      <c r="AD152" s="5">
        <v>1922</v>
      </c>
      <c r="AE152" s="5">
        <v>1867</v>
      </c>
    </row>
    <row r="153" spans="1:31" x14ac:dyDescent="0.25">
      <c r="A153" s="20" t="s">
        <v>356</v>
      </c>
      <c r="B153" s="5">
        <v>1278</v>
      </c>
      <c r="C153" s="22"/>
      <c r="D153" s="5">
        <v>8002</v>
      </c>
      <c r="E153" s="5">
        <v>5468</v>
      </c>
      <c r="F153" s="5">
        <v>6</v>
      </c>
      <c r="G153" s="5">
        <v>297</v>
      </c>
      <c r="H153" s="5">
        <v>204</v>
      </c>
      <c r="I153" s="5">
        <v>204</v>
      </c>
      <c r="J153" s="10">
        <f t="shared" si="12"/>
        <v>0.23239436619718309</v>
      </c>
      <c r="K153" s="10">
        <f t="shared" si="13"/>
        <v>0.15962441314553991</v>
      </c>
      <c r="L153" s="10">
        <f t="shared" si="14"/>
        <v>0.15962441314553991</v>
      </c>
      <c r="M153" s="10">
        <f t="shared" si="15"/>
        <v>0.68686868686868685</v>
      </c>
      <c r="N153" s="10">
        <f t="shared" si="16"/>
        <v>0.68686868686868685</v>
      </c>
      <c r="O153" s="10">
        <f t="shared" si="17"/>
        <v>1</v>
      </c>
      <c r="P153" s="5">
        <v>5994</v>
      </c>
      <c r="Q153" s="5">
        <v>5936</v>
      </c>
      <c r="T153" s="5">
        <v>1798</v>
      </c>
      <c r="U153" s="5">
        <v>1308</v>
      </c>
      <c r="V153" s="5">
        <v>1305</v>
      </c>
      <c r="AC153" s="5">
        <v>1470</v>
      </c>
      <c r="AD153" s="5">
        <v>2101</v>
      </c>
      <c r="AE153" s="5">
        <v>2032</v>
      </c>
    </row>
    <row r="154" spans="1:31" x14ac:dyDescent="0.25">
      <c r="A154" s="20" t="s">
        <v>357</v>
      </c>
      <c r="B154" s="5">
        <v>1278</v>
      </c>
      <c r="C154" s="22"/>
      <c r="D154" s="5">
        <v>8006</v>
      </c>
      <c r="E154" s="5">
        <v>5427</v>
      </c>
      <c r="F154" s="5">
        <v>6</v>
      </c>
      <c r="G154" s="5">
        <v>287</v>
      </c>
      <c r="H154" s="5">
        <v>207</v>
      </c>
      <c r="I154" s="5">
        <v>207</v>
      </c>
      <c r="J154" s="10">
        <f t="shared" si="12"/>
        <v>0.2245696400625978</v>
      </c>
      <c r="K154" s="10">
        <f t="shared" si="13"/>
        <v>0.1619718309859155</v>
      </c>
      <c r="L154" s="10">
        <f t="shared" si="14"/>
        <v>0.1619718309859155</v>
      </c>
      <c r="M154" s="10">
        <f t="shared" si="15"/>
        <v>0.72125435540069682</v>
      </c>
      <c r="N154" s="10">
        <f t="shared" si="16"/>
        <v>0.72125435540069682</v>
      </c>
      <c r="O154" s="10">
        <f t="shared" si="17"/>
        <v>1</v>
      </c>
      <c r="P154" s="5">
        <v>6100</v>
      </c>
      <c r="Q154" s="5">
        <v>6100</v>
      </c>
      <c r="T154" s="5">
        <v>1786</v>
      </c>
      <c r="U154" s="5">
        <v>1290</v>
      </c>
      <c r="V154" s="5">
        <v>1290</v>
      </c>
      <c r="AC154" s="5">
        <v>1465</v>
      </c>
      <c r="AD154" s="5">
        <v>2109</v>
      </c>
      <c r="AE154" s="5">
        <v>2035</v>
      </c>
    </row>
    <row r="155" spans="1:31" x14ac:dyDescent="0.25">
      <c r="A155" s="20" t="s">
        <v>358</v>
      </c>
      <c r="B155" s="5">
        <v>1307</v>
      </c>
      <c r="C155" s="22"/>
      <c r="D155" s="5">
        <v>17102</v>
      </c>
      <c r="E155" s="5">
        <v>5636</v>
      </c>
      <c r="F155" s="5">
        <v>12</v>
      </c>
      <c r="G155" s="5">
        <v>307</v>
      </c>
      <c r="H155" s="5">
        <v>235</v>
      </c>
      <c r="I155" s="5">
        <v>235</v>
      </c>
      <c r="J155" s="10">
        <f t="shared" si="12"/>
        <v>0.23488905891354248</v>
      </c>
      <c r="K155" s="10">
        <f t="shared" si="13"/>
        <v>0.17980107115531752</v>
      </c>
      <c r="L155" s="10">
        <f t="shared" si="14"/>
        <v>0.17980107115531752</v>
      </c>
      <c r="M155" s="10">
        <f t="shared" si="15"/>
        <v>0.76547231270358307</v>
      </c>
      <c r="N155" s="10">
        <f t="shared" si="16"/>
        <v>0.76547231270358307</v>
      </c>
      <c r="O155" s="10">
        <f t="shared" si="17"/>
        <v>1</v>
      </c>
      <c r="P155" s="5">
        <v>15303</v>
      </c>
      <c r="Q155" s="5">
        <v>15303</v>
      </c>
      <c r="T155" s="5">
        <v>1951</v>
      </c>
      <c r="U155" s="5">
        <v>1521</v>
      </c>
      <c r="V155" s="5">
        <v>1521</v>
      </c>
      <c r="AC155" s="5">
        <v>2886</v>
      </c>
      <c r="AD155" s="5">
        <v>4481</v>
      </c>
      <c r="AE155" s="5">
        <v>4357</v>
      </c>
    </row>
    <row r="156" spans="1:31" x14ac:dyDescent="0.25">
      <c r="A156" s="20" t="s">
        <v>359</v>
      </c>
      <c r="B156" s="5">
        <v>1319</v>
      </c>
      <c r="C156" s="22"/>
      <c r="D156" s="5">
        <v>9893</v>
      </c>
      <c r="E156" s="5">
        <v>5718</v>
      </c>
      <c r="F156" s="5">
        <v>23</v>
      </c>
      <c r="G156" s="5">
        <v>301</v>
      </c>
      <c r="H156" s="5">
        <v>233</v>
      </c>
      <c r="I156" s="5">
        <v>233</v>
      </c>
      <c r="J156" s="10">
        <f t="shared" si="12"/>
        <v>0.22820318423047764</v>
      </c>
      <c r="K156" s="10">
        <f t="shared" si="13"/>
        <v>0.17664897649734648</v>
      </c>
      <c r="L156" s="10">
        <f t="shared" si="14"/>
        <v>0.17664897649734648</v>
      </c>
      <c r="M156" s="10">
        <f t="shared" si="15"/>
        <v>0.77408637873754149</v>
      </c>
      <c r="N156" s="10">
        <f t="shared" si="16"/>
        <v>0.77408637873754149</v>
      </c>
      <c r="O156" s="10">
        <f t="shared" si="17"/>
        <v>1</v>
      </c>
      <c r="P156" s="5">
        <v>8178</v>
      </c>
      <c r="Q156" s="5">
        <v>8178</v>
      </c>
      <c r="T156" s="5">
        <v>1972</v>
      </c>
      <c r="U156" s="5">
        <v>1557</v>
      </c>
      <c r="V156" s="5">
        <v>1557</v>
      </c>
      <c r="AC156" s="5">
        <v>1735</v>
      </c>
      <c r="AD156" s="5">
        <v>2588</v>
      </c>
      <c r="AE156" s="5">
        <v>2507</v>
      </c>
    </row>
    <row r="157" spans="1:31" x14ac:dyDescent="0.25">
      <c r="A157" s="20" t="s">
        <v>360</v>
      </c>
      <c r="B157" s="5">
        <v>1281</v>
      </c>
      <c r="C157" s="22"/>
      <c r="D157" s="5">
        <v>8049</v>
      </c>
      <c r="E157" s="5">
        <v>5453</v>
      </c>
      <c r="F157" s="5">
        <v>8</v>
      </c>
      <c r="G157" s="5">
        <v>268</v>
      </c>
      <c r="H157" s="5">
        <v>200</v>
      </c>
      <c r="I157" s="5">
        <v>200</v>
      </c>
      <c r="J157" s="10">
        <f t="shared" si="12"/>
        <v>0.20921155347384857</v>
      </c>
      <c r="K157" s="10">
        <f t="shared" si="13"/>
        <v>0.156128024980484</v>
      </c>
      <c r="L157" s="10">
        <f t="shared" si="14"/>
        <v>0.156128024980484</v>
      </c>
      <c r="M157" s="10">
        <f t="shared" si="15"/>
        <v>0.74626865671641796</v>
      </c>
      <c r="N157" s="10">
        <f t="shared" si="16"/>
        <v>0.74626865671641796</v>
      </c>
      <c r="O157" s="10">
        <f t="shared" si="17"/>
        <v>1</v>
      </c>
      <c r="P157" s="5">
        <v>6389</v>
      </c>
      <c r="Q157" s="5">
        <v>6389</v>
      </c>
      <c r="T157" s="5">
        <v>1686</v>
      </c>
      <c r="U157" s="5">
        <v>1266</v>
      </c>
      <c r="V157" s="5">
        <v>1266</v>
      </c>
      <c r="AC157" s="5">
        <v>1478</v>
      </c>
      <c r="AD157" s="5">
        <v>2113</v>
      </c>
      <c r="AE157" s="5">
        <v>2037</v>
      </c>
    </row>
    <row r="158" spans="1:31" x14ac:dyDescent="0.25">
      <c r="A158" s="20" t="s">
        <v>361</v>
      </c>
      <c r="B158" s="5">
        <v>1292</v>
      </c>
      <c r="C158" s="22"/>
      <c r="D158" s="5">
        <v>8997</v>
      </c>
      <c r="E158" s="5">
        <v>5527</v>
      </c>
      <c r="F158" s="5">
        <v>11</v>
      </c>
      <c r="G158" s="5">
        <v>286</v>
      </c>
      <c r="H158" s="5">
        <v>218</v>
      </c>
      <c r="I158" s="5">
        <v>218</v>
      </c>
      <c r="J158" s="10">
        <f t="shared" si="12"/>
        <v>0.22136222910216719</v>
      </c>
      <c r="K158" s="10">
        <f t="shared" si="13"/>
        <v>0.16873065015479877</v>
      </c>
      <c r="L158" s="10">
        <f t="shared" si="14"/>
        <v>0.16873065015479877</v>
      </c>
      <c r="M158" s="10">
        <f t="shared" si="15"/>
        <v>0.76223776223776218</v>
      </c>
      <c r="N158" s="10">
        <f t="shared" si="16"/>
        <v>0.76223776223776218</v>
      </c>
      <c r="O158" s="10">
        <f t="shared" si="17"/>
        <v>1</v>
      </c>
      <c r="P158" s="5">
        <v>7306</v>
      </c>
      <c r="Q158" s="5">
        <v>7306</v>
      </c>
      <c r="T158" s="5">
        <v>1778</v>
      </c>
      <c r="U158" s="5">
        <v>1363</v>
      </c>
      <c r="V158" s="5">
        <v>1363</v>
      </c>
      <c r="AC158" s="5">
        <v>1598</v>
      </c>
      <c r="AD158" s="5">
        <v>2304</v>
      </c>
      <c r="AE158" s="5">
        <v>2235</v>
      </c>
    </row>
    <row r="159" spans="1:31" x14ac:dyDescent="0.25">
      <c r="A159" s="20" t="s">
        <v>362</v>
      </c>
      <c r="B159" s="5">
        <v>1281</v>
      </c>
      <c r="C159" s="22"/>
      <c r="D159" s="5">
        <v>7902</v>
      </c>
      <c r="E159" s="5">
        <v>5472</v>
      </c>
      <c r="F159" s="5">
        <v>5</v>
      </c>
      <c r="G159" s="5">
        <v>269</v>
      </c>
      <c r="H159" s="5">
        <v>201</v>
      </c>
      <c r="I159" s="5">
        <v>201</v>
      </c>
      <c r="J159" s="10">
        <f t="shared" si="12"/>
        <v>0.20999219359875099</v>
      </c>
      <c r="K159" s="10">
        <f t="shared" si="13"/>
        <v>0.15690866510538642</v>
      </c>
      <c r="L159" s="10">
        <f t="shared" si="14"/>
        <v>0.15690866510538642</v>
      </c>
      <c r="M159" s="10">
        <f t="shared" si="15"/>
        <v>0.74721189591078063</v>
      </c>
      <c r="N159" s="10">
        <f t="shared" si="16"/>
        <v>0.74721189591078063</v>
      </c>
      <c r="O159" s="10">
        <f t="shared" si="17"/>
        <v>1</v>
      </c>
      <c r="P159" s="5">
        <v>6276</v>
      </c>
      <c r="Q159" s="5">
        <v>6276</v>
      </c>
      <c r="T159" s="5">
        <v>1721</v>
      </c>
      <c r="U159" s="5">
        <v>1298</v>
      </c>
      <c r="V159" s="5">
        <v>1298</v>
      </c>
      <c r="AC159" s="5">
        <v>1413</v>
      </c>
      <c r="AD159" s="5">
        <v>2056</v>
      </c>
      <c r="AE159" s="5">
        <v>1998</v>
      </c>
    </row>
    <row r="160" spans="1:31" x14ac:dyDescent="0.25">
      <c r="A160" s="20" t="s">
        <v>363</v>
      </c>
      <c r="B160" s="5">
        <v>1270</v>
      </c>
      <c r="C160" s="22"/>
      <c r="D160" s="5">
        <v>8068</v>
      </c>
      <c r="E160" s="5">
        <v>5374</v>
      </c>
      <c r="F160" s="5">
        <v>2</v>
      </c>
      <c r="G160" s="5">
        <v>274</v>
      </c>
      <c r="H160" s="5">
        <v>205</v>
      </c>
      <c r="I160" s="5">
        <v>205</v>
      </c>
      <c r="J160" s="10">
        <f t="shared" si="12"/>
        <v>0.215748031496063</v>
      </c>
      <c r="K160" s="10">
        <f t="shared" si="13"/>
        <v>0.16141732283464566</v>
      </c>
      <c r="L160" s="10">
        <f t="shared" si="14"/>
        <v>0.16141732283464566</v>
      </c>
      <c r="M160" s="10">
        <f t="shared" si="15"/>
        <v>0.74817518248175185</v>
      </c>
      <c r="N160" s="10">
        <f t="shared" si="16"/>
        <v>0.74817518248175185</v>
      </c>
      <c r="O160" s="10">
        <f t="shared" si="17"/>
        <v>1</v>
      </c>
      <c r="P160" s="5">
        <v>6427</v>
      </c>
      <c r="Q160" s="5">
        <v>6427</v>
      </c>
      <c r="T160" s="5">
        <v>1683</v>
      </c>
      <c r="U160" s="5">
        <v>1257</v>
      </c>
      <c r="V160" s="5">
        <v>1257</v>
      </c>
      <c r="AC160" s="5">
        <v>1434</v>
      </c>
      <c r="AD160" s="5">
        <v>2086</v>
      </c>
      <c r="AE160" s="5">
        <v>2032</v>
      </c>
    </row>
    <row r="161" spans="1:31" x14ac:dyDescent="0.25">
      <c r="A161" s="20" t="s">
        <v>364</v>
      </c>
      <c r="B161" s="5">
        <v>1276</v>
      </c>
      <c r="C161" s="22"/>
      <c r="D161" s="5">
        <v>7460</v>
      </c>
      <c r="E161" s="5">
        <v>5421</v>
      </c>
      <c r="F161" s="5">
        <v>5</v>
      </c>
      <c r="G161" s="5">
        <v>274</v>
      </c>
      <c r="H161" s="5">
        <v>198</v>
      </c>
      <c r="I161" s="5">
        <v>198</v>
      </c>
      <c r="J161" s="10">
        <f t="shared" si="12"/>
        <v>0.21473354231974923</v>
      </c>
      <c r="K161" s="10">
        <f t="shared" si="13"/>
        <v>0.15517241379310345</v>
      </c>
      <c r="L161" s="10">
        <f t="shared" si="14"/>
        <v>0.15517241379310345</v>
      </c>
      <c r="M161" s="10">
        <f t="shared" si="15"/>
        <v>0.72262773722627738</v>
      </c>
      <c r="N161" s="10">
        <f t="shared" si="16"/>
        <v>0.72262773722627738</v>
      </c>
      <c r="O161" s="10">
        <f t="shared" si="17"/>
        <v>1</v>
      </c>
      <c r="P161" s="5">
        <v>5746</v>
      </c>
      <c r="Q161" s="5">
        <v>5746</v>
      </c>
      <c r="T161" s="5">
        <v>1725</v>
      </c>
      <c r="U161" s="5">
        <v>1259</v>
      </c>
      <c r="V161" s="5">
        <v>1259</v>
      </c>
      <c r="AC161" s="5">
        <v>1372</v>
      </c>
      <c r="AD161" s="5">
        <v>1996</v>
      </c>
      <c r="AE161" s="5">
        <v>1935</v>
      </c>
    </row>
    <row r="162" spans="1:31" x14ac:dyDescent="0.25">
      <c r="A162" s="20" t="s">
        <v>365</v>
      </c>
      <c r="B162" s="5">
        <v>1279</v>
      </c>
      <c r="C162" s="22"/>
      <c r="D162" s="5">
        <v>7242</v>
      </c>
      <c r="E162" s="5">
        <v>5421</v>
      </c>
      <c r="F162" s="5">
        <v>6</v>
      </c>
      <c r="G162" s="5">
        <v>246</v>
      </c>
      <c r="H162" s="5">
        <v>177</v>
      </c>
      <c r="I162" s="5">
        <v>177</v>
      </c>
      <c r="J162" s="10">
        <f t="shared" si="12"/>
        <v>0.1923377638780297</v>
      </c>
      <c r="K162" s="10">
        <f t="shared" si="13"/>
        <v>0.13838936669272869</v>
      </c>
      <c r="L162" s="10">
        <f t="shared" si="14"/>
        <v>0.13838936669272869</v>
      </c>
      <c r="M162" s="10">
        <f t="shared" si="15"/>
        <v>0.71951219512195119</v>
      </c>
      <c r="N162" s="10">
        <f t="shared" si="16"/>
        <v>0.71951219512195119</v>
      </c>
      <c r="O162" s="10">
        <f t="shared" si="17"/>
        <v>1</v>
      </c>
      <c r="P162" s="5">
        <v>5615</v>
      </c>
      <c r="Q162" s="5">
        <v>5615</v>
      </c>
      <c r="T162" s="5">
        <v>1613</v>
      </c>
      <c r="U162" s="5">
        <v>1187</v>
      </c>
      <c r="V162" s="5">
        <v>1187</v>
      </c>
      <c r="AC162" s="5">
        <v>1347</v>
      </c>
      <c r="AD162" s="5">
        <v>1953</v>
      </c>
      <c r="AE162" s="5">
        <v>1895</v>
      </c>
    </row>
    <row r="163" spans="1:31" x14ac:dyDescent="0.25">
      <c r="A163" s="20" t="s">
        <v>366</v>
      </c>
      <c r="B163" s="5">
        <v>1301</v>
      </c>
      <c r="C163" s="22"/>
      <c r="D163" s="5">
        <v>8144</v>
      </c>
      <c r="E163" s="5">
        <v>5582</v>
      </c>
      <c r="F163" s="5">
        <v>12</v>
      </c>
      <c r="G163" s="5">
        <v>307</v>
      </c>
      <c r="H163" s="5">
        <v>234</v>
      </c>
      <c r="I163" s="5">
        <v>234</v>
      </c>
      <c r="J163" s="10">
        <f t="shared" si="12"/>
        <v>0.23597232897770945</v>
      </c>
      <c r="K163" s="10">
        <f t="shared" si="13"/>
        <v>0.17986164488854728</v>
      </c>
      <c r="L163" s="10">
        <f t="shared" si="14"/>
        <v>0.17986164488854728</v>
      </c>
      <c r="M163" s="10">
        <f t="shared" si="15"/>
        <v>0.76221498371335505</v>
      </c>
      <c r="N163" s="10">
        <f t="shared" si="16"/>
        <v>0.76221498371335505</v>
      </c>
      <c r="O163" s="10">
        <f t="shared" si="17"/>
        <v>1</v>
      </c>
      <c r="P163" s="5">
        <v>7150</v>
      </c>
      <c r="Q163" s="5">
        <v>7150</v>
      </c>
      <c r="T163" s="5">
        <v>1895</v>
      </c>
      <c r="U163" s="5">
        <v>1477</v>
      </c>
      <c r="V163" s="5">
        <v>1477</v>
      </c>
      <c r="AC163" s="5">
        <v>1520</v>
      </c>
      <c r="AD163" s="5">
        <v>2174</v>
      </c>
      <c r="AE163" s="5">
        <v>2107</v>
      </c>
    </row>
    <row r="164" spans="1:31" x14ac:dyDescent="0.25">
      <c r="A164" s="20" t="s">
        <v>367</v>
      </c>
      <c r="B164" s="5">
        <v>1271</v>
      </c>
      <c r="C164" s="22"/>
      <c r="D164" s="5">
        <v>7408</v>
      </c>
      <c r="E164" s="5">
        <v>5386</v>
      </c>
      <c r="F164" s="5">
        <v>1</v>
      </c>
      <c r="G164" s="5">
        <v>273</v>
      </c>
      <c r="H164" s="5">
        <v>198</v>
      </c>
      <c r="I164" s="5">
        <v>198</v>
      </c>
      <c r="J164" s="10">
        <f t="shared" si="12"/>
        <v>0.21479150275373721</v>
      </c>
      <c r="K164" s="10">
        <f t="shared" si="13"/>
        <v>0.15578284815106216</v>
      </c>
      <c r="L164" s="10">
        <f t="shared" si="14"/>
        <v>0.15578284815106216</v>
      </c>
      <c r="M164" s="10">
        <f t="shared" si="15"/>
        <v>0.72527472527472525</v>
      </c>
      <c r="N164" s="10">
        <f t="shared" si="16"/>
        <v>0.72527472527472525</v>
      </c>
      <c r="O164" s="10">
        <f t="shared" si="17"/>
        <v>1</v>
      </c>
      <c r="P164" s="5">
        <v>5741</v>
      </c>
      <c r="Q164" s="5">
        <v>5741</v>
      </c>
      <c r="T164" s="5">
        <v>1692</v>
      </c>
      <c r="U164" s="5">
        <v>1250</v>
      </c>
      <c r="V164" s="5">
        <v>1250</v>
      </c>
      <c r="AC164" s="5">
        <v>1370</v>
      </c>
      <c r="AD164" s="5">
        <v>1999</v>
      </c>
      <c r="AE164" s="5">
        <v>1933</v>
      </c>
    </row>
    <row r="165" spans="1:31" x14ac:dyDescent="0.25">
      <c r="A165" s="20" t="s">
        <v>368</v>
      </c>
      <c r="B165" s="5">
        <v>1287</v>
      </c>
      <c r="C165" s="22"/>
      <c r="D165" s="5">
        <v>7475</v>
      </c>
      <c r="E165" s="5">
        <v>5467</v>
      </c>
      <c r="F165" s="5">
        <v>3</v>
      </c>
      <c r="G165" s="5">
        <v>284</v>
      </c>
      <c r="H165" s="5">
        <v>205</v>
      </c>
      <c r="I165" s="5">
        <v>205</v>
      </c>
      <c r="J165" s="10">
        <f t="shared" si="12"/>
        <v>0.22066822066822067</v>
      </c>
      <c r="K165" s="10">
        <f t="shared" si="13"/>
        <v>0.15928515928515929</v>
      </c>
      <c r="L165" s="10">
        <f t="shared" si="14"/>
        <v>0.15928515928515929</v>
      </c>
      <c r="M165" s="10">
        <f t="shared" si="15"/>
        <v>0.721830985915493</v>
      </c>
      <c r="N165" s="10">
        <f t="shared" si="16"/>
        <v>0.721830985915493</v>
      </c>
      <c r="O165" s="10">
        <f t="shared" si="17"/>
        <v>1</v>
      </c>
      <c r="P165" s="5">
        <v>5737</v>
      </c>
      <c r="Q165" s="5">
        <v>5737</v>
      </c>
      <c r="T165" s="5">
        <v>1721</v>
      </c>
      <c r="U165" s="5">
        <v>1269</v>
      </c>
      <c r="V165" s="5">
        <v>1269</v>
      </c>
      <c r="AC165" s="5">
        <v>1390</v>
      </c>
      <c r="AD165" s="5">
        <v>2011</v>
      </c>
      <c r="AE165" s="5">
        <v>1942</v>
      </c>
    </row>
    <row r="166" spans="1:31" x14ac:dyDescent="0.25">
      <c r="A166" s="20" t="s">
        <v>369</v>
      </c>
      <c r="B166" s="5">
        <v>1279</v>
      </c>
      <c r="C166" s="22"/>
      <c r="D166" s="5">
        <v>11754</v>
      </c>
      <c r="E166" s="5">
        <v>5414</v>
      </c>
      <c r="F166" s="5">
        <v>4</v>
      </c>
      <c r="G166" s="5">
        <v>259</v>
      </c>
      <c r="H166" s="5">
        <v>190</v>
      </c>
      <c r="I166" s="5">
        <v>190</v>
      </c>
      <c r="J166" s="10">
        <f t="shared" si="12"/>
        <v>0.20250195465207194</v>
      </c>
      <c r="K166" s="10">
        <f t="shared" si="13"/>
        <v>0.1485535574667709</v>
      </c>
      <c r="L166" s="10">
        <f t="shared" si="14"/>
        <v>0.1485535574667709</v>
      </c>
      <c r="M166" s="10">
        <f t="shared" si="15"/>
        <v>0.73359073359073357</v>
      </c>
      <c r="N166" s="10">
        <f t="shared" si="16"/>
        <v>0.73359073359073357</v>
      </c>
      <c r="O166" s="10">
        <f t="shared" si="17"/>
        <v>1</v>
      </c>
      <c r="P166" s="5">
        <v>10124</v>
      </c>
      <c r="Q166" s="5">
        <v>10124</v>
      </c>
      <c r="T166" s="5">
        <v>1634</v>
      </c>
      <c r="U166" s="5">
        <v>1211</v>
      </c>
      <c r="V166" s="5">
        <v>1211</v>
      </c>
      <c r="AC166" s="5">
        <v>1781</v>
      </c>
      <c r="AD166" s="5">
        <v>2746</v>
      </c>
      <c r="AE166" s="5">
        <v>2678</v>
      </c>
    </row>
    <row r="167" spans="1:31" x14ac:dyDescent="0.25">
      <c r="A167" s="20" t="s">
        <v>370</v>
      </c>
      <c r="B167" s="5">
        <v>1273</v>
      </c>
      <c r="C167" s="22"/>
      <c r="D167" s="5">
        <v>7209</v>
      </c>
      <c r="E167" s="5">
        <v>5382</v>
      </c>
      <c r="F167" s="5">
        <v>1</v>
      </c>
      <c r="G167" s="5">
        <v>274</v>
      </c>
      <c r="H167" s="5">
        <v>186</v>
      </c>
      <c r="I167" s="5">
        <v>186</v>
      </c>
      <c r="J167" s="10">
        <f t="shared" si="12"/>
        <v>0.2152395915161037</v>
      </c>
      <c r="K167" s="10">
        <f t="shared" si="13"/>
        <v>0.14611154752553024</v>
      </c>
      <c r="L167" s="10">
        <f t="shared" si="14"/>
        <v>0.14611154752553024</v>
      </c>
      <c r="M167" s="10">
        <f t="shared" si="15"/>
        <v>0.67883211678832112</v>
      </c>
      <c r="N167" s="10">
        <f t="shared" si="16"/>
        <v>0.67883211678832112</v>
      </c>
      <c r="O167" s="10">
        <f t="shared" si="17"/>
        <v>1</v>
      </c>
      <c r="P167" s="5">
        <v>5460</v>
      </c>
      <c r="Q167" s="5">
        <v>5460</v>
      </c>
      <c r="T167" s="5">
        <v>1662</v>
      </c>
      <c r="U167" s="5">
        <v>1156</v>
      </c>
      <c r="V167" s="5">
        <v>1156</v>
      </c>
      <c r="AC167" s="5">
        <v>1355</v>
      </c>
      <c r="AD167" s="5">
        <v>1947</v>
      </c>
      <c r="AE167" s="5">
        <v>1880</v>
      </c>
    </row>
    <row r="168" spans="1:31" x14ac:dyDescent="0.25">
      <c r="A168" s="20" t="s">
        <v>371</v>
      </c>
      <c r="B168" s="5">
        <v>1273</v>
      </c>
      <c r="C168" s="22"/>
      <c r="D168" s="5">
        <v>7235</v>
      </c>
      <c r="E168" s="5">
        <v>5398</v>
      </c>
      <c r="F168" s="5">
        <v>1</v>
      </c>
      <c r="G168" s="5">
        <v>275</v>
      </c>
      <c r="H168" s="5">
        <v>186</v>
      </c>
      <c r="I168" s="5">
        <v>186</v>
      </c>
      <c r="J168" s="10">
        <f t="shared" si="12"/>
        <v>0.21602513747054203</v>
      </c>
      <c r="K168" s="10">
        <f t="shared" si="13"/>
        <v>0.14611154752553024</v>
      </c>
      <c r="L168" s="10">
        <f t="shared" si="14"/>
        <v>0.14611154752553024</v>
      </c>
      <c r="M168" s="10">
        <f t="shared" si="15"/>
        <v>0.67636363636363639</v>
      </c>
      <c r="N168" s="10">
        <f t="shared" si="16"/>
        <v>0.67636363636363639</v>
      </c>
      <c r="O168" s="10">
        <f t="shared" si="17"/>
        <v>1</v>
      </c>
      <c r="P168" s="5">
        <v>5460</v>
      </c>
      <c r="Q168" s="5">
        <v>5460</v>
      </c>
      <c r="T168" s="5">
        <v>1674</v>
      </c>
      <c r="U168" s="5">
        <v>1158</v>
      </c>
      <c r="V168" s="5">
        <v>1158</v>
      </c>
      <c r="AC168" s="5">
        <v>1353</v>
      </c>
      <c r="AD168" s="5">
        <v>1942</v>
      </c>
      <c r="AE168" s="5">
        <v>1888</v>
      </c>
    </row>
    <row r="169" spans="1:31" x14ac:dyDescent="0.25">
      <c r="A169" s="20" t="s">
        <v>372</v>
      </c>
      <c r="B169" s="5">
        <v>1271</v>
      </c>
      <c r="C169" s="22"/>
      <c r="D169" s="5">
        <v>7068</v>
      </c>
      <c r="E169" s="5">
        <v>5362</v>
      </c>
      <c r="F169" s="5">
        <v>1</v>
      </c>
      <c r="G169" s="5">
        <v>251</v>
      </c>
      <c r="H169" s="5">
        <v>176</v>
      </c>
      <c r="I169" s="5">
        <v>176</v>
      </c>
      <c r="J169" s="10">
        <f t="shared" si="12"/>
        <v>0.19748229740361919</v>
      </c>
      <c r="K169" s="10">
        <f t="shared" si="13"/>
        <v>0.13847364280094415</v>
      </c>
      <c r="L169" s="10">
        <f t="shared" si="14"/>
        <v>0.13847364280094415</v>
      </c>
      <c r="M169" s="10">
        <f t="shared" si="15"/>
        <v>0.70119521912350602</v>
      </c>
      <c r="N169" s="10">
        <f t="shared" si="16"/>
        <v>0.70119521912350602</v>
      </c>
      <c r="O169" s="10">
        <f t="shared" si="17"/>
        <v>1</v>
      </c>
      <c r="P169" s="5">
        <v>5421</v>
      </c>
      <c r="Q169" s="5">
        <v>5421</v>
      </c>
      <c r="T169" s="5">
        <v>1560</v>
      </c>
      <c r="U169" s="5">
        <v>1116</v>
      </c>
      <c r="V169" s="5">
        <v>1116</v>
      </c>
      <c r="AC169" s="5">
        <v>1336</v>
      </c>
      <c r="AD169" s="5">
        <v>1919</v>
      </c>
      <c r="AE169" s="5">
        <v>1869</v>
      </c>
    </row>
    <row r="170" spans="1:31" x14ac:dyDescent="0.25">
      <c r="A170" s="20" t="s">
        <v>373</v>
      </c>
      <c r="B170" s="5">
        <v>1271</v>
      </c>
      <c r="C170" s="22"/>
      <c r="D170" s="5">
        <v>7062</v>
      </c>
      <c r="E170" s="5">
        <v>5354</v>
      </c>
      <c r="F170" s="5">
        <v>1</v>
      </c>
      <c r="G170" s="5">
        <v>249</v>
      </c>
      <c r="H170" s="5">
        <v>174</v>
      </c>
      <c r="I170" s="5">
        <v>174</v>
      </c>
      <c r="J170" s="10">
        <f t="shared" si="12"/>
        <v>0.19590873328088121</v>
      </c>
      <c r="K170" s="10">
        <f t="shared" si="13"/>
        <v>0.13690007867820614</v>
      </c>
      <c r="L170" s="10">
        <f t="shared" si="14"/>
        <v>0.13690007867820614</v>
      </c>
      <c r="M170" s="10">
        <f t="shared" si="15"/>
        <v>0.6987951807228916</v>
      </c>
      <c r="N170" s="10">
        <f t="shared" si="16"/>
        <v>0.6987951807228916</v>
      </c>
      <c r="O170" s="10">
        <f t="shared" si="17"/>
        <v>1</v>
      </c>
      <c r="P170" s="5">
        <v>5415</v>
      </c>
      <c r="Q170" s="5">
        <v>5415</v>
      </c>
      <c r="T170" s="5">
        <v>1552</v>
      </c>
      <c r="U170" s="5">
        <v>1108</v>
      </c>
      <c r="V170" s="5">
        <v>1108</v>
      </c>
      <c r="AC170" s="5">
        <v>1324</v>
      </c>
      <c r="AD170" s="5">
        <v>1914</v>
      </c>
      <c r="AE170" s="5">
        <v>1863</v>
      </c>
    </row>
    <row r="171" spans="1:31" x14ac:dyDescent="0.25">
      <c r="A171" s="20" t="s">
        <v>374</v>
      </c>
      <c r="B171" s="5">
        <v>1283</v>
      </c>
      <c r="C171" s="22"/>
      <c r="D171" s="5">
        <v>7268</v>
      </c>
      <c r="E171" s="5">
        <v>5507</v>
      </c>
      <c r="F171" s="5">
        <v>7</v>
      </c>
      <c r="G171" s="5">
        <v>268</v>
      </c>
      <c r="H171" s="5">
        <v>199</v>
      </c>
      <c r="I171" s="5">
        <v>199</v>
      </c>
      <c r="J171" s="10">
        <f t="shared" si="12"/>
        <v>0.20888542478565861</v>
      </c>
      <c r="K171" s="10">
        <f t="shared" si="13"/>
        <v>0.15510522213561964</v>
      </c>
      <c r="L171" s="10">
        <f t="shared" si="14"/>
        <v>0.15510522213561964</v>
      </c>
      <c r="M171" s="10">
        <f t="shared" si="15"/>
        <v>0.7425373134328358</v>
      </c>
      <c r="N171" s="10">
        <f t="shared" si="16"/>
        <v>0.7425373134328358</v>
      </c>
      <c r="O171" s="10">
        <f t="shared" si="17"/>
        <v>1</v>
      </c>
      <c r="P171" s="5">
        <v>5646</v>
      </c>
      <c r="Q171" s="5">
        <v>5646</v>
      </c>
      <c r="T171" s="5">
        <v>1695</v>
      </c>
      <c r="U171" s="5">
        <v>1274</v>
      </c>
      <c r="V171" s="5">
        <v>1274</v>
      </c>
      <c r="AC171" s="5">
        <v>1372</v>
      </c>
      <c r="AD171" s="5">
        <v>1975</v>
      </c>
      <c r="AE171" s="5">
        <v>1922</v>
      </c>
    </row>
    <row r="172" spans="1:31" x14ac:dyDescent="0.25">
      <c r="A172" s="20" t="s">
        <v>375</v>
      </c>
      <c r="B172" s="5">
        <v>1273</v>
      </c>
      <c r="C172" s="22"/>
      <c r="D172" s="5">
        <v>7238</v>
      </c>
      <c r="E172" s="5">
        <v>5389</v>
      </c>
      <c r="F172" s="5">
        <v>2</v>
      </c>
      <c r="G172" s="5">
        <v>255</v>
      </c>
      <c r="H172" s="5">
        <v>186</v>
      </c>
      <c r="I172" s="5">
        <v>186</v>
      </c>
      <c r="J172" s="10">
        <f t="shared" si="12"/>
        <v>0.20031421838177532</v>
      </c>
      <c r="K172" s="10">
        <f t="shared" si="13"/>
        <v>0.14611154752553024</v>
      </c>
      <c r="L172" s="10">
        <f t="shared" si="14"/>
        <v>0.14611154752553024</v>
      </c>
      <c r="M172" s="10">
        <f t="shared" si="15"/>
        <v>0.72941176470588232</v>
      </c>
      <c r="N172" s="10">
        <f t="shared" si="16"/>
        <v>0.72941176470588232</v>
      </c>
      <c r="O172" s="10">
        <f t="shared" si="17"/>
        <v>1</v>
      </c>
      <c r="P172" s="5">
        <v>5611</v>
      </c>
      <c r="Q172" s="5">
        <v>5611</v>
      </c>
      <c r="T172" s="5">
        <v>1597</v>
      </c>
      <c r="U172" s="5">
        <v>1171</v>
      </c>
      <c r="V172" s="5">
        <v>1171</v>
      </c>
      <c r="AC172" s="5">
        <v>1365</v>
      </c>
      <c r="AD172" s="5">
        <v>1950</v>
      </c>
      <c r="AE172" s="5">
        <v>1902</v>
      </c>
    </row>
    <row r="173" spans="1:31" x14ac:dyDescent="0.25">
      <c r="A173" s="20" t="s">
        <v>376</v>
      </c>
      <c r="B173" s="5">
        <v>1279</v>
      </c>
      <c r="C173" s="22"/>
      <c r="D173" s="5">
        <v>7321</v>
      </c>
      <c r="E173" s="5">
        <v>5403</v>
      </c>
      <c r="F173" s="5">
        <v>4</v>
      </c>
      <c r="G173" s="5">
        <v>255</v>
      </c>
      <c r="H173" s="5">
        <v>186</v>
      </c>
      <c r="I173" s="5">
        <v>186</v>
      </c>
      <c r="J173" s="10">
        <f t="shared" si="12"/>
        <v>0.19937451133698203</v>
      </c>
      <c r="K173" s="10">
        <f t="shared" si="13"/>
        <v>0.145426114151681</v>
      </c>
      <c r="L173" s="10">
        <f t="shared" si="14"/>
        <v>0.145426114151681</v>
      </c>
      <c r="M173" s="10">
        <f t="shared" si="15"/>
        <v>0.72941176470588232</v>
      </c>
      <c r="N173" s="10">
        <f t="shared" si="16"/>
        <v>0.72941176470588232</v>
      </c>
      <c r="O173" s="10">
        <f t="shared" si="17"/>
        <v>1</v>
      </c>
      <c r="P173" s="5">
        <v>5694</v>
      </c>
      <c r="Q173" s="5">
        <v>5694</v>
      </c>
      <c r="T173" s="5">
        <v>1585</v>
      </c>
      <c r="U173" s="5">
        <v>1159</v>
      </c>
      <c r="V173" s="5">
        <v>1159</v>
      </c>
      <c r="AC173" s="5">
        <v>1354</v>
      </c>
      <c r="AD173" s="5">
        <v>1971</v>
      </c>
      <c r="AE173" s="5">
        <v>1898</v>
      </c>
    </row>
    <row r="174" spans="1:31" x14ac:dyDescent="0.25">
      <c r="A174" s="20" t="s">
        <v>377</v>
      </c>
      <c r="B174" s="5">
        <v>1270</v>
      </c>
      <c r="C174" s="22"/>
      <c r="D174" s="5">
        <v>7055</v>
      </c>
      <c r="E174" s="5">
        <v>5379</v>
      </c>
      <c r="F174" s="5">
        <v>2</v>
      </c>
      <c r="G174" s="5">
        <v>234</v>
      </c>
      <c r="H174" s="5">
        <v>165</v>
      </c>
      <c r="I174" s="5">
        <v>165</v>
      </c>
      <c r="J174" s="10">
        <f t="shared" si="12"/>
        <v>0.18425196850393702</v>
      </c>
      <c r="K174" s="10">
        <f t="shared" si="13"/>
        <v>0.12992125984251968</v>
      </c>
      <c r="L174" s="10">
        <f t="shared" si="14"/>
        <v>0.12992125984251968</v>
      </c>
      <c r="M174" s="10">
        <f t="shared" si="15"/>
        <v>0.70512820512820518</v>
      </c>
      <c r="N174" s="10">
        <f t="shared" si="16"/>
        <v>0.70512820512820518</v>
      </c>
      <c r="O174" s="10">
        <f t="shared" si="17"/>
        <v>1</v>
      </c>
      <c r="P174" s="5">
        <v>5428</v>
      </c>
      <c r="Q174" s="5">
        <v>5428</v>
      </c>
      <c r="T174" s="5">
        <v>1545</v>
      </c>
      <c r="U174" s="5">
        <v>1119</v>
      </c>
      <c r="V174" s="5">
        <v>1119</v>
      </c>
      <c r="AC174" s="5">
        <v>1332</v>
      </c>
      <c r="AD174" s="5">
        <v>1920</v>
      </c>
      <c r="AE174" s="5">
        <v>1857</v>
      </c>
    </row>
    <row r="175" spans="1:31" x14ac:dyDescent="0.25">
      <c r="A175" s="20" t="s">
        <v>378</v>
      </c>
      <c r="B175" s="5">
        <v>1268</v>
      </c>
      <c r="C175" s="22"/>
      <c r="D175" s="5">
        <v>7226</v>
      </c>
      <c r="E175" s="5">
        <v>5378</v>
      </c>
      <c r="F175" s="5">
        <v>2</v>
      </c>
      <c r="G175" s="5">
        <v>243</v>
      </c>
      <c r="H175" s="5">
        <v>174</v>
      </c>
      <c r="I175" s="5">
        <v>174</v>
      </c>
      <c r="J175" s="10">
        <f t="shared" si="12"/>
        <v>0.1916403785488959</v>
      </c>
      <c r="K175" s="10">
        <f t="shared" si="13"/>
        <v>0.13722397476340695</v>
      </c>
      <c r="L175" s="10">
        <f t="shared" si="14"/>
        <v>0.13722397476340695</v>
      </c>
      <c r="M175" s="10">
        <f t="shared" si="15"/>
        <v>0.71604938271604934</v>
      </c>
      <c r="N175" s="10">
        <f t="shared" si="16"/>
        <v>0.71604938271604934</v>
      </c>
      <c r="O175" s="10">
        <f t="shared" si="17"/>
        <v>1</v>
      </c>
      <c r="P175" s="5">
        <v>5599</v>
      </c>
      <c r="Q175" s="5">
        <v>5599</v>
      </c>
      <c r="T175" s="5">
        <v>1587</v>
      </c>
      <c r="U175" s="5">
        <v>1161</v>
      </c>
      <c r="V175" s="5">
        <v>1161</v>
      </c>
      <c r="AC175" s="5">
        <v>1347</v>
      </c>
      <c r="AD175" s="5">
        <v>1947</v>
      </c>
      <c r="AE175" s="5">
        <v>1888</v>
      </c>
    </row>
    <row r="176" spans="1:31" x14ac:dyDescent="0.25">
      <c r="A176" s="20" t="s">
        <v>379</v>
      </c>
      <c r="B176" s="5">
        <v>1274</v>
      </c>
      <c r="C176" s="22"/>
      <c r="D176" s="5">
        <v>7315</v>
      </c>
      <c r="E176" s="5">
        <v>5426</v>
      </c>
      <c r="F176" s="5">
        <v>5</v>
      </c>
      <c r="G176" s="5">
        <v>248</v>
      </c>
      <c r="H176" s="5">
        <v>179</v>
      </c>
      <c r="I176" s="5">
        <v>179</v>
      </c>
      <c r="J176" s="10">
        <f t="shared" si="12"/>
        <v>0.19466248037676609</v>
      </c>
      <c r="K176" s="10">
        <f t="shared" si="13"/>
        <v>0.14050235478806908</v>
      </c>
      <c r="L176" s="10">
        <f t="shared" si="14"/>
        <v>0.14050235478806908</v>
      </c>
      <c r="M176" s="10">
        <f t="shared" si="15"/>
        <v>0.72177419354838712</v>
      </c>
      <c r="N176" s="10">
        <f t="shared" si="16"/>
        <v>0.72177419354838712</v>
      </c>
      <c r="O176" s="10">
        <f t="shared" si="17"/>
        <v>1</v>
      </c>
      <c r="P176" s="5">
        <v>5688</v>
      </c>
      <c r="Q176" s="5">
        <v>5688</v>
      </c>
      <c r="T176" s="5">
        <v>1639</v>
      </c>
      <c r="U176" s="5">
        <v>1213</v>
      </c>
      <c r="V176" s="5">
        <v>1213</v>
      </c>
      <c r="AC176" s="5">
        <v>1369</v>
      </c>
      <c r="AD176" s="5">
        <v>1977</v>
      </c>
      <c r="AE176" s="5">
        <v>1909</v>
      </c>
    </row>
    <row r="177" spans="1:31" x14ac:dyDescent="0.25">
      <c r="A177" s="20" t="s">
        <v>380</v>
      </c>
      <c r="B177" s="5">
        <v>1272</v>
      </c>
      <c r="C177" s="22"/>
      <c r="D177" s="5">
        <v>7945</v>
      </c>
      <c r="E177" s="5">
        <v>5404</v>
      </c>
      <c r="F177" s="5">
        <v>3</v>
      </c>
      <c r="G177" s="5">
        <v>299</v>
      </c>
      <c r="H177" s="5">
        <v>216</v>
      </c>
      <c r="I177" s="5">
        <v>216</v>
      </c>
      <c r="J177" s="10">
        <f t="shared" si="12"/>
        <v>0.23506289308176101</v>
      </c>
      <c r="K177" s="10">
        <f t="shared" si="13"/>
        <v>0.16981132075471697</v>
      </c>
      <c r="L177" s="10">
        <f t="shared" si="14"/>
        <v>0.16981132075471697</v>
      </c>
      <c r="M177" s="10">
        <f t="shared" si="15"/>
        <v>0.72240802675585281</v>
      </c>
      <c r="N177" s="10">
        <f t="shared" si="16"/>
        <v>0.72240802675585281</v>
      </c>
      <c r="O177" s="10">
        <f t="shared" si="17"/>
        <v>1</v>
      </c>
      <c r="P177" s="5">
        <v>6200</v>
      </c>
      <c r="Q177" s="5">
        <v>6200</v>
      </c>
      <c r="T177" s="5">
        <v>1777</v>
      </c>
      <c r="U177" s="5">
        <v>1319</v>
      </c>
      <c r="V177" s="5">
        <v>1319</v>
      </c>
      <c r="AC177" s="5">
        <v>1462</v>
      </c>
      <c r="AD177" s="5">
        <v>2123</v>
      </c>
      <c r="AE177" s="5">
        <v>2038</v>
      </c>
    </row>
    <row r="178" spans="1:31" x14ac:dyDescent="0.25">
      <c r="A178" s="20" t="s">
        <v>381</v>
      </c>
      <c r="B178" s="5">
        <v>1272</v>
      </c>
      <c r="C178" s="22"/>
      <c r="D178" s="5">
        <v>7496</v>
      </c>
      <c r="E178" s="5">
        <v>5401</v>
      </c>
      <c r="F178" s="5">
        <v>2</v>
      </c>
      <c r="G178" s="5">
        <v>296</v>
      </c>
      <c r="H178" s="5">
        <v>198</v>
      </c>
      <c r="I178" s="5">
        <v>198</v>
      </c>
      <c r="J178" s="10">
        <f t="shared" si="12"/>
        <v>0.23270440251572327</v>
      </c>
      <c r="K178" s="10">
        <f t="shared" si="13"/>
        <v>0.15566037735849056</v>
      </c>
      <c r="L178" s="10">
        <f t="shared" si="14"/>
        <v>0.15566037735849056</v>
      </c>
      <c r="M178" s="10">
        <f t="shared" si="15"/>
        <v>0.66891891891891897</v>
      </c>
      <c r="N178" s="10">
        <f t="shared" si="16"/>
        <v>0.66891891891891897</v>
      </c>
      <c r="O178" s="10">
        <f t="shared" si="17"/>
        <v>1</v>
      </c>
      <c r="P178" s="5">
        <v>5746</v>
      </c>
      <c r="Q178" s="5">
        <v>5746</v>
      </c>
      <c r="T178" s="5">
        <v>1746</v>
      </c>
      <c r="U178" s="5">
        <v>1233</v>
      </c>
      <c r="V178" s="5">
        <v>1233</v>
      </c>
      <c r="AC178" s="5">
        <v>1389</v>
      </c>
      <c r="AD178" s="5">
        <v>2040</v>
      </c>
      <c r="AE178" s="5">
        <v>1958</v>
      </c>
    </row>
    <row r="179" spans="1:31" x14ac:dyDescent="0.25">
      <c r="A179" s="28" t="s">
        <v>382</v>
      </c>
      <c r="B179" s="5">
        <v>1276</v>
      </c>
      <c r="C179" s="22"/>
      <c r="D179" s="5">
        <v>8524</v>
      </c>
      <c r="E179" s="5">
        <v>5498</v>
      </c>
      <c r="F179" s="5">
        <v>6</v>
      </c>
      <c r="G179" s="5">
        <v>307</v>
      </c>
      <c r="H179" s="5">
        <v>231</v>
      </c>
      <c r="I179" s="5">
        <v>228</v>
      </c>
      <c r="J179" s="10">
        <f t="shared" si="12"/>
        <v>0.24059561128526646</v>
      </c>
      <c r="K179" s="10">
        <f t="shared" si="13"/>
        <v>0.18103448275862069</v>
      </c>
      <c r="L179" s="10">
        <f t="shared" si="14"/>
        <v>0.17868338557993729</v>
      </c>
      <c r="M179" s="10">
        <f t="shared" si="15"/>
        <v>0.75244299674267101</v>
      </c>
      <c r="N179" s="10">
        <f t="shared" si="16"/>
        <v>0.74267100977198697</v>
      </c>
      <c r="O179" s="10">
        <f t="shared" si="17"/>
        <v>0.98701298701298701</v>
      </c>
      <c r="P179" s="5">
        <v>6668</v>
      </c>
      <c r="Q179" s="5">
        <v>6629</v>
      </c>
      <c r="T179" s="5">
        <v>1871</v>
      </c>
      <c r="U179" s="5">
        <v>1418</v>
      </c>
      <c r="V179" s="5">
        <v>1407</v>
      </c>
      <c r="AC179" s="5">
        <v>1554</v>
      </c>
      <c r="AD179" s="5">
        <v>2224</v>
      </c>
      <c r="AE179" s="5">
        <v>2163</v>
      </c>
    </row>
    <row r="180" spans="1:31" x14ac:dyDescent="0.25">
      <c r="A180" s="28" t="s">
        <v>383</v>
      </c>
      <c r="B180" s="5">
        <v>1276</v>
      </c>
      <c r="C180" s="22"/>
      <c r="D180" s="5">
        <v>8524</v>
      </c>
      <c r="E180" s="5">
        <v>5498</v>
      </c>
      <c r="F180" s="5">
        <v>6</v>
      </c>
      <c r="G180" s="5">
        <v>307</v>
      </c>
      <c r="H180" s="5">
        <v>231</v>
      </c>
      <c r="I180" s="5">
        <v>228</v>
      </c>
      <c r="J180" s="10">
        <f t="shared" si="12"/>
        <v>0.24059561128526646</v>
      </c>
      <c r="K180" s="10">
        <f t="shared" si="13"/>
        <v>0.18103448275862069</v>
      </c>
      <c r="L180" s="10">
        <f t="shared" si="14"/>
        <v>0.17868338557993729</v>
      </c>
      <c r="M180" s="10">
        <f t="shared" si="15"/>
        <v>0.75244299674267101</v>
      </c>
      <c r="N180" s="10">
        <f t="shared" si="16"/>
        <v>0.74267100977198697</v>
      </c>
      <c r="O180" s="10">
        <f t="shared" si="17"/>
        <v>0.98701298701298701</v>
      </c>
      <c r="P180" s="5">
        <v>6668</v>
      </c>
      <c r="Q180" s="5">
        <v>6629</v>
      </c>
      <c r="T180" s="5">
        <v>1871</v>
      </c>
      <c r="U180" s="5">
        <v>1418</v>
      </c>
      <c r="V180" s="5">
        <v>1407</v>
      </c>
      <c r="AC180" s="5">
        <v>1554</v>
      </c>
      <c r="AD180" s="5">
        <v>2225</v>
      </c>
      <c r="AE180" s="5">
        <v>2160</v>
      </c>
    </row>
    <row r="181" spans="1:31" x14ac:dyDescent="0.25">
      <c r="A181" s="20" t="s">
        <v>384</v>
      </c>
      <c r="B181" s="5">
        <v>1277</v>
      </c>
      <c r="C181" s="22"/>
      <c r="D181" s="5">
        <v>9164</v>
      </c>
      <c r="E181" s="5">
        <v>5479</v>
      </c>
      <c r="F181" s="5">
        <v>4</v>
      </c>
      <c r="G181" s="5">
        <v>321</v>
      </c>
      <c r="H181" s="5">
        <v>226</v>
      </c>
      <c r="I181" s="5">
        <v>226</v>
      </c>
      <c r="J181" s="10">
        <f t="shared" si="12"/>
        <v>0.25137039937353173</v>
      </c>
      <c r="K181" s="10">
        <f t="shared" si="13"/>
        <v>0.17697729052466718</v>
      </c>
      <c r="L181" s="10">
        <f t="shared" si="14"/>
        <v>0.17697729052466718</v>
      </c>
      <c r="M181" s="10">
        <f t="shared" si="15"/>
        <v>0.70404984423676009</v>
      </c>
      <c r="N181" s="10">
        <f t="shared" si="16"/>
        <v>0.70404984423676009</v>
      </c>
      <c r="O181" s="10">
        <f t="shared" si="17"/>
        <v>1</v>
      </c>
      <c r="P181" s="5">
        <v>7002</v>
      </c>
      <c r="Q181" s="5">
        <v>7002</v>
      </c>
      <c r="T181" s="5">
        <v>1916</v>
      </c>
      <c r="U181" s="5">
        <v>1426</v>
      </c>
      <c r="V181" s="5">
        <v>1426</v>
      </c>
      <c r="AC181" s="5">
        <v>1626</v>
      </c>
      <c r="AD181" s="5">
        <v>2348</v>
      </c>
      <c r="AE181" s="5">
        <v>2286</v>
      </c>
    </row>
    <row r="182" spans="1:31" x14ac:dyDescent="0.25">
      <c r="A182" s="20" t="s">
        <v>385</v>
      </c>
      <c r="B182" s="5">
        <v>1279</v>
      </c>
      <c r="C182" s="22"/>
      <c r="D182" s="5">
        <v>7425</v>
      </c>
      <c r="E182" s="5">
        <v>5457</v>
      </c>
      <c r="F182" s="5">
        <v>7</v>
      </c>
      <c r="G182" s="5">
        <v>264</v>
      </c>
      <c r="H182" s="5">
        <v>194</v>
      </c>
      <c r="I182" s="5">
        <v>194</v>
      </c>
      <c r="J182" s="10">
        <f t="shared" si="12"/>
        <v>0.20641125879593433</v>
      </c>
      <c r="K182" s="10">
        <f t="shared" si="13"/>
        <v>0.15168100078186084</v>
      </c>
      <c r="L182" s="10">
        <f t="shared" si="14"/>
        <v>0.15168100078186084</v>
      </c>
      <c r="M182" s="10">
        <f t="shared" si="15"/>
        <v>0.73484848484848486</v>
      </c>
      <c r="N182" s="10">
        <f t="shared" si="16"/>
        <v>0.73484848484848486</v>
      </c>
      <c r="O182" s="10">
        <f t="shared" si="17"/>
        <v>1</v>
      </c>
      <c r="P182" s="5">
        <v>5763</v>
      </c>
      <c r="Q182" s="5">
        <v>5763</v>
      </c>
      <c r="T182" s="5">
        <v>1672</v>
      </c>
      <c r="U182" s="5">
        <v>1245</v>
      </c>
      <c r="V182" s="5">
        <v>1245</v>
      </c>
      <c r="AC182" s="5">
        <v>1379</v>
      </c>
      <c r="AD182" s="5">
        <v>1982</v>
      </c>
      <c r="AE182" s="5">
        <v>1927</v>
      </c>
    </row>
    <row r="183" spans="1:31" x14ac:dyDescent="0.25">
      <c r="A183" s="28" t="s">
        <v>386</v>
      </c>
      <c r="B183" s="5">
        <v>1279</v>
      </c>
      <c r="C183" s="22"/>
      <c r="D183" s="5">
        <v>7339</v>
      </c>
      <c r="E183" s="5">
        <v>5436</v>
      </c>
      <c r="F183" s="5">
        <v>6</v>
      </c>
      <c r="G183" s="5">
        <v>263</v>
      </c>
      <c r="H183" s="5">
        <v>209</v>
      </c>
      <c r="I183" s="5">
        <v>206</v>
      </c>
      <c r="J183" s="10">
        <f t="shared" si="12"/>
        <v>0.20562939796716184</v>
      </c>
      <c r="K183" s="10">
        <f t="shared" si="13"/>
        <v>0.163408913213448</v>
      </c>
      <c r="L183" s="10">
        <f t="shared" si="14"/>
        <v>0.16106333072713058</v>
      </c>
      <c r="M183" s="10">
        <f t="shared" si="15"/>
        <v>0.79467680608365021</v>
      </c>
      <c r="N183" s="10">
        <f t="shared" si="16"/>
        <v>0.78326996197718635</v>
      </c>
      <c r="O183" s="10">
        <f t="shared" si="17"/>
        <v>0.9856459330143541</v>
      </c>
      <c r="P183" s="5">
        <v>5777</v>
      </c>
      <c r="Q183" s="5">
        <v>5751</v>
      </c>
      <c r="T183" s="5">
        <v>1657</v>
      </c>
      <c r="U183" s="5">
        <v>1279</v>
      </c>
      <c r="V183" s="5">
        <v>1271</v>
      </c>
      <c r="AC183" s="5">
        <v>1364</v>
      </c>
      <c r="AD183" s="5">
        <v>1977</v>
      </c>
      <c r="AE183" s="5">
        <v>1918</v>
      </c>
    </row>
    <row r="184" spans="1:31" x14ac:dyDescent="0.25">
      <c r="A184" s="20" t="s">
        <v>387</v>
      </c>
      <c r="B184" s="5">
        <v>1279</v>
      </c>
      <c r="C184" s="22"/>
      <c r="D184" s="5">
        <v>7703</v>
      </c>
      <c r="E184" s="5">
        <v>5446</v>
      </c>
      <c r="F184" s="5">
        <v>10</v>
      </c>
      <c r="G184" s="5">
        <v>278</v>
      </c>
      <c r="H184" s="5">
        <v>208</v>
      </c>
      <c r="I184" s="5">
        <v>208</v>
      </c>
      <c r="J184" s="10">
        <f t="shared" si="12"/>
        <v>0.21735731039874903</v>
      </c>
      <c r="K184" s="10">
        <f t="shared" si="13"/>
        <v>0.16262705238467554</v>
      </c>
      <c r="L184" s="10">
        <f t="shared" si="14"/>
        <v>0.16262705238467554</v>
      </c>
      <c r="M184" s="10">
        <f t="shared" si="15"/>
        <v>0.74820143884892087</v>
      </c>
      <c r="N184" s="10">
        <f t="shared" si="16"/>
        <v>0.74820143884892087</v>
      </c>
      <c r="O184" s="10">
        <f t="shared" si="17"/>
        <v>1</v>
      </c>
      <c r="P184" s="5">
        <v>6925</v>
      </c>
      <c r="Q184" s="5">
        <v>6925</v>
      </c>
      <c r="T184" s="5">
        <v>1720</v>
      </c>
      <c r="U184" s="5">
        <v>1306</v>
      </c>
      <c r="V184" s="5">
        <v>1306</v>
      </c>
      <c r="AC184" s="5">
        <v>1421</v>
      </c>
      <c r="AD184" s="5">
        <v>2076</v>
      </c>
      <c r="AE184" s="5">
        <v>2005</v>
      </c>
    </row>
    <row r="185" spans="1:31" x14ac:dyDescent="0.25">
      <c r="A185" s="20" t="s">
        <v>388</v>
      </c>
      <c r="B185" s="5">
        <v>1272</v>
      </c>
      <c r="C185" s="22"/>
      <c r="D185" s="5">
        <v>7474</v>
      </c>
      <c r="E185" s="5">
        <v>5404</v>
      </c>
      <c r="F185" s="5">
        <v>5</v>
      </c>
      <c r="G185" s="5">
        <v>274</v>
      </c>
      <c r="H185" s="5">
        <v>199</v>
      </c>
      <c r="I185" s="5">
        <v>199</v>
      </c>
      <c r="J185" s="10">
        <f t="shared" si="12"/>
        <v>0.21540880503144655</v>
      </c>
      <c r="K185" s="10">
        <f t="shared" si="13"/>
        <v>0.15644654088050314</v>
      </c>
      <c r="L185" s="10">
        <f t="shared" si="14"/>
        <v>0.15644654088050314</v>
      </c>
      <c r="M185" s="10">
        <f t="shared" si="15"/>
        <v>0.72627737226277367</v>
      </c>
      <c r="N185" s="10">
        <f t="shared" si="16"/>
        <v>0.72627737226277367</v>
      </c>
      <c r="O185" s="10">
        <f t="shared" si="17"/>
        <v>1</v>
      </c>
      <c r="P185" s="5">
        <v>5807</v>
      </c>
      <c r="Q185" s="5">
        <v>5807</v>
      </c>
      <c r="T185" s="5">
        <v>1701</v>
      </c>
      <c r="U185" s="5">
        <v>1259</v>
      </c>
      <c r="V185" s="5">
        <v>1259</v>
      </c>
      <c r="AC185" s="5">
        <v>1390</v>
      </c>
      <c r="AD185" s="5">
        <v>2005</v>
      </c>
      <c r="AE185" s="5">
        <v>1950</v>
      </c>
    </row>
    <row r="186" spans="1:31" x14ac:dyDescent="0.25">
      <c r="A186" s="20" t="s">
        <v>389</v>
      </c>
      <c r="B186" s="5">
        <v>1278</v>
      </c>
      <c r="C186" s="22"/>
      <c r="D186" s="5">
        <v>7208</v>
      </c>
      <c r="E186" s="5">
        <v>5431</v>
      </c>
      <c r="F186" s="5">
        <v>9</v>
      </c>
      <c r="G186" s="5">
        <v>245</v>
      </c>
      <c r="H186" s="5">
        <v>176</v>
      </c>
      <c r="I186" s="5">
        <v>176</v>
      </c>
      <c r="J186" s="10">
        <f t="shared" si="12"/>
        <v>0.19170579029733958</v>
      </c>
      <c r="K186" s="10">
        <f t="shared" si="13"/>
        <v>0.13771517996870108</v>
      </c>
      <c r="L186" s="10">
        <f t="shared" si="14"/>
        <v>0.13771517996870108</v>
      </c>
      <c r="M186" s="10">
        <f t="shared" si="15"/>
        <v>0.71836734693877546</v>
      </c>
      <c r="N186" s="10">
        <f t="shared" si="16"/>
        <v>0.71836734693877546</v>
      </c>
      <c r="O186" s="10">
        <f t="shared" si="17"/>
        <v>1</v>
      </c>
      <c r="P186" s="5">
        <v>5581</v>
      </c>
      <c r="Q186" s="5">
        <v>5581</v>
      </c>
      <c r="T186" s="5">
        <v>1603</v>
      </c>
      <c r="U186" s="5">
        <v>1177</v>
      </c>
      <c r="V186" s="5">
        <v>1177</v>
      </c>
      <c r="AC186" s="5">
        <v>1354</v>
      </c>
      <c r="AD186" s="5">
        <v>1960</v>
      </c>
      <c r="AE186" s="5">
        <v>1909</v>
      </c>
    </row>
    <row r="187" spans="1:31" x14ac:dyDescent="0.25">
      <c r="A187" s="20" t="s">
        <v>390</v>
      </c>
      <c r="B187" s="5">
        <v>1272</v>
      </c>
      <c r="C187" s="22"/>
      <c r="D187" s="5">
        <v>7088</v>
      </c>
      <c r="E187" s="5">
        <v>5371</v>
      </c>
      <c r="F187" s="5">
        <v>3</v>
      </c>
      <c r="G187" s="5">
        <v>239</v>
      </c>
      <c r="H187" s="5">
        <v>170</v>
      </c>
      <c r="I187" s="5">
        <v>170</v>
      </c>
      <c r="J187" s="10">
        <f t="shared" si="12"/>
        <v>0.1878930817610063</v>
      </c>
      <c r="K187" s="10">
        <f t="shared" si="13"/>
        <v>0.13364779874213836</v>
      </c>
      <c r="L187" s="10">
        <f t="shared" si="14"/>
        <v>0.13364779874213836</v>
      </c>
      <c r="M187" s="10">
        <f t="shared" si="15"/>
        <v>0.71129707112970708</v>
      </c>
      <c r="N187" s="10">
        <f t="shared" si="16"/>
        <v>0.71129707112970708</v>
      </c>
      <c r="O187" s="10">
        <f t="shared" si="17"/>
        <v>1</v>
      </c>
      <c r="P187" s="5">
        <v>5461</v>
      </c>
      <c r="Q187" s="5">
        <v>5461</v>
      </c>
      <c r="T187" s="5">
        <v>1545</v>
      </c>
      <c r="U187" s="5">
        <v>1119</v>
      </c>
      <c r="V187" s="5">
        <v>1119</v>
      </c>
      <c r="AC187" s="5">
        <v>1327</v>
      </c>
      <c r="AD187" s="5">
        <v>1933</v>
      </c>
      <c r="AE187" s="5">
        <v>1869</v>
      </c>
    </row>
    <row r="188" spans="1:31" x14ac:dyDescent="0.25">
      <c r="A188" s="20" t="s">
        <v>391</v>
      </c>
      <c r="B188" s="5">
        <v>1271</v>
      </c>
      <c r="C188" s="22"/>
      <c r="D188" s="5">
        <v>7150</v>
      </c>
      <c r="E188" s="5">
        <v>5387</v>
      </c>
      <c r="F188" s="5">
        <v>4</v>
      </c>
      <c r="G188" s="5">
        <v>235</v>
      </c>
      <c r="H188" s="5">
        <v>166</v>
      </c>
      <c r="I188" s="5">
        <v>166</v>
      </c>
      <c r="J188" s="10">
        <f t="shared" si="12"/>
        <v>0.1848937844217152</v>
      </c>
      <c r="K188" s="10">
        <f t="shared" si="13"/>
        <v>0.13060582218725414</v>
      </c>
      <c r="L188" s="10">
        <f t="shared" si="14"/>
        <v>0.13060582218725414</v>
      </c>
      <c r="M188" s="10">
        <f t="shared" si="15"/>
        <v>0.70638297872340428</v>
      </c>
      <c r="N188" s="10">
        <f t="shared" si="16"/>
        <v>0.70638297872340428</v>
      </c>
      <c r="O188" s="10">
        <f t="shared" si="17"/>
        <v>1</v>
      </c>
      <c r="P188" s="5">
        <v>5523</v>
      </c>
      <c r="Q188" s="5">
        <v>5523</v>
      </c>
      <c r="T188" s="5">
        <v>1553</v>
      </c>
      <c r="U188" s="5">
        <v>1127</v>
      </c>
      <c r="V188" s="5">
        <v>1127</v>
      </c>
      <c r="AC188" s="5">
        <v>1364</v>
      </c>
      <c r="AD188" s="5">
        <v>1935</v>
      </c>
      <c r="AE188" s="5">
        <v>1894</v>
      </c>
    </row>
    <row r="189" spans="1:31" x14ac:dyDescent="0.25">
      <c r="A189" s="20" t="s">
        <v>392</v>
      </c>
      <c r="B189" s="5">
        <v>1275</v>
      </c>
      <c r="C189" s="22"/>
      <c r="D189" s="5">
        <v>7240</v>
      </c>
      <c r="E189" s="5">
        <v>5412</v>
      </c>
      <c r="F189" s="5">
        <v>7</v>
      </c>
      <c r="G189" s="5">
        <v>240</v>
      </c>
      <c r="H189" s="5">
        <v>171</v>
      </c>
      <c r="I189" s="5">
        <v>171</v>
      </c>
      <c r="J189" s="10">
        <f t="shared" si="12"/>
        <v>0.18823529411764706</v>
      </c>
      <c r="K189" s="10">
        <f t="shared" si="13"/>
        <v>0.13411764705882354</v>
      </c>
      <c r="L189" s="10">
        <f t="shared" si="14"/>
        <v>0.13411764705882354</v>
      </c>
      <c r="M189" s="10">
        <f t="shared" si="15"/>
        <v>0.71250000000000002</v>
      </c>
      <c r="N189" s="10">
        <f t="shared" si="16"/>
        <v>0.71250000000000002</v>
      </c>
      <c r="O189" s="10">
        <f t="shared" si="17"/>
        <v>1</v>
      </c>
      <c r="P189" s="5">
        <v>5613</v>
      </c>
      <c r="Q189" s="5">
        <v>5613</v>
      </c>
      <c r="T189" s="5">
        <v>1578</v>
      </c>
      <c r="U189" s="5">
        <v>1152</v>
      </c>
      <c r="V189" s="5">
        <v>1152</v>
      </c>
      <c r="AC189" s="5">
        <v>1362</v>
      </c>
      <c r="AD189" s="5">
        <v>1958</v>
      </c>
      <c r="AE189" s="5">
        <v>1904</v>
      </c>
    </row>
    <row r="190" spans="1:31" x14ac:dyDescent="0.25">
      <c r="A190" s="20" t="s">
        <v>393</v>
      </c>
      <c r="B190" s="5">
        <v>1278</v>
      </c>
      <c r="C190" s="22"/>
      <c r="D190" s="5">
        <v>7374</v>
      </c>
      <c r="E190" s="5">
        <v>5437</v>
      </c>
      <c r="F190" s="5">
        <v>10</v>
      </c>
      <c r="G190" s="5">
        <v>246</v>
      </c>
      <c r="H190" s="5">
        <v>177</v>
      </c>
      <c r="I190" s="5">
        <v>177</v>
      </c>
      <c r="J190" s="10">
        <f t="shared" si="12"/>
        <v>0.19248826291079812</v>
      </c>
      <c r="K190" s="10">
        <f t="shared" si="13"/>
        <v>0.13849765258215962</v>
      </c>
      <c r="L190" s="10">
        <f t="shared" si="14"/>
        <v>0.13849765258215962</v>
      </c>
      <c r="M190" s="10">
        <f t="shared" si="15"/>
        <v>0.71951219512195119</v>
      </c>
      <c r="N190" s="10">
        <f t="shared" si="16"/>
        <v>0.71951219512195119</v>
      </c>
      <c r="O190" s="10">
        <f t="shared" si="17"/>
        <v>1</v>
      </c>
      <c r="P190" s="5">
        <v>5747</v>
      </c>
      <c r="Q190" s="5">
        <v>5747</v>
      </c>
      <c r="T190" s="5">
        <v>1619</v>
      </c>
      <c r="U190" s="5">
        <v>1193</v>
      </c>
      <c r="V190" s="5">
        <v>1193</v>
      </c>
      <c r="AC190" s="5">
        <v>1393</v>
      </c>
      <c r="AD190" s="5">
        <v>1967</v>
      </c>
      <c r="AE190" s="5">
        <v>1914</v>
      </c>
    </row>
    <row r="191" spans="1:31" x14ac:dyDescent="0.25">
      <c r="A191" s="20" t="s">
        <v>394</v>
      </c>
      <c r="B191" s="5">
        <v>1271</v>
      </c>
      <c r="C191" s="22"/>
      <c r="D191" s="5">
        <v>7111</v>
      </c>
      <c r="E191" s="5">
        <v>5389</v>
      </c>
      <c r="F191" s="5">
        <v>5</v>
      </c>
      <c r="G191" s="5">
        <v>235</v>
      </c>
      <c r="H191" s="5">
        <v>166</v>
      </c>
      <c r="I191" s="5">
        <v>166</v>
      </c>
      <c r="J191" s="10">
        <f t="shared" si="12"/>
        <v>0.1848937844217152</v>
      </c>
      <c r="K191" s="10">
        <f t="shared" si="13"/>
        <v>0.13060582218725414</v>
      </c>
      <c r="L191" s="10">
        <f t="shared" si="14"/>
        <v>0.13060582218725414</v>
      </c>
      <c r="M191" s="10">
        <f t="shared" si="15"/>
        <v>0.70638297872340428</v>
      </c>
      <c r="N191" s="10">
        <f t="shared" si="16"/>
        <v>0.70638297872340428</v>
      </c>
      <c r="O191" s="10">
        <f t="shared" si="17"/>
        <v>1</v>
      </c>
      <c r="P191" s="5">
        <v>5484</v>
      </c>
      <c r="Q191" s="5">
        <v>5484</v>
      </c>
      <c r="T191" s="5">
        <v>1555</v>
      </c>
      <c r="U191" s="5">
        <v>1129</v>
      </c>
      <c r="V191" s="5">
        <v>1129</v>
      </c>
      <c r="AC191" s="5">
        <v>1345</v>
      </c>
      <c r="AD191" s="5">
        <v>1919</v>
      </c>
      <c r="AE191" s="5">
        <v>1877</v>
      </c>
    </row>
    <row r="192" spans="1:31" x14ac:dyDescent="0.25">
      <c r="A192" s="20" t="s">
        <v>395</v>
      </c>
      <c r="B192" s="5">
        <v>1269</v>
      </c>
      <c r="C192" s="22"/>
      <c r="D192" s="5">
        <v>7104</v>
      </c>
      <c r="E192" s="5">
        <v>5365</v>
      </c>
      <c r="F192" s="5">
        <v>3</v>
      </c>
      <c r="G192" s="5">
        <v>233</v>
      </c>
      <c r="H192" s="5">
        <v>164</v>
      </c>
      <c r="I192" s="5">
        <v>164</v>
      </c>
      <c r="J192" s="10">
        <f t="shared" si="12"/>
        <v>0.18360914105594955</v>
      </c>
      <c r="K192" s="10">
        <f t="shared" si="13"/>
        <v>0.12923561859732072</v>
      </c>
      <c r="L192" s="10">
        <f t="shared" si="14"/>
        <v>0.12923561859732072</v>
      </c>
      <c r="M192" s="10">
        <f t="shared" si="15"/>
        <v>0.70386266094420602</v>
      </c>
      <c r="N192" s="10">
        <f t="shared" si="16"/>
        <v>0.70386266094420602</v>
      </c>
      <c r="O192" s="10">
        <f t="shared" si="17"/>
        <v>1</v>
      </c>
      <c r="P192" s="5">
        <v>5477</v>
      </c>
      <c r="Q192" s="5">
        <v>5477</v>
      </c>
      <c r="T192" s="5">
        <v>1531</v>
      </c>
      <c r="U192" s="5">
        <v>1105</v>
      </c>
      <c r="V192" s="5">
        <v>1105</v>
      </c>
      <c r="AC192" s="5">
        <v>1346</v>
      </c>
      <c r="AD192" s="5">
        <v>1924</v>
      </c>
      <c r="AE192" s="5">
        <v>1868</v>
      </c>
    </row>
    <row r="193" spans="1:31" x14ac:dyDescent="0.25">
      <c r="A193" s="20" t="s">
        <v>396</v>
      </c>
      <c r="B193" s="5">
        <v>1268</v>
      </c>
      <c r="D193" s="5">
        <v>7073</v>
      </c>
      <c r="E193" s="5">
        <v>5357</v>
      </c>
      <c r="F193" s="5">
        <v>2</v>
      </c>
      <c r="G193" s="5">
        <v>232</v>
      </c>
      <c r="H193" s="5">
        <v>163</v>
      </c>
      <c r="I193" s="5">
        <v>163</v>
      </c>
      <c r="J193" s="10">
        <f t="shared" si="12"/>
        <v>0.18296529968454259</v>
      </c>
      <c r="K193" s="10">
        <f t="shared" si="13"/>
        <v>0.12854889589905363</v>
      </c>
      <c r="L193" s="10">
        <f t="shared" si="14"/>
        <v>0.12854889589905363</v>
      </c>
      <c r="M193" s="10">
        <f t="shared" si="15"/>
        <v>0.70258620689655171</v>
      </c>
      <c r="N193" s="10">
        <f t="shared" si="16"/>
        <v>0.70258620689655171</v>
      </c>
      <c r="O193" s="10">
        <f t="shared" si="17"/>
        <v>1</v>
      </c>
      <c r="P193" s="5">
        <v>5446</v>
      </c>
      <c r="Q193" s="5">
        <v>5446</v>
      </c>
      <c r="T193" s="5">
        <v>1523</v>
      </c>
      <c r="U193" s="5">
        <v>1097</v>
      </c>
      <c r="V193" s="5">
        <v>1097</v>
      </c>
      <c r="AC193" s="5">
        <v>1334</v>
      </c>
      <c r="AD193" s="5">
        <v>1926</v>
      </c>
      <c r="AE193" s="5">
        <v>1858</v>
      </c>
    </row>
    <row r="194" spans="1:31" x14ac:dyDescent="0.25">
      <c r="A194" s="20" t="s">
        <v>397</v>
      </c>
      <c r="B194" s="5">
        <v>1279</v>
      </c>
      <c r="D194" s="5">
        <v>7304</v>
      </c>
      <c r="E194" s="5">
        <v>5458</v>
      </c>
      <c r="F194" s="5">
        <v>12</v>
      </c>
      <c r="G194" s="5">
        <v>246</v>
      </c>
      <c r="H194" s="5">
        <v>177</v>
      </c>
      <c r="I194" s="5">
        <v>177</v>
      </c>
      <c r="J194" s="10">
        <f t="shared" si="12"/>
        <v>0.1923377638780297</v>
      </c>
      <c r="K194" s="10">
        <f t="shared" si="13"/>
        <v>0.13838936669272869</v>
      </c>
      <c r="L194" s="10">
        <f t="shared" si="14"/>
        <v>0.13838936669272869</v>
      </c>
      <c r="M194" s="10">
        <f t="shared" si="15"/>
        <v>0.71951219512195119</v>
      </c>
      <c r="N194" s="10">
        <f t="shared" si="16"/>
        <v>0.71951219512195119</v>
      </c>
      <c r="O194" s="10">
        <f t="shared" si="17"/>
        <v>1</v>
      </c>
      <c r="P194" s="5">
        <v>5677</v>
      </c>
      <c r="Q194" s="5">
        <v>5677</v>
      </c>
      <c r="T194" s="5">
        <v>1635</v>
      </c>
      <c r="U194" s="5">
        <v>1209</v>
      </c>
      <c r="V194" s="5">
        <v>1209</v>
      </c>
      <c r="AC194" s="5">
        <v>1369</v>
      </c>
      <c r="AD194" s="5">
        <v>1977</v>
      </c>
      <c r="AE194" s="5">
        <v>1918</v>
      </c>
    </row>
    <row r="195" spans="1:31" x14ac:dyDescent="0.25">
      <c r="A195" s="20" t="s">
        <v>398</v>
      </c>
      <c r="B195" s="5">
        <v>1271</v>
      </c>
      <c r="D195" s="5">
        <v>7237</v>
      </c>
      <c r="E195" s="5">
        <v>5385</v>
      </c>
      <c r="F195" s="5">
        <v>5</v>
      </c>
      <c r="G195" s="5">
        <v>238</v>
      </c>
      <c r="H195" s="5">
        <v>169</v>
      </c>
      <c r="I195" s="5">
        <v>169</v>
      </c>
      <c r="J195" s="10">
        <f t="shared" ref="J195:J258" si="18">G195/B195</f>
        <v>0.18725413060582219</v>
      </c>
      <c r="K195" s="10">
        <f t="shared" ref="K195:K258" si="19">H195/B195</f>
        <v>0.13296616837136113</v>
      </c>
      <c r="L195" s="10">
        <f t="shared" ref="L195:L258" si="20">I195/B195</f>
        <v>0.13296616837136113</v>
      </c>
      <c r="M195" s="10">
        <f t="shared" ref="M195:M258" si="21">H195/G195</f>
        <v>0.71008403361344541</v>
      </c>
      <c r="N195" s="10">
        <f t="shared" ref="N195:N258" si="22">I195/G195</f>
        <v>0.71008403361344541</v>
      </c>
      <c r="O195" s="10">
        <f t="shared" ref="O195:O258" si="23">I195/H195</f>
        <v>1</v>
      </c>
      <c r="P195" s="5">
        <v>5610</v>
      </c>
      <c r="Q195" s="5">
        <v>5610</v>
      </c>
      <c r="T195" s="5">
        <v>1562</v>
      </c>
      <c r="U195" s="5">
        <v>1136</v>
      </c>
      <c r="V195" s="5">
        <v>1136</v>
      </c>
      <c r="AC195" s="5">
        <v>1365</v>
      </c>
      <c r="AD195" s="5">
        <v>1955</v>
      </c>
      <c r="AE195" s="5">
        <v>1895</v>
      </c>
    </row>
    <row r="196" spans="1:31" x14ac:dyDescent="0.25">
      <c r="A196" s="20" t="s">
        <v>399</v>
      </c>
      <c r="B196" s="5">
        <v>1269</v>
      </c>
      <c r="D196" s="5">
        <v>7063</v>
      </c>
      <c r="E196" s="5">
        <v>5364</v>
      </c>
      <c r="F196" s="5">
        <v>3</v>
      </c>
      <c r="G196" s="5">
        <v>236</v>
      </c>
      <c r="H196" s="5">
        <v>167</v>
      </c>
      <c r="I196" s="5">
        <v>167</v>
      </c>
      <c r="J196" s="10">
        <f t="shared" si="18"/>
        <v>0.18597320724980299</v>
      </c>
      <c r="K196" s="10">
        <f t="shared" si="19"/>
        <v>0.13159968479117415</v>
      </c>
      <c r="L196" s="10">
        <f t="shared" si="20"/>
        <v>0.13159968479117415</v>
      </c>
      <c r="M196" s="10">
        <f t="shared" si="21"/>
        <v>0.7076271186440678</v>
      </c>
      <c r="N196" s="10">
        <f t="shared" si="22"/>
        <v>0.7076271186440678</v>
      </c>
      <c r="O196" s="10">
        <f t="shared" si="23"/>
        <v>1</v>
      </c>
      <c r="P196" s="5">
        <v>5436</v>
      </c>
      <c r="Q196" s="5">
        <v>5436</v>
      </c>
      <c r="T196" s="5">
        <v>1534</v>
      </c>
      <c r="U196" s="5">
        <v>1108</v>
      </c>
      <c r="V196" s="5">
        <v>1108</v>
      </c>
      <c r="AC196" s="5">
        <v>1338</v>
      </c>
      <c r="AD196" s="5">
        <v>1938</v>
      </c>
      <c r="AE196" s="5">
        <v>1871</v>
      </c>
    </row>
    <row r="197" spans="1:31" x14ac:dyDescent="0.25">
      <c r="A197" s="20" t="s">
        <v>400</v>
      </c>
      <c r="B197" s="5">
        <v>1272</v>
      </c>
      <c r="D197" s="5">
        <v>7121</v>
      </c>
      <c r="E197" s="5">
        <v>5392</v>
      </c>
      <c r="F197" s="5">
        <v>6</v>
      </c>
      <c r="G197" s="5">
        <v>239</v>
      </c>
      <c r="H197" s="5">
        <v>170</v>
      </c>
      <c r="I197" s="5">
        <v>170</v>
      </c>
      <c r="J197" s="10">
        <f t="shared" si="18"/>
        <v>0.1878930817610063</v>
      </c>
      <c r="K197" s="10">
        <f t="shared" si="19"/>
        <v>0.13364779874213836</v>
      </c>
      <c r="L197" s="10">
        <f t="shared" si="20"/>
        <v>0.13364779874213836</v>
      </c>
      <c r="M197" s="10">
        <f t="shared" si="21"/>
        <v>0.71129707112970708</v>
      </c>
      <c r="N197" s="10">
        <f t="shared" si="22"/>
        <v>0.71129707112970708</v>
      </c>
      <c r="O197" s="10">
        <f t="shared" si="23"/>
        <v>1</v>
      </c>
      <c r="P197" s="5">
        <v>5494</v>
      </c>
      <c r="Q197" s="5">
        <v>5494</v>
      </c>
      <c r="T197" s="5">
        <v>1563</v>
      </c>
      <c r="U197" s="5">
        <v>1137</v>
      </c>
      <c r="V197" s="5">
        <v>1137</v>
      </c>
      <c r="AC197" s="5">
        <v>1355</v>
      </c>
      <c r="AD197" s="5">
        <v>1933</v>
      </c>
      <c r="AE197" s="5">
        <v>1875</v>
      </c>
    </row>
    <row r="198" spans="1:31" x14ac:dyDescent="0.25">
      <c r="A198" s="20" t="s">
        <v>401</v>
      </c>
      <c r="B198" s="5">
        <v>7049</v>
      </c>
      <c r="D198" s="5">
        <v>48073</v>
      </c>
      <c r="E198" s="5">
        <v>29033</v>
      </c>
      <c r="F198" s="5">
        <v>1</v>
      </c>
      <c r="G198" s="5">
        <v>1631</v>
      </c>
      <c r="H198" s="5">
        <v>20</v>
      </c>
      <c r="I198" s="5">
        <v>20</v>
      </c>
      <c r="J198" s="10">
        <f t="shared" si="18"/>
        <v>0.2313803376365442</v>
      </c>
      <c r="K198" s="10">
        <f t="shared" si="19"/>
        <v>2.8372818839551709E-3</v>
      </c>
      <c r="L198" s="10">
        <f t="shared" si="20"/>
        <v>2.8372818839551709E-3</v>
      </c>
      <c r="M198" s="10">
        <f t="shared" si="21"/>
        <v>1.2262415695892091E-2</v>
      </c>
      <c r="N198" s="10">
        <f t="shared" si="22"/>
        <v>1.2262415695892091E-2</v>
      </c>
      <c r="O198" s="10">
        <f t="shared" si="23"/>
        <v>1</v>
      </c>
      <c r="P198" s="5">
        <v>29</v>
      </c>
      <c r="Q198" s="5">
        <v>29</v>
      </c>
      <c r="T198" s="5">
        <v>7882</v>
      </c>
      <c r="U198" s="5">
        <v>44</v>
      </c>
      <c r="V198" s="5">
        <v>44</v>
      </c>
      <c r="AC198" s="5">
        <v>9145</v>
      </c>
      <c r="AD198" s="5">
        <v>11619</v>
      </c>
      <c r="AE198" s="5">
        <v>11696</v>
      </c>
    </row>
    <row r="199" spans="1:31" x14ac:dyDescent="0.25">
      <c r="A199" s="20" t="s">
        <v>402</v>
      </c>
      <c r="B199" s="5">
        <v>7058</v>
      </c>
      <c r="D199" s="5">
        <v>48236</v>
      </c>
      <c r="E199" s="5">
        <v>29076</v>
      </c>
      <c r="F199" s="5">
        <v>4</v>
      </c>
      <c r="G199" s="5">
        <v>1641</v>
      </c>
      <c r="H199" s="5">
        <v>33</v>
      </c>
      <c r="I199" s="5">
        <v>33</v>
      </c>
      <c r="J199" s="10">
        <f t="shared" si="18"/>
        <v>0.23250212524794558</v>
      </c>
      <c r="K199" s="10">
        <f t="shared" si="19"/>
        <v>4.675545480306036E-3</v>
      </c>
      <c r="L199" s="10">
        <f t="shared" si="20"/>
        <v>4.675545480306036E-3</v>
      </c>
      <c r="M199" s="10">
        <f t="shared" si="21"/>
        <v>2.0109689213893969E-2</v>
      </c>
      <c r="N199" s="10">
        <f t="shared" si="22"/>
        <v>2.0109689213893969E-2</v>
      </c>
      <c r="O199" s="10">
        <f t="shared" si="23"/>
        <v>1</v>
      </c>
      <c r="P199" s="5">
        <v>168</v>
      </c>
      <c r="Q199" s="5">
        <v>168</v>
      </c>
      <c r="T199" s="5">
        <v>7925</v>
      </c>
      <c r="U199" s="5">
        <v>98</v>
      </c>
      <c r="V199" s="5">
        <v>98</v>
      </c>
      <c r="AC199" s="5">
        <v>10052</v>
      </c>
      <c r="AD199" s="5">
        <v>11995</v>
      </c>
      <c r="AE199" s="5">
        <v>12022</v>
      </c>
    </row>
    <row r="200" spans="1:31" x14ac:dyDescent="0.25">
      <c r="A200" s="20" t="s">
        <v>403</v>
      </c>
      <c r="B200" s="5">
        <v>7060</v>
      </c>
      <c r="D200" s="5">
        <v>49280</v>
      </c>
      <c r="E200" s="5">
        <v>29115</v>
      </c>
      <c r="F200" s="5">
        <v>24</v>
      </c>
      <c r="G200" s="5">
        <v>1781</v>
      </c>
      <c r="H200" s="5">
        <v>637</v>
      </c>
      <c r="I200" s="5">
        <v>498</v>
      </c>
      <c r="J200" s="10">
        <f t="shared" si="18"/>
        <v>0.25226628895184133</v>
      </c>
      <c r="K200" s="10">
        <f t="shared" si="19"/>
        <v>9.0226628895184138E-2</v>
      </c>
      <c r="L200" s="10">
        <f t="shared" si="20"/>
        <v>7.0538243626062327E-2</v>
      </c>
      <c r="M200" s="10">
        <f t="shared" si="21"/>
        <v>0.35766423357664234</v>
      </c>
      <c r="N200" s="10">
        <f t="shared" si="22"/>
        <v>0.27961819202695115</v>
      </c>
      <c r="O200" s="10">
        <f t="shared" si="23"/>
        <v>0.78178963893249609</v>
      </c>
      <c r="P200" s="5">
        <v>23532</v>
      </c>
      <c r="Q200" s="5">
        <v>21603</v>
      </c>
      <c r="T200" s="5">
        <v>8414</v>
      </c>
      <c r="U200" s="5">
        <v>2790</v>
      </c>
      <c r="V200" s="5">
        <v>1953</v>
      </c>
      <c r="AC200" s="5">
        <v>9159</v>
      </c>
      <c r="AD200" s="5">
        <v>53207</v>
      </c>
      <c r="AE200" s="5">
        <v>14102</v>
      </c>
    </row>
    <row r="201" spans="1:31" x14ac:dyDescent="0.25">
      <c r="A201" s="20" t="s">
        <v>404</v>
      </c>
      <c r="B201" s="5">
        <v>7063</v>
      </c>
      <c r="D201" s="5">
        <v>48250</v>
      </c>
      <c r="E201" s="5">
        <v>29113</v>
      </c>
      <c r="F201" s="5">
        <v>9</v>
      </c>
      <c r="G201" s="5">
        <v>1650</v>
      </c>
      <c r="H201" s="5">
        <v>104</v>
      </c>
      <c r="I201" s="5">
        <v>59</v>
      </c>
      <c r="J201" s="10">
        <f t="shared" si="18"/>
        <v>0.23361177969701261</v>
      </c>
      <c r="K201" s="10">
        <f t="shared" si="19"/>
        <v>1.4724621265751097E-2</v>
      </c>
      <c r="L201" s="10">
        <f t="shared" si="20"/>
        <v>8.3533909103780269E-3</v>
      </c>
      <c r="M201" s="10">
        <f t="shared" si="21"/>
        <v>6.3030303030303034E-2</v>
      </c>
      <c r="N201" s="10">
        <f t="shared" si="22"/>
        <v>3.5757575757575759E-2</v>
      </c>
      <c r="O201" s="10">
        <f t="shared" si="23"/>
        <v>0.56730769230769229</v>
      </c>
      <c r="P201" s="5">
        <v>918</v>
      </c>
      <c r="Q201" s="5">
        <v>295</v>
      </c>
      <c r="T201" s="5">
        <v>7973</v>
      </c>
      <c r="U201" s="5">
        <v>500</v>
      </c>
      <c r="V201" s="5">
        <v>196</v>
      </c>
      <c r="AC201" s="5">
        <v>9000</v>
      </c>
      <c r="AD201" s="5">
        <v>17542</v>
      </c>
      <c r="AE201" s="5">
        <v>12053</v>
      </c>
    </row>
    <row r="202" spans="1:31" x14ac:dyDescent="0.25">
      <c r="A202" s="20" t="s">
        <v>405</v>
      </c>
      <c r="B202" s="5">
        <v>7055</v>
      </c>
      <c r="D202" s="5">
        <v>48090</v>
      </c>
      <c r="E202" s="5">
        <v>29066</v>
      </c>
      <c r="F202" s="5">
        <v>3</v>
      </c>
      <c r="G202" s="5">
        <v>1642</v>
      </c>
      <c r="H202" s="5">
        <v>105</v>
      </c>
      <c r="I202" s="5">
        <v>43</v>
      </c>
      <c r="J202" s="10">
        <f t="shared" si="18"/>
        <v>0.23274273564847625</v>
      </c>
      <c r="K202" s="10">
        <f t="shared" si="19"/>
        <v>1.4883061658398299E-2</v>
      </c>
      <c r="L202" s="10">
        <f t="shared" si="20"/>
        <v>6.0949681077250174E-3</v>
      </c>
      <c r="M202" s="10">
        <f t="shared" si="21"/>
        <v>6.3946406820950055E-2</v>
      </c>
      <c r="N202" s="10">
        <f t="shared" si="22"/>
        <v>2.6187576126674786E-2</v>
      </c>
      <c r="O202" s="10">
        <f t="shared" si="23"/>
        <v>0.40952380952380951</v>
      </c>
      <c r="P202" s="5">
        <v>737</v>
      </c>
      <c r="Q202" s="5">
        <v>148</v>
      </c>
      <c r="T202" s="5">
        <v>7923</v>
      </c>
      <c r="U202" s="5">
        <v>420</v>
      </c>
      <c r="V202" s="5">
        <v>120</v>
      </c>
      <c r="AC202" s="5">
        <v>8967</v>
      </c>
      <c r="AD202" s="5">
        <v>17418</v>
      </c>
      <c r="AE202" s="5">
        <v>12068</v>
      </c>
    </row>
    <row r="203" spans="1:31" x14ac:dyDescent="0.25">
      <c r="A203" s="20" t="s">
        <v>406</v>
      </c>
      <c r="B203" s="5">
        <v>7061</v>
      </c>
      <c r="D203" s="5">
        <v>48121</v>
      </c>
      <c r="E203" s="5">
        <v>29093</v>
      </c>
      <c r="F203" s="5">
        <v>6</v>
      </c>
      <c r="G203" s="5">
        <v>1646</v>
      </c>
      <c r="H203" s="5">
        <v>109</v>
      </c>
      <c r="I203" s="5">
        <v>47</v>
      </c>
      <c r="J203" s="10">
        <f t="shared" si="18"/>
        <v>0.23311145730066563</v>
      </c>
      <c r="K203" s="10">
        <f t="shared" si="19"/>
        <v>1.5436906953689279E-2</v>
      </c>
      <c r="L203" s="10">
        <f t="shared" si="20"/>
        <v>6.6562809800311575E-3</v>
      </c>
      <c r="M203" s="10">
        <f t="shared" si="21"/>
        <v>6.6221142162818949E-2</v>
      </c>
      <c r="N203" s="10">
        <f t="shared" si="22"/>
        <v>2.8554070473876064E-2</v>
      </c>
      <c r="O203" s="10">
        <f t="shared" si="23"/>
        <v>0.43119266055045874</v>
      </c>
      <c r="P203" s="5">
        <v>773</v>
      </c>
      <c r="Q203" s="5">
        <v>184</v>
      </c>
      <c r="T203" s="5">
        <v>7949</v>
      </c>
      <c r="U203" s="5">
        <v>451</v>
      </c>
      <c r="V203" s="5">
        <v>151</v>
      </c>
      <c r="AC203" s="5">
        <v>9390</v>
      </c>
      <c r="AD203" s="5">
        <v>15530</v>
      </c>
      <c r="AE203" s="5">
        <v>12100</v>
      </c>
    </row>
    <row r="204" spans="1:31" x14ac:dyDescent="0.25">
      <c r="A204" s="20" t="s">
        <v>407</v>
      </c>
      <c r="B204" s="5">
        <v>7055</v>
      </c>
      <c r="D204" s="5">
        <v>48078</v>
      </c>
      <c r="E204" s="5">
        <v>29060</v>
      </c>
      <c r="F204" s="5">
        <v>3</v>
      </c>
      <c r="G204" s="5">
        <v>1641</v>
      </c>
      <c r="H204" s="5">
        <v>104</v>
      </c>
      <c r="I204" s="5">
        <v>42</v>
      </c>
      <c r="J204" s="10">
        <f t="shared" si="18"/>
        <v>0.23260099220411057</v>
      </c>
      <c r="K204" s="10">
        <f t="shared" si="19"/>
        <v>1.47413182140326E-2</v>
      </c>
      <c r="L204" s="10">
        <f t="shared" si="20"/>
        <v>5.9532246633593197E-3</v>
      </c>
      <c r="M204" s="10">
        <f t="shared" si="21"/>
        <v>6.337599024984765E-2</v>
      </c>
      <c r="N204" s="10">
        <f t="shared" si="22"/>
        <v>2.5594149908592323E-2</v>
      </c>
      <c r="O204" s="10">
        <f t="shared" si="23"/>
        <v>0.40384615384615385</v>
      </c>
      <c r="P204" s="5">
        <v>725</v>
      </c>
      <c r="Q204" s="5">
        <v>136</v>
      </c>
      <c r="T204" s="5">
        <v>7913</v>
      </c>
      <c r="U204" s="5">
        <v>410</v>
      </c>
      <c r="V204" s="5">
        <v>110</v>
      </c>
      <c r="AC204" s="5">
        <v>9389</v>
      </c>
      <c r="AD204" s="5">
        <v>16158</v>
      </c>
      <c r="AE204" s="5">
        <v>12145</v>
      </c>
    </row>
    <row r="205" spans="1:31" x14ac:dyDescent="0.25">
      <c r="A205" s="20" t="s">
        <v>408</v>
      </c>
      <c r="B205" s="5">
        <v>7055</v>
      </c>
      <c r="D205" s="5">
        <v>48095</v>
      </c>
      <c r="E205" s="5">
        <v>29059</v>
      </c>
      <c r="F205" s="5">
        <v>3</v>
      </c>
      <c r="G205" s="5">
        <v>1641</v>
      </c>
      <c r="H205" s="5">
        <v>104</v>
      </c>
      <c r="I205" s="5">
        <v>42</v>
      </c>
      <c r="J205" s="10">
        <f t="shared" si="18"/>
        <v>0.23260099220411057</v>
      </c>
      <c r="K205" s="10">
        <f t="shared" si="19"/>
        <v>1.47413182140326E-2</v>
      </c>
      <c r="L205" s="10">
        <f t="shared" si="20"/>
        <v>5.9532246633593197E-3</v>
      </c>
      <c r="M205" s="10">
        <f t="shared" si="21"/>
        <v>6.337599024984765E-2</v>
      </c>
      <c r="N205" s="10">
        <f t="shared" si="22"/>
        <v>2.5594149908592323E-2</v>
      </c>
      <c r="O205" s="10">
        <f t="shared" si="23"/>
        <v>0.40384615384615385</v>
      </c>
      <c r="P205" s="5">
        <v>742</v>
      </c>
      <c r="Q205" s="5">
        <v>153</v>
      </c>
      <c r="T205" s="5">
        <v>7916</v>
      </c>
      <c r="U205" s="5">
        <v>413</v>
      </c>
      <c r="V205" s="5">
        <v>113</v>
      </c>
      <c r="AC205" s="5">
        <v>9368</v>
      </c>
      <c r="AD205" s="5">
        <v>16428</v>
      </c>
      <c r="AE205" s="5">
        <v>12099</v>
      </c>
    </row>
    <row r="206" spans="1:31" x14ac:dyDescent="0.25">
      <c r="A206" s="20" t="s">
        <v>409</v>
      </c>
      <c r="B206" s="5">
        <v>7065</v>
      </c>
      <c r="D206" s="5">
        <v>48329</v>
      </c>
      <c r="E206" s="5">
        <v>29137</v>
      </c>
      <c r="F206" s="5">
        <v>9</v>
      </c>
      <c r="G206" s="5">
        <v>1652</v>
      </c>
      <c r="H206" s="5">
        <v>115</v>
      </c>
      <c r="I206" s="5">
        <v>59</v>
      </c>
      <c r="J206" s="10">
        <f t="shared" si="18"/>
        <v>0.23382873319179051</v>
      </c>
      <c r="K206" s="10">
        <f t="shared" si="19"/>
        <v>1.6277423920736021E-2</v>
      </c>
      <c r="L206" s="10">
        <f t="shared" si="20"/>
        <v>8.3510261854210892E-3</v>
      </c>
      <c r="M206" s="10">
        <f t="shared" si="21"/>
        <v>6.9612590799031482E-2</v>
      </c>
      <c r="N206" s="10">
        <f t="shared" si="22"/>
        <v>3.5714285714285712E-2</v>
      </c>
      <c r="O206" s="10">
        <f t="shared" si="23"/>
        <v>0.5130434782608696</v>
      </c>
      <c r="P206" s="5">
        <v>976</v>
      </c>
      <c r="Q206" s="5">
        <v>413</v>
      </c>
      <c r="T206" s="5">
        <v>7998</v>
      </c>
      <c r="U206" s="5">
        <v>495</v>
      </c>
      <c r="V206" s="5">
        <v>215</v>
      </c>
      <c r="AC206" s="5">
        <v>11926</v>
      </c>
      <c r="AD206" s="5">
        <v>16261</v>
      </c>
      <c r="AE206" s="5">
        <v>12167</v>
      </c>
    </row>
    <row r="207" spans="1:31" x14ac:dyDescent="0.25">
      <c r="A207" s="20" t="s">
        <v>410</v>
      </c>
      <c r="B207" s="5">
        <v>7069</v>
      </c>
      <c r="D207" s="5">
        <v>50182</v>
      </c>
      <c r="E207" s="5">
        <v>29168</v>
      </c>
      <c r="F207" s="5">
        <v>11</v>
      </c>
      <c r="G207" s="5">
        <v>1663</v>
      </c>
      <c r="H207" s="5">
        <v>158</v>
      </c>
      <c r="I207" s="5">
        <v>94</v>
      </c>
      <c r="J207" s="10">
        <f t="shared" si="18"/>
        <v>0.23525251096336117</v>
      </c>
      <c r="K207" s="10">
        <f t="shared" si="19"/>
        <v>2.235111048238789E-2</v>
      </c>
      <c r="L207" s="10">
        <f t="shared" si="20"/>
        <v>1.3297496109775075E-2</v>
      </c>
      <c r="M207" s="10">
        <f t="shared" si="21"/>
        <v>9.5009019843656048E-2</v>
      </c>
      <c r="N207" s="10">
        <f t="shared" si="22"/>
        <v>5.652435357787132E-2</v>
      </c>
      <c r="O207" s="10">
        <f t="shared" si="23"/>
        <v>0.59493670886075944</v>
      </c>
      <c r="P207" s="5">
        <v>2889</v>
      </c>
      <c r="Q207" s="5">
        <v>2258</v>
      </c>
      <c r="T207" s="5">
        <v>8058</v>
      </c>
      <c r="U207" s="5">
        <v>693</v>
      </c>
      <c r="V207" s="5">
        <v>377</v>
      </c>
      <c r="AC207" s="5">
        <v>11280</v>
      </c>
      <c r="AD207" s="5">
        <v>17530</v>
      </c>
      <c r="AE207" s="5">
        <v>12719</v>
      </c>
    </row>
    <row r="208" spans="1:31" x14ac:dyDescent="0.25">
      <c r="A208" s="20" t="s">
        <v>411</v>
      </c>
      <c r="B208" s="5">
        <v>7070</v>
      </c>
      <c r="D208" s="5">
        <v>48226</v>
      </c>
      <c r="E208" s="5">
        <v>29198</v>
      </c>
      <c r="F208" s="5">
        <v>13</v>
      </c>
      <c r="G208" s="5">
        <v>1649</v>
      </c>
      <c r="H208" s="5">
        <v>25</v>
      </c>
      <c r="I208" s="5">
        <v>25</v>
      </c>
      <c r="J208" s="10">
        <f t="shared" si="18"/>
        <v>0.23323903818953323</v>
      </c>
      <c r="K208" s="10">
        <f t="shared" si="19"/>
        <v>3.5360678925035359E-3</v>
      </c>
      <c r="L208" s="10">
        <f t="shared" si="20"/>
        <v>3.5360678925035359E-3</v>
      </c>
      <c r="M208" s="10">
        <f t="shared" si="21"/>
        <v>1.5160703456640388E-2</v>
      </c>
      <c r="N208" s="10">
        <f t="shared" si="22"/>
        <v>1.5160703456640388E-2</v>
      </c>
      <c r="O208" s="10">
        <f t="shared" si="23"/>
        <v>1</v>
      </c>
      <c r="P208" s="5">
        <v>199</v>
      </c>
      <c r="Q208" s="5">
        <v>199</v>
      </c>
      <c r="T208" s="5">
        <v>8047</v>
      </c>
      <c r="U208" s="5">
        <v>174</v>
      </c>
      <c r="V208" s="5">
        <v>174</v>
      </c>
      <c r="AC208" s="5">
        <v>12000</v>
      </c>
      <c r="AD208" s="5">
        <v>12392</v>
      </c>
      <c r="AE208" s="5">
        <v>12122</v>
      </c>
    </row>
    <row r="209" spans="1:31" x14ac:dyDescent="0.25">
      <c r="A209" s="20" t="s">
        <v>412</v>
      </c>
      <c r="B209" s="5">
        <v>7072</v>
      </c>
      <c r="D209" s="5">
        <v>48260</v>
      </c>
      <c r="E209" s="5">
        <v>29221</v>
      </c>
      <c r="F209" s="5">
        <v>15</v>
      </c>
      <c r="G209" s="5">
        <v>1651</v>
      </c>
      <c r="H209" s="5">
        <v>27</v>
      </c>
      <c r="I209" s="5">
        <v>27</v>
      </c>
      <c r="J209" s="10">
        <f t="shared" si="18"/>
        <v>0.23345588235294118</v>
      </c>
      <c r="K209" s="10">
        <f t="shared" si="19"/>
        <v>3.8178733031674207E-3</v>
      </c>
      <c r="L209" s="10">
        <f t="shared" si="20"/>
        <v>3.8178733031674207E-3</v>
      </c>
      <c r="M209" s="10">
        <f t="shared" si="21"/>
        <v>1.6353725015142338E-2</v>
      </c>
      <c r="N209" s="10">
        <f t="shared" si="22"/>
        <v>1.6353725015142338E-2</v>
      </c>
      <c r="O209" s="10">
        <f t="shared" si="23"/>
        <v>1</v>
      </c>
      <c r="P209" s="5">
        <v>233</v>
      </c>
      <c r="Q209" s="5">
        <v>233</v>
      </c>
      <c r="T209" s="5">
        <v>8070</v>
      </c>
      <c r="U209" s="5">
        <v>197</v>
      </c>
      <c r="V209" s="5">
        <v>197</v>
      </c>
      <c r="AC209" s="5">
        <v>10431</v>
      </c>
      <c r="AD209" s="5">
        <v>12533</v>
      </c>
      <c r="AE209" s="5">
        <v>13700</v>
      </c>
    </row>
    <row r="210" spans="1:31" x14ac:dyDescent="0.25">
      <c r="A210" s="20" t="s">
        <v>413</v>
      </c>
      <c r="B210" s="5">
        <v>7056</v>
      </c>
      <c r="D210" s="5">
        <v>48479</v>
      </c>
      <c r="E210" s="5">
        <v>29069</v>
      </c>
      <c r="F210" s="5">
        <v>4</v>
      </c>
      <c r="G210" s="5">
        <v>1672</v>
      </c>
      <c r="H210" s="5">
        <v>162</v>
      </c>
      <c r="I210" s="5">
        <v>87</v>
      </c>
      <c r="J210" s="10">
        <f t="shared" si="18"/>
        <v>0.23696145124716553</v>
      </c>
      <c r="K210" s="10">
        <f t="shared" si="19"/>
        <v>2.2959183673469389E-2</v>
      </c>
      <c r="L210" s="10">
        <f t="shared" si="20"/>
        <v>1.2329931972789115E-2</v>
      </c>
      <c r="M210" s="10">
        <f t="shared" si="21"/>
        <v>9.6889952153110054E-2</v>
      </c>
      <c r="N210" s="10">
        <f t="shared" si="22"/>
        <v>5.2033492822966508E-2</v>
      </c>
      <c r="O210" s="10">
        <f t="shared" si="23"/>
        <v>0.53703703703703709</v>
      </c>
      <c r="P210" s="5">
        <v>1484</v>
      </c>
      <c r="Q210" s="5">
        <v>557</v>
      </c>
      <c r="T210" s="5">
        <v>8013</v>
      </c>
      <c r="U210" s="5">
        <v>713</v>
      </c>
      <c r="V210" s="5">
        <v>273</v>
      </c>
      <c r="AC210" s="5">
        <v>10291</v>
      </c>
      <c r="AD210" s="5">
        <v>16648</v>
      </c>
      <c r="AE210" s="5">
        <v>13870</v>
      </c>
    </row>
    <row r="211" spans="1:31" x14ac:dyDescent="0.25">
      <c r="A211" s="20" t="s">
        <v>414</v>
      </c>
      <c r="B211" s="5">
        <v>7079</v>
      </c>
      <c r="D211" s="5">
        <v>59353</v>
      </c>
      <c r="E211" s="5">
        <v>29214</v>
      </c>
      <c r="F211" s="5">
        <v>14</v>
      </c>
      <c r="G211" s="5">
        <v>1729</v>
      </c>
      <c r="H211" s="5">
        <v>356</v>
      </c>
      <c r="I211" s="5">
        <v>271</v>
      </c>
      <c r="J211" s="10">
        <f t="shared" si="18"/>
        <v>0.24424353722277159</v>
      </c>
      <c r="K211" s="10">
        <f t="shared" si="19"/>
        <v>5.0289588924989408E-2</v>
      </c>
      <c r="L211" s="10">
        <f t="shared" si="20"/>
        <v>3.8282243254696993E-2</v>
      </c>
      <c r="M211" s="10">
        <f t="shared" si="21"/>
        <v>0.20589936379410065</v>
      </c>
      <c r="N211" s="10">
        <f t="shared" si="22"/>
        <v>0.15673799884326201</v>
      </c>
      <c r="O211" s="10">
        <f t="shared" si="23"/>
        <v>0.7612359550561798</v>
      </c>
      <c r="P211" s="5">
        <v>9496</v>
      </c>
      <c r="Q211" s="5">
        <v>8499</v>
      </c>
      <c r="T211" s="5">
        <v>8280</v>
      </c>
      <c r="U211" s="5">
        <v>1547</v>
      </c>
      <c r="V211" s="5">
        <v>987</v>
      </c>
      <c r="AC211" s="5">
        <v>12049</v>
      </c>
      <c r="AD211" s="5">
        <v>21523</v>
      </c>
      <c r="AE211" s="5">
        <v>17100</v>
      </c>
    </row>
    <row r="212" spans="1:31" x14ac:dyDescent="0.25">
      <c r="A212" s="20" t="s">
        <v>415</v>
      </c>
      <c r="B212" s="5">
        <v>7070</v>
      </c>
      <c r="D212" s="5">
        <v>48203</v>
      </c>
      <c r="E212" s="5">
        <v>29137</v>
      </c>
      <c r="F212" s="5">
        <v>10</v>
      </c>
      <c r="G212" s="5">
        <v>1652</v>
      </c>
      <c r="H212" s="5">
        <v>118</v>
      </c>
      <c r="I212" s="5">
        <v>56</v>
      </c>
      <c r="J212" s="10">
        <f t="shared" si="18"/>
        <v>0.23366336633663368</v>
      </c>
      <c r="K212" s="10">
        <f t="shared" si="19"/>
        <v>1.6690240452616689E-2</v>
      </c>
      <c r="L212" s="10">
        <f t="shared" si="20"/>
        <v>7.9207920792079209E-3</v>
      </c>
      <c r="M212" s="10">
        <f t="shared" si="21"/>
        <v>7.1428571428571425E-2</v>
      </c>
      <c r="N212" s="10">
        <f t="shared" si="22"/>
        <v>3.3898305084745763E-2</v>
      </c>
      <c r="O212" s="10">
        <f t="shared" si="23"/>
        <v>0.47457627118644069</v>
      </c>
      <c r="P212" s="5">
        <v>863</v>
      </c>
      <c r="Q212" s="5">
        <v>274</v>
      </c>
      <c r="T212" s="5">
        <v>7996</v>
      </c>
      <c r="U212" s="5">
        <v>506</v>
      </c>
      <c r="V212" s="5">
        <v>207</v>
      </c>
      <c r="AC212" s="5">
        <v>9253</v>
      </c>
      <c r="AD212" s="5">
        <v>16811</v>
      </c>
      <c r="AE212" s="5">
        <v>13795</v>
      </c>
    </row>
    <row r="213" spans="1:31" x14ac:dyDescent="0.25">
      <c r="A213" s="20" t="s">
        <v>416</v>
      </c>
      <c r="B213" s="5">
        <v>7054</v>
      </c>
      <c r="D213" s="5">
        <v>48063</v>
      </c>
      <c r="E213" s="5">
        <v>29053</v>
      </c>
      <c r="F213" s="5">
        <v>2</v>
      </c>
      <c r="G213" s="5">
        <v>1640</v>
      </c>
      <c r="H213" s="5">
        <v>103</v>
      </c>
      <c r="I213" s="5">
        <v>41</v>
      </c>
      <c r="J213" s="10">
        <f t="shared" si="18"/>
        <v>0.232492203005387</v>
      </c>
      <c r="K213" s="10">
        <f t="shared" si="19"/>
        <v>1.4601644457045648E-2</v>
      </c>
      <c r="L213" s="10">
        <f t="shared" si="20"/>
        <v>5.8123050751346756E-3</v>
      </c>
      <c r="M213" s="10">
        <f t="shared" si="21"/>
        <v>6.2804878048780488E-2</v>
      </c>
      <c r="N213" s="10">
        <f t="shared" si="22"/>
        <v>2.5000000000000001E-2</v>
      </c>
      <c r="O213" s="10">
        <f t="shared" si="23"/>
        <v>0.39805825242718446</v>
      </c>
      <c r="P213" s="5">
        <v>710</v>
      </c>
      <c r="Q213" s="5">
        <v>121</v>
      </c>
      <c r="T213" s="5">
        <v>7906</v>
      </c>
      <c r="U213" s="5">
        <v>403</v>
      </c>
      <c r="V213" s="5">
        <v>103</v>
      </c>
      <c r="AC213" s="5">
        <v>9476</v>
      </c>
      <c r="AD213" s="5">
        <v>16328</v>
      </c>
      <c r="AE213" s="5">
        <v>13721</v>
      </c>
    </row>
    <row r="214" spans="1:31" x14ac:dyDescent="0.25">
      <c r="A214" s="20" t="s">
        <v>417</v>
      </c>
      <c r="B214" s="5">
        <v>7077</v>
      </c>
      <c r="D214" s="5">
        <v>49617</v>
      </c>
      <c r="E214" s="5">
        <v>29193</v>
      </c>
      <c r="F214" s="5">
        <v>15</v>
      </c>
      <c r="G214" s="5">
        <v>1674</v>
      </c>
      <c r="H214" s="5">
        <v>232</v>
      </c>
      <c r="I214" s="5">
        <v>122</v>
      </c>
      <c r="J214" s="10">
        <f t="shared" si="18"/>
        <v>0.23654090716405257</v>
      </c>
      <c r="K214" s="10">
        <f t="shared" si="19"/>
        <v>3.2782252366822098E-2</v>
      </c>
      <c r="L214" s="10">
        <f t="shared" si="20"/>
        <v>1.7238943054966795E-2</v>
      </c>
      <c r="M214" s="10">
        <f t="shared" si="21"/>
        <v>0.13859020310633213</v>
      </c>
      <c r="N214" s="10">
        <f t="shared" si="22"/>
        <v>7.2879330943847076E-2</v>
      </c>
      <c r="O214" s="10">
        <f t="shared" si="23"/>
        <v>0.52586206896551724</v>
      </c>
      <c r="P214" s="5">
        <v>2792</v>
      </c>
      <c r="Q214" s="5">
        <v>1709</v>
      </c>
      <c r="T214" s="5">
        <v>8103</v>
      </c>
      <c r="U214" s="5">
        <v>1022</v>
      </c>
      <c r="V214" s="5">
        <v>477</v>
      </c>
      <c r="AC214" s="5">
        <v>9471</v>
      </c>
      <c r="AD214" s="5">
        <v>19220</v>
      </c>
      <c r="AE214" s="5">
        <v>14250</v>
      </c>
    </row>
    <row r="215" spans="1:31" x14ac:dyDescent="0.25">
      <c r="A215" s="20" t="s">
        <v>418</v>
      </c>
      <c r="B215" s="5">
        <v>7063</v>
      </c>
      <c r="D215" s="5">
        <v>48586</v>
      </c>
      <c r="E215" s="5">
        <v>29119</v>
      </c>
      <c r="F215" s="5">
        <v>7</v>
      </c>
      <c r="G215" s="5">
        <v>1657</v>
      </c>
      <c r="H215" s="5">
        <v>183</v>
      </c>
      <c r="I215" s="5">
        <v>82</v>
      </c>
      <c r="J215" s="10">
        <f t="shared" si="18"/>
        <v>0.23460285997451508</v>
      </c>
      <c r="K215" s="10">
        <f t="shared" si="19"/>
        <v>2.590967011185049E-2</v>
      </c>
      <c r="L215" s="10">
        <f t="shared" si="20"/>
        <v>1.1609797536457595E-2</v>
      </c>
      <c r="M215" s="10">
        <f t="shared" si="21"/>
        <v>0.11044055522027761</v>
      </c>
      <c r="N215" s="10">
        <f t="shared" si="22"/>
        <v>4.9487024743512374E-2</v>
      </c>
      <c r="O215" s="10">
        <f t="shared" si="23"/>
        <v>0.44808743169398907</v>
      </c>
      <c r="P215" s="5">
        <v>1677</v>
      </c>
      <c r="Q215" s="5">
        <v>662</v>
      </c>
      <c r="T215" s="5">
        <v>8007</v>
      </c>
      <c r="U215" s="5">
        <v>803</v>
      </c>
      <c r="V215" s="5">
        <v>295</v>
      </c>
      <c r="AC215" s="5">
        <v>9650</v>
      </c>
      <c r="AD215" s="5">
        <v>18679</v>
      </c>
      <c r="AE215" s="5">
        <v>14042</v>
      </c>
    </row>
    <row r="216" spans="1:31" x14ac:dyDescent="0.25">
      <c r="A216" s="20" t="s">
        <v>419</v>
      </c>
      <c r="B216" s="5">
        <v>7084</v>
      </c>
      <c r="D216" s="5">
        <v>48721</v>
      </c>
      <c r="E216" s="5">
        <v>29222</v>
      </c>
      <c r="F216" s="5">
        <v>22</v>
      </c>
      <c r="G216" s="5">
        <v>1659</v>
      </c>
      <c r="H216" s="5">
        <v>115</v>
      </c>
      <c r="I216" s="5">
        <v>72</v>
      </c>
      <c r="J216" s="10">
        <f t="shared" si="18"/>
        <v>0.23418972332015811</v>
      </c>
      <c r="K216" s="10">
        <f t="shared" si="19"/>
        <v>1.6233766233766232E-2</v>
      </c>
      <c r="L216" s="10">
        <f t="shared" si="20"/>
        <v>1.0163749294184076E-2</v>
      </c>
      <c r="M216" s="10">
        <f t="shared" si="21"/>
        <v>6.9318866787221212E-2</v>
      </c>
      <c r="N216" s="10">
        <f t="shared" si="22"/>
        <v>4.3399638336347197E-2</v>
      </c>
      <c r="O216" s="10">
        <f t="shared" si="23"/>
        <v>0.62608695652173918</v>
      </c>
      <c r="P216" s="5">
        <v>1407</v>
      </c>
      <c r="Q216" s="5">
        <v>801</v>
      </c>
      <c r="T216" s="5">
        <v>8072</v>
      </c>
      <c r="U216" s="5">
        <v>616</v>
      </c>
      <c r="V216" s="5">
        <v>321</v>
      </c>
      <c r="AC216" s="5">
        <v>9412</v>
      </c>
      <c r="AD216" s="5">
        <v>16499</v>
      </c>
      <c r="AE216" s="5">
        <v>14011</v>
      </c>
    </row>
    <row r="217" spans="1:31" x14ac:dyDescent="0.25">
      <c r="A217" s="20" t="s">
        <v>420</v>
      </c>
      <c r="B217" s="5">
        <v>7094</v>
      </c>
      <c r="D217" s="5">
        <v>48324</v>
      </c>
      <c r="E217" s="5">
        <v>29299</v>
      </c>
      <c r="F217" s="5">
        <v>24</v>
      </c>
      <c r="G217" s="5">
        <v>1670</v>
      </c>
      <c r="H217" s="5">
        <v>46</v>
      </c>
      <c r="I217" s="5">
        <v>46</v>
      </c>
      <c r="J217" s="10">
        <f t="shared" si="18"/>
        <v>0.23541020580772484</v>
      </c>
      <c r="K217" s="10">
        <f t="shared" si="19"/>
        <v>6.4843529743445162E-3</v>
      </c>
      <c r="L217" s="10">
        <f t="shared" si="20"/>
        <v>6.4843529743445162E-3</v>
      </c>
      <c r="M217" s="10">
        <f t="shared" si="21"/>
        <v>2.7544910179640718E-2</v>
      </c>
      <c r="N217" s="10">
        <f t="shared" si="22"/>
        <v>2.7544910179640718E-2</v>
      </c>
      <c r="O217" s="10">
        <f t="shared" si="23"/>
        <v>1</v>
      </c>
      <c r="P217" s="5">
        <v>297</v>
      </c>
      <c r="Q217" s="5">
        <v>297</v>
      </c>
      <c r="T217" s="5">
        <v>8148</v>
      </c>
      <c r="U217" s="5">
        <v>275</v>
      </c>
      <c r="V217" s="5">
        <v>275</v>
      </c>
      <c r="AC217" s="5">
        <v>9234</v>
      </c>
      <c r="AD217" s="5">
        <v>11946</v>
      </c>
      <c r="AE217" s="5">
        <v>13824</v>
      </c>
    </row>
    <row r="218" spans="1:31" x14ac:dyDescent="0.25">
      <c r="A218" s="20" t="s">
        <v>421</v>
      </c>
      <c r="B218" s="5">
        <v>7059</v>
      </c>
      <c r="D218" s="5">
        <v>48085</v>
      </c>
      <c r="E218" s="5">
        <v>29066</v>
      </c>
      <c r="F218" s="5">
        <v>1</v>
      </c>
      <c r="G218" s="5">
        <v>1642</v>
      </c>
      <c r="H218" s="5">
        <v>150</v>
      </c>
      <c r="I218" s="5">
        <v>58</v>
      </c>
      <c r="J218" s="10">
        <f t="shared" si="18"/>
        <v>0.23261085139538179</v>
      </c>
      <c r="K218" s="10">
        <f t="shared" si="19"/>
        <v>2.1249468763280918E-2</v>
      </c>
      <c r="L218" s="10">
        <f t="shared" si="20"/>
        <v>8.2164612551352875E-3</v>
      </c>
      <c r="M218" s="10">
        <f t="shared" si="21"/>
        <v>9.1352009744214369E-2</v>
      </c>
      <c r="N218" s="10">
        <f t="shared" si="22"/>
        <v>3.5322777101096221E-2</v>
      </c>
      <c r="O218" s="10">
        <f t="shared" si="23"/>
        <v>0.38666666666666666</v>
      </c>
      <c r="P218" s="5">
        <v>1166</v>
      </c>
      <c r="Q218" s="5">
        <v>165</v>
      </c>
      <c r="T218" s="5">
        <v>7915</v>
      </c>
      <c r="U218" s="5">
        <v>633</v>
      </c>
      <c r="V218" s="5">
        <v>143</v>
      </c>
      <c r="AC218" s="5">
        <v>9200</v>
      </c>
      <c r="AD218" s="5">
        <v>16242</v>
      </c>
      <c r="AE218" s="5">
        <v>13805</v>
      </c>
    </row>
    <row r="219" spans="1:31" x14ac:dyDescent="0.25">
      <c r="A219" s="20" t="s">
        <v>422</v>
      </c>
      <c r="B219" s="5">
        <v>7056</v>
      </c>
      <c r="D219" s="5">
        <v>48100</v>
      </c>
      <c r="E219" s="5">
        <v>29075</v>
      </c>
      <c r="F219" s="5">
        <v>3</v>
      </c>
      <c r="G219" s="5">
        <v>1651</v>
      </c>
      <c r="H219" s="5">
        <v>113</v>
      </c>
      <c r="I219" s="5">
        <v>65</v>
      </c>
      <c r="J219" s="10">
        <f t="shared" si="18"/>
        <v>0.23398526077097506</v>
      </c>
      <c r="K219" s="10">
        <f t="shared" si="19"/>
        <v>1.6014739229024945E-2</v>
      </c>
      <c r="L219" s="10">
        <f t="shared" si="20"/>
        <v>9.2120181405895684E-3</v>
      </c>
      <c r="M219" s="10">
        <f t="shared" si="21"/>
        <v>6.8443367655966078E-2</v>
      </c>
      <c r="N219" s="10">
        <f t="shared" si="22"/>
        <v>3.937007874015748E-2</v>
      </c>
      <c r="O219" s="10">
        <f t="shared" si="23"/>
        <v>0.5752212389380531</v>
      </c>
      <c r="P219" s="5">
        <v>751</v>
      </c>
      <c r="Q219" s="5">
        <v>199</v>
      </c>
      <c r="T219" s="5">
        <v>7948</v>
      </c>
      <c r="U219" s="5">
        <v>448</v>
      </c>
      <c r="V219" s="5">
        <v>186</v>
      </c>
      <c r="AC219" s="5">
        <v>9222</v>
      </c>
      <c r="AD219" s="5">
        <v>16207</v>
      </c>
      <c r="AE219" s="5">
        <v>13746</v>
      </c>
    </row>
    <row r="220" spans="1:31" x14ac:dyDescent="0.25">
      <c r="A220" s="20" t="s">
        <v>423</v>
      </c>
      <c r="B220" s="5">
        <v>7083</v>
      </c>
      <c r="D220" s="5">
        <v>48389</v>
      </c>
      <c r="E220" s="5">
        <v>29215</v>
      </c>
      <c r="F220" s="5">
        <v>16</v>
      </c>
      <c r="G220" s="5">
        <v>1681</v>
      </c>
      <c r="H220" s="5">
        <v>144</v>
      </c>
      <c r="I220" s="5">
        <v>96</v>
      </c>
      <c r="J220" s="10">
        <f t="shared" si="18"/>
        <v>0.23732881547366935</v>
      </c>
      <c r="K220" s="10">
        <f t="shared" si="19"/>
        <v>2.0330368487928845E-2</v>
      </c>
      <c r="L220" s="10">
        <f t="shared" si="20"/>
        <v>1.3553578991952562E-2</v>
      </c>
      <c r="M220" s="10">
        <f t="shared" si="21"/>
        <v>8.5663295657346816E-2</v>
      </c>
      <c r="N220" s="10">
        <f t="shared" si="22"/>
        <v>5.7108863771564544E-2</v>
      </c>
      <c r="O220" s="10">
        <f t="shared" si="23"/>
        <v>0.66666666666666663</v>
      </c>
      <c r="P220" s="5">
        <v>1037</v>
      </c>
      <c r="Q220" s="5">
        <v>485</v>
      </c>
      <c r="T220" s="5">
        <v>8100</v>
      </c>
      <c r="U220" s="5">
        <v>603</v>
      </c>
      <c r="V220" s="5">
        <v>341</v>
      </c>
      <c r="AC220" s="5">
        <v>9384</v>
      </c>
      <c r="AD220" s="5">
        <v>16329</v>
      </c>
      <c r="AE220" s="5">
        <v>13913</v>
      </c>
    </row>
    <row r="221" spans="1:31" x14ac:dyDescent="0.25">
      <c r="A221" s="20" t="s">
        <v>424</v>
      </c>
      <c r="B221" s="5">
        <v>7057</v>
      </c>
      <c r="D221" s="5">
        <v>48081</v>
      </c>
      <c r="E221" s="5">
        <v>29075</v>
      </c>
      <c r="F221" s="5">
        <v>2</v>
      </c>
      <c r="G221" s="5">
        <v>1640</v>
      </c>
      <c r="H221" s="5">
        <v>103</v>
      </c>
      <c r="I221" s="5">
        <v>46</v>
      </c>
      <c r="J221" s="10">
        <f t="shared" si="18"/>
        <v>0.23239336828680743</v>
      </c>
      <c r="K221" s="10">
        <f t="shared" si="19"/>
        <v>1.4595437154598271E-2</v>
      </c>
      <c r="L221" s="10">
        <f t="shared" si="20"/>
        <v>6.5183505738982571E-3</v>
      </c>
      <c r="M221" s="10">
        <f t="shared" si="21"/>
        <v>6.2804878048780488E-2</v>
      </c>
      <c r="N221" s="10">
        <f t="shared" si="22"/>
        <v>2.8048780487804879E-2</v>
      </c>
      <c r="O221" s="10">
        <f t="shared" si="23"/>
        <v>0.44660194174757284</v>
      </c>
      <c r="P221" s="5">
        <v>728</v>
      </c>
      <c r="Q221" s="5">
        <v>151</v>
      </c>
      <c r="T221" s="5">
        <v>7924</v>
      </c>
      <c r="U221" s="5">
        <v>421</v>
      </c>
      <c r="V221" s="5">
        <v>135</v>
      </c>
      <c r="AC221" s="5">
        <v>11907</v>
      </c>
      <c r="AD221" s="5">
        <v>16187</v>
      </c>
      <c r="AE221" s="5">
        <v>13772</v>
      </c>
    </row>
    <row r="222" spans="1:31" x14ac:dyDescent="0.25">
      <c r="A222" s="20" t="s">
        <v>425</v>
      </c>
      <c r="B222" s="5">
        <v>7067</v>
      </c>
      <c r="D222" s="5">
        <v>48228</v>
      </c>
      <c r="E222" s="5">
        <v>29133</v>
      </c>
      <c r="F222" s="5">
        <v>7</v>
      </c>
      <c r="G222" s="5">
        <v>1651</v>
      </c>
      <c r="H222" s="5">
        <v>114</v>
      </c>
      <c r="I222" s="5">
        <v>57</v>
      </c>
      <c r="J222" s="10">
        <f t="shared" si="18"/>
        <v>0.23362105561058441</v>
      </c>
      <c r="K222" s="10">
        <f t="shared" si="19"/>
        <v>1.6131314560633932E-2</v>
      </c>
      <c r="L222" s="10">
        <f t="shared" si="20"/>
        <v>8.0656572803169662E-3</v>
      </c>
      <c r="M222" s="10">
        <f t="shared" si="21"/>
        <v>6.9049061175045431E-2</v>
      </c>
      <c r="N222" s="10">
        <f t="shared" si="22"/>
        <v>3.4524530587522716E-2</v>
      </c>
      <c r="O222" s="10">
        <f t="shared" si="23"/>
        <v>0.5</v>
      </c>
      <c r="P222" s="5">
        <v>875</v>
      </c>
      <c r="Q222" s="5">
        <v>298</v>
      </c>
      <c r="T222" s="5">
        <v>7982</v>
      </c>
      <c r="U222" s="5">
        <v>479</v>
      </c>
      <c r="V222" s="5">
        <v>193</v>
      </c>
      <c r="AC222" s="5">
        <v>11263</v>
      </c>
      <c r="AD222" s="5">
        <v>16248</v>
      </c>
      <c r="AE222" s="5">
        <v>14358</v>
      </c>
    </row>
    <row r="223" spans="1:31" x14ac:dyDescent="0.25">
      <c r="A223" s="20" t="s">
        <v>426</v>
      </c>
      <c r="B223" s="5">
        <v>7071</v>
      </c>
      <c r="D223" s="5">
        <v>48452</v>
      </c>
      <c r="E223" s="5">
        <v>29161</v>
      </c>
      <c r="F223" s="5">
        <v>9</v>
      </c>
      <c r="G223" s="5">
        <v>1672</v>
      </c>
      <c r="H223" s="5">
        <v>135</v>
      </c>
      <c r="I223" s="5">
        <v>87</v>
      </c>
      <c r="J223" s="10">
        <f t="shared" si="18"/>
        <v>0.23645877527930986</v>
      </c>
      <c r="K223" s="10">
        <f t="shared" si="19"/>
        <v>1.9092066185829443E-2</v>
      </c>
      <c r="L223" s="10">
        <f t="shared" si="20"/>
        <v>1.230377598642342E-2</v>
      </c>
      <c r="M223" s="10">
        <f t="shared" si="21"/>
        <v>8.0741626794258378E-2</v>
      </c>
      <c r="N223" s="10">
        <f t="shared" si="22"/>
        <v>5.2033492822966508E-2</v>
      </c>
      <c r="O223" s="10">
        <f t="shared" si="23"/>
        <v>0.64444444444444449</v>
      </c>
      <c r="P223" s="5">
        <v>1097</v>
      </c>
      <c r="Q223" s="5">
        <v>545</v>
      </c>
      <c r="T223" s="5">
        <v>8046</v>
      </c>
      <c r="U223" s="5">
        <v>549</v>
      </c>
      <c r="V223" s="5">
        <v>287</v>
      </c>
      <c r="AC223" s="5">
        <v>9688</v>
      </c>
      <c r="AD223" s="5">
        <v>16301</v>
      </c>
      <c r="AE223" s="5">
        <v>13905</v>
      </c>
    </row>
    <row r="224" spans="1:31" x14ac:dyDescent="0.25">
      <c r="A224" s="20" t="s">
        <v>427</v>
      </c>
      <c r="B224" s="5">
        <v>7071</v>
      </c>
      <c r="D224" s="5">
        <v>48442</v>
      </c>
      <c r="E224" s="5">
        <v>29163</v>
      </c>
      <c r="F224" s="5">
        <v>9</v>
      </c>
      <c r="G224" s="5">
        <v>1673</v>
      </c>
      <c r="H224" s="5">
        <v>136</v>
      </c>
      <c r="I224" s="5">
        <v>83</v>
      </c>
      <c r="J224" s="10">
        <f t="shared" si="18"/>
        <v>0.23660019799179749</v>
      </c>
      <c r="K224" s="10">
        <f t="shared" si="19"/>
        <v>1.923348889831707E-2</v>
      </c>
      <c r="L224" s="10">
        <f t="shared" si="20"/>
        <v>1.1738085136472917E-2</v>
      </c>
      <c r="M224" s="10">
        <f t="shared" si="21"/>
        <v>8.1291093843395099E-2</v>
      </c>
      <c r="N224" s="10">
        <f t="shared" si="22"/>
        <v>4.9611476389719064E-2</v>
      </c>
      <c r="O224" s="10">
        <f t="shared" si="23"/>
        <v>0.61029411764705888</v>
      </c>
      <c r="P224" s="5">
        <v>1087</v>
      </c>
      <c r="Q224" s="5">
        <v>517</v>
      </c>
      <c r="T224" s="5">
        <v>8048</v>
      </c>
      <c r="U224" s="5">
        <v>551</v>
      </c>
      <c r="V224" s="5">
        <v>274</v>
      </c>
      <c r="AC224" s="5">
        <v>9568</v>
      </c>
      <c r="AD224" s="5">
        <v>16231</v>
      </c>
      <c r="AE224" s="5">
        <v>13851</v>
      </c>
    </row>
    <row r="225" spans="1:31" x14ac:dyDescent="0.25">
      <c r="A225" s="20" t="s">
        <v>428</v>
      </c>
      <c r="B225" s="5">
        <v>7066</v>
      </c>
      <c r="D225" s="5">
        <v>51711</v>
      </c>
      <c r="E225" s="5">
        <v>29425</v>
      </c>
      <c r="F225" s="5">
        <v>11</v>
      </c>
      <c r="G225" s="5">
        <v>1681</v>
      </c>
      <c r="H225" s="5">
        <v>200</v>
      </c>
      <c r="I225" s="5">
        <v>111</v>
      </c>
      <c r="J225" s="10">
        <f t="shared" si="18"/>
        <v>0.23789980186810075</v>
      </c>
      <c r="K225" s="10">
        <f t="shared" si="19"/>
        <v>2.8304557033682422E-2</v>
      </c>
      <c r="L225" s="10">
        <f t="shared" si="20"/>
        <v>1.5709029153693745E-2</v>
      </c>
      <c r="M225" s="10">
        <f t="shared" si="21"/>
        <v>0.11897679952409281</v>
      </c>
      <c r="N225" s="10">
        <f t="shared" si="22"/>
        <v>6.6032123735871501E-2</v>
      </c>
      <c r="O225" s="10">
        <f t="shared" si="23"/>
        <v>0.55500000000000005</v>
      </c>
      <c r="P225" s="5">
        <v>2002</v>
      </c>
      <c r="Q225" s="5">
        <v>1029</v>
      </c>
      <c r="T225" s="5">
        <v>8123</v>
      </c>
      <c r="U225" s="5">
        <v>872</v>
      </c>
      <c r="V225" s="5">
        <v>396</v>
      </c>
      <c r="AC225" s="5">
        <v>12647</v>
      </c>
      <c r="AD225" s="5">
        <v>19344</v>
      </c>
      <c r="AE225" s="5">
        <v>12506</v>
      </c>
    </row>
    <row r="226" spans="1:31" x14ac:dyDescent="0.25">
      <c r="A226" s="20" t="s">
        <v>429</v>
      </c>
      <c r="B226" s="5">
        <v>7059</v>
      </c>
      <c r="D226" s="5">
        <v>51623</v>
      </c>
      <c r="E226" s="5">
        <v>29383</v>
      </c>
      <c r="F226" s="5">
        <v>5</v>
      </c>
      <c r="G226" s="5">
        <v>1703</v>
      </c>
      <c r="H226" s="5">
        <v>187</v>
      </c>
      <c r="I226" s="5">
        <v>169</v>
      </c>
      <c r="J226" s="10">
        <f t="shared" si="18"/>
        <v>0.24125230202578268</v>
      </c>
      <c r="K226" s="10">
        <f t="shared" si="19"/>
        <v>2.6491004391556879E-2</v>
      </c>
      <c r="L226" s="10">
        <f t="shared" si="20"/>
        <v>2.3941068139963169E-2</v>
      </c>
      <c r="M226" s="10">
        <f t="shared" si="21"/>
        <v>0.1098062243100411</v>
      </c>
      <c r="N226" s="10">
        <f t="shared" si="22"/>
        <v>9.9236641221374045E-2</v>
      </c>
      <c r="O226" s="10">
        <f t="shared" si="23"/>
        <v>0.90374331550802134</v>
      </c>
      <c r="P226" s="5">
        <v>2312</v>
      </c>
      <c r="Q226" s="5">
        <v>2051</v>
      </c>
      <c r="T226" s="5">
        <v>8188</v>
      </c>
      <c r="U226" s="5">
        <v>780</v>
      </c>
      <c r="V226" s="5">
        <v>649</v>
      </c>
      <c r="AC226" s="5">
        <v>12089</v>
      </c>
      <c r="AD226" s="5">
        <v>25010</v>
      </c>
      <c r="AE226" s="5">
        <v>13159</v>
      </c>
    </row>
    <row r="227" spans="1:31" x14ac:dyDescent="0.25">
      <c r="A227" s="20" t="s">
        <v>430</v>
      </c>
      <c r="B227" s="5">
        <v>7072</v>
      </c>
      <c r="D227" s="5">
        <v>52793</v>
      </c>
      <c r="E227" s="5">
        <v>29415</v>
      </c>
      <c r="F227" s="5">
        <v>4</v>
      </c>
      <c r="G227" s="5">
        <v>1729</v>
      </c>
      <c r="H227" s="5">
        <v>214</v>
      </c>
      <c r="I227" s="5">
        <v>196</v>
      </c>
      <c r="J227" s="10">
        <f t="shared" si="18"/>
        <v>0.24448529411764705</v>
      </c>
      <c r="K227" s="10">
        <f t="shared" si="19"/>
        <v>3.0260180995475113E-2</v>
      </c>
      <c r="L227" s="10">
        <f t="shared" si="20"/>
        <v>2.7714932126696831E-2</v>
      </c>
      <c r="M227" s="10">
        <f t="shared" si="21"/>
        <v>0.12377096587622903</v>
      </c>
      <c r="N227" s="10">
        <f t="shared" si="22"/>
        <v>0.11336032388663968</v>
      </c>
      <c r="O227" s="10">
        <f t="shared" si="23"/>
        <v>0.91588785046728971</v>
      </c>
      <c r="P227" s="5">
        <v>3241</v>
      </c>
      <c r="Q227" s="5">
        <v>2980</v>
      </c>
      <c r="T227" s="5">
        <v>8271</v>
      </c>
      <c r="U227" s="5">
        <v>879</v>
      </c>
      <c r="V227" s="5">
        <v>748</v>
      </c>
      <c r="AC227" s="5">
        <v>11379</v>
      </c>
      <c r="AD227" s="5">
        <v>20287</v>
      </c>
      <c r="AE227" s="5">
        <v>13329</v>
      </c>
    </row>
    <row r="228" spans="1:31" x14ac:dyDescent="0.25">
      <c r="A228" s="20" t="s">
        <v>431</v>
      </c>
      <c r="B228" s="5">
        <v>7085</v>
      </c>
      <c r="D228" s="5">
        <v>52486</v>
      </c>
      <c r="E228" s="5">
        <v>29459</v>
      </c>
      <c r="F228" s="5">
        <v>6</v>
      </c>
      <c r="G228" s="5">
        <v>1733</v>
      </c>
      <c r="H228" s="5">
        <v>207</v>
      </c>
      <c r="I228" s="5">
        <v>189</v>
      </c>
      <c r="J228" s="10">
        <f t="shared" si="18"/>
        <v>0.2446012702893437</v>
      </c>
      <c r="K228" s="10">
        <f t="shared" si="19"/>
        <v>2.9216654904728301E-2</v>
      </c>
      <c r="L228" s="10">
        <f t="shared" si="20"/>
        <v>2.6676076217360623E-2</v>
      </c>
      <c r="M228" s="10">
        <f t="shared" si="21"/>
        <v>0.11944604731679169</v>
      </c>
      <c r="N228" s="10">
        <f t="shared" si="22"/>
        <v>0.1090594345066359</v>
      </c>
      <c r="O228" s="10">
        <f t="shared" si="23"/>
        <v>0.91304347826086951</v>
      </c>
      <c r="P228" s="5">
        <v>2110</v>
      </c>
      <c r="Q228" s="5">
        <v>1849</v>
      </c>
      <c r="T228" s="5">
        <v>8293</v>
      </c>
      <c r="U228" s="5">
        <v>844</v>
      </c>
      <c r="V228" s="5">
        <v>712</v>
      </c>
      <c r="AC228" s="5">
        <v>12074</v>
      </c>
      <c r="AD228" s="5">
        <v>20417</v>
      </c>
      <c r="AE228" s="5">
        <v>13251</v>
      </c>
    </row>
    <row r="229" spans="1:31" x14ac:dyDescent="0.25">
      <c r="A229" s="20" t="s">
        <v>432</v>
      </c>
      <c r="B229" s="5">
        <v>7056</v>
      </c>
      <c r="D229" s="5">
        <v>51805</v>
      </c>
      <c r="E229" s="5">
        <v>29354</v>
      </c>
      <c r="F229" s="5">
        <v>2</v>
      </c>
      <c r="G229" s="5">
        <v>1750</v>
      </c>
      <c r="H229" s="5">
        <v>209</v>
      </c>
      <c r="I229" s="5">
        <v>167</v>
      </c>
      <c r="J229" s="10">
        <f t="shared" si="18"/>
        <v>0.24801587301587302</v>
      </c>
      <c r="K229" s="10">
        <f t="shared" si="19"/>
        <v>2.9620181405895691E-2</v>
      </c>
      <c r="L229" s="10">
        <f t="shared" si="20"/>
        <v>2.3667800453514739E-2</v>
      </c>
      <c r="M229" s="10">
        <f t="shared" si="21"/>
        <v>0.11942857142857143</v>
      </c>
      <c r="N229" s="10">
        <f t="shared" si="22"/>
        <v>9.5428571428571432E-2</v>
      </c>
      <c r="O229" s="10">
        <f t="shared" si="23"/>
        <v>0.79904306220095689</v>
      </c>
      <c r="P229" s="5">
        <v>1658</v>
      </c>
      <c r="Q229" s="5">
        <v>1065</v>
      </c>
      <c r="T229" s="5">
        <v>8335</v>
      </c>
      <c r="U229" s="5">
        <v>879</v>
      </c>
      <c r="V229" s="5">
        <v>593</v>
      </c>
      <c r="AC229" s="5">
        <v>10249</v>
      </c>
      <c r="AD229" s="5">
        <v>19604</v>
      </c>
      <c r="AE229" s="5">
        <v>13083</v>
      </c>
    </row>
    <row r="230" spans="1:31" x14ac:dyDescent="0.25">
      <c r="A230" s="20" t="s">
        <v>433</v>
      </c>
      <c r="B230" s="5">
        <v>7055</v>
      </c>
      <c r="D230" s="5">
        <v>51669</v>
      </c>
      <c r="E230" s="5">
        <v>29347</v>
      </c>
      <c r="F230" s="5">
        <v>1</v>
      </c>
      <c r="G230" s="5">
        <v>1709</v>
      </c>
      <c r="H230" s="5">
        <v>107</v>
      </c>
      <c r="I230" s="5">
        <v>94</v>
      </c>
      <c r="J230" s="10">
        <f t="shared" si="18"/>
        <v>0.24223954642097803</v>
      </c>
      <c r="K230" s="10">
        <f t="shared" si="19"/>
        <v>1.5166548547129696E-2</v>
      </c>
      <c r="L230" s="10">
        <f t="shared" si="20"/>
        <v>1.3323883770375621E-2</v>
      </c>
      <c r="M230" s="10">
        <f t="shared" si="21"/>
        <v>6.260971328262141E-2</v>
      </c>
      <c r="N230" s="10">
        <f t="shared" si="22"/>
        <v>5.500292568753657E-2</v>
      </c>
      <c r="O230" s="10">
        <f t="shared" si="23"/>
        <v>0.87850467289719625</v>
      </c>
      <c r="P230" s="5">
        <v>877</v>
      </c>
      <c r="Q230" s="5">
        <v>686</v>
      </c>
      <c r="T230" s="5">
        <v>8198</v>
      </c>
      <c r="U230" s="5">
        <v>420</v>
      </c>
      <c r="V230" s="5">
        <v>316</v>
      </c>
      <c r="AC230" s="5">
        <v>11754</v>
      </c>
      <c r="AD230" s="5">
        <v>22709</v>
      </c>
      <c r="AE230" s="5">
        <v>12969</v>
      </c>
    </row>
    <row r="231" spans="1:31" x14ac:dyDescent="0.25">
      <c r="A231" s="20" t="s">
        <v>434</v>
      </c>
      <c r="B231" s="5">
        <v>7057</v>
      </c>
      <c r="D231" s="5">
        <v>52091</v>
      </c>
      <c r="E231" s="5">
        <v>29361</v>
      </c>
      <c r="F231" s="5">
        <v>3</v>
      </c>
      <c r="G231" s="5">
        <v>1785</v>
      </c>
      <c r="H231" s="5">
        <v>300</v>
      </c>
      <c r="I231" s="5">
        <v>253</v>
      </c>
      <c r="J231" s="10">
        <f t="shared" si="18"/>
        <v>0.25294034292192152</v>
      </c>
      <c r="K231" s="10">
        <f t="shared" si="19"/>
        <v>4.2510982003684285E-2</v>
      </c>
      <c r="L231" s="10">
        <f t="shared" si="20"/>
        <v>3.5850928156440413E-2</v>
      </c>
      <c r="M231" s="10">
        <f t="shared" si="21"/>
        <v>0.16806722689075632</v>
      </c>
      <c r="N231" s="10">
        <f t="shared" si="22"/>
        <v>0.14173669467787114</v>
      </c>
      <c r="O231" s="10">
        <f t="shared" si="23"/>
        <v>0.84333333333333338</v>
      </c>
      <c r="P231" s="5">
        <v>3214</v>
      </c>
      <c r="Q231" s="5">
        <v>2551</v>
      </c>
      <c r="T231" s="5">
        <v>8482</v>
      </c>
      <c r="U231" s="5">
        <v>1286</v>
      </c>
      <c r="V231" s="5">
        <v>966</v>
      </c>
      <c r="AC231" s="5">
        <v>11357</v>
      </c>
      <c r="AD231" s="5">
        <v>20402</v>
      </c>
      <c r="AE231" s="5">
        <v>13207</v>
      </c>
    </row>
    <row r="232" spans="1:31" x14ac:dyDescent="0.25">
      <c r="A232" s="20" t="s">
        <v>435</v>
      </c>
      <c r="B232" s="5">
        <v>7056</v>
      </c>
      <c r="D232" s="5">
        <v>50053</v>
      </c>
      <c r="E232" s="5">
        <v>29158</v>
      </c>
      <c r="F232" s="5">
        <v>1</v>
      </c>
      <c r="G232" s="5">
        <v>1651</v>
      </c>
      <c r="H232" s="5">
        <v>156</v>
      </c>
      <c r="I232" s="5">
        <v>64</v>
      </c>
      <c r="J232" s="10">
        <f t="shared" si="18"/>
        <v>0.23398526077097506</v>
      </c>
      <c r="K232" s="10">
        <f t="shared" si="19"/>
        <v>2.2108843537414966E-2</v>
      </c>
      <c r="L232" s="10">
        <f t="shared" si="20"/>
        <v>9.0702947845804991E-3</v>
      </c>
      <c r="M232" s="10">
        <f t="shared" si="21"/>
        <v>9.4488188976377951E-2</v>
      </c>
      <c r="N232" s="10">
        <f t="shared" si="22"/>
        <v>3.8764385221078133E-2</v>
      </c>
      <c r="O232" s="10">
        <f t="shared" si="23"/>
        <v>0.41025641025641024</v>
      </c>
      <c r="P232" s="5">
        <v>1197</v>
      </c>
      <c r="Q232" s="5">
        <v>196</v>
      </c>
      <c r="T232" s="5">
        <v>8008</v>
      </c>
      <c r="U232" s="5">
        <v>649</v>
      </c>
      <c r="V232" s="5">
        <v>159</v>
      </c>
      <c r="AC232" s="5">
        <v>11493</v>
      </c>
      <c r="AD232" s="5">
        <v>16615</v>
      </c>
      <c r="AE232" s="5">
        <v>12466</v>
      </c>
    </row>
    <row r="233" spans="1:31" x14ac:dyDescent="0.25">
      <c r="A233" s="20" t="s">
        <v>436</v>
      </c>
      <c r="B233" s="5">
        <v>7056</v>
      </c>
      <c r="D233" s="5">
        <v>50083</v>
      </c>
      <c r="E233" s="5">
        <v>29165</v>
      </c>
      <c r="F233" s="5">
        <v>9</v>
      </c>
      <c r="G233" s="5">
        <v>1650</v>
      </c>
      <c r="H233" s="5">
        <v>156</v>
      </c>
      <c r="I233" s="5">
        <v>64</v>
      </c>
      <c r="J233" s="10">
        <f t="shared" si="18"/>
        <v>0.233843537414966</v>
      </c>
      <c r="K233" s="10">
        <f t="shared" si="19"/>
        <v>2.2108843537414966E-2</v>
      </c>
      <c r="L233" s="10">
        <f t="shared" si="20"/>
        <v>9.0702947845804991E-3</v>
      </c>
      <c r="M233" s="10">
        <f t="shared" si="21"/>
        <v>9.4545454545454544E-2</v>
      </c>
      <c r="N233" s="10">
        <f t="shared" si="22"/>
        <v>3.8787878787878788E-2</v>
      </c>
      <c r="O233" s="10">
        <f t="shared" si="23"/>
        <v>0.41025641025641024</v>
      </c>
      <c r="P233" s="5">
        <v>1228</v>
      </c>
      <c r="Q233" s="5">
        <v>227</v>
      </c>
      <c r="T233" s="5">
        <v>8015</v>
      </c>
      <c r="U233" s="5">
        <v>659</v>
      </c>
      <c r="V233" s="5">
        <v>169</v>
      </c>
      <c r="AC233" s="5">
        <v>9753</v>
      </c>
      <c r="AD233" s="5">
        <v>16606</v>
      </c>
      <c r="AE233" s="5">
        <v>12472</v>
      </c>
    </row>
    <row r="234" spans="1:31" x14ac:dyDescent="0.25">
      <c r="A234" s="20" t="s">
        <v>437</v>
      </c>
      <c r="B234" s="5">
        <v>7051</v>
      </c>
      <c r="D234" s="5">
        <v>50147</v>
      </c>
      <c r="E234" s="5">
        <v>29154</v>
      </c>
      <c r="F234" s="5">
        <v>2</v>
      </c>
      <c r="G234" s="5">
        <v>1644</v>
      </c>
      <c r="H234" s="5">
        <v>98</v>
      </c>
      <c r="I234" s="5">
        <v>53</v>
      </c>
      <c r="J234" s="10">
        <f t="shared" si="18"/>
        <v>0.23315841724578074</v>
      </c>
      <c r="K234" s="10">
        <f t="shared" si="19"/>
        <v>1.3898737767692525E-2</v>
      </c>
      <c r="L234" s="10">
        <f t="shared" si="20"/>
        <v>7.5166643029357539E-3</v>
      </c>
      <c r="M234" s="10">
        <f t="shared" si="21"/>
        <v>5.9610705596107053E-2</v>
      </c>
      <c r="N234" s="10">
        <f t="shared" si="22"/>
        <v>3.223844282238443E-2</v>
      </c>
      <c r="O234" s="10">
        <f t="shared" si="23"/>
        <v>0.54081632653061229</v>
      </c>
      <c r="P234" s="5">
        <v>801</v>
      </c>
      <c r="Q234" s="5">
        <v>183</v>
      </c>
      <c r="T234" s="5">
        <v>8004</v>
      </c>
      <c r="U234" s="5">
        <v>461</v>
      </c>
      <c r="V234" s="5">
        <v>165</v>
      </c>
      <c r="AC234" s="5">
        <v>9909</v>
      </c>
      <c r="AD234" s="5">
        <v>16542</v>
      </c>
      <c r="AE234" s="5">
        <v>12483</v>
      </c>
    </row>
    <row r="235" spans="1:31" x14ac:dyDescent="0.25">
      <c r="A235" s="20" t="s">
        <v>438</v>
      </c>
      <c r="B235" s="5">
        <v>7065</v>
      </c>
      <c r="D235" s="5">
        <v>50284</v>
      </c>
      <c r="E235" s="5">
        <v>29239</v>
      </c>
      <c r="F235" s="5">
        <v>4</v>
      </c>
      <c r="G235" s="5">
        <v>1671</v>
      </c>
      <c r="H235" s="5">
        <v>173</v>
      </c>
      <c r="I235" s="5">
        <v>97</v>
      </c>
      <c r="J235" s="10">
        <f t="shared" si="18"/>
        <v>0.23651804670912951</v>
      </c>
      <c r="K235" s="10">
        <f t="shared" si="19"/>
        <v>2.4486907289455059E-2</v>
      </c>
      <c r="L235" s="10">
        <f t="shared" si="20"/>
        <v>1.3729653220099079E-2</v>
      </c>
      <c r="M235" s="10">
        <f t="shared" si="21"/>
        <v>0.10353081986834231</v>
      </c>
      <c r="N235" s="10">
        <f t="shared" si="22"/>
        <v>5.8049072411729505E-2</v>
      </c>
      <c r="O235" s="10">
        <f t="shared" si="23"/>
        <v>0.56069364161849711</v>
      </c>
      <c r="P235" s="5">
        <v>1423</v>
      </c>
      <c r="Q235" s="5">
        <v>487</v>
      </c>
      <c r="T235" s="5">
        <v>8108</v>
      </c>
      <c r="U235" s="5">
        <v>746</v>
      </c>
      <c r="V235" s="5">
        <v>307</v>
      </c>
      <c r="AC235" s="5">
        <v>9481</v>
      </c>
      <c r="AD235" s="5">
        <v>16775</v>
      </c>
      <c r="AE235" s="5">
        <v>12592</v>
      </c>
    </row>
    <row r="236" spans="1:31" x14ac:dyDescent="0.25">
      <c r="A236" s="20" t="s">
        <v>439</v>
      </c>
      <c r="B236" s="5">
        <v>7061</v>
      </c>
      <c r="D236" s="5">
        <v>50271</v>
      </c>
      <c r="E236" s="5">
        <v>29196</v>
      </c>
      <c r="F236" s="5">
        <v>6</v>
      </c>
      <c r="G236" s="5">
        <v>1671</v>
      </c>
      <c r="H236" s="5">
        <v>131</v>
      </c>
      <c r="I236" s="5">
        <v>83</v>
      </c>
      <c r="J236" s="10">
        <f t="shared" si="18"/>
        <v>0.23665203229004389</v>
      </c>
      <c r="K236" s="10">
        <f t="shared" si="19"/>
        <v>1.855261294434216E-2</v>
      </c>
      <c r="L236" s="10">
        <f t="shared" si="20"/>
        <v>1.1754708964735874E-2</v>
      </c>
      <c r="M236" s="10">
        <f t="shared" si="21"/>
        <v>7.8396169958108913E-2</v>
      </c>
      <c r="N236" s="10">
        <f t="shared" si="22"/>
        <v>4.9670855774985041E-2</v>
      </c>
      <c r="O236" s="10">
        <f t="shared" si="23"/>
        <v>0.63358778625954193</v>
      </c>
      <c r="P236" s="5">
        <v>980</v>
      </c>
      <c r="Q236" s="5">
        <v>428</v>
      </c>
      <c r="T236" s="5">
        <v>8082</v>
      </c>
      <c r="U236" s="5">
        <v>508</v>
      </c>
      <c r="V236" s="5">
        <v>246</v>
      </c>
      <c r="AC236" s="5">
        <v>10181</v>
      </c>
      <c r="AD236" s="5">
        <v>16597</v>
      </c>
      <c r="AE236" s="5">
        <v>12662</v>
      </c>
    </row>
    <row r="237" spans="1:31" x14ac:dyDescent="0.25">
      <c r="A237" s="20" t="s">
        <v>440</v>
      </c>
      <c r="B237" s="5">
        <v>7059</v>
      </c>
      <c r="D237" s="5">
        <v>50116</v>
      </c>
      <c r="E237" s="5">
        <v>29169</v>
      </c>
      <c r="F237" s="5">
        <v>9</v>
      </c>
      <c r="G237" s="5">
        <v>1662</v>
      </c>
      <c r="H237" s="5">
        <v>120</v>
      </c>
      <c r="I237" s="5">
        <v>72</v>
      </c>
      <c r="J237" s="10">
        <f t="shared" si="18"/>
        <v>0.23544411389715258</v>
      </c>
      <c r="K237" s="10">
        <f t="shared" si="19"/>
        <v>1.6999575010624733E-2</v>
      </c>
      <c r="L237" s="10">
        <f t="shared" si="20"/>
        <v>1.0199745006374841E-2</v>
      </c>
      <c r="M237" s="10">
        <f t="shared" si="21"/>
        <v>7.2202166064981949E-2</v>
      </c>
      <c r="N237" s="10">
        <f t="shared" si="22"/>
        <v>4.3321299638989168E-2</v>
      </c>
      <c r="O237" s="10">
        <f t="shared" si="23"/>
        <v>0.6</v>
      </c>
      <c r="P237" s="5">
        <v>826</v>
      </c>
      <c r="Q237" s="5">
        <v>274</v>
      </c>
      <c r="T237" s="5">
        <v>8044</v>
      </c>
      <c r="U237" s="5">
        <v>464</v>
      </c>
      <c r="V237" s="5">
        <v>202</v>
      </c>
      <c r="AC237" s="5">
        <v>12250</v>
      </c>
      <c r="AD237" s="5">
        <v>16572</v>
      </c>
      <c r="AE237" s="5">
        <v>12528</v>
      </c>
    </row>
    <row r="238" spans="1:31" x14ac:dyDescent="0.25">
      <c r="A238" s="20" t="s">
        <v>441</v>
      </c>
      <c r="B238" s="5">
        <v>7061</v>
      </c>
      <c r="D238" s="5">
        <v>50257</v>
      </c>
      <c r="E238" s="5">
        <v>29196</v>
      </c>
      <c r="F238" s="5">
        <v>6</v>
      </c>
      <c r="G238" s="5">
        <v>1671</v>
      </c>
      <c r="H238" s="5">
        <v>131</v>
      </c>
      <c r="I238" s="5">
        <v>78</v>
      </c>
      <c r="J238" s="10">
        <f t="shared" si="18"/>
        <v>0.23665203229004389</v>
      </c>
      <c r="K238" s="10">
        <f t="shared" si="19"/>
        <v>1.855261294434216E-2</v>
      </c>
      <c r="L238" s="10">
        <f t="shared" si="20"/>
        <v>1.1046593966860217E-2</v>
      </c>
      <c r="M238" s="10">
        <f t="shared" si="21"/>
        <v>7.8396169958108913E-2</v>
      </c>
      <c r="N238" s="10">
        <f t="shared" si="22"/>
        <v>4.66786355475763E-2</v>
      </c>
      <c r="O238" s="10">
        <f t="shared" si="23"/>
        <v>0.59541984732824427</v>
      </c>
      <c r="P238" s="5">
        <v>966</v>
      </c>
      <c r="Q238" s="5">
        <v>396</v>
      </c>
      <c r="T238" s="5">
        <v>8082</v>
      </c>
      <c r="U238" s="5">
        <v>508</v>
      </c>
      <c r="V238" s="5">
        <v>231</v>
      </c>
      <c r="AC238" s="5">
        <v>9992</v>
      </c>
      <c r="AD238" s="5">
        <v>16748</v>
      </c>
      <c r="AE238" s="5">
        <v>12570</v>
      </c>
    </row>
    <row r="239" spans="1:31" x14ac:dyDescent="0.25">
      <c r="A239" s="20" t="s">
        <v>442</v>
      </c>
      <c r="B239" s="5">
        <v>7059</v>
      </c>
      <c r="D239" s="5">
        <v>50116</v>
      </c>
      <c r="E239" s="5">
        <v>29169</v>
      </c>
      <c r="F239" s="5">
        <v>9</v>
      </c>
      <c r="G239" s="5">
        <v>1662</v>
      </c>
      <c r="H239" s="5">
        <v>120</v>
      </c>
      <c r="I239" s="5">
        <v>67</v>
      </c>
      <c r="J239" s="10">
        <f t="shared" si="18"/>
        <v>0.23544411389715258</v>
      </c>
      <c r="K239" s="10">
        <f t="shared" si="19"/>
        <v>1.6999575010624733E-2</v>
      </c>
      <c r="L239" s="10">
        <f t="shared" si="20"/>
        <v>9.4914293809321426E-3</v>
      </c>
      <c r="M239" s="10">
        <f t="shared" si="21"/>
        <v>7.2202166064981949E-2</v>
      </c>
      <c r="N239" s="10">
        <f t="shared" si="22"/>
        <v>4.0312876052948254E-2</v>
      </c>
      <c r="O239" s="10">
        <f t="shared" si="23"/>
        <v>0.55833333333333335</v>
      </c>
      <c r="P239" s="5">
        <v>826</v>
      </c>
      <c r="Q239" s="5">
        <v>256</v>
      </c>
      <c r="T239" s="5">
        <v>8044</v>
      </c>
      <c r="U239" s="5">
        <v>464</v>
      </c>
      <c r="V239" s="5">
        <v>187</v>
      </c>
      <c r="AC239" s="5">
        <v>9684</v>
      </c>
      <c r="AD239" s="5">
        <v>16683</v>
      </c>
      <c r="AE239" s="5">
        <v>12534</v>
      </c>
    </row>
    <row r="240" spans="1:31" x14ac:dyDescent="0.25">
      <c r="A240" s="20" t="s">
        <v>443</v>
      </c>
      <c r="B240" s="5">
        <v>7055</v>
      </c>
      <c r="D240" s="5">
        <v>50247</v>
      </c>
      <c r="E240" s="5">
        <v>29163</v>
      </c>
      <c r="F240" s="5">
        <v>2</v>
      </c>
      <c r="G240" s="5">
        <v>1664</v>
      </c>
      <c r="H240" s="5">
        <v>167</v>
      </c>
      <c r="I240" s="5">
        <v>91</v>
      </c>
      <c r="J240" s="10">
        <f t="shared" si="18"/>
        <v>0.23586109142452161</v>
      </c>
      <c r="K240" s="10">
        <f t="shared" si="19"/>
        <v>2.3671155209071579E-2</v>
      </c>
      <c r="L240" s="10">
        <f t="shared" si="20"/>
        <v>1.2898653437278525E-2</v>
      </c>
      <c r="M240" s="10">
        <f t="shared" si="21"/>
        <v>0.10036057692307693</v>
      </c>
      <c r="N240" s="10">
        <f t="shared" si="22"/>
        <v>5.46875E-2</v>
      </c>
      <c r="O240" s="10">
        <f t="shared" si="23"/>
        <v>0.54491017964071853</v>
      </c>
      <c r="P240" s="5">
        <v>1501</v>
      </c>
      <c r="Q240" s="5">
        <v>562</v>
      </c>
      <c r="T240" s="5">
        <v>8049</v>
      </c>
      <c r="U240" s="5">
        <v>762</v>
      </c>
      <c r="V240" s="5">
        <v>312</v>
      </c>
      <c r="AC240" s="5">
        <v>9614</v>
      </c>
      <c r="AD240" s="5">
        <v>16756</v>
      </c>
      <c r="AE240" s="5">
        <v>12591</v>
      </c>
    </row>
    <row r="241" spans="1:31" x14ac:dyDescent="0.25">
      <c r="A241" s="20" t="s">
        <v>444</v>
      </c>
      <c r="B241" s="5">
        <v>7057</v>
      </c>
      <c r="D241" s="5">
        <v>50104</v>
      </c>
      <c r="E241" s="5">
        <v>29167</v>
      </c>
      <c r="F241" s="5">
        <v>9</v>
      </c>
      <c r="G241" s="5">
        <v>1662</v>
      </c>
      <c r="H241" s="5">
        <v>120</v>
      </c>
      <c r="I241" s="5">
        <v>72</v>
      </c>
      <c r="J241" s="10">
        <f t="shared" si="18"/>
        <v>0.23551084030041095</v>
      </c>
      <c r="K241" s="10">
        <f t="shared" si="19"/>
        <v>1.7004392801473714E-2</v>
      </c>
      <c r="L241" s="10">
        <f t="shared" si="20"/>
        <v>1.0202635680884229E-2</v>
      </c>
      <c r="M241" s="10">
        <f t="shared" si="21"/>
        <v>7.2202166064981949E-2</v>
      </c>
      <c r="N241" s="10">
        <f t="shared" si="22"/>
        <v>4.3321299638989168E-2</v>
      </c>
      <c r="O241" s="10">
        <f t="shared" si="23"/>
        <v>0.6</v>
      </c>
      <c r="P241" s="5">
        <v>814</v>
      </c>
      <c r="Q241" s="5">
        <v>262</v>
      </c>
      <c r="T241" s="5">
        <v>8042</v>
      </c>
      <c r="U241" s="5">
        <v>462</v>
      </c>
      <c r="V241" s="5">
        <v>200</v>
      </c>
      <c r="AC241" s="5">
        <v>9855</v>
      </c>
      <c r="AD241" s="5">
        <v>16590</v>
      </c>
      <c r="AE241" s="5">
        <v>12499</v>
      </c>
    </row>
    <row r="242" spans="1:31" x14ac:dyDescent="0.25">
      <c r="A242" s="20" t="s">
        <v>445</v>
      </c>
      <c r="B242" s="5">
        <v>7074</v>
      </c>
      <c r="D242" s="5">
        <v>53127</v>
      </c>
      <c r="E242" s="5">
        <v>29313</v>
      </c>
      <c r="F242" s="5">
        <v>17</v>
      </c>
      <c r="G242" s="5">
        <v>1715</v>
      </c>
      <c r="H242" s="5">
        <v>250</v>
      </c>
      <c r="I242" s="5">
        <v>175</v>
      </c>
      <c r="J242" s="10">
        <f t="shared" si="18"/>
        <v>0.24243709358213175</v>
      </c>
      <c r="K242" s="10">
        <f t="shared" si="19"/>
        <v>3.5340684195646024E-2</v>
      </c>
      <c r="L242" s="10">
        <f t="shared" si="20"/>
        <v>2.4738478936952218E-2</v>
      </c>
      <c r="M242" s="10">
        <f t="shared" si="21"/>
        <v>0.1457725947521866</v>
      </c>
      <c r="N242" s="10">
        <f t="shared" si="22"/>
        <v>0.10204081632653061</v>
      </c>
      <c r="O242" s="10">
        <f t="shared" si="23"/>
        <v>0.7</v>
      </c>
      <c r="P242" s="5">
        <v>4450</v>
      </c>
      <c r="Q242" s="5">
        <v>3514</v>
      </c>
      <c r="T242" s="5">
        <v>8317</v>
      </c>
      <c r="U242" s="5">
        <v>1138</v>
      </c>
      <c r="V242" s="5">
        <v>704</v>
      </c>
      <c r="AC242" s="5">
        <v>10228</v>
      </c>
      <c r="AD242" s="5">
        <v>18028</v>
      </c>
      <c r="AE242" s="5">
        <v>13682</v>
      </c>
    </row>
    <row r="243" spans="1:31" x14ac:dyDescent="0.25">
      <c r="A243" s="20" t="s">
        <v>446</v>
      </c>
      <c r="B243" s="5">
        <v>7058</v>
      </c>
      <c r="D243" s="5">
        <v>50100</v>
      </c>
      <c r="E243" s="5">
        <v>29180</v>
      </c>
      <c r="F243" s="5">
        <v>2</v>
      </c>
      <c r="G243" s="5">
        <v>1650</v>
      </c>
      <c r="H243" s="5">
        <v>197</v>
      </c>
      <c r="I243" s="5">
        <v>76</v>
      </c>
      <c r="J243" s="10">
        <f t="shared" si="18"/>
        <v>0.23377727401530179</v>
      </c>
      <c r="K243" s="10">
        <f t="shared" si="19"/>
        <v>2.7911589685463305E-2</v>
      </c>
      <c r="L243" s="10">
        <f t="shared" si="20"/>
        <v>1.0767922924341174E-2</v>
      </c>
      <c r="M243" s="10">
        <f t="shared" si="21"/>
        <v>0.1193939393939394</v>
      </c>
      <c r="N243" s="10">
        <f t="shared" si="22"/>
        <v>4.6060606060606059E-2</v>
      </c>
      <c r="O243" s="10">
        <f t="shared" si="23"/>
        <v>0.38578680203045684</v>
      </c>
      <c r="P243" s="5">
        <v>1731</v>
      </c>
      <c r="Q243" s="5">
        <v>330</v>
      </c>
      <c r="T243" s="5">
        <v>8030</v>
      </c>
      <c r="U243" s="5">
        <v>929</v>
      </c>
      <c r="V243" s="5">
        <v>248</v>
      </c>
      <c r="AC243" s="5">
        <v>9614</v>
      </c>
      <c r="AD243" s="5">
        <v>16929</v>
      </c>
      <c r="AE243" s="5">
        <v>12625</v>
      </c>
    </row>
    <row r="244" spans="1:31" x14ac:dyDescent="0.25">
      <c r="A244" s="20" t="s">
        <v>447</v>
      </c>
      <c r="B244" s="5">
        <v>7051</v>
      </c>
      <c r="D244" s="5">
        <v>74505</v>
      </c>
      <c r="E244" s="5">
        <v>29169</v>
      </c>
      <c r="F244" s="5">
        <v>1</v>
      </c>
      <c r="G244" s="5">
        <v>1652</v>
      </c>
      <c r="H244" s="5">
        <v>116</v>
      </c>
      <c r="I244" s="5">
        <v>59</v>
      </c>
      <c r="J244" s="10">
        <f t="shared" si="18"/>
        <v>0.23429300808395973</v>
      </c>
      <c r="K244" s="10">
        <f t="shared" si="19"/>
        <v>1.6451567153595234E-2</v>
      </c>
      <c r="L244" s="10">
        <f t="shared" si="20"/>
        <v>8.3676074315699907E-3</v>
      </c>
      <c r="M244" s="10">
        <f t="shared" si="21"/>
        <v>7.0217917675544791E-2</v>
      </c>
      <c r="N244" s="10">
        <f t="shared" si="22"/>
        <v>3.5714285714285712E-2</v>
      </c>
      <c r="O244" s="10">
        <f t="shared" si="23"/>
        <v>0.50862068965517238</v>
      </c>
      <c r="P244" s="5">
        <v>27073</v>
      </c>
      <c r="Q244" s="5">
        <v>26496</v>
      </c>
      <c r="T244" s="5">
        <v>8019</v>
      </c>
      <c r="U244" s="5">
        <v>483</v>
      </c>
      <c r="V244" s="5">
        <v>197</v>
      </c>
      <c r="AC244" s="5">
        <v>11969</v>
      </c>
      <c r="AD244" s="5">
        <v>22026</v>
      </c>
      <c r="AE244" s="5">
        <v>16023</v>
      </c>
    </row>
    <row r="245" spans="1:31" x14ac:dyDescent="0.25">
      <c r="A245" s="20" t="s">
        <v>448</v>
      </c>
      <c r="B245" s="5">
        <v>7057</v>
      </c>
      <c r="D245" s="5">
        <v>50089</v>
      </c>
      <c r="E245" s="5">
        <v>29169</v>
      </c>
      <c r="F245" s="5">
        <v>9</v>
      </c>
      <c r="G245" s="5">
        <v>1651</v>
      </c>
      <c r="H245" s="5">
        <v>112</v>
      </c>
      <c r="I245" s="5">
        <v>55</v>
      </c>
      <c r="J245" s="10">
        <f t="shared" si="18"/>
        <v>0.23395210429360919</v>
      </c>
      <c r="K245" s="10">
        <f t="shared" si="19"/>
        <v>1.5870766614708799E-2</v>
      </c>
      <c r="L245" s="10">
        <f t="shared" si="20"/>
        <v>7.7936800340087852E-3</v>
      </c>
      <c r="M245" s="10">
        <f t="shared" si="21"/>
        <v>6.7837674136886739E-2</v>
      </c>
      <c r="N245" s="10">
        <f t="shared" si="22"/>
        <v>3.3313143549364023E-2</v>
      </c>
      <c r="O245" s="10">
        <f t="shared" si="23"/>
        <v>0.49107142857142855</v>
      </c>
      <c r="P245" s="5">
        <v>800</v>
      </c>
      <c r="Q245" s="5">
        <v>223</v>
      </c>
      <c r="T245" s="5">
        <v>8019</v>
      </c>
      <c r="U245" s="5">
        <v>442</v>
      </c>
      <c r="V245" s="5">
        <v>156</v>
      </c>
      <c r="AC245" s="5">
        <v>9501</v>
      </c>
      <c r="AD245" s="5">
        <v>16361</v>
      </c>
      <c r="AE245" s="5">
        <v>12579</v>
      </c>
    </row>
    <row r="246" spans="1:31" x14ac:dyDescent="0.25">
      <c r="A246" s="20" t="s">
        <v>449</v>
      </c>
      <c r="B246" s="5">
        <v>7080</v>
      </c>
      <c r="D246" s="5">
        <v>51207</v>
      </c>
      <c r="E246" s="5">
        <v>29348</v>
      </c>
      <c r="F246" s="5">
        <v>17</v>
      </c>
      <c r="G246" s="5">
        <v>1687</v>
      </c>
      <c r="H246" s="5">
        <v>242</v>
      </c>
      <c r="I246" s="5">
        <v>124</v>
      </c>
      <c r="J246" s="10">
        <f t="shared" si="18"/>
        <v>0.23827683615819209</v>
      </c>
      <c r="K246" s="10">
        <f t="shared" si="19"/>
        <v>3.4180790960451977E-2</v>
      </c>
      <c r="L246" s="10">
        <f t="shared" si="20"/>
        <v>1.7514124293785311E-2</v>
      </c>
      <c r="M246" s="10">
        <f t="shared" si="21"/>
        <v>0.14344991108476585</v>
      </c>
      <c r="N246" s="10">
        <f t="shared" si="22"/>
        <v>7.3503260225251929E-2</v>
      </c>
      <c r="O246" s="10">
        <f t="shared" si="23"/>
        <v>0.51239669421487599</v>
      </c>
      <c r="P246" s="5">
        <v>2850</v>
      </c>
      <c r="Q246" s="5">
        <v>1477</v>
      </c>
      <c r="T246" s="5">
        <v>8249</v>
      </c>
      <c r="U246" s="5">
        <v>1172</v>
      </c>
      <c r="V246" s="5">
        <v>508</v>
      </c>
      <c r="AC246" s="5">
        <v>9879</v>
      </c>
      <c r="AD246" s="5">
        <v>17384</v>
      </c>
      <c r="AE246" s="5">
        <v>13003</v>
      </c>
    </row>
    <row r="247" spans="1:31" x14ac:dyDescent="0.25">
      <c r="A247" s="20" t="s">
        <v>450</v>
      </c>
      <c r="B247" s="5">
        <v>7057</v>
      </c>
      <c r="D247" s="5">
        <v>50197</v>
      </c>
      <c r="E247" s="5">
        <v>29169</v>
      </c>
      <c r="F247" s="5">
        <v>9</v>
      </c>
      <c r="G247" s="5">
        <v>1664</v>
      </c>
      <c r="H247" s="5">
        <v>169</v>
      </c>
      <c r="I247" s="5">
        <v>78</v>
      </c>
      <c r="J247" s="10">
        <f t="shared" si="18"/>
        <v>0.23579424684710218</v>
      </c>
      <c r="K247" s="10">
        <f t="shared" si="19"/>
        <v>2.3947853195408812E-2</v>
      </c>
      <c r="L247" s="10">
        <f t="shared" si="20"/>
        <v>1.1052855320957913E-2</v>
      </c>
      <c r="M247" s="10">
        <f t="shared" si="21"/>
        <v>0.1015625</v>
      </c>
      <c r="N247" s="10">
        <f t="shared" si="22"/>
        <v>4.6875E-2</v>
      </c>
      <c r="O247" s="10">
        <f t="shared" si="23"/>
        <v>0.46153846153846156</v>
      </c>
      <c r="P247" s="5">
        <v>1331</v>
      </c>
      <c r="Q247" s="5">
        <v>344</v>
      </c>
      <c r="T247" s="5">
        <v>8065</v>
      </c>
      <c r="U247" s="5">
        <v>714</v>
      </c>
      <c r="V247" s="5">
        <v>233</v>
      </c>
      <c r="AC247" s="5">
        <v>11471</v>
      </c>
      <c r="AD247" s="5">
        <v>16716</v>
      </c>
      <c r="AE247" s="5">
        <v>12580</v>
      </c>
    </row>
    <row r="248" spans="1:31" x14ac:dyDescent="0.25">
      <c r="A248" s="20" t="s">
        <v>451</v>
      </c>
      <c r="B248" s="5">
        <v>7117</v>
      </c>
      <c r="D248" s="5">
        <v>53223</v>
      </c>
      <c r="E248" s="5">
        <v>29603</v>
      </c>
      <c r="F248" s="5">
        <v>47</v>
      </c>
      <c r="G248" s="5">
        <v>1748</v>
      </c>
      <c r="H248" s="5">
        <v>290</v>
      </c>
      <c r="I248" s="5">
        <v>196</v>
      </c>
      <c r="J248" s="10">
        <f t="shared" si="18"/>
        <v>0.24560910495995503</v>
      </c>
      <c r="K248" s="10">
        <f t="shared" si="19"/>
        <v>4.0747505971617255E-2</v>
      </c>
      <c r="L248" s="10">
        <f t="shared" si="20"/>
        <v>2.7539693691162007E-2</v>
      </c>
      <c r="M248" s="10">
        <f t="shared" si="21"/>
        <v>0.16590389016018306</v>
      </c>
      <c r="N248" s="10">
        <f t="shared" si="22"/>
        <v>0.11212814645308924</v>
      </c>
      <c r="O248" s="10">
        <f t="shared" si="23"/>
        <v>0.67586206896551726</v>
      </c>
      <c r="P248" s="5">
        <v>4498</v>
      </c>
      <c r="Q248" s="5">
        <v>3480</v>
      </c>
      <c r="T248" s="5">
        <v>8607</v>
      </c>
      <c r="U248" s="5">
        <v>1428</v>
      </c>
      <c r="V248" s="5">
        <v>936</v>
      </c>
      <c r="AC248" s="5">
        <v>10163</v>
      </c>
      <c r="AD248" s="5">
        <v>19905</v>
      </c>
      <c r="AE248" s="5">
        <v>13621</v>
      </c>
    </row>
    <row r="249" spans="1:31" x14ac:dyDescent="0.25">
      <c r="A249" s="20" t="s">
        <v>452</v>
      </c>
      <c r="B249" s="5">
        <v>7053</v>
      </c>
      <c r="D249" s="5">
        <v>50309</v>
      </c>
      <c r="E249" s="5">
        <v>29143</v>
      </c>
      <c r="F249" s="5">
        <v>1</v>
      </c>
      <c r="G249" s="5">
        <v>1646</v>
      </c>
      <c r="H249" s="5">
        <v>138</v>
      </c>
      <c r="I249" s="5">
        <v>71</v>
      </c>
      <c r="J249" s="10">
        <f t="shared" si="18"/>
        <v>0.23337586842478378</v>
      </c>
      <c r="K249" s="10">
        <f t="shared" si="19"/>
        <v>1.9566142067205444E-2</v>
      </c>
      <c r="L249" s="10">
        <f t="shared" si="20"/>
        <v>1.0066638309939034E-2</v>
      </c>
      <c r="M249" s="10">
        <f t="shared" si="21"/>
        <v>8.3839611178614826E-2</v>
      </c>
      <c r="N249" s="10">
        <f t="shared" si="22"/>
        <v>4.3134872417982986E-2</v>
      </c>
      <c r="O249" s="10">
        <f t="shared" si="23"/>
        <v>0.51449275362318836</v>
      </c>
      <c r="P249" s="5">
        <v>1211</v>
      </c>
      <c r="Q249" s="5">
        <v>552</v>
      </c>
      <c r="T249" s="5">
        <v>7993</v>
      </c>
      <c r="U249" s="5">
        <v>564</v>
      </c>
      <c r="V249" s="5">
        <v>234</v>
      </c>
      <c r="AC249" s="5">
        <v>9751</v>
      </c>
      <c r="AD249" s="5">
        <v>16818</v>
      </c>
      <c r="AE249" s="5">
        <v>12641</v>
      </c>
    </row>
    <row r="250" spans="1:31" x14ac:dyDescent="0.25">
      <c r="A250" s="20" t="s">
        <v>453</v>
      </c>
      <c r="B250" s="5">
        <v>7058</v>
      </c>
      <c r="D250" s="5">
        <v>50595</v>
      </c>
      <c r="E250" s="5">
        <v>29171</v>
      </c>
      <c r="F250" s="5">
        <v>9</v>
      </c>
      <c r="G250" s="5">
        <v>1674</v>
      </c>
      <c r="H250" s="5">
        <v>160</v>
      </c>
      <c r="I250" s="5">
        <v>92</v>
      </c>
      <c r="J250" s="10">
        <f t="shared" si="18"/>
        <v>0.23717767072825163</v>
      </c>
      <c r="K250" s="10">
        <f t="shared" si="19"/>
        <v>2.2669311419665626E-2</v>
      </c>
      <c r="L250" s="10">
        <f t="shared" si="20"/>
        <v>1.3034854066307736E-2</v>
      </c>
      <c r="M250" s="10">
        <f t="shared" si="21"/>
        <v>9.55794504181601E-2</v>
      </c>
      <c r="N250" s="10">
        <f t="shared" si="22"/>
        <v>5.4958183990442055E-2</v>
      </c>
      <c r="O250" s="10">
        <f t="shared" si="23"/>
        <v>0.57499999999999996</v>
      </c>
      <c r="P250" s="5">
        <v>1391</v>
      </c>
      <c r="Q250" s="5">
        <v>718</v>
      </c>
      <c r="T250" s="5">
        <v>8123</v>
      </c>
      <c r="U250" s="5">
        <v>653</v>
      </c>
      <c r="V250" s="5">
        <v>316</v>
      </c>
      <c r="AC250" s="5">
        <v>9973</v>
      </c>
      <c r="AD250" s="5">
        <v>16742</v>
      </c>
      <c r="AE250" s="5">
        <v>12642</v>
      </c>
    </row>
    <row r="251" spans="1:31" x14ac:dyDescent="0.25">
      <c r="A251" s="20" t="s">
        <v>454</v>
      </c>
      <c r="B251" s="5">
        <v>7057</v>
      </c>
      <c r="D251" s="5">
        <v>50642</v>
      </c>
      <c r="E251" s="5">
        <v>29201</v>
      </c>
      <c r="F251" s="5">
        <v>5</v>
      </c>
      <c r="G251" s="5">
        <v>1668</v>
      </c>
      <c r="H251" s="5">
        <v>165</v>
      </c>
      <c r="I251" s="5">
        <v>89</v>
      </c>
      <c r="J251" s="10">
        <f t="shared" si="18"/>
        <v>0.23636105994048462</v>
      </c>
      <c r="K251" s="10">
        <f t="shared" si="19"/>
        <v>2.3381040102026358E-2</v>
      </c>
      <c r="L251" s="10">
        <f t="shared" si="20"/>
        <v>1.2611591327759672E-2</v>
      </c>
      <c r="M251" s="10">
        <f t="shared" si="21"/>
        <v>9.8920863309352514E-2</v>
      </c>
      <c r="N251" s="10">
        <f t="shared" si="22"/>
        <v>5.3357314148681056E-2</v>
      </c>
      <c r="O251" s="10">
        <f t="shared" si="23"/>
        <v>0.53939393939393943</v>
      </c>
      <c r="P251" s="5">
        <v>1708</v>
      </c>
      <c r="Q251" s="5">
        <v>772</v>
      </c>
      <c r="T251" s="5">
        <v>8103</v>
      </c>
      <c r="U251" s="5">
        <v>740</v>
      </c>
      <c r="V251" s="5">
        <v>301</v>
      </c>
      <c r="AC251" s="5">
        <v>9741</v>
      </c>
      <c r="AD251" s="5">
        <v>16939</v>
      </c>
      <c r="AE251" s="5">
        <v>12828</v>
      </c>
    </row>
    <row r="252" spans="1:31" x14ac:dyDescent="0.25">
      <c r="A252" s="20" t="s">
        <v>455</v>
      </c>
      <c r="B252" s="5">
        <v>7053</v>
      </c>
      <c r="D252" s="5">
        <v>55177</v>
      </c>
      <c r="E252" s="5">
        <v>29180</v>
      </c>
      <c r="F252" s="5">
        <v>4</v>
      </c>
      <c r="G252" s="5">
        <v>1661</v>
      </c>
      <c r="H252" s="5">
        <v>215</v>
      </c>
      <c r="I252" s="5">
        <v>95</v>
      </c>
      <c r="J252" s="10">
        <f t="shared" si="18"/>
        <v>0.23550262299730612</v>
      </c>
      <c r="K252" s="10">
        <f t="shared" si="19"/>
        <v>3.048348220615341E-2</v>
      </c>
      <c r="L252" s="10">
        <f t="shared" si="20"/>
        <v>1.3469445625974763E-2</v>
      </c>
      <c r="M252" s="10">
        <f t="shared" si="21"/>
        <v>0.12944009632751355</v>
      </c>
      <c r="N252" s="10">
        <f t="shared" si="22"/>
        <v>5.7194461167971104E-2</v>
      </c>
      <c r="O252" s="10">
        <f t="shared" si="23"/>
        <v>0.44186046511627908</v>
      </c>
      <c r="P252" s="5">
        <v>8661</v>
      </c>
      <c r="Q252" s="5">
        <v>7274</v>
      </c>
      <c r="T252" s="5">
        <v>8078</v>
      </c>
      <c r="U252" s="5">
        <v>1017</v>
      </c>
      <c r="V252" s="5">
        <v>344</v>
      </c>
      <c r="AC252" s="5">
        <v>10682</v>
      </c>
      <c r="AD252" s="5">
        <v>18670</v>
      </c>
      <c r="AE252" s="5">
        <v>13940</v>
      </c>
    </row>
    <row r="253" spans="1:31" x14ac:dyDescent="0.25">
      <c r="A253" s="20" t="s">
        <v>456</v>
      </c>
      <c r="B253" s="5">
        <v>7057</v>
      </c>
      <c r="D253" s="5">
        <v>50189</v>
      </c>
      <c r="E253" s="5">
        <v>29167</v>
      </c>
      <c r="F253" s="5">
        <v>9</v>
      </c>
      <c r="G253" s="5">
        <v>1663</v>
      </c>
      <c r="H253" s="5">
        <v>169</v>
      </c>
      <c r="I253" s="5">
        <v>78</v>
      </c>
      <c r="J253" s="10">
        <f t="shared" si="18"/>
        <v>0.23565254357375656</v>
      </c>
      <c r="K253" s="10">
        <f t="shared" si="19"/>
        <v>2.3947853195408812E-2</v>
      </c>
      <c r="L253" s="10">
        <f t="shared" si="20"/>
        <v>1.1052855320957913E-2</v>
      </c>
      <c r="M253" s="10">
        <f t="shared" si="21"/>
        <v>0.10162357185808779</v>
      </c>
      <c r="N253" s="10">
        <f t="shared" si="22"/>
        <v>4.6903187011425138E-2</v>
      </c>
      <c r="O253" s="10">
        <f t="shared" si="23"/>
        <v>0.46153846153846156</v>
      </c>
      <c r="P253" s="5">
        <v>1332</v>
      </c>
      <c r="Q253" s="5">
        <v>345</v>
      </c>
      <c r="T253" s="5">
        <v>8059</v>
      </c>
      <c r="U253" s="5">
        <v>703</v>
      </c>
      <c r="V253" s="5">
        <v>221</v>
      </c>
      <c r="AC253" s="5">
        <v>9662</v>
      </c>
      <c r="AD253" s="5">
        <v>16758</v>
      </c>
      <c r="AE253" s="5">
        <v>12588</v>
      </c>
    </row>
    <row r="254" spans="1:31" x14ac:dyDescent="0.25">
      <c r="A254" s="20" t="s">
        <v>457</v>
      </c>
      <c r="B254" s="5">
        <v>7052</v>
      </c>
      <c r="D254" s="5">
        <v>53887</v>
      </c>
      <c r="E254" s="5">
        <v>29162</v>
      </c>
      <c r="F254" s="5">
        <v>3</v>
      </c>
      <c r="G254" s="5">
        <v>1660</v>
      </c>
      <c r="H254" s="5">
        <v>213</v>
      </c>
      <c r="I254" s="5">
        <v>93</v>
      </c>
      <c r="J254" s="10">
        <f t="shared" si="18"/>
        <v>0.23539421440726035</v>
      </c>
      <c r="K254" s="10">
        <f t="shared" si="19"/>
        <v>3.0204197390811118E-2</v>
      </c>
      <c r="L254" s="10">
        <f t="shared" si="20"/>
        <v>1.3187748156551334E-2</v>
      </c>
      <c r="M254" s="10">
        <f t="shared" si="21"/>
        <v>0.12831325301204818</v>
      </c>
      <c r="N254" s="10">
        <f t="shared" si="22"/>
        <v>5.602409638554217E-2</v>
      </c>
      <c r="O254" s="10">
        <f t="shared" si="23"/>
        <v>0.43661971830985913</v>
      </c>
      <c r="P254" s="5">
        <v>7317</v>
      </c>
      <c r="Q254" s="5">
        <v>5930</v>
      </c>
      <c r="T254" s="5">
        <v>8060</v>
      </c>
      <c r="U254" s="5">
        <v>970</v>
      </c>
      <c r="V254" s="5">
        <v>297</v>
      </c>
      <c r="AC254" s="5">
        <v>9970</v>
      </c>
      <c r="AD254" s="5">
        <v>19906</v>
      </c>
      <c r="AE254" s="5">
        <v>13691</v>
      </c>
    </row>
    <row r="255" spans="1:31" x14ac:dyDescent="0.25">
      <c r="A255" s="20" t="s">
        <v>458</v>
      </c>
      <c r="B255" s="5">
        <v>7057</v>
      </c>
      <c r="D255" s="5">
        <v>50183</v>
      </c>
      <c r="E255" s="5">
        <v>29167</v>
      </c>
      <c r="F255" s="5">
        <v>9</v>
      </c>
      <c r="G255" s="5">
        <v>1663</v>
      </c>
      <c r="H255" s="5">
        <v>169</v>
      </c>
      <c r="I255" s="5">
        <v>78</v>
      </c>
      <c r="J255" s="10">
        <f t="shared" si="18"/>
        <v>0.23565254357375656</v>
      </c>
      <c r="K255" s="10">
        <f t="shared" si="19"/>
        <v>2.3947853195408812E-2</v>
      </c>
      <c r="L255" s="10">
        <f t="shared" si="20"/>
        <v>1.1052855320957913E-2</v>
      </c>
      <c r="M255" s="10">
        <f t="shared" si="21"/>
        <v>0.10162357185808779</v>
      </c>
      <c r="N255" s="10">
        <f t="shared" si="22"/>
        <v>4.6903187011425138E-2</v>
      </c>
      <c r="O255" s="10">
        <f t="shared" si="23"/>
        <v>0.46153846153846156</v>
      </c>
      <c r="P255" s="5">
        <v>1326</v>
      </c>
      <c r="Q255" s="5">
        <v>339</v>
      </c>
      <c r="T255" s="5">
        <v>8059</v>
      </c>
      <c r="U255" s="5">
        <v>703</v>
      </c>
      <c r="V255" s="5">
        <v>221</v>
      </c>
      <c r="AC255" s="5">
        <v>10060</v>
      </c>
      <c r="AD255" s="5">
        <v>18689</v>
      </c>
      <c r="AE255" s="5">
        <v>12710</v>
      </c>
    </row>
    <row r="256" spans="1:31" x14ac:dyDescent="0.25">
      <c r="A256" s="20" t="s">
        <v>459</v>
      </c>
      <c r="B256" s="5">
        <v>7056</v>
      </c>
      <c r="D256" s="5">
        <v>50429</v>
      </c>
      <c r="E256" s="5">
        <v>29178</v>
      </c>
      <c r="F256" s="5">
        <v>3</v>
      </c>
      <c r="G256" s="5">
        <v>1687</v>
      </c>
      <c r="H256" s="5">
        <v>197</v>
      </c>
      <c r="I256" s="5">
        <v>123</v>
      </c>
      <c r="J256" s="10">
        <f t="shared" si="18"/>
        <v>0.2390873015873016</v>
      </c>
      <c r="K256" s="10">
        <f t="shared" si="19"/>
        <v>2.7919501133786849E-2</v>
      </c>
      <c r="L256" s="10">
        <f t="shared" si="20"/>
        <v>1.7431972789115645E-2</v>
      </c>
      <c r="M256" s="10">
        <f t="shared" si="21"/>
        <v>0.11677534084173088</v>
      </c>
      <c r="N256" s="10">
        <f t="shared" si="22"/>
        <v>7.2910491997628932E-2</v>
      </c>
      <c r="O256" s="10">
        <f t="shared" si="23"/>
        <v>0.62436548223350252</v>
      </c>
      <c r="P256" s="5">
        <v>1573</v>
      </c>
      <c r="Q256" s="5">
        <v>665</v>
      </c>
      <c r="T256" s="5">
        <v>8143</v>
      </c>
      <c r="U256" s="5">
        <v>834</v>
      </c>
      <c r="V256" s="5">
        <v>410</v>
      </c>
      <c r="AC256" s="5">
        <v>11113</v>
      </c>
      <c r="AD256" s="5">
        <v>16991</v>
      </c>
      <c r="AE256" s="5">
        <v>12708</v>
      </c>
    </row>
    <row r="257" spans="1:31" x14ac:dyDescent="0.25">
      <c r="A257" s="20" t="s">
        <v>460</v>
      </c>
      <c r="B257" s="5">
        <v>7057</v>
      </c>
      <c r="D257" s="5">
        <v>50183</v>
      </c>
      <c r="E257" s="5">
        <v>29169</v>
      </c>
      <c r="F257" s="5">
        <v>9</v>
      </c>
      <c r="G257" s="5">
        <v>1661</v>
      </c>
      <c r="H257" s="5">
        <v>167</v>
      </c>
      <c r="I257" s="5">
        <v>76</v>
      </c>
      <c r="J257" s="10">
        <f t="shared" si="18"/>
        <v>0.23536913702706533</v>
      </c>
      <c r="K257" s="10">
        <f t="shared" si="19"/>
        <v>2.3664446648717585E-2</v>
      </c>
      <c r="L257" s="10">
        <f t="shared" si="20"/>
        <v>1.0769448774266686E-2</v>
      </c>
      <c r="M257" s="10">
        <f t="shared" si="21"/>
        <v>0.10054184226369657</v>
      </c>
      <c r="N257" s="10">
        <f t="shared" si="22"/>
        <v>4.5755568934376885E-2</v>
      </c>
      <c r="O257" s="10">
        <f t="shared" si="23"/>
        <v>0.45508982035928142</v>
      </c>
      <c r="P257" s="5">
        <v>1326</v>
      </c>
      <c r="Q257" s="5">
        <v>339</v>
      </c>
      <c r="T257" s="5">
        <v>8060</v>
      </c>
      <c r="U257" s="5">
        <v>704</v>
      </c>
      <c r="V257" s="5">
        <v>222</v>
      </c>
      <c r="AC257" s="5">
        <v>9970</v>
      </c>
      <c r="AD257" s="5">
        <v>16720</v>
      </c>
      <c r="AE257" s="5">
        <v>12548</v>
      </c>
    </row>
    <row r="258" spans="1:31" x14ac:dyDescent="0.25">
      <c r="A258" s="20" t="s">
        <v>461</v>
      </c>
      <c r="B258" s="5">
        <v>7051</v>
      </c>
      <c r="D258" s="5">
        <v>50075</v>
      </c>
      <c r="E258" s="5">
        <v>29145</v>
      </c>
      <c r="F258" s="5">
        <v>1</v>
      </c>
      <c r="G258" s="5">
        <v>1652</v>
      </c>
      <c r="H258" s="5">
        <v>199</v>
      </c>
      <c r="I258" s="5">
        <v>79</v>
      </c>
      <c r="J258" s="10">
        <f t="shared" si="18"/>
        <v>0.23429300808395973</v>
      </c>
      <c r="K258" s="10">
        <f t="shared" si="19"/>
        <v>2.8222947099702168E-2</v>
      </c>
      <c r="L258" s="10">
        <f t="shared" si="20"/>
        <v>1.1204084527017445E-2</v>
      </c>
      <c r="M258" s="10">
        <f t="shared" si="21"/>
        <v>0.12046004842615012</v>
      </c>
      <c r="N258" s="10">
        <f t="shared" si="22"/>
        <v>4.7820823244552058E-2</v>
      </c>
      <c r="O258" s="10">
        <f t="shared" si="23"/>
        <v>0.39698492462311558</v>
      </c>
      <c r="P258" s="5">
        <v>1706</v>
      </c>
      <c r="Q258" s="5">
        <v>319</v>
      </c>
      <c r="T258" s="5">
        <v>8017</v>
      </c>
      <c r="U258" s="5">
        <v>916</v>
      </c>
      <c r="V258" s="5">
        <v>242</v>
      </c>
      <c r="AC258" s="5">
        <v>9771</v>
      </c>
      <c r="AD258" s="5">
        <v>16778</v>
      </c>
      <c r="AE258" s="5">
        <v>12626</v>
      </c>
    </row>
    <row r="259" spans="1:31" x14ac:dyDescent="0.25">
      <c r="A259" s="20" t="s">
        <v>462</v>
      </c>
      <c r="B259" s="5">
        <v>7056</v>
      </c>
      <c r="D259" s="5">
        <v>50260</v>
      </c>
      <c r="E259" s="5">
        <v>29163</v>
      </c>
      <c r="F259" s="5">
        <v>2</v>
      </c>
      <c r="G259" s="5">
        <v>1660</v>
      </c>
      <c r="H259" s="5">
        <v>209</v>
      </c>
      <c r="I259" s="5">
        <v>89</v>
      </c>
      <c r="J259" s="10">
        <f t="shared" ref="J259:J322" si="24">G259/B259</f>
        <v>0.23526077097505668</v>
      </c>
      <c r="K259" s="10">
        <f t="shared" ref="K259:K322" si="25">H259/B259</f>
        <v>2.9620181405895691E-2</v>
      </c>
      <c r="L259" s="10">
        <f t="shared" ref="L259:L322" si="26">I259/B259</f>
        <v>1.2613378684807256E-2</v>
      </c>
      <c r="M259" s="10">
        <f t="shared" ref="M259:M322" si="27">H259/G259</f>
        <v>0.12590361445783133</v>
      </c>
      <c r="N259" s="10">
        <f t="shared" ref="N259:N322" si="28">I259/G259</f>
        <v>5.3614457831325305E-2</v>
      </c>
      <c r="O259" s="10">
        <f t="shared" ref="O259:O322" si="29">I259/H259</f>
        <v>0.42583732057416268</v>
      </c>
      <c r="P259" s="5">
        <v>1878</v>
      </c>
      <c r="Q259" s="5">
        <v>491</v>
      </c>
      <c r="T259" s="5">
        <v>8047</v>
      </c>
      <c r="U259" s="5">
        <v>936</v>
      </c>
      <c r="V259" s="5">
        <v>263</v>
      </c>
      <c r="AC259" s="5">
        <v>9750</v>
      </c>
      <c r="AD259" s="5">
        <v>18776</v>
      </c>
      <c r="AE259" s="5">
        <v>12769</v>
      </c>
    </row>
    <row r="260" spans="1:31" x14ac:dyDescent="0.25">
      <c r="A260" s="20" t="s">
        <v>463</v>
      </c>
      <c r="B260" s="5">
        <v>7057</v>
      </c>
      <c r="D260" s="5">
        <v>50165</v>
      </c>
      <c r="E260" s="5">
        <v>29169</v>
      </c>
      <c r="F260" s="5">
        <v>9</v>
      </c>
      <c r="G260" s="5">
        <v>1661</v>
      </c>
      <c r="H260" s="5">
        <v>167</v>
      </c>
      <c r="I260" s="5">
        <v>76</v>
      </c>
      <c r="J260" s="10">
        <f t="shared" si="24"/>
        <v>0.23536913702706533</v>
      </c>
      <c r="K260" s="10">
        <f t="shared" si="25"/>
        <v>2.3664446648717585E-2</v>
      </c>
      <c r="L260" s="10">
        <f t="shared" si="26"/>
        <v>1.0769448774266686E-2</v>
      </c>
      <c r="M260" s="10">
        <f t="shared" si="27"/>
        <v>0.10054184226369657</v>
      </c>
      <c r="N260" s="10">
        <f t="shared" si="28"/>
        <v>4.5755568934376885E-2</v>
      </c>
      <c r="O260" s="10">
        <f t="shared" si="29"/>
        <v>0.45508982035928142</v>
      </c>
      <c r="P260" s="5">
        <v>1310</v>
      </c>
      <c r="Q260" s="5">
        <v>323</v>
      </c>
      <c r="T260" s="5">
        <v>8051</v>
      </c>
      <c r="U260" s="5">
        <v>695</v>
      </c>
      <c r="V260" s="5">
        <v>213</v>
      </c>
      <c r="AC260" s="5">
        <v>10229</v>
      </c>
      <c r="AD260" s="5">
        <v>16752</v>
      </c>
      <c r="AE260" s="5">
        <v>12622</v>
      </c>
    </row>
    <row r="261" spans="1:31" x14ac:dyDescent="0.25">
      <c r="A261" s="20" t="s">
        <v>464</v>
      </c>
      <c r="B261" s="5">
        <v>7053</v>
      </c>
      <c r="D261" s="5">
        <v>50474</v>
      </c>
      <c r="E261" s="5">
        <v>29152</v>
      </c>
      <c r="F261" s="5">
        <v>1</v>
      </c>
      <c r="G261" s="5">
        <v>1680</v>
      </c>
      <c r="H261" s="5">
        <v>182</v>
      </c>
      <c r="I261" s="5">
        <v>107</v>
      </c>
      <c r="J261" s="10">
        <f t="shared" si="24"/>
        <v>0.23819651212250106</v>
      </c>
      <c r="K261" s="10">
        <f t="shared" si="25"/>
        <v>2.5804622146604284E-2</v>
      </c>
      <c r="L261" s="10">
        <f t="shared" si="26"/>
        <v>1.5170849283992626E-2</v>
      </c>
      <c r="M261" s="10">
        <f t="shared" si="27"/>
        <v>0.10833333333333334</v>
      </c>
      <c r="N261" s="10">
        <f t="shared" si="28"/>
        <v>6.3690476190476186E-2</v>
      </c>
      <c r="O261" s="10">
        <f t="shared" si="29"/>
        <v>0.58791208791208793</v>
      </c>
      <c r="P261" s="5">
        <v>1603</v>
      </c>
      <c r="Q261" s="5">
        <v>681</v>
      </c>
      <c r="T261" s="5">
        <v>8109</v>
      </c>
      <c r="U261" s="5">
        <v>755</v>
      </c>
      <c r="V261" s="5">
        <v>324</v>
      </c>
      <c r="AC261" s="5">
        <v>9835</v>
      </c>
      <c r="AD261" s="5">
        <v>16830</v>
      </c>
      <c r="AE261" s="5">
        <v>12745</v>
      </c>
    </row>
    <row r="262" spans="1:31" x14ac:dyDescent="0.25">
      <c r="A262" s="20" t="s">
        <v>465</v>
      </c>
      <c r="B262" s="5">
        <v>7057</v>
      </c>
      <c r="D262" s="5">
        <v>50306</v>
      </c>
      <c r="E262" s="5">
        <v>29167</v>
      </c>
      <c r="F262" s="5">
        <v>9</v>
      </c>
      <c r="G262" s="5">
        <v>1685</v>
      </c>
      <c r="H262" s="5">
        <v>188</v>
      </c>
      <c r="I262" s="5">
        <v>113</v>
      </c>
      <c r="J262" s="10">
        <f t="shared" si="24"/>
        <v>0.23877001558736008</v>
      </c>
      <c r="K262" s="10">
        <f t="shared" si="25"/>
        <v>2.6640215388975486E-2</v>
      </c>
      <c r="L262" s="10">
        <f t="shared" si="26"/>
        <v>1.6012469888054413E-2</v>
      </c>
      <c r="M262" s="10">
        <f t="shared" si="27"/>
        <v>0.11157270029673591</v>
      </c>
      <c r="N262" s="10">
        <f t="shared" si="28"/>
        <v>6.7062314540059342E-2</v>
      </c>
      <c r="O262" s="10">
        <f t="shared" si="29"/>
        <v>0.60106382978723405</v>
      </c>
      <c r="P262" s="5">
        <v>1450</v>
      </c>
      <c r="Q262" s="5">
        <v>528</v>
      </c>
      <c r="T262" s="5">
        <v>8119</v>
      </c>
      <c r="U262" s="5">
        <v>760</v>
      </c>
      <c r="V262" s="5">
        <v>329</v>
      </c>
      <c r="AC262" s="5">
        <v>9625</v>
      </c>
      <c r="AD262" s="5">
        <v>18735</v>
      </c>
      <c r="AE262" s="5">
        <v>12829</v>
      </c>
    </row>
    <row r="263" spans="1:31" x14ac:dyDescent="0.25">
      <c r="A263" s="20" t="s">
        <v>466</v>
      </c>
      <c r="B263" s="5">
        <v>7053</v>
      </c>
      <c r="D263" s="5">
        <v>50101</v>
      </c>
      <c r="E263" s="5">
        <v>29160</v>
      </c>
      <c r="F263" s="5">
        <v>2</v>
      </c>
      <c r="G263" s="5">
        <v>1658</v>
      </c>
      <c r="H263" s="5">
        <v>205</v>
      </c>
      <c r="I263" s="5">
        <v>86</v>
      </c>
      <c r="J263" s="10">
        <f t="shared" si="24"/>
        <v>0.23507727208280166</v>
      </c>
      <c r="K263" s="10">
        <f t="shared" si="25"/>
        <v>2.9065645824471856E-2</v>
      </c>
      <c r="L263" s="10">
        <f t="shared" si="26"/>
        <v>1.2193392882461363E-2</v>
      </c>
      <c r="M263" s="10">
        <f t="shared" si="27"/>
        <v>0.12364294330518698</v>
      </c>
      <c r="N263" s="10">
        <f t="shared" si="28"/>
        <v>5.1869722557297951E-2</v>
      </c>
      <c r="O263" s="10">
        <f t="shared" si="29"/>
        <v>0.4195121951219512</v>
      </c>
      <c r="P263" s="5">
        <v>1737</v>
      </c>
      <c r="Q263" s="5">
        <v>364</v>
      </c>
      <c r="T263" s="5">
        <v>8039</v>
      </c>
      <c r="U263" s="5">
        <v>943</v>
      </c>
      <c r="V263" s="5">
        <v>275</v>
      </c>
      <c r="AC263" s="5">
        <v>10237</v>
      </c>
      <c r="AD263" s="5">
        <v>16795</v>
      </c>
      <c r="AE263" s="5">
        <v>12653</v>
      </c>
    </row>
    <row r="264" spans="1:31" x14ac:dyDescent="0.25">
      <c r="A264" s="20" t="s">
        <v>467</v>
      </c>
      <c r="B264" s="5">
        <v>7054</v>
      </c>
      <c r="D264" s="5">
        <v>52471</v>
      </c>
      <c r="E264" s="5">
        <v>29184</v>
      </c>
      <c r="F264" s="5">
        <v>2</v>
      </c>
      <c r="G264" s="5">
        <v>1713</v>
      </c>
      <c r="H264" s="5">
        <v>227</v>
      </c>
      <c r="I264" s="5">
        <v>159</v>
      </c>
      <c r="J264" s="10">
        <f t="shared" si="24"/>
        <v>0.24284094130989509</v>
      </c>
      <c r="K264" s="10">
        <f t="shared" si="25"/>
        <v>3.2180323220867592E-2</v>
      </c>
      <c r="L264" s="10">
        <f t="shared" si="26"/>
        <v>2.2540402608449108E-2</v>
      </c>
      <c r="M264" s="10">
        <f t="shared" si="27"/>
        <v>0.13251605370694688</v>
      </c>
      <c r="N264" s="10">
        <f t="shared" si="28"/>
        <v>9.2819614711033269E-2</v>
      </c>
      <c r="O264" s="10">
        <f t="shared" si="29"/>
        <v>0.70044052863436124</v>
      </c>
      <c r="P264" s="5">
        <v>3086</v>
      </c>
      <c r="Q264" s="5">
        <v>2248</v>
      </c>
      <c r="T264" s="5">
        <v>8212</v>
      </c>
      <c r="U264" s="5">
        <v>905</v>
      </c>
      <c r="V264" s="5">
        <v>512</v>
      </c>
      <c r="AC264" s="5">
        <v>10387</v>
      </c>
      <c r="AD264" s="5">
        <v>17612</v>
      </c>
      <c r="AE264" s="5">
        <v>13082</v>
      </c>
    </row>
    <row r="265" spans="1:31" x14ac:dyDescent="0.25">
      <c r="A265" s="20" t="s">
        <v>468</v>
      </c>
      <c r="B265" s="5">
        <v>7053</v>
      </c>
      <c r="D265" s="5">
        <v>50037</v>
      </c>
      <c r="E265" s="5">
        <v>29162</v>
      </c>
      <c r="F265" s="5">
        <v>4</v>
      </c>
      <c r="G265" s="5">
        <v>1650</v>
      </c>
      <c r="H265" s="5">
        <v>153</v>
      </c>
      <c r="I265" s="5">
        <v>62</v>
      </c>
      <c r="J265" s="10">
        <f t="shared" si="24"/>
        <v>0.2339430029774564</v>
      </c>
      <c r="K265" s="10">
        <f t="shared" si="25"/>
        <v>2.1692896639727774E-2</v>
      </c>
      <c r="L265" s="10">
        <f t="shared" si="26"/>
        <v>8.7905855664256339E-3</v>
      </c>
      <c r="M265" s="10">
        <f t="shared" si="27"/>
        <v>9.2727272727272728E-2</v>
      </c>
      <c r="N265" s="10">
        <f t="shared" si="28"/>
        <v>3.7575757575757575E-2</v>
      </c>
      <c r="O265" s="10">
        <f t="shared" si="29"/>
        <v>0.40522875816993464</v>
      </c>
      <c r="P265" s="5">
        <v>1280</v>
      </c>
      <c r="Q265" s="5">
        <v>291</v>
      </c>
      <c r="T265" s="5">
        <v>8016</v>
      </c>
      <c r="U265" s="5">
        <v>711</v>
      </c>
      <c r="V265" s="5">
        <v>220</v>
      </c>
      <c r="AC265" s="5">
        <v>9788</v>
      </c>
      <c r="AD265" s="5">
        <v>16413</v>
      </c>
      <c r="AE265" s="5">
        <v>12587</v>
      </c>
    </row>
    <row r="266" spans="1:31" x14ac:dyDescent="0.25">
      <c r="A266" s="20" t="s">
        <v>469</v>
      </c>
      <c r="B266" s="5">
        <v>7059</v>
      </c>
      <c r="D266" s="5">
        <v>48189</v>
      </c>
      <c r="E266" s="5">
        <v>29097</v>
      </c>
      <c r="F266" s="5">
        <v>7</v>
      </c>
      <c r="G266" s="5">
        <v>1658</v>
      </c>
      <c r="H266" s="5">
        <v>168</v>
      </c>
      <c r="I266" s="5">
        <v>155</v>
      </c>
      <c r="J266" s="10">
        <f t="shared" si="24"/>
        <v>0.23487746139679841</v>
      </c>
      <c r="K266" s="10">
        <f t="shared" si="25"/>
        <v>2.3799405014874628E-2</v>
      </c>
      <c r="L266" s="10">
        <f t="shared" si="26"/>
        <v>2.1957784388723617E-2</v>
      </c>
      <c r="M266" s="10">
        <f t="shared" si="27"/>
        <v>0.10132689987937274</v>
      </c>
      <c r="N266" s="10">
        <f t="shared" si="28"/>
        <v>9.3486127864897461E-2</v>
      </c>
      <c r="O266" s="10">
        <f t="shared" si="29"/>
        <v>0.92261904761904767</v>
      </c>
      <c r="P266" s="5">
        <v>2058</v>
      </c>
      <c r="Q266" s="5">
        <v>1847</v>
      </c>
      <c r="T266" s="5">
        <v>7988</v>
      </c>
      <c r="U266" s="5">
        <v>737</v>
      </c>
      <c r="V266" s="5">
        <v>499</v>
      </c>
      <c r="AC266" s="5">
        <v>9413</v>
      </c>
      <c r="AD266" s="5">
        <v>20724</v>
      </c>
      <c r="AE266" s="5">
        <v>12454</v>
      </c>
    </row>
    <row r="267" spans="1:31" x14ac:dyDescent="0.25">
      <c r="A267" s="20" t="s">
        <v>470</v>
      </c>
      <c r="B267" s="5">
        <v>7056</v>
      </c>
      <c r="D267" s="5">
        <v>48408</v>
      </c>
      <c r="E267" s="5">
        <v>29082</v>
      </c>
      <c r="F267" s="5">
        <v>5</v>
      </c>
      <c r="G267" s="5">
        <v>1657</v>
      </c>
      <c r="H267" s="5">
        <v>167</v>
      </c>
      <c r="I267" s="5">
        <v>154</v>
      </c>
      <c r="J267" s="10">
        <f t="shared" si="24"/>
        <v>0.23483560090702948</v>
      </c>
      <c r="K267" s="10">
        <f t="shared" si="25"/>
        <v>2.3667800453514739E-2</v>
      </c>
      <c r="L267" s="10">
        <f t="shared" si="26"/>
        <v>2.1825396825396824E-2</v>
      </c>
      <c r="M267" s="10">
        <f t="shared" si="27"/>
        <v>0.1007845503922752</v>
      </c>
      <c r="N267" s="10">
        <f t="shared" si="28"/>
        <v>9.2939046469523237E-2</v>
      </c>
      <c r="O267" s="10">
        <f t="shared" si="29"/>
        <v>0.92215568862275454</v>
      </c>
      <c r="P267" s="5">
        <v>2277</v>
      </c>
      <c r="Q267" s="5">
        <v>2066</v>
      </c>
      <c r="T267" s="5">
        <v>7983</v>
      </c>
      <c r="U267" s="5">
        <v>732</v>
      </c>
      <c r="V267" s="5">
        <v>493</v>
      </c>
      <c r="AC267" s="5">
        <v>9967</v>
      </c>
      <c r="AD267" s="5">
        <v>20783</v>
      </c>
      <c r="AE267" s="5">
        <v>12623</v>
      </c>
    </row>
    <row r="268" spans="1:31" x14ac:dyDescent="0.25">
      <c r="A268" s="20" t="s">
        <v>471</v>
      </c>
      <c r="B268" s="5">
        <v>7063</v>
      </c>
      <c r="D268" s="5">
        <v>48454</v>
      </c>
      <c r="E268" s="5">
        <v>29250</v>
      </c>
      <c r="F268" s="5">
        <v>11</v>
      </c>
      <c r="G268" s="5">
        <v>1695</v>
      </c>
      <c r="H268" s="5">
        <v>178</v>
      </c>
      <c r="I268" s="5">
        <v>165</v>
      </c>
      <c r="J268" s="10">
        <f t="shared" si="24"/>
        <v>0.23998301005238568</v>
      </c>
      <c r="K268" s="10">
        <f t="shared" si="25"/>
        <v>2.5201755627920146E-2</v>
      </c>
      <c r="L268" s="10">
        <f t="shared" si="26"/>
        <v>2.3361177969701261E-2</v>
      </c>
      <c r="M268" s="10">
        <f t="shared" si="27"/>
        <v>0.10501474926253687</v>
      </c>
      <c r="N268" s="10">
        <f t="shared" si="28"/>
        <v>9.7345132743362831E-2</v>
      </c>
      <c r="O268" s="10">
        <f t="shared" si="29"/>
        <v>0.9269662921348315</v>
      </c>
      <c r="P268" s="5">
        <v>2154</v>
      </c>
      <c r="Q268" s="5">
        <v>1943</v>
      </c>
      <c r="T268" s="5">
        <v>8143</v>
      </c>
      <c r="U268" s="5">
        <v>798</v>
      </c>
      <c r="V268" s="5">
        <v>559</v>
      </c>
      <c r="AC268" s="5">
        <v>9567</v>
      </c>
      <c r="AD268" s="5">
        <v>20831</v>
      </c>
      <c r="AE268" s="5">
        <v>12439</v>
      </c>
    </row>
    <row r="269" spans="1:31" x14ac:dyDescent="0.25">
      <c r="A269" s="20" t="s">
        <v>472</v>
      </c>
      <c r="B269" s="5">
        <v>7057</v>
      </c>
      <c r="D269" s="5">
        <v>48418</v>
      </c>
      <c r="E269" s="5">
        <v>29198</v>
      </c>
      <c r="F269" s="5">
        <v>6</v>
      </c>
      <c r="G269" s="5">
        <v>1688</v>
      </c>
      <c r="H269" s="5">
        <v>172</v>
      </c>
      <c r="I269" s="5">
        <v>159</v>
      </c>
      <c r="J269" s="10">
        <f t="shared" si="24"/>
        <v>0.2391951254073969</v>
      </c>
      <c r="K269" s="10">
        <f t="shared" si="25"/>
        <v>2.4372963015445656E-2</v>
      </c>
      <c r="L269" s="10">
        <f t="shared" si="26"/>
        <v>2.2530820461952671E-2</v>
      </c>
      <c r="M269" s="10">
        <f t="shared" si="27"/>
        <v>0.1018957345971564</v>
      </c>
      <c r="N269" s="10">
        <f t="shared" si="28"/>
        <v>9.4194312796208532E-2</v>
      </c>
      <c r="O269" s="10">
        <f t="shared" si="29"/>
        <v>0.92441860465116277</v>
      </c>
      <c r="P269" s="5">
        <v>2139</v>
      </c>
      <c r="Q269" s="5">
        <v>1928</v>
      </c>
      <c r="T269" s="5">
        <v>8082</v>
      </c>
      <c r="U269" s="5">
        <v>744</v>
      </c>
      <c r="V269" s="5">
        <v>504</v>
      </c>
      <c r="AC269" s="5">
        <v>9781</v>
      </c>
      <c r="AD269" s="5">
        <v>20760</v>
      </c>
      <c r="AE269" s="5">
        <v>12430</v>
      </c>
    </row>
    <row r="270" spans="1:31" x14ac:dyDescent="0.25">
      <c r="A270" s="20" t="s">
        <v>473</v>
      </c>
      <c r="B270" s="5">
        <v>7062</v>
      </c>
      <c r="D270" s="5">
        <v>48527</v>
      </c>
      <c r="E270" s="5">
        <v>29221</v>
      </c>
      <c r="F270" s="5">
        <v>6</v>
      </c>
      <c r="G270" s="5">
        <v>1695</v>
      </c>
      <c r="H270" s="5">
        <v>175</v>
      </c>
      <c r="I270" s="5">
        <v>162</v>
      </c>
      <c r="J270" s="10">
        <f t="shared" si="24"/>
        <v>0.24001699235344096</v>
      </c>
      <c r="K270" s="10">
        <f t="shared" si="25"/>
        <v>2.4780515434721043E-2</v>
      </c>
      <c r="L270" s="10">
        <f t="shared" si="26"/>
        <v>2.2939677145284623E-2</v>
      </c>
      <c r="M270" s="10">
        <f t="shared" si="27"/>
        <v>0.10324483775811209</v>
      </c>
      <c r="N270" s="10">
        <f t="shared" si="28"/>
        <v>9.5575221238938052E-2</v>
      </c>
      <c r="O270" s="10">
        <f t="shared" si="29"/>
        <v>0.92571428571428571</v>
      </c>
      <c r="P270" s="5">
        <v>2192</v>
      </c>
      <c r="Q270" s="5">
        <v>1981</v>
      </c>
      <c r="T270" s="5">
        <v>8116</v>
      </c>
      <c r="U270" s="5">
        <v>758</v>
      </c>
      <c r="V270" s="5">
        <v>520</v>
      </c>
      <c r="AC270" s="5">
        <v>9733</v>
      </c>
      <c r="AD270" s="5">
        <v>20817</v>
      </c>
      <c r="AE270" s="5">
        <v>12500</v>
      </c>
    </row>
    <row r="271" spans="1:31" x14ac:dyDescent="0.25">
      <c r="A271" s="20" t="s">
        <v>474</v>
      </c>
      <c r="B271" s="5">
        <v>7065</v>
      </c>
      <c r="D271" s="5">
        <v>49086</v>
      </c>
      <c r="E271" s="5">
        <v>29263</v>
      </c>
      <c r="F271" s="5">
        <v>11</v>
      </c>
      <c r="G271" s="5">
        <v>1714</v>
      </c>
      <c r="H271" s="5">
        <v>221</v>
      </c>
      <c r="I271" s="5">
        <v>198</v>
      </c>
      <c r="J271" s="10">
        <f t="shared" si="24"/>
        <v>0.24260438782731777</v>
      </c>
      <c r="K271" s="10">
        <f t="shared" si="25"/>
        <v>3.1280962491153572E-2</v>
      </c>
      <c r="L271" s="10">
        <f t="shared" si="26"/>
        <v>2.802547770700637E-2</v>
      </c>
      <c r="M271" s="10">
        <f t="shared" si="27"/>
        <v>0.12893815635939324</v>
      </c>
      <c r="N271" s="10">
        <f t="shared" si="28"/>
        <v>0.11551925320886815</v>
      </c>
      <c r="O271" s="10">
        <f t="shared" si="29"/>
        <v>0.89592760180995479</v>
      </c>
      <c r="P271" s="5">
        <v>3072</v>
      </c>
      <c r="Q271" s="5">
        <v>2574</v>
      </c>
      <c r="T271" s="5">
        <v>8207</v>
      </c>
      <c r="U271" s="5">
        <v>929</v>
      </c>
      <c r="V271" s="5">
        <v>670</v>
      </c>
      <c r="AC271" s="5">
        <v>9460</v>
      </c>
      <c r="AD271" s="5">
        <v>21099</v>
      </c>
      <c r="AE271" s="5">
        <v>12545</v>
      </c>
    </row>
    <row r="272" spans="1:31" x14ac:dyDescent="0.25">
      <c r="A272" s="20" t="s">
        <v>475</v>
      </c>
      <c r="B272" s="5">
        <v>7069</v>
      </c>
      <c r="D272" s="5">
        <v>49384</v>
      </c>
      <c r="E272" s="5">
        <v>29299</v>
      </c>
      <c r="F272" s="5">
        <v>13</v>
      </c>
      <c r="G272" s="5">
        <v>1740</v>
      </c>
      <c r="H272" s="5">
        <v>298</v>
      </c>
      <c r="I272" s="5">
        <v>243</v>
      </c>
      <c r="J272" s="10">
        <f t="shared" si="24"/>
        <v>0.24614514075541094</v>
      </c>
      <c r="K272" s="10">
        <f t="shared" si="25"/>
        <v>4.2155891922478428E-2</v>
      </c>
      <c r="L272" s="10">
        <f t="shared" si="26"/>
        <v>3.4375442071014291E-2</v>
      </c>
      <c r="M272" s="10">
        <f t="shared" si="27"/>
        <v>0.17126436781609194</v>
      </c>
      <c r="N272" s="10">
        <f t="shared" si="28"/>
        <v>0.1396551724137931</v>
      </c>
      <c r="O272" s="10">
        <f t="shared" si="29"/>
        <v>0.81543624161073824</v>
      </c>
      <c r="P272" s="5">
        <v>3793</v>
      </c>
      <c r="Q272" s="5">
        <v>2964</v>
      </c>
      <c r="T272" s="5">
        <v>8294</v>
      </c>
      <c r="U272" s="5">
        <v>1232</v>
      </c>
      <c r="V272" s="5">
        <v>827</v>
      </c>
      <c r="AC272" s="5">
        <v>9744</v>
      </c>
      <c r="AD272" s="5">
        <v>21062</v>
      </c>
      <c r="AE272" s="5">
        <v>12690</v>
      </c>
    </row>
    <row r="273" spans="1:31" x14ac:dyDescent="0.25">
      <c r="A273" s="20" t="s">
        <v>476</v>
      </c>
      <c r="B273" s="5">
        <v>7057</v>
      </c>
      <c r="D273" s="5">
        <v>49589</v>
      </c>
      <c r="E273" s="5">
        <v>29235</v>
      </c>
      <c r="F273" s="5">
        <v>6</v>
      </c>
      <c r="G273" s="5">
        <v>1720</v>
      </c>
      <c r="H273" s="5">
        <v>232</v>
      </c>
      <c r="I273" s="5">
        <v>211</v>
      </c>
      <c r="J273" s="10">
        <f t="shared" si="24"/>
        <v>0.24372963015445656</v>
      </c>
      <c r="K273" s="10">
        <f t="shared" si="25"/>
        <v>3.2875159416182513E-2</v>
      </c>
      <c r="L273" s="10">
        <f t="shared" si="26"/>
        <v>2.9899390675924613E-2</v>
      </c>
      <c r="M273" s="10">
        <f t="shared" si="27"/>
        <v>0.13488372093023257</v>
      </c>
      <c r="N273" s="10">
        <f t="shared" si="28"/>
        <v>0.12267441860465116</v>
      </c>
      <c r="O273" s="10">
        <f t="shared" si="29"/>
        <v>0.90948275862068961</v>
      </c>
      <c r="P273" s="5">
        <v>4205</v>
      </c>
      <c r="Q273" s="5">
        <v>3091</v>
      </c>
      <c r="T273" s="5">
        <v>8219</v>
      </c>
      <c r="U273" s="5">
        <v>965</v>
      </c>
      <c r="V273" s="5">
        <v>705</v>
      </c>
      <c r="AC273" s="5">
        <v>10379</v>
      </c>
      <c r="AD273" s="5">
        <v>21308</v>
      </c>
      <c r="AE273" s="5">
        <v>12648</v>
      </c>
    </row>
    <row r="274" spans="1:31" x14ac:dyDescent="0.25">
      <c r="A274" s="20" t="s">
        <v>477</v>
      </c>
      <c r="B274" s="5">
        <v>7084</v>
      </c>
      <c r="D274" s="5">
        <v>50745</v>
      </c>
      <c r="E274" s="5">
        <v>29420</v>
      </c>
      <c r="F274" s="5">
        <v>25</v>
      </c>
      <c r="G274" s="5">
        <v>1749</v>
      </c>
      <c r="H274" s="5">
        <v>253</v>
      </c>
      <c r="I274" s="5">
        <v>230</v>
      </c>
      <c r="J274" s="10">
        <f t="shared" si="24"/>
        <v>0.24689440993788819</v>
      </c>
      <c r="K274" s="10">
        <f t="shared" si="25"/>
        <v>3.5714285714285712E-2</v>
      </c>
      <c r="L274" s="10">
        <f t="shared" si="26"/>
        <v>3.2467532467532464E-2</v>
      </c>
      <c r="M274" s="10">
        <f t="shared" si="27"/>
        <v>0.14465408805031446</v>
      </c>
      <c r="N274" s="10">
        <f t="shared" si="28"/>
        <v>0.13150371640937678</v>
      </c>
      <c r="O274" s="10">
        <f t="shared" si="29"/>
        <v>0.90909090909090906</v>
      </c>
      <c r="P274" s="5">
        <v>4760</v>
      </c>
      <c r="Q274" s="5">
        <v>4266</v>
      </c>
      <c r="T274" s="5">
        <v>8417</v>
      </c>
      <c r="U274" s="5">
        <v>1132</v>
      </c>
      <c r="V274" s="5">
        <v>891</v>
      </c>
      <c r="AC274" s="5">
        <v>10165</v>
      </c>
      <c r="AD274" s="5">
        <v>21676</v>
      </c>
      <c r="AE274" s="5">
        <v>13074</v>
      </c>
    </row>
    <row r="275" spans="1:31" x14ac:dyDescent="0.25">
      <c r="A275" s="20" t="s">
        <v>478</v>
      </c>
      <c r="B275" s="5">
        <v>7081</v>
      </c>
      <c r="D275" s="5">
        <v>49434</v>
      </c>
      <c r="E275" s="5">
        <v>29401</v>
      </c>
      <c r="F275" s="5">
        <v>23</v>
      </c>
      <c r="G275" s="5">
        <v>1739</v>
      </c>
      <c r="H275" s="5">
        <v>239</v>
      </c>
      <c r="I275" s="5">
        <v>216</v>
      </c>
      <c r="J275" s="10">
        <f t="shared" si="24"/>
        <v>0.24558678152803276</v>
      </c>
      <c r="K275" s="10">
        <f t="shared" si="25"/>
        <v>3.3752294873605426E-2</v>
      </c>
      <c r="L275" s="10">
        <f t="shared" si="26"/>
        <v>3.0504166078237537E-2</v>
      </c>
      <c r="M275" s="10">
        <f t="shared" si="27"/>
        <v>0.1374353076480736</v>
      </c>
      <c r="N275" s="10">
        <f t="shared" si="28"/>
        <v>0.12420931569867739</v>
      </c>
      <c r="O275" s="10">
        <f t="shared" si="29"/>
        <v>0.90376569037656906</v>
      </c>
      <c r="P275" s="5">
        <v>3421</v>
      </c>
      <c r="Q275" s="5">
        <v>2924</v>
      </c>
      <c r="T275" s="5">
        <v>8385</v>
      </c>
      <c r="U275" s="5">
        <v>1089</v>
      </c>
      <c r="V275" s="5">
        <v>838</v>
      </c>
      <c r="AC275" s="5">
        <v>10291</v>
      </c>
      <c r="AD275" s="5">
        <v>20716</v>
      </c>
      <c r="AE275" s="5">
        <v>12628</v>
      </c>
    </row>
    <row r="276" spans="1:31" x14ac:dyDescent="0.25">
      <c r="A276" s="20" t="s">
        <v>479</v>
      </c>
      <c r="B276" s="5">
        <v>7074</v>
      </c>
      <c r="D276" s="5">
        <v>65441</v>
      </c>
      <c r="E276" s="5">
        <v>29366</v>
      </c>
      <c r="F276" s="5">
        <v>17</v>
      </c>
      <c r="G276" s="5">
        <v>1827</v>
      </c>
      <c r="H276" s="5">
        <v>485</v>
      </c>
      <c r="I276" s="5">
        <v>386</v>
      </c>
      <c r="J276" s="10">
        <f t="shared" si="24"/>
        <v>0.25826972010178118</v>
      </c>
      <c r="K276" s="10">
        <f t="shared" si="25"/>
        <v>6.8560927339553296E-2</v>
      </c>
      <c r="L276" s="10">
        <f t="shared" si="26"/>
        <v>5.4566016398077469E-2</v>
      </c>
      <c r="M276" s="10">
        <f t="shared" si="27"/>
        <v>0.26546250684181721</v>
      </c>
      <c r="N276" s="10">
        <f t="shared" si="28"/>
        <v>0.2112753147235906</v>
      </c>
      <c r="O276" s="10">
        <f t="shared" si="29"/>
        <v>0.79587628865979376</v>
      </c>
      <c r="P276" s="5">
        <v>18414</v>
      </c>
      <c r="Q276" s="5">
        <v>17120</v>
      </c>
      <c r="T276" s="5">
        <v>8719</v>
      </c>
      <c r="U276" s="5">
        <v>2136</v>
      </c>
      <c r="V276" s="5">
        <v>1496</v>
      </c>
      <c r="AC276" s="5">
        <v>14341</v>
      </c>
      <c r="AD276" s="5">
        <v>25772</v>
      </c>
      <c r="AE276" s="5">
        <v>16913</v>
      </c>
    </row>
    <row r="277" spans="1:31" x14ac:dyDescent="0.25">
      <c r="A277" s="20" t="s">
        <v>480</v>
      </c>
      <c r="B277" s="5">
        <v>7051</v>
      </c>
      <c r="D277" s="5">
        <v>49749</v>
      </c>
      <c r="E277" s="5">
        <v>29176</v>
      </c>
      <c r="F277" s="5">
        <v>3</v>
      </c>
      <c r="G277" s="5">
        <v>1736</v>
      </c>
      <c r="H277" s="5">
        <v>319</v>
      </c>
      <c r="I277" s="5">
        <v>236</v>
      </c>
      <c r="J277" s="10">
        <f t="shared" si="24"/>
        <v>0.24620621188483904</v>
      </c>
      <c r="K277" s="10">
        <f t="shared" si="25"/>
        <v>4.5241809672386897E-2</v>
      </c>
      <c r="L277" s="10">
        <f t="shared" si="26"/>
        <v>3.3470429726279963E-2</v>
      </c>
      <c r="M277" s="10">
        <f t="shared" si="27"/>
        <v>0.18375576036866359</v>
      </c>
      <c r="N277" s="10">
        <f t="shared" si="28"/>
        <v>0.13594470046082949</v>
      </c>
      <c r="O277" s="10">
        <f t="shared" si="29"/>
        <v>0.7398119122257053</v>
      </c>
      <c r="P277" s="5">
        <v>4339</v>
      </c>
      <c r="Q277" s="5">
        <v>3120</v>
      </c>
      <c r="T277" s="5">
        <v>8230</v>
      </c>
      <c r="U277" s="5">
        <v>1355</v>
      </c>
      <c r="V277" s="5">
        <v>763</v>
      </c>
      <c r="AC277" s="5">
        <v>9589</v>
      </c>
      <c r="AD277" s="5">
        <v>21440</v>
      </c>
      <c r="AE277" s="5">
        <v>12847</v>
      </c>
    </row>
    <row r="278" spans="1:31" x14ac:dyDescent="0.25">
      <c r="A278" s="20" t="s">
        <v>481</v>
      </c>
      <c r="B278" s="5">
        <v>7058</v>
      </c>
      <c r="D278" s="5">
        <v>48693</v>
      </c>
      <c r="E278" s="5">
        <v>29212</v>
      </c>
      <c r="F278" s="5">
        <v>6</v>
      </c>
      <c r="G278" s="5">
        <v>1692</v>
      </c>
      <c r="H278" s="5">
        <v>176</v>
      </c>
      <c r="I278" s="5">
        <v>163</v>
      </c>
      <c r="J278" s="10">
        <f t="shared" si="24"/>
        <v>0.23972796826296403</v>
      </c>
      <c r="K278" s="10">
        <f t="shared" si="25"/>
        <v>2.4936242561632189E-2</v>
      </c>
      <c r="L278" s="10">
        <f t="shared" si="26"/>
        <v>2.3094361008784359E-2</v>
      </c>
      <c r="M278" s="10">
        <f t="shared" si="27"/>
        <v>0.10401891252955082</v>
      </c>
      <c r="N278" s="10">
        <f t="shared" si="28"/>
        <v>9.6335697399527187E-2</v>
      </c>
      <c r="O278" s="10">
        <f t="shared" si="29"/>
        <v>0.92613636363636365</v>
      </c>
      <c r="P278" s="5">
        <v>2414</v>
      </c>
      <c r="Q278" s="5">
        <v>2204</v>
      </c>
      <c r="T278" s="5">
        <v>8103</v>
      </c>
      <c r="U278" s="5">
        <v>765</v>
      </c>
      <c r="V278" s="5">
        <v>528</v>
      </c>
      <c r="AC278" s="5">
        <v>9378</v>
      </c>
      <c r="AD278" s="5">
        <v>20981</v>
      </c>
      <c r="AE278" s="5">
        <v>12551</v>
      </c>
    </row>
    <row r="279" spans="1:31" x14ac:dyDescent="0.25">
      <c r="A279" s="20" t="s">
        <v>482</v>
      </c>
      <c r="B279" s="5">
        <v>7063</v>
      </c>
      <c r="D279" s="5">
        <v>48689</v>
      </c>
      <c r="E279" s="5">
        <v>29260</v>
      </c>
      <c r="F279" s="5">
        <v>11</v>
      </c>
      <c r="G279" s="5">
        <v>1718</v>
      </c>
      <c r="H279" s="5">
        <v>205</v>
      </c>
      <c r="I279" s="5">
        <v>192</v>
      </c>
      <c r="J279" s="10">
        <f t="shared" si="24"/>
        <v>0.24323941667846524</v>
      </c>
      <c r="K279" s="10">
        <f t="shared" si="25"/>
        <v>2.902449384114399E-2</v>
      </c>
      <c r="L279" s="10">
        <f t="shared" si="26"/>
        <v>2.7183916182925101E-2</v>
      </c>
      <c r="M279" s="10">
        <f t="shared" si="27"/>
        <v>0.11932479627473806</v>
      </c>
      <c r="N279" s="10">
        <f t="shared" si="28"/>
        <v>0.11175785797438882</v>
      </c>
      <c r="O279" s="10">
        <f t="shared" si="29"/>
        <v>0.93658536585365859</v>
      </c>
      <c r="P279" s="5">
        <v>2365</v>
      </c>
      <c r="Q279" s="5">
        <v>2158</v>
      </c>
      <c r="T279" s="5">
        <v>8221</v>
      </c>
      <c r="U279" s="5">
        <v>860</v>
      </c>
      <c r="V279" s="5">
        <v>638</v>
      </c>
      <c r="AC279" s="5">
        <v>9217</v>
      </c>
      <c r="AD279" s="5">
        <v>18257</v>
      </c>
      <c r="AE279" s="5">
        <v>12519</v>
      </c>
    </row>
    <row r="280" spans="1:31" x14ac:dyDescent="0.25">
      <c r="A280" s="20" t="s">
        <v>483</v>
      </c>
      <c r="B280" s="5">
        <v>7052</v>
      </c>
      <c r="D280" s="5">
        <v>49961</v>
      </c>
      <c r="E280" s="5">
        <v>29189</v>
      </c>
      <c r="F280" s="5">
        <v>3</v>
      </c>
      <c r="G280" s="5">
        <v>1752</v>
      </c>
      <c r="H280" s="5">
        <v>238</v>
      </c>
      <c r="I280" s="5">
        <v>198</v>
      </c>
      <c r="J280" s="10">
        <f t="shared" si="24"/>
        <v>0.24844015882019285</v>
      </c>
      <c r="K280" s="10">
        <f t="shared" si="25"/>
        <v>3.3749290981281904E-2</v>
      </c>
      <c r="L280" s="10">
        <f t="shared" si="26"/>
        <v>2.8077141236528644E-2</v>
      </c>
      <c r="M280" s="10">
        <f t="shared" si="27"/>
        <v>0.13584474885844749</v>
      </c>
      <c r="N280" s="10">
        <f t="shared" si="28"/>
        <v>0.11301369863013698</v>
      </c>
      <c r="O280" s="10">
        <f t="shared" si="29"/>
        <v>0.83193277310924374</v>
      </c>
      <c r="P280" s="5">
        <v>3249</v>
      </c>
      <c r="Q280" s="5">
        <v>2672</v>
      </c>
      <c r="T280" s="5">
        <v>8336</v>
      </c>
      <c r="U280" s="5">
        <v>1029</v>
      </c>
      <c r="V280" s="5">
        <v>713</v>
      </c>
      <c r="AC280" s="5">
        <v>10601</v>
      </c>
      <c r="AD280" s="5">
        <v>22422</v>
      </c>
      <c r="AE280" s="5">
        <v>12875</v>
      </c>
    </row>
    <row r="281" spans="1:31" x14ac:dyDescent="0.25">
      <c r="A281" s="20" t="s">
        <v>484</v>
      </c>
      <c r="B281" s="5">
        <v>7056</v>
      </c>
      <c r="D281" s="5">
        <v>49414</v>
      </c>
      <c r="E281" s="5">
        <v>29190</v>
      </c>
      <c r="F281" s="5">
        <v>2</v>
      </c>
      <c r="G281" s="5">
        <v>1764</v>
      </c>
      <c r="H281" s="5">
        <v>268</v>
      </c>
      <c r="I281" s="5">
        <v>224</v>
      </c>
      <c r="J281" s="10">
        <f t="shared" si="24"/>
        <v>0.25</v>
      </c>
      <c r="K281" s="10">
        <f t="shared" si="25"/>
        <v>3.7981859410430842E-2</v>
      </c>
      <c r="L281" s="10">
        <f t="shared" si="26"/>
        <v>3.1746031746031744E-2</v>
      </c>
      <c r="M281" s="10">
        <f t="shared" si="27"/>
        <v>0.15192743764172337</v>
      </c>
      <c r="N281" s="10">
        <f t="shared" si="28"/>
        <v>0.12698412698412698</v>
      </c>
      <c r="O281" s="10">
        <f t="shared" si="29"/>
        <v>0.83582089552238803</v>
      </c>
      <c r="P281" s="5">
        <v>3178</v>
      </c>
      <c r="Q281" s="5">
        <v>2541</v>
      </c>
      <c r="T281" s="5">
        <v>8347</v>
      </c>
      <c r="U281" s="5">
        <v>1153</v>
      </c>
      <c r="V281" s="5">
        <v>731</v>
      </c>
      <c r="AC281" s="5">
        <v>10027</v>
      </c>
      <c r="AD281" s="5">
        <v>18363</v>
      </c>
      <c r="AE281" s="5">
        <v>12777</v>
      </c>
    </row>
    <row r="282" spans="1:31" x14ac:dyDescent="0.25">
      <c r="A282" s="20" t="s">
        <v>485</v>
      </c>
      <c r="B282" s="5">
        <v>7057</v>
      </c>
      <c r="D282" s="5">
        <v>48414</v>
      </c>
      <c r="E282" s="5">
        <v>29195</v>
      </c>
      <c r="F282" s="5">
        <v>3</v>
      </c>
      <c r="G282" s="5">
        <v>1695</v>
      </c>
      <c r="H282" s="5">
        <v>182</v>
      </c>
      <c r="I282" s="5">
        <v>169</v>
      </c>
      <c r="J282" s="10">
        <f t="shared" si="24"/>
        <v>0.24018704832081622</v>
      </c>
      <c r="K282" s="10">
        <f t="shared" si="25"/>
        <v>2.5789995748901801E-2</v>
      </c>
      <c r="L282" s="10">
        <f t="shared" si="26"/>
        <v>2.3947853195408812E-2</v>
      </c>
      <c r="M282" s="10">
        <f t="shared" si="27"/>
        <v>0.10737463126843658</v>
      </c>
      <c r="N282" s="10">
        <f t="shared" si="28"/>
        <v>9.9705014749262535E-2</v>
      </c>
      <c r="O282" s="10">
        <f t="shared" si="29"/>
        <v>0.9285714285714286</v>
      </c>
      <c r="P282" s="5">
        <v>2102</v>
      </c>
      <c r="Q282" s="5">
        <v>1892</v>
      </c>
      <c r="T282" s="5">
        <v>8111</v>
      </c>
      <c r="U282" s="5">
        <v>751</v>
      </c>
      <c r="V282" s="5">
        <v>518</v>
      </c>
      <c r="AC282" s="5">
        <v>9202</v>
      </c>
      <c r="AD282" s="5">
        <v>18040</v>
      </c>
      <c r="AE282" s="5">
        <v>12433</v>
      </c>
    </row>
    <row r="283" spans="1:31" x14ac:dyDescent="0.25">
      <c r="A283" s="20" t="s">
        <v>486</v>
      </c>
      <c r="B283" s="5">
        <v>5993</v>
      </c>
      <c r="D283" s="5">
        <v>152632</v>
      </c>
      <c r="E283" s="5">
        <v>26303</v>
      </c>
      <c r="F283" s="5">
        <v>2</v>
      </c>
      <c r="G283" s="5">
        <v>1579</v>
      </c>
      <c r="H283" s="5">
        <v>248</v>
      </c>
      <c r="I283" s="5">
        <v>210</v>
      </c>
      <c r="J283" s="10">
        <f t="shared" si="24"/>
        <v>0.26347405306190558</v>
      </c>
      <c r="K283" s="10">
        <f t="shared" si="25"/>
        <v>4.1381611880527282E-2</v>
      </c>
      <c r="L283" s="10">
        <f t="shared" si="26"/>
        <v>3.5040881027865844E-2</v>
      </c>
      <c r="M283" s="10">
        <f t="shared" si="27"/>
        <v>0.1570614312856238</v>
      </c>
      <c r="N283" s="10">
        <f t="shared" si="28"/>
        <v>0.13299556681443953</v>
      </c>
      <c r="O283" s="10">
        <f t="shared" si="29"/>
        <v>0.84677419354838712</v>
      </c>
      <c r="P283" s="5">
        <v>17485</v>
      </c>
      <c r="Q283" s="5">
        <v>12459</v>
      </c>
      <c r="T283" s="5">
        <v>7785</v>
      </c>
      <c r="U283" s="5">
        <v>1127</v>
      </c>
      <c r="V283" s="5">
        <v>917</v>
      </c>
      <c r="AC283" s="5">
        <v>22145</v>
      </c>
      <c r="AD283" s="5">
        <v>40652</v>
      </c>
      <c r="AE283" s="5">
        <v>32428</v>
      </c>
    </row>
    <row r="284" spans="1:31" x14ac:dyDescent="0.25">
      <c r="A284" s="20" t="s">
        <v>487</v>
      </c>
      <c r="B284" s="5">
        <v>5993</v>
      </c>
      <c r="D284" s="5">
        <v>152026</v>
      </c>
      <c r="E284" s="5">
        <v>26308</v>
      </c>
      <c r="F284" s="5">
        <v>3</v>
      </c>
      <c r="G284" s="5">
        <v>1582</v>
      </c>
      <c r="H284" s="5">
        <v>251</v>
      </c>
      <c r="I284" s="5">
        <v>213</v>
      </c>
      <c r="J284" s="10">
        <f t="shared" si="24"/>
        <v>0.26397463707658936</v>
      </c>
      <c r="K284" s="10">
        <f t="shared" si="25"/>
        <v>4.1882195895211083E-2</v>
      </c>
      <c r="L284" s="10">
        <f t="shared" si="26"/>
        <v>3.5541465042549639E-2</v>
      </c>
      <c r="M284" s="10">
        <f t="shared" si="27"/>
        <v>0.15865992414664981</v>
      </c>
      <c r="N284" s="10">
        <f t="shared" si="28"/>
        <v>0.13463969658659924</v>
      </c>
      <c r="O284" s="10">
        <f t="shared" si="29"/>
        <v>0.84860557768924305</v>
      </c>
      <c r="P284" s="5">
        <v>16963</v>
      </c>
      <c r="Q284" s="5">
        <v>11937</v>
      </c>
      <c r="T284" s="5">
        <v>7790</v>
      </c>
      <c r="U284" s="5">
        <v>1132</v>
      </c>
      <c r="V284" s="5">
        <v>922</v>
      </c>
      <c r="AC284" s="5">
        <v>22977</v>
      </c>
      <c r="AD284" s="5">
        <v>41143</v>
      </c>
      <c r="AE284" s="5">
        <v>45550</v>
      </c>
    </row>
    <row r="285" spans="1:31" x14ac:dyDescent="0.25">
      <c r="A285" s="20" t="s">
        <v>488</v>
      </c>
      <c r="B285" s="5">
        <v>5990</v>
      </c>
      <c r="D285" s="5">
        <v>150301</v>
      </c>
      <c r="E285" s="5">
        <v>26277</v>
      </c>
      <c r="F285" s="5">
        <v>1</v>
      </c>
      <c r="G285" s="5">
        <v>1566</v>
      </c>
      <c r="H285" s="5">
        <v>12</v>
      </c>
      <c r="I285" s="5">
        <v>12</v>
      </c>
      <c r="J285" s="10">
        <f t="shared" si="24"/>
        <v>0.26143572621035061</v>
      </c>
      <c r="K285" s="10">
        <f t="shared" si="25"/>
        <v>2.0033388981636059E-3</v>
      </c>
      <c r="L285" s="10">
        <f t="shared" si="26"/>
        <v>2.0033388981636059E-3</v>
      </c>
      <c r="M285" s="10">
        <f t="shared" si="27"/>
        <v>7.6628352490421452E-3</v>
      </c>
      <c r="N285" s="10">
        <f t="shared" si="28"/>
        <v>7.6628352490421452E-3</v>
      </c>
      <c r="O285" s="10">
        <f t="shared" si="29"/>
        <v>1</v>
      </c>
      <c r="P285" s="5">
        <v>63</v>
      </c>
      <c r="Q285" s="5">
        <v>63</v>
      </c>
      <c r="T285" s="5">
        <v>7688</v>
      </c>
      <c r="U285" s="5">
        <v>51</v>
      </c>
      <c r="V285" s="5">
        <v>51</v>
      </c>
      <c r="AC285" s="5">
        <v>22763</v>
      </c>
      <c r="AD285" s="5">
        <v>32396</v>
      </c>
      <c r="AE285" s="5">
        <v>44537</v>
      </c>
    </row>
    <row r="286" spans="1:31" x14ac:dyDescent="0.25">
      <c r="A286" s="20" t="s">
        <v>489</v>
      </c>
      <c r="B286" s="5">
        <v>5990</v>
      </c>
      <c r="D286" s="5">
        <v>150365</v>
      </c>
      <c r="E286" s="5">
        <v>26271</v>
      </c>
      <c r="F286" s="5">
        <v>1</v>
      </c>
      <c r="G286" s="5">
        <v>1572</v>
      </c>
      <c r="H286" s="5">
        <v>117</v>
      </c>
      <c r="I286" s="5">
        <v>76</v>
      </c>
      <c r="J286" s="10">
        <f t="shared" si="24"/>
        <v>0.26243739565943236</v>
      </c>
      <c r="K286" s="10">
        <f t="shared" si="25"/>
        <v>1.9532554257095158E-2</v>
      </c>
      <c r="L286" s="10">
        <f t="shared" si="26"/>
        <v>1.2687813021702838E-2</v>
      </c>
      <c r="M286" s="10">
        <f t="shared" si="27"/>
        <v>7.4427480916030533E-2</v>
      </c>
      <c r="N286" s="10">
        <f t="shared" si="28"/>
        <v>4.8346055979643768E-2</v>
      </c>
      <c r="O286" s="10">
        <f t="shared" si="29"/>
        <v>0.6495726495726496</v>
      </c>
      <c r="P286" s="5">
        <v>1871</v>
      </c>
      <c r="Q286" s="5">
        <v>557</v>
      </c>
      <c r="T286" s="5">
        <v>7694</v>
      </c>
      <c r="U286" s="5">
        <v>478</v>
      </c>
      <c r="V286" s="5">
        <v>302</v>
      </c>
      <c r="AC286" s="5">
        <v>22686</v>
      </c>
      <c r="AD286" s="5">
        <v>36642</v>
      </c>
      <c r="AE286" s="5">
        <v>44634</v>
      </c>
    </row>
    <row r="287" spans="1:31" x14ac:dyDescent="0.25">
      <c r="A287" s="20" t="s">
        <v>490</v>
      </c>
      <c r="B287" s="5">
        <v>5992</v>
      </c>
      <c r="D287" s="5">
        <v>150345</v>
      </c>
      <c r="E287" s="5">
        <v>26274</v>
      </c>
      <c r="F287" s="5">
        <v>1</v>
      </c>
      <c r="G287" s="5">
        <v>1568</v>
      </c>
      <c r="H287" s="5">
        <v>14</v>
      </c>
      <c r="I287" s="5">
        <v>14</v>
      </c>
      <c r="J287" s="10">
        <f t="shared" si="24"/>
        <v>0.26168224299065418</v>
      </c>
      <c r="K287" s="10">
        <f t="shared" si="25"/>
        <v>2.3364485981308409E-3</v>
      </c>
      <c r="L287" s="10">
        <f t="shared" si="26"/>
        <v>2.3364485981308409E-3</v>
      </c>
      <c r="M287" s="10">
        <f t="shared" si="27"/>
        <v>8.9285714285714281E-3</v>
      </c>
      <c r="N287" s="10">
        <f t="shared" si="28"/>
        <v>8.9285714285714281E-3</v>
      </c>
      <c r="O287" s="10">
        <f t="shared" si="29"/>
        <v>1</v>
      </c>
      <c r="P287" s="5">
        <v>107</v>
      </c>
      <c r="Q287" s="5">
        <v>107</v>
      </c>
      <c r="T287" s="5">
        <v>7685</v>
      </c>
      <c r="U287" s="5">
        <v>48</v>
      </c>
      <c r="V287" s="5">
        <v>48</v>
      </c>
      <c r="AC287" s="5">
        <v>22831</v>
      </c>
      <c r="AD287" s="5">
        <v>32835</v>
      </c>
      <c r="AE287" s="5">
        <v>43909</v>
      </c>
    </row>
    <row r="288" spans="1:31" x14ac:dyDescent="0.25">
      <c r="A288" s="20" t="s">
        <v>491</v>
      </c>
      <c r="B288" s="5">
        <v>5988</v>
      </c>
      <c r="D288" s="5">
        <v>150260</v>
      </c>
      <c r="E288" s="5">
        <v>26250</v>
      </c>
      <c r="F288" s="5">
        <v>1</v>
      </c>
      <c r="G288" s="5">
        <v>1564</v>
      </c>
      <c r="H288" s="5">
        <v>10</v>
      </c>
      <c r="I288" s="5">
        <v>10</v>
      </c>
      <c r="J288" s="10">
        <f t="shared" si="24"/>
        <v>0.26118904475617905</v>
      </c>
      <c r="K288" s="10">
        <f t="shared" si="25"/>
        <v>1.6700066800267202E-3</v>
      </c>
      <c r="L288" s="10">
        <f t="shared" si="26"/>
        <v>1.6700066800267202E-3</v>
      </c>
      <c r="M288" s="10">
        <f t="shared" si="27"/>
        <v>6.3938618925831201E-3</v>
      </c>
      <c r="N288" s="10">
        <f t="shared" si="28"/>
        <v>6.3938618925831201E-3</v>
      </c>
      <c r="O288" s="10">
        <f t="shared" si="29"/>
        <v>1</v>
      </c>
      <c r="P288" s="5">
        <v>22</v>
      </c>
      <c r="Q288" s="5">
        <v>22</v>
      </c>
      <c r="T288" s="5">
        <v>7661</v>
      </c>
      <c r="U288" s="5">
        <v>24</v>
      </c>
      <c r="V288" s="5">
        <v>24</v>
      </c>
      <c r="AC288" s="5">
        <v>22706</v>
      </c>
      <c r="AD288" s="5">
        <v>44582</v>
      </c>
      <c r="AE288" s="5">
        <v>44293</v>
      </c>
    </row>
    <row r="289" spans="1:31" x14ac:dyDescent="0.25">
      <c r="A289" s="20" t="s">
        <v>492</v>
      </c>
      <c r="B289" s="5">
        <v>5988</v>
      </c>
      <c r="D289" s="5">
        <v>150261</v>
      </c>
      <c r="E289" s="5">
        <v>26251</v>
      </c>
      <c r="F289" s="5">
        <v>1</v>
      </c>
      <c r="G289" s="5">
        <v>1564</v>
      </c>
      <c r="H289" s="5">
        <v>10</v>
      </c>
      <c r="I289" s="5">
        <v>10</v>
      </c>
      <c r="J289" s="10">
        <f t="shared" si="24"/>
        <v>0.26118904475617905</v>
      </c>
      <c r="K289" s="10">
        <f t="shared" si="25"/>
        <v>1.6700066800267202E-3</v>
      </c>
      <c r="L289" s="10">
        <f t="shared" si="26"/>
        <v>1.6700066800267202E-3</v>
      </c>
      <c r="M289" s="10">
        <f t="shared" si="27"/>
        <v>6.3938618925831201E-3</v>
      </c>
      <c r="N289" s="10">
        <f t="shared" si="28"/>
        <v>6.3938618925831201E-3</v>
      </c>
      <c r="O289" s="10">
        <f t="shared" si="29"/>
        <v>1</v>
      </c>
      <c r="P289" s="5">
        <v>23</v>
      </c>
      <c r="Q289" s="5">
        <v>23</v>
      </c>
      <c r="T289" s="5">
        <v>7662</v>
      </c>
      <c r="U289" s="5">
        <v>25</v>
      </c>
      <c r="V289" s="5">
        <v>25</v>
      </c>
      <c r="AC289" s="5">
        <v>22821</v>
      </c>
      <c r="AD289" s="5">
        <v>44590</v>
      </c>
      <c r="AE289" s="5">
        <v>43737</v>
      </c>
    </row>
    <row r="290" spans="1:31" x14ac:dyDescent="0.25">
      <c r="A290" s="20" t="s">
        <v>493</v>
      </c>
      <c r="B290" s="5">
        <v>5988</v>
      </c>
      <c r="D290" s="5">
        <v>150273</v>
      </c>
      <c r="E290" s="5">
        <v>26249</v>
      </c>
      <c r="F290" s="5">
        <v>1</v>
      </c>
      <c r="G290" s="5">
        <v>1564</v>
      </c>
      <c r="H290" s="5">
        <v>112</v>
      </c>
      <c r="I290" s="5">
        <v>71</v>
      </c>
      <c r="J290" s="10">
        <f t="shared" si="24"/>
        <v>0.26118904475617905</v>
      </c>
      <c r="K290" s="10">
        <f t="shared" si="25"/>
        <v>1.8704074816299265E-2</v>
      </c>
      <c r="L290" s="10">
        <f t="shared" si="26"/>
        <v>1.1857047428189714E-2</v>
      </c>
      <c r="M290" s="10">
        <f t="shared" si="27"/>
        <v>7.1611253196930943E-2</v>
      </c>
      <c r="N290" s="10">
        <f t="shared" si="28"/>
        <v>4.5396419437340151E-2</v>
      </c>
      <c r="O290" s="10">
        <f t="shared" si="29"/>
        <v>0.6339285714285714</v>
      </c>
      <c r="P290" s="5">
        <v>1779</v>
      </c>
      <c r="Q290" s="5">
        <v>465</v>
      </c>
      <c r="T290" s="5">
        <v>7660</v>
      </c>
      <c r="U290" s="5">
        <v>454</v>
      </c>
      <c r="V290" s="5">
        <v>280</v>
      </c>
      <c r="AC290" s="5">
        <v>22899</v>
      </c>
      <c r="AD290" s="5">
        <v>48329</v>
      </c>
      <c r="AE290" s="5">
        <v>44823</v>
      </c>
    </row>
    <row r="291" spans="1:31" x14ac:dyDescent="0.25">
      <c r="A291" s="20" t="s">
        <v>494</v>
      </c>
      <c r="B291" s="5">
        <v>5988</v>
      </c>
      <c r="D291" s="5">
        <v>150268</v>
      </c>
      <c r="E291" s="5">
        <v>26247</v>
      </c>
      <c r="F291" s="5">
        <v>1</v>
      </c>
      <c r="G291" s="5">
        <v>1564</v>
      </c>
      <c r="H291" s="5">
        <v>112</v>
      </c>
      <c r="I291" s="5">
        <v>71</v>
      </c>
      <c r="J291" s="10">
        <f t="shared" si="24"/>
        <v>0.26118904475617905</v>
      </c>
      <c r="K291" s="10">
        <f t="shared" si="25"/>
        <v>1.8704074816299265E-2</v>
      </c>
      <c r="L291" s="10">
        <f t="shared" si="26"/>
        <v>1.1857047428189714E-2</v>
      </c>
      <c r="M291" s="10">
        <f t="shared" si="27"/>
        <v>7.1611253196930943E-2</v>
      </c>
      <c r="N291" s="10">
        <f t="shared" si="28"/>
        <v>4.5396419437340151E-2</v>
      </c>
      <c r="O291" s="10">
        <f t="shared" si="29"/>
        <v>0.6339285714285714</v>
      </c>
      <c r="P291" s="5">
        <v>1774</v>
      </c>
      <c r="Q291" s="5">
        <v>460</v>
      </c>
      <c r="T291" s="5">
        <v>7658</v>
      </c>
      <c r="U291" s="5">
        <v>452</v>
      </c>
      <c r="V291" s="5">
        <v>278</v>
      </c>
      <c r="AC291" s="5">
        <v>22798</v>
      </c>
      <c r="AD291" s="5">
        <v>48487</v>
      </c>
      <c r="AE291" s="5">
        <v>45178</v>
      </c>
    </row>
    <row r="292" spans="1:31" x14ac:dyDescent="0.25">
      <c r="A292" s="20" t="s">
        <v>495</v>
      </c>
      <c r="B292" s="5">
        <v>5992</v>
      </c>
      <c r="D292" s="5">
        <v>150411</v>
      </c>
      <c r="E292" s="5">
        <v>26281</v>
      </c>
      <c r="F292" s="5">
        <v>4</v>
      </c>
      <c r="G292" s="5">
        <v>1575</v>
      </c>
      <c r="H292" s="5">
        <v>120</v>
      </c>
      <c r="I292" s="5">
        <v>79</v>
      </c>
      <c r="J292" s="10">
        <f t="shared" si="24"/>
        <v>0.26285046728971961</v>
      </c>
      <c r="K292" s="10">
        <f t="shared" si="25"/>
        <v>2.0026702269692925E-2</v>
      </c>
      <c r="L292" s="10">
        <f t="shared" si="26"/>
        <v>1.3184245660881175E-2</v>
      </c>
      <c r="M292" s="10">
        <f t="shared" si="27"/>
        <v>7.6190476190476197E-2</v>
      </c>
      <c r="N292" s="10">
        <f t="shared" si="28"/>
        <v>5.015873015873016E-2</v>
      </c>
      <c r="O292" s="10">
        <f t="shared" si="29"/>
        <v>0.65833333333333333</v>
      </c>
      <c r="P292" s="5">
        <v>1917</v>
      </c>
      <c r="Q292" s="5">
        <v>603</v>
      </c>
      <c r="T292" s="5">
        <v>7730</v>
      </c>
      <c r="U292" s="5">
        <v>514</v>
      </c>
      <c r="V292" s="5">
        <v>339</v>
      </c>
      <c r="AC292" s="5">
        <v>22815</v>
      </c>
      <c r="AD292" s="5">
        <v>48384</v>
      </c>
      <c r="AE292" s="5">
        <v>44225</v>
      </c>
    </row>
    <row r="293" spans="1:31" x14ac:dyDescent="0.25">
      <c r="A293" s="20" t="s">
        <v>496</v>
      </c>
      <c r="B293" s="5">
        <v>5989</v>
      </c>
      <c r="D293" s="5">
        <v>150601</v>
      </c>
      <c r="E293" s="5">
        <v>26273</v>
      </c>
      <c r="F293" s="5">
        <v>1</v>
      </c>
      <c r="G293" s="5">
        <v>1577</v>
      </c>
      <c r="H293" s="5">
        <v>243</v>
      </c>
      <c r="I293" s="5">
        <v>86</v>
      </c>
      <c r="J293" s="10">
        <f t="shared" si="24"/>
        <v>0.2633160794790449</v>
      </c>
      <c r="K293" s="10">
        <f t="shared" si="25"/>
        <v>4.0574386375020872E-2</v>
      </c>
      <c r="L293" s="10">
        <f t="shared" si="26"/>
        <v>1.4359659375521789E-2</v>
      </c>
      <c r="M293" s="10">
        <f t="shared" si="27"/>
        <v>0.15409004438807863</v>
      </c>
      <c r="N293" s="10">
        <f t="shared" si="28"/>
        <v>5.4533925174381735E-2</v>
      </c>
      <c r="O293" s="10">
        <f t="shared" si="29"/>
        <v>0.35390946502057613</v>
      </c>
      <c r="P293" s="5">
        <v>16013</v>
      </c>
      <c r="Q293" s="5">
        <v>871</v>
      </c>
      <c r="T293" s="5">
        <v>7724</v>
      </c>
      <c r="U293" s="5">
        <v>1047</v>
      </c>
      <c r="V293" s="5">
        <v>354</v>
      </c>
      <c r="AC293" s="5">
        <v>22724</v>
      </c>
      <c r="AD293" s="5">
        <v>54410</v>
      </c>
      <c r="AE293" s="5">
        <v>45365</v>
      </c>
    </row>
    <row r="294" spans="1:31" x14ac:dyDescent="0.25">
      <c r="A294" s="20" t="s">
        <v>497</v>
      </c>
      <c r="B294" s="5">
        <v>5989</v>
      </c>
      <c r="D294" s="5">
        <v>150342</v>
      </c>
      <c r="E294" s="5">
        <v>26269</v>
      </c>
      <c r="F294" s="5">
        <v>1</v>
      </c>
      <c r="G294" s="5">
        <v>1571</v>
      </c>
      <c r="H294" s="5">
        <v>119</v>
      </c>
      <c r="I294" s="5">
        <v>79</v>
      </c>
      <c r="J294" s="10">
        <f t="shared" si="24"/>
        <v>0.26231424277842713</v>
      </c>
      <c r="K294" s="10">
        <f t="shared" si="25"/>
        <v>1.9869761228919685E-2</v>
      </c>
      <c r="L294" s="10">
        <f t="shared" si="26"/>
        <v>1.3190849891467691E-2</v>
      </c>
      <c r="M294" s="10">
        <f t="shared" si="27"/>
        <v>7.5747931253978357E-2</v>
      </c>
      <c r="N294" s="10">
        <f t="shared" si="28"/>
        <v>5.0286441756842777E-2</v>
      </c>
      <c r="O294" s="10">
        <f t="shared" si="29"/>
        <v>0.66386554621848737</v>
      </c>
      <c r="P294" s="5">
        <v>1848</v>
      </c>
      <c r="Q294" s="5">
        <v>573</v>
      </c>
      <c r="T294" s="5">
        <v>7695</v>
      </c>
      <c r="U294" s="5">
        <v>489</v>
      </c>
      <c r="V294" s="5">
        <v>320</v>
      </c>
      <c r="AC294" s="5">
        <v>22707</v>
      </c>
      <c r="AD294" s="5">
        <v>48012</v>
      </c>
      <c r="AE294" s="5">
        <v>45111</v>
      </c>
    </row>
    <row r="295" spans="1:31" x14ac:dyDescent="0.25">
      <c r="A295" s="20" t="s">
        <v>498</v>
      </c>
      <c r="B295" s="5">
        <v>5989</v>
      </c>
      <c r="D295" s="5">
        <v>150306</v>
      </c>
      <c r="E295" s="5">
        <v>26258</v>
      </c>
      <c r="F295" s="5">
        <v>2</v>
      </c>
      <c r="G295" s="5">
        <v>1568</v>
      </c>
      <c r="H295" s="5">
        <v>113</v>
      </c>
      <c r="I295" s="5">
        <v>72</v>
      </c>
      <c r="J295" s="10">
        <f t="shared" si="24"/>
        <v>0.26181332442811822</v>
      </c>
      <c r="K295" s="10">
        <f t="shared" si="25"/>
        <v>1.8867924528301886E-2</v>
      </c>
      <c r="L295" s="10">
        <f t="shared" si="26"/>
        <v>1.2022040407413592E-2</v>
      </c>
      <c r="M295" s="10">
        <f t="shared" si="27"/>
        <v>7.2066326530612249E-2</v>
      </c>
      <c r="N295" s="10">
        <f t="shared" si="28"/>
        <v>4.5918367346938778E-2</v>
      </c>
      <c r="O295" s="10">
        <f t="shared" si="29"/>
        <v>0.63716814159292035</v>
      </c>
      <c r="P295" s="5">
        <v>1812</v>
      </c>
      <c r="Q295" s="5">
        <v>498</v>
      </c>
      <c r="T295" s="5">
        <v>7682</v>
      </c>
      <c r="U295" s="5">
        <v>466</v>
      </c>
      <c r="V295" s="5">
        <v>290</v>
      </c>
      <c r="AC295" s="5">
        <v>22738</v>
      </c>
      <c r="AD295" s="5">
        <v>48466</v>
      </c>
      <c r="AE295" s="5">
        <v>44152</v>
      </c>
    </row>
    <row r="296" spans="1:31" x14ac:dyDescent="0.25">
      <c r="A296" s="20" t="s">
        <v>499</v>
      </c>
      <c r="B296" s="5">
        <v>5988</v>
      </c>
      <c r="D296" s="5">
        <v>150256</v>
      </c>
      <c r="E296" s="5">
        <v>26243</v>
      </c>
      <c r="F296" s="5">
        <v>1</v>
      </c>
      <c r="G296" s="5">
        <v>1567</v>
      </c>
      <c r="H296" s="5">
        <v>112</v>
      </c>
      <c r="I296" s="5">
        <v>71</v>
      </c>
      <c r="J296" s="10">
        <f t="shared" si="24"/>
        <v>0.26169004676018703</v>
      </c>
      <c r="K296" s="10">
        <f t="shared" si="25"/>
        <v>1.8704074816299265E-2</v>
      </c>
      <c r="L296" s="10">
        <f t="shared" si="26"/>
        <v>1.1857047428189714E-2</v>
      </c>
      <c r="M296" s="10">
        <f t="shared" si="27"/>
        <v>7.1474154435226547E-2</v>
      </c>
      <c r="N296" s="10">
        <f t="shared" si="28"/>
        <v>4.530950861518826E-2</v>
      </c>
      <c r="O296" s="10">
        <f t="shared" si="29"/>
        <v>0.6339285714285714</v>
      </c>
      <c r="P296" s="5">
        <v>1762</v>
      </c>
      <c r="Q296" s="5">
        <v>448</v>
      </c>
      <c r="T296" s="5">
        <v>7661</v>
      </c>
      <c r="U296" s="5">
        <v>445</v>
      </c>
      <c r="V296" s="5">
        <v>269</v>
      </c>
      <c r="AC296" s="5">
        <v>22804</v>
      </c>
      <c r="AD296" s="5">
        <v>48416</v>
      </c>
      <c r="AE296" s="5">
        <v>45142</v>
      </c>
    </row>
    <row r="297" spans="1:31" x14ac:dyDescent="0.25">
      <c r="A297" s="20" t="s">
        <v>500</v>
      </c>
      <c r="B297" s="5">
        <v>5989</v>
      </c>
      <c r="D297" s="5">
        <v>150274</v>
      </c>
      <c r="E297" s="5">
        <v>26257</v>
      </c>
      <c r="F297" s="5">
        <v>1</v>
      </c>
      <c r="G297" s="5">
        <v>1569</v>
      </c>
      <c r="H297" s="5">
        <v>114</v>
      </c>
      <c r="I297" s="5">
        <v>73</v>
      </c>
      <c r="J297" s="10">
        <f t="shared" si="24"/>
        <v>0.26198029721155452</v>
      </c>
      <c r="K297" s="10">
        <f t="shared" si="25"/>
        <v>1.9034897311738186E-2</v>
      </c>
      <c r="L297" s="10">
        <f t="shared" si="26"/>
        <v>1.2189013190849892E-2</v>
      </c>
      <c r="M297" s="10">
        <f t="shared" si="27"/>
        <v>7.2657743785850867E-2</v>
      </c>
      <c r="N297" s="10">
        <f t="shared" si="28"/>
        <v>4.6526449968132572E-2</v>
      </c>
      <c r="O297" s="10">
        <f t="shared" si="29"/>
        <v>0.64035087719298245</v>
      </c>
      <c r="P297" s="5">
        <v>1780</v>
      </c>
      <c r="Q297" s="5">
        <v>466</v>
      </c>
      <c r="T297" s="5">
        <v>7676</v>
      </c>
      <c r="U297" s="5">
        <v>460</v>
      </c>
      <c r="V297" s="5">
        <v>284</v>
      </c>
      <c r="AC297" s="5">
        <v>22775</v>
      </c>
      <c r="AD297" s="5">
        <v>48380</v>
      </c>
      <c r="AE297" s="5">
        <v>44937</v>
      </c>
    </row>
    <row r="298" spans="1:31" x14ac:dyDescent="0.25">
      <c r="A298" s="20" t="s">
        <v>501</v>
      </c>
      <c r="B298" s="5">
        <v>6118</v>
      </c>
      <c r="D298" s="5">
        <v>168521</v>
      </c>
      <c r="E298" s="5">
        <v>26832</v>
      </c>
      <c r="F298" s="5">
        <v>34</v>
      </c>
      <c r="G298" s="5">
        <v>1724</v>
      </c>
      <c r="H298" s="5">
        <v>767</v>
      </c>
      <c r="I298" s="5">
        <v>550</v>
      </c>
      <c r="J298" s="10">
        <f t="shared" si="24"/>
        <v>0.28179143510951293</v>
      </c>
      <c r="K298" s="10">
        <f t="shared" si="25"/>
        <v>0.12536776724419746</v>
      </c>
      <c r="L298" s="10">
        <f t="shared" si="26"/>
        <v>8.9898659692710034E-2</v>
      </c>
      <c r="M298" s="10">
        <f t="shared" si="27"/>
        <v>0.44489559164733178</v>
      </c>
      <c r="N298" s="10">
        <f t="shared" si="28"/>
        <v>0.31902552204176332</v>
      </c>
      <c r="O298" s="10">
        <f t="shared" si="29"/>
        <v>0.71707953063885266</v>
      </c>
      <c r="P298" s="5">
        <v>90090</v>
      </c>
      <c r="Q298" s="5">
        <v>42385</v>
      </c>
      <c r="T298" s="5">
        <v>8345</v>
      </c>
      <c r="U298" s="5">
        <v>3197</v>
      </c>
      <c r="V298" s="5">
        <v>2263</v>
      </c>
      <c r="AC298" s="5">
        <v>25316</v>
      </c>
      <c r="AD298" s="5">
        <v>84857</v>
      </c>
      <c r="AE298" s="5">
        <v>51946</v>
      </c>
    </row>
    <row r="299" spans="1:31" x14ac:dyDescent="0.25">
      <c r="A299" s="20" t="s">
        <v>502</v>
      </c>
      <c r="B299" s="5">
        <v>6018</v>
      </c>
      <c r="D299" s="5">
        <v>153097</v>
      </c>
      <c r="E299" s="5">
        <v>26391</v>
      </c>
      <c r="F299" s="5">
        <v>9</v>
      </c>
      <c r="G299" s="5">
        <v>1626</v>
      </c>
      <c r="H299" s="5">
        <v>699</v>
      </c>
      <c r="I299" s="5">
        <v>541</v>
      </c>
      <c r="J299" s="10">
        <f t="shared" si="24"/>
        <v>0.27018943170488535</v>
      </c>
      <c r="K299" s="10">
        <f t="shared" si="25"/>
        <v>0.11615154536390827</v>
      </c>
      <c r="L299" s="10">
        <f t="shared" si="26"/>
        <v>8.9896975739448326E-2</v>
      </c>
      <c r="M299" s="10">
        <f t="shared" si="27"/>
        <v>0.42988929889298894</v>
      </c>
      <c r="N299" s="10">
        <f t="shared" si="28"/>
        <v>0.33271832718327182</v>
      </c>
      <c r="O299" s="10">
        <f t="shared" si="29"/>
        <v>0.77396280400572248</v>
      </c>
      <c r="P299" s="5">
        <v>82472</v>
      </c>
      <c r="Q299" s="5">
        <v>50345</v>
      </c>
      <c r="T299" s="5">
        <v>7962</v>
      </c>
      <c r="U299" s="5">
        <v>2926</v>
      </c>
      <c r="V299" s="5">
        <v>2221</v>
      </c>
      <c r="AC299" s="5">
        <v>23204</v>
      </c>
      <c r="AD299" s="5">
        <v>68317</v>
      </c>
      <c r="AE299" s="5">
        <v>49027</v>
      </c>
    </row>
    <row r="300" spans="1:31" x14ac:dyDescent="0.25">
      <c r="A300" s="20" t="s">
        <v>503</v>
      </c>
      <c r="B300" s="5">
        <v>6014</v>
      </c>
      <c r="D300" s="5">
        <v>153282</v>
      </c>
      <c r="E300" s="5">
        <v>26360</v>
      </c>
      <c r="F300" s="5">
        <v>7</v>
      </c>
      <c r="G300" s="5">
        <v>1623</v>
      </c>
      <c r="H300" s="5">
        <v>695</v>
      </c>
      <c r="I300" s="5">
        <v>537</v>
      </c>
      <c r="J300" s="10">
        <f t="shared" si="24"/>
        <v>0.26987030262720318</v>
      </c>
      <c r="K300" s="10">
        <f t="shared" si="25"/>
        <v>0.1155636847356169</v>
      </c>
      <c r="L300" s="10">
        <f t="shared" si="26"/>
        <v>8.9291652810109742E-2</v>
      </c>
      <c r="M300" s="10">
        <f t="shared" si="27"/>
        <v>0.42821934688847813</v>
      </c>
      <c r="N300" s="10">
        <f t="shared" si="28"/>
        <v>0.33086876155268025</v>
      </c>
      <c r="O300" s="10">
        <f t="shared" si="29"/>
        <v>0.77266187050359714</v>
      </c>
      <c r="P300" s="5">
        <v>82548</v>
      </c>
      <c r="Q300" s="5">
        <v>50421</v>
      </c>
      <c r="T300" s="5">
        <v>7931</v>
      </c>
      <c r="U300" s="5">
        <v>2893</v>
      </c>
      <c r="V300" s="5">
        <v>2188</v>
      </c>
      <c r="AC300" s="5">
        <v>23208</v>
      </c>
      <c r="AD300" s="5">
        <v>68203</v>
      </c>
      <c r="AE300" s="5">
        <v>48942</v>
      </c>
    </row>
    <row r="301" spans="1:31" x14ac:dyDescent="0.25">
      <c r="A301" s="20" t="s">
        <v>504</v>
      </c>
      <c r="B301" s="5">
        <v>6013</v>
      </c>
      <c r="D301" s="5">
        <v>153284</v>
      </c>
      <c r="E301" s="5">
        <v>26356</v>
      </c>
      <c r="F301" s="5">
        <v>7</v>
      </c>
      <c r="G301" s="5">
        <v>1622</v>
      </c>
      <c r="H301" s="5">
        <v>694</v>
      </c>
      <c r="I301" s="5">
        <v>536</v>
      </c>
      <c r="J301" s="10">
        <f t="shared" si="24"/>
        <v>0.26974887743223019</v>
      </c>
      <c r="K301" s="10">
        <f t="shared" si="25"/>
        <v>0.11541659737235989</v>
      </c>
      <c r="L301" s="10">
        <f t="shared" si="26"/>
        <v>8.9140196241476802E-2</v>
      </c>
      <c r="M301" s="10">
        <f t="shared" si="27"/>
        <v>0.4278668310727497</v>
      </c>
      <c r="N301" s="10">
        <f t="shared" si="28"/>
        <v>0.33045622688039455</v>
      </c>
      <c r="O301" s="10">
        <f t="shared" si="29"/>
        <v>0.7723342939481268</v>
      </c>
      <c r="P301" s="5">
        <v>82580</v>
      </c>
      <c r="Q301" s="5">
        <v>50453</v>
      </c>
      <c r="T301" s="5">
        <v>7933</v>
      </c>
      <c r="U301" s="5">
        <v>2895</v>
      </c>
      <c r="V301" s="5">
        <v>2190</v>
      </c>
      <c r="AC301" s="5">
        <v>23190</v>
      </c>
      <c r="AD301" s="5">
        <v>68288</v>
      </c>
      <c r="AE301" s="5">
        <v>48819</v>
      </c>
    </row>
    <row r="302" spans="1:31" x14ac:dyDescent="0.25">
      <c r="A302" s="20" t="s">
        <v>505</v>
      </c>
      <c r="B302" s="5">
        <v>6009</v>
      </c>
      <c r="D302" s="5">
        <v>153358</v>
      </c>
      <c r="E302" s="5">
        <v>26340</v>
      </c>
      <c r="F302" s="5">
        <v>6</v>
      </c>
      <c r="G302" s="5">
        <v>1619</v>
      </c>
      <c r="H302" s="5">
        <v>692</v>
      </c>
      <c r="I302" s="5">
        <v>534</v>
      </c>
      <c r="J302" s="10">
        <f t="shared" si="24"/>
        <v>0.2694291895490098</v>
      </c>
      <c r="K302" s="10">
        <f t="shared" si="25"/>
        <v>0.11516059244466634</v>
      </c>
      <c r="L302" s="10">
        <f t="shared" si="26"/>
        <v>8.8866699950074887E-2</v>
      </c>
      <c r="M302" s="10">
        <f t="shared" si="27"/>
        <v>0.42742433600988267</v>
      </c>
      <c r="N302" s="10">
        <f t="shared" si="28"/>
        <v>0.3298332303891291</v>
      </c>
      <c r="O302" s="10">
        <f t="shared" si="29"/>
        <v>0.77167630057803471</v>
      </c>
      <c r="P302" s="5">
        <v>82762</v>
      </c>
      <c r="Q302" s="5">
        <v>50540</v>
      </c>
      <c r="T302" s="5">
        <v>7911</v>
      </c>
      <c r="U302" s="5">
        <v>2878</v>
      </c>
      <c r="V302" s="5">
        <v>2173</v>
      </c>
      <c r="AC302" s="5">
        <v>23153</v>
      </c>
      <c r="AD302" s="5">
        <v>68268</v>
      </c>
      <c r="AE302" s="5">
        <v>48860</v>
      </c>
    </row>
    <row r="303" spans="1:31" x14ac:dyDescent="0.25">
      <c r="A303" s="20" t="s">
        <v>506</v>
      </c>
      <c r="B303" s="5">
        <v>6009</v>
      </c>
      <c r="D303" s="5">
        <v>153169</v>
      </c>
      <c r="E303" s="5">
        <v>26306</v>
      </c>
      <c r="F303" s="5">
        <v>4</v>
      </c>
      <c r="G303" s="5">
        <v>1622</v>
      </c>
      <c r="H303" s="5">
        <v>685</v>
      </c>
      <c r="I303" s="5">
        <v>527</v>
      </c>
      <c r="J303" s="10">
        <f t="shared" si="24"/>
        <v>0.26992844067232485</v>
      </c>
      <c r="K303" s="10">
        <f t="shared" si="25"/>
        <v>0.11399567315693127</v>
      </c>
      <c r="L303" s="10">
        <f t="shared" si="26"/>
        <v>8.7701780662339829E-2</v>
      </c>
      <c r="M303" s="10">
        <f t="shared" si="27"/>
        <v>0.42231812577065353</v>
      </c>
      <c r="N303" s="10">
        <f t="shared" si="28"/>
        <v>0.32490752157829839</v>
      </c>
      <c r="O303" s="10">
        <f t="shared" si="29"/>
        <v>0.76934306569343069</v>
      </c>
      <c r="P303" s="5">
        <v>82429</v>
      </c>
      <c r="Q303" s="5">
        <v>50302</v>
      </c>
      <c r="T303" s="5">
        <v>7894</v>
      </c>
      <c r="U303" s="5">
        <v>2834</v>
      </c>
      <c r="V303" s="5">
        <v>2129</v>
      </c>
      <c r="AC303" s="5">
        <v>23160</v>
      </c>
      <c r="AD303" s="5">
        <v>67318</v>
      </c>
      <c r="AE303" s="5">
        <v>48695</v>
      </c>
    </row>
    <row r="304" spans="1:31" x14ac:dyDescent="0.25">
      <c r="A304" s="20" t="s">
        <v>507</v>
      </c>
      <c r="B304" s="5">
        <v>6004</v>
      </c>
      <c r="D304" s="5">
        <v>152928</v>
      </c>
      <c r="E304" s="5">
        <v>26292</v>
      </c>
      <c r="F304" s="5">
        <v>3</v>
      </c>
      <c r="G304" s="5">
        <v>1617</v>
      </c>
      <c r="H304" s="5">
        <v>685</v>
      </c>
      <c r="I304" s="5">
        <v>527</v>
      </c>
      <c r="J304" s="10">
        <f t="shared" si="24"/>
        <v>0.26932045303131247</v>
      </c>
      <c r="K304" s="10">
        <f t="shared" si="25"/>
        <v>0.11409060626249168</v>
      </c>
      <c r="L304" s="10">
        <f t="shared" si="26"/>
        <v>8.7774816788807455E-2</v>
      </c>
      <c r="M304" s="10">
        <f t="shared" si="27"/>
        <v>0.42362399505256648</v>
      </c>
      <c r="N304" s="10">
        <f t="shared" si="28"/>
        <v>0.32591218305504022</v>
      </c>
      <c r="O304" s="10">
        <f t="shared" si="29"/>
        <v>0.76934306569343069</v>
      </c>
      <c r="P304" s="5">
        <v>82326</v>
      </c>
      <c r="Q304" s="5">
        <v>50199</v>
      </c>
      <c r="T304" s="5">
        <v>7877</v>
      </c>
      <c r="U304" s="5">
        <v>2829</v>
      </c>
      <c r="V304" s="5">
        <v>2124</v>
      </c>
      <c r="AC304" s="5">
        <v>23098</v>
      </c>
      <c r="AD304" s="5">
        <v>68160</v>
      </c>
      <c r="AE304" s="5">
        <v>48785</v>
      </c>
    </row>
    <row r="305" spans="1:31" x14ac:dyDescent="0.25">
      <c r="A305" s="20" t="s">
        <v>508</v>
      </c>
      <c r="B305" s="5">
        <v>6004</v>
      </c>
      <c r="D305" s="5">
        <v>152594</v>
      </c>
      <c r="E305" s="5">
        <v>26297</v>
      </c>
      <c r="F305" s="5">
        <v>1</v>
      </c>
      <c r="G305" s="5">
        <v>1617</v>
      </c>
      <c r="H305" s="5">
        <v>687</v>
      </c>
      <c r="I305" s="5">
        <v>469</v>
      </c>
      <c r="J305" s="10">
        <f t="shared" si="24"/>
        <v>0.26932045303131247</v>
      </c>
      <c r="K305" s="10">
        <f t="shared" si="25"/>
        <v>0.11442371752165223</v>
      </c>
      <c r="L305" s="10">
        <f t="shared" si="26"/>
        <v>7.8114590273151235E-2</v>
      </c>
      <c r="M305" s="10">
        <f t="shared" si="27"/>
        <v>0.42486085343228203</v>
      </c>
      <c r="N305" s="10">
        <f t="shared" si="28"/>
        <v>0.29004329004329005</v>
      </c>
      <c r="O305" s="10">
        <f t="shared" si="29"/>
        <v>0.68267831149927216</v>
      </c>
      <c r="P305" s="5">
        <v>82117</v>
      </c>
      <c r="Q305" s="5">
        <v>37247</v>
      </c>
      <c r="T305" s="5">
        <v>7861</v>
      </c>
      <c r="U305" s="5">
        <v>2819</v>
      </c>
      <c r="V305" s="5">
        <v>1869</v>
      </c>
      <c r="AC305" s="5">
        <v>23162</v>
      </c>
      <c r="AD305" s="5">
        <v>69214</v>
      </c>
      <c r="AE305" s="5">
        <v>48828</v>
      </c>
    </row>
    <row r="306" spans="1:31" x14ac:dyDescent="0.25">
      <c r="A306" s="20" t="s">
        <v>509</v>
      </c>
      <c r="B306" s="5">
        <v>6005</v>
      </c>
      <c r="D306" s="5">
        <v>152955</v>
      </c>
      <c r="E306" s="5">
        <v>26304</v>
      </c>
      <c r="F306" s="5">
        <v>1</v>
      </c>
      <c r="G306" s="5">
        <v>1625</v>
      </c>
      <c r="H306" s="5">
        <v>695</v>
      </c>
      <c r="I306" s="5">
        <v>477</v>
      </c>
      <c r="J306" s="10">
        <f t="shared" si="24"/>
        <v>0.27060782681099083</v>
      </c>
      <c r="K306" s="10">
        <f t="shared" si="25"/>
        <v>0.115736885928393</v>
      </c>
      <c r="L306" s="10">
        <f t="shared" si="26"/>
        <v>7.9433805162364701E-2</v>
      </c>
      <c r="M306" s="10">
        <f t="shared" si="27"/>
        <v>0.4276923076923077</v>
      </c>
      <c r="N306" s="10">
        <f t="shared" si="28"/>
        <v>0.29353846153846153</v>
      </c>
      <c r="O306" s="10">
        <f t="shared" si="29"/>
        <v>0.68633093525179856</v>
      </c>
      <c r="P306" s="5">
        <v>82360</v>
      </c>
      <c r="Q306" s="5">
        <v>37490</v>
      </c>
      <c r="T306" s="5">
        <v>7884</v>
      </c>
      <c r="U306" s="5">
        <v>2842</v>
      </c>
      <c r="V306" s="5">
        <v>1892</v>
      </c>
      <c r="AC306" s="5">
        <v>23277</v>
      </c>
      <c r="AD306" s="5">
        <v>69359</v>
      </c>
      <c r="AE306" s="5">
        <v>49000</v>
      </c>
    </row>
    <row r="307" spans="1:31" x14ac:dyDescent="0.25">
      <c r="A307" s="20" t="s">
        <v>510</v>
      </c>
      <c r="B307" s="5">
        <v>6006</v>
      </c>
      <c r="D307" s="5">
        <v>152844</v>
      </c>
      <c r="E307" s="5">
        <v>26325</v>
      </c>
      <c r="F307" s="5">
        <v>2</v>
      </c>
      <c r="G307" s="5">
        <v>1631</v>
      </c>
      <c r="H307" s="5">
        <v>701</v>
      </c>
      <c r="I307" s="5">
        <v>483</v>
      </c>
      <c r="J307" s="10">
        <f t="shared" si="24"/>
        <v>0.27156177156177158</v>
      </c>
      <c r="K307" s="10">
        <f t="shared" si="25"/>
        <v>0.11671661671661672</v>
      </c>
      <c r="L307" s="10">
        <f t="shared" si="26"/>
        <v>8.0419580419580416E-2</v>
      </c>
      <c r="M307" s="10">
        <f t="shared" si="27"/>
        <v>0.42979767014101777</v>
      </c>
      <c r="N307" s="10">
        <f t="shared" si="28"/>
        <v>0.29613733905579398</v>
      </c>
      <c r="O307" s="10">
        <f t="shared" si="29"/>
        <v>0.68901569186875888</v>
      </c>
      <c r="P307" s="5">
        <v>82290</v>
      </c>
      <c r="Q307" s="5">
        <v>37420</v>
      </c>
      <c r="T307" s="5">
        <v>7926</v>
      </c>
      <c r="U307" s="5">
        <v>2884</v>
      </c>
      <c r="V307" s="5">
        <v>1934</v>
      </c>
      <c r="AC307" s="5">
        <v>23145</v>
      </c>
      <c r="AD307" s="5">
        <v>69114</v>
      </c>
      <c r="AE307" s="5">
        <v>48136</v>
      </c>
    </row>
    <row r="308" spans="1:31" x14ac:dyDescent="0.25">
      <c r="A308" s="20" t="s">
        <v>511</v>
      </c>
      <c r="B308" s="5">
        <v>6006</v>
      </c>
      <c r="D308" s="5">
        <v>153115</v>
      </c>
      <c r="E308" s="5">
        <v>26322</v>
      </c>
      <c r="F308" s="5">
        <v>2</v>
      </c>
      <c r="G308" s="5">
        <v>1644</v>
      </c>
      <c r="H308" s="5">
        <v>14</v>
      </c>
      <c r="I308" s="5">
        <v>14</v>
      </c>
      <c r="J308" s="10">
        <f t="shared" si="24"/>
        <v>0.27372627372627373</v>
      </c>
      <c r="K308" s="10">
        <f t="shared" si="25"/>
        <v>2.331002331002331E-3</v>
      </c>
      <c r="L308" s="10">
        <f t="shared" si="26"/>
        <v>2.331002331002331E-3</v>
      </c>
      <c r="M308" s="10">
        <f t="shared" si="27"/>
        <v>8.5158150851581509E-3</v>
      </c>
      <c r="N308" s="10">
        <f t="shared" si="28"/>
        <v>8.5158150851581509E-3</v>
      </c>
      <c r="O308" s="10">
        <f t="shared" si="29"/>
        <v>1</v>
      </c>
      <c r="P308" s="5">
        <v>23</v>
      </c>
      <c r="Q308" s="5">
        <v>23</v>
      </c>
      <c r="T308" s="5">
        <v>7974</v>
      </c>
      <c r="U308" s="5">
        <v>35</v>
      </c>
      <c r="V308" s="5">
        <v>35</v>
      </c>
      <c r="AC308" s="5">
        <v>23340</v>
      </c>
      <c r="AD308" s="5">
        <v>45129</v>
      </c>
      <c r="AE308" s="5">
        <v>44867</v>
      </c>
    </row>
    <row r="309" spans="1:31" x14ac:dyDescent="0.25">
      <c r="A309" s="20" t="s">
        <v>512</v>
      </c>
      <c r="B309" s="5">
        <v>6007</v>
      </c>
      <c r="D309" s="5">
        <v>153237</v>
      </c>
      <c r="E309" s="5">
        <v>26327</v>
      </c>
      <c r="F309" s="5">
        <v>2</v>
      </c>
      <c r="G309" s="5">
        <v>1644</v>
      </c>
      <c r="H309" s="5">
        <v>14</v>
      </c>
      <c r="I309" s="5">
        <v>14</v>
      </c>
      <c r="J309" s="10">
        <f t="shared" si="24"/>
        <v>0.27368070584318294</v>
      </c>
      <c r="K309" s="10">
        <f t="shared" si="25"/>
        <v>2.330614283336108E-3</v>
      </c>
      <c r="L309" s="10">
        <f t="shared" si="26"/>
        <v>2.330614283336108E-3</v>
      </c>
      <c r="M309" s="10">
        <f t="shared" si="27"/>
        <v>8.5158150851581509E-3</v>
      </c>
      <c r="N309" s="10">
        <f t="shared" si="28"/>
        <v>8.5158150851581509E-3</v>
      </c>
      <c r="O309" s="10">
        <f t="shared" si="29"/>
        <v>1</v>
      </c>
      <c r="P309" s="5">
        <v>23</v>
      </c>
      <c r="Q309" s="5">
        <v>23</v>
      </c>
      <c r="T309" s="5">
        <v>7970</v>
      </c>
      <c r="U309" s="5">
        <v>35</v>
      </c>
      <c r="V309" s="5">
        <v>35</v>
      </c>
      <c r="AC309" s="5">
        <v>23276</v>
      </c>
      <c r="AD309" s="5">
        <v>42669</v>
      </c>
      <c r="AE309" s="5">
        <v>45729</v>
      </c>
    </row>
    <row r="310" spans="1:31" x14ac:dyDescent="0.25">
      <c r="A310" s="20" t="s">
        <v>513</v>
      </c>
      <c r="B310" s="5">
        <v>6014</v>
      </c>
      <c r="D310" s="5">
        <v>153616</v>
      </c>
      <c r="E310" s="5">
        <v>26351</v>
      </c>
      <c r="F310" s="5">
        <v>3</v>
      </c>
      <c r="G310" s="5">
        <v>1663</v>
      </c>
      <c r="H310" s="5">
        <v>726</v>
      </c>
      <c r="I310" s="5">
        <v>508</v>
      </c>
      <c r="J310" s="10">
        <f t="shared" si="24"/>
        <v>0.2765214499501164</v>
      </c>
      <c r="K310" s="10">
        <f t="shared" si="25"/>
        <v>0.12071832391087463</v>
      </c>
      <c r="L310" s="10">
        <f t="shared" si="26"/>
        <v>8.4469571000997667E-2</v>
      </c>
      <c r="M310" s="10">
        <f t="shared" si="27"/>
        <v>0.43656043295249547</v>
      </c>
      <c r="N310" s="10">
        <f t="shared" si="28"/>
        <v>0.30547203848466625</v>
      </c>
      <c r="O310" s="10">
        <f t="shared" si="29"/>
        <v>0.69972451790633605</v>
      </c>
      <c r="P310" s="5">
        <v>82717</v>
      </c>
      <c r="Q310" s="5">
        <v>37847</v>
      </c>
      <c r="T310" s="5">
        <v>8212</v>
      </c>
      <c r="U310" s="5">
        <v>2949</v>
      </c>
      <c r="V310" s="5">
        <v>1999</v>
      </c>
      <c r="AC310" s="5">
        <v>23367</v>
      </c>
      <c r="AD310" s="5">
        <v>69652</v>
      </c>
      <c r="AE310" s="5">
        <v>36898</v>
      </c>
    </row>
    <row r="311" spans="1:31" x14ac:dyDescent="0.25">
      <c r="A311" s="20" t="s">
        <v>514</v>
      </c>
      <c r="B311" s="5">
        <v>6004</v>
      </c>
      <c r="D311" s="5">
        <v>152511</v>
      </c>
      <c r="E311" s="5">
        <v>26298</v>
      </c>
      <c r="F311" s="5">
        <v>2</v>
      </c>
      <c r="G311" s="5">
        <v>1630</v>
      </c>
      <c r="H311" s="5">
        <v>442</v>
      </c>
      <c r="I311" s="5">
        <v>384</v>
      </c>
      <c r="J311" s="10">
        <f t="shared" si="24"/>
        <v>0.27148567621585612</v>
      </c>
      <c r="K311" s="10">
        <f t="shared" si="25"/>
        <v>7.3617588274483683E-2</v>
      </c>
      <c r="L311" s="10">
        <f t="shared" si="26"/>
        <v>6.395736175882745E-2</v>
      </c>
      <c r="M311" s="10">
        <f t="shared" si="27"/>
        <v>0.27116564417177913</v>
      </c>
      <c r="N311" s="10">
        <f t="shared" si="28"/>
        <v>0.23558282208588957</v>
      </c>
      <c r="O311" s="10">
        <f t="shared" si="29"/>
        <v>0.86877828054298645</v>
      </c>
      <c r="P311" s="5">
        <v>42991</v>
      </c>
      <c r="Q311" s="5">
        <v>29276</v>
      </c>
      <c r="T311" s="5">
        <v>7892</v>
      </c>
      <c r="U311" s="5">
        <v>1894</v>
      </c>
      <c r="V311" s="5">
        <v>1589</v>
      </c>
      <c r="AC311" s="5">
        <v>23097</v>
      </c>
      <c r="AD311" s="5">
        <v>61814</v>
      </c>
      <c r="AE311" s="5">
        <v>36755</v>
      </c>
    </row>
    <row r="312" spans="1:31" x14ac:dyDescent="0.25">
      <c r="A312" s="20" t="s">
        <v>515</v>
      </c>
      <c r="B312" s="5">
        <v>6005</v>
      </c>
      <c r="D312" s="5">
        <v>152911</v>
      </c>
      <c r="E312" s="5">
        <v>26305</v>
      </c>
      <c r="F312" s="5">
        <v>2</v>
      </c>
      <c r="G312" s="5">
        <v>1638</v>
      </c>
      <c r="H312" s="5">
        <v>450</v>
      </c>
      <c r="I312" s="5">
        <v>392</v>
      </c>
      <c r="J312" s="10">
        <f t="shared" si="24"/>
        <v>0.27277268942547878</v>
      </c>
      <c r="K312" s="10">
        <f t="shared" si="25"/>
        <v>7.4937552039966701E-2</v>
      </c>
      <c r="L312" s="10">
        <f t="shared" si="26"/>
        <v>6.5278934221482093E-2</v>
      </c>
      <c r="M312" s="10">
        <f t="shared" si="27"/>
        <v>0.27472527472527475</v>
      </c>
      <c r="N312" s="10">
        <f t="shared" si="28"/>
        <v>0.23931623931623933</v>
      </c>
      <c r="O312" s="10">
        <f t="shared" si="29"/>
        <v>0.87111111111111106</v>
      </c>
      <c r="P312" s="5">
        <v>43303</v>
      </c>
      <c r="Q312" s="5">
        <v>29588</v>
      </c>
      <c r="T312" s="5">
        <v>7915</v>
      </c>
      <c r="U312" s="5">
        <v>1917</v>
      </c>
      <c r="V312" s="5">
        <v>1612</v>
      </c>
      <c r="AC312" s="5">
        <v>23180</v>
      </c>
      <c r="AD312" s="5">
        <v>62245</v>
      </c>
      <c r="AE312" s="5">
        <v>36955</v>
      </c>
    </row>
    <row r="313" spans="1:31" x14ac:dyDescent="0.25">
      <c r="A313" s="20" t="s">
        <v>516</v>
      </c>
      <c r="B313" s="5">
        <v>6006</v>
      </c>
      <c r="D313" s="5">
        <v>152900</v>
      </c>
      <c r="E313" s="5">
        <v>26326</v>
      </c>
      <c r="F313" s="5">
        <v>3</v>
      </c>
      <c r="G313" s="5">
        <v>1648</v>
      </c>
      <c r="H313" s="5">
        <v>452</v>
      </c>
      <c r="I313" s="5">
        <v>394</v>
      </c>
      <c r="J313" s="10">
        <f t="shared" si="24"/>
        <v>0.27439227439227437</v>
      </c>
      <c r="K313" s="10">
        <f t="shared" si="25"/>
        <v>7.5258075258075263E-2</v>
      </c>
      <c r="L313" s="10">
        <f t="shared" si="26"/>
        <v>6.56010656010656E-2</v>
      </c>
      <c r="M313" s="10">
        <f t="shared" si="27"/>
        <v>0.27427184466019416</v>
      </c>
      <c r="N313" s="10">
        <f t="shared" si="28"/>
        <v>0.23907766990291263</v>
      </c>
      <c r="O313" s="10">
        <f t="shared" si="29"/>
        <v>0.87168141592920356</v>
      </c>
      <c r="P313" s="5">
        <v>43263</v>
      </c>
      <c r="Q313" s="5">
        <v>29548</v>
      </c>
      <c r="T313" s="5">
        <v>7996</v>
      </c>
      <c r="U313" s="5">
        <v>1963</v>
      </c>
      <c r="V313" s="5">
        <v>1658</v>
      </c>
      <c r="AC313" s="5">
        <v>23180</v>
      </c>
      <c r="AD313" s="5">
        <v>61997</v>
      </c>
      <c r="AE313" s="5">
        <v>36635</v>
      </c>
    </row>
    <row r="314" spans="1:31" x14ac:dyDescent="0.25">
      <c r="A314" s="20" t="s">
        <v>517</v>
      </c>
      <c r="B314" s="5">
        <v>6006</v>
      </c>
      <c r="D314" s="5">
        <v>153184</v>
      </c>
      <c r="E314" s="5">
        <v>26323</v>
      </c>
      <c r="F314" s="5">
        <v>2</v>
      </c>
      <c r="G314" s="5">
        <v>1657</v>
      </c>
      <c r="H314" s="5">
        <v>14</v>
      </c>
      <c r="I314" s="5">
        <v>14</v>
      </c>
      <c r="J314" s="10">
        <f t="shared" si="24"/>
        <v>0.27589077589077587</v>
      </c>
      <c r="K314" s="10">
        <f t="shared" si="25"/>
        <v>2.331002331002331E-3</v>
      </c>
      <c r="L314" s="10">
        <f t="shared" si="26"/>
        <v>2.331002331002331E-3</v>
      </c>
      <c r="M314" s="10">
        <f t="shared" si="27"/>
        <v>8.4490042245021126E-3</v>
      </c>
      <c r="N314" s="10">
        <f t="shared" si="28"/>
        <v>8.4490042245021126E-3</v>
      </c>
      <c r="O314" s="10">
        <f t="shared" si="29"/>
        <v>1</v>
      </c>
      <c r="P314" s="5">
        <v>23</v>
      </c>
      <c r="Q314" s="5">
        <v>23</v>
      </c>
      <c r="T314" s="5">
        <v>8016</v>
      </c>
      <c r="U314" s="5">
        <v>35</v>
      </c>
      <c r="V314" s="5">
        <v>35</v>
      </c>
      <c r="AC314" s="5">
        <v>23400</v>
      </c>
      <c r="AD314" s="5">
        <v>44763</v>
      </c>
      <c r="AE314" s="5">
        <v>33514</v>
      </c>
    </row>
    <row r="315" spans="1:31" x14ac:dyDescent="0.25">
      <c r="A315" s="20" t="s">
        <v>518</v>
      </c>
      <c r="B315" s="5">
        <v>6007</v>
      </c>
      <c r="D315" s="5">
        <v>153600</v>
      </c>
      <c r="E315" s="5">
        <v>26328</v>
      </c>
      <c r="F315" s="5">
        <v>2</v>
      </c>
      <c r="G315" s="5">
        <v>1669</v>
      </c>
      <c r="H315" s="5">
        <v>14</v>
      </c>
      <c r="I315" s="5">
        <v>14</v>
      </c>
      <c r="J315" s="10">
        <f t="shared" si="24"/>
        <v>0.277842517063426</v>
      </c>
      <c r="K315" s="10">
        <f t="shared" si="25"/>
        <v>2.330614283336108E-3</v>
      </c>
      <c r="L315" s="10">
        <f t="shared" si="26"/>
        <v>2.330614283336108E-3</v>
      </c>
      <c r="M315" s="10">
        <f t="shared" si="27"/>
        <v>8.3882564409826239E-3</v>
      </c>
      <c r="N315" s="10">
        <f t="shared" si="28"/>
        <v>8.3882564409826239E-3</v>
      </c>
      <c r="O315" s="10">
        <f t="shared" si="29"/>
        <v>1</v>
      </c>
      <c r="P315" s="5">
        <v>23</v>
      </c>
      <c r="Q315" s="5">
        <v>23</v>
      </c>
      <c r="T315" s="5">
        <v>8048</v>
      </c>
      <c r="U315" s="5">
        <v>35</v>
      </c>
      <c r="V315" s="5">
        <v>35</v>
      </c>
      <c r="AC315" s="5">
        <v>23277</v>
      </c>
      <c r="AD315" s="5">
        <v>44809</v>
      </c>
      <c r="AE315" s="5">
        <v>33807</v>
      </c>
    </row>
    <row r="316" spans="1:31" x14ac:dyDescent="0.25">
      <c r="A316" s="20" t="s">
        <v>519</v>
      </c>
      <c r="B316" s="5">
        <v>6014</v>
      </c>
      <c r="D316" s="5">
        <v>153738</v>
      </c>
      <c r="E316" s="5">
        <v>26352</v>
      </c>
      <c r="F316" s="5">
        <v>4</v>
      </c>
      <c r="G316" s="5">
        <v>1676</v>
      </c>
      <c r="H316" s="5">
        <v>477</v>
      </c>
      <c r="I316" s="5">
        <v>418</v>
      </c>
      <c r="J316" s="10">
        <f t="shared" si="24"/>
        <v>0.27868307283006316</v>
      </c>
      <c r="K316" s="10">
        <f t="shared" si="25"/>
        <v>7.931493182573994E-2</v>
      </c>
      <c r="L316" s="10">
        <f t="shared" si="26"/>
        <v>6.9504489524442964E-2</v>
      </c>
      <c r="M316" s="10">
        <f t="shared" si="27"/>
        <v>0.28460620525059666</v>
      </c>
      <c r="N316" s="10">
        <f t="shared" si="28"/>
        <v>0.2494033412887828</v>
      </c>
      <c r="O316" s="10">
        <f t="shared" si="29"/>
        <v>0.87631027253668758</v>
      </c>
      <c r="P316" s="5">
        <v>43797</v>
      </c>
      <c r="Q316" s="5">
        <v>29801</v>
      </c>
      <c r="T316" s="5">
        <v>8070</v>
      </c>
      <c r="U316" s="5">
        <v>2028</v>
      </c>
      <c r="V316" s="5">
        <v>1718</v>
      </c>
      <c r="AC316" s="5">
        <v>23473</v>
      </c>
      <c r="AD316" s="5">
        <v>62072</v>
      </c>
      <c r="AE316" s="5">
        <v>37082</v>
      </c>
    </row>
    <row r="317" spans="1:31" x14ac:dyDescent="0.25">
      <c r="A317" s="20" t="s">
        <v>520</v>
      </c>
      <c r="B317" s="5">
        <v>6009</v>
      </c>
      <c r="D317" s="5">
        <v>156485</v>
      </c>
      <c r="E317" s="5">
        <v>26308</v>
      </c>
      <c r="F317" s="5">
        <v>3</v>
      </c>
      <c r="G317" s="5">
        <v>1605</v>
      </c>
      <c r="H317" s="5">
        <v>666</v>
      </c>
      <c r="I317" s="5">
        <v>530</v>
      </c>
      <c r="J317" s="10">
        <f t="shared" si="24"/>
        <v>0.26709935097353971</v>
      </c>
      <c r="K317" s="10">
        <f t="shared" si="25"/>
        <v>0.1108337493759361</v>
      </c>
      <c r="L317" s="10">
        <f t="shared" si="26"/>
        <v>8.8201031785654846E-2</v>
      </c>
      <c r="M317" s="10">
        <f t="shared" si="27"/>
        <v>0.41495327102803736</v>
      </c>
      <c r="N317" s="10">
        <f t="shared" si="28"/>
        <v>0.33021806853582553</v>
      </c>
      <c r="O317" s="10">
        <f t="shared" si="29"/>
        <v>0.79579579579579585</v>
      </c>
      <c r="P317" s="5">
        <v>85507</v>
      </c>
      <c r="Q317" s="5">
        <v>53463</v>
      </c>
      <c r="T317" s="5">
        <v>7832</v>
      </c>
      <c r="U317" s="5">
        <v>2753</v>
      </c>
      <c r="V317" s="5">
        <v>2113</v>
      </c>
      <c r="AC317" s="5">
        <v>23531</v>
      </c>
      <c r="AD317" s="5">
        <v>70933</v>
      </c>
      <c r="AE317" s="5">
        <v>37881</v>
      </c>
    </row>
    <row r="318" spans="1:31" x14ac:dyDescent="0.25">
      <c r="A318" s="20" t="s">
        <v>150</v>
      </c>
      <c r="B318" s="5">
        <v>10093</v>
      </c>
      <c r="D318" s="5">
        <v>49940</v>
      </c>
      <c r="E318" s="5">
        <v>35217</v>
      </c>
      <c r="F318" s="5">
        <v>69</v>
      </c>
      <c r="G318" s="5">
        <v>2130</v>
      </c>
      <c r="H318" s="5">
        <v>958</v>
      </c>
      <c r="I318" s="5">
        <v>667</v>
      </c>
      <c r="J318" s="10">
        <f t="shared" si="24"/>
        <v>0.21103735262062817</v>
      </c>
      <c r="K318" s="10">
        <f t="shared" si="25"/>
        <v>9.4917269394629938E-2</v>
      </c>
      <c r="L318" s="10">
        <f t="shared" si="26"/>
        <v>6.6085405726741306E-2</v>
      </c>
      <c r="M318" s="10">
        <f t="shared" si="27"/>
        <v>0.44976525821596242</v>
      </c>
      <c r="N318" s="10">
        <f t="shared" si="28"/>
        <v>0.31314553990610328</v>
      </c>
      <c r="O318" s="10">
        <f t="shared" si="29"/>
        <v>0.69624217118997911</v>
      </c>
      <c r="P318">
        <v>20001</v>
      </c>
      <c r="T318" s="5">
        <v>10551</v>
      </c>
      <c r="U318">
        <v>3268</v>
      </c>
      <c r="AC318" s="5">
        <v>10380</v>
      </c>
      <c r="AD318" s="5">
        <v>14635</v>
      </c>
      <c r="AE318" s="5">
        <v>13395</v>
      </c>
    </row>
    <row r="319" spans="1:31" x14ac:dyDescent="0.25">
      <c r="A319" s="20" t="s">
        <v>151</v>
      </c>
      <c r="B319" s="5">
        <v>10088</v>
      </c>
      <c r="D319" s="5">
        <v>38649</v>
      </c>
      <c r="E319" s="5">
        <v>35208</v>
      </c>
      <c r="F319" s="5">
        <v>46</v>
      </c>
      <c r="G319" s="5">
        <v>2064</v>
      </c>
      <c r="H319" s="5">
        <v>865</v>
      </c>
      <c r="I319" s="5">
        <v>666</v>
      </c>
      <c r="J319" s="10">
        <f t="shared" si="24"/>
        <v>0.20459952418715305</v>
      </c>
      <c r="K319" s="10">
        <f t="shared" si="25"/>
        <v>8.5745440126883427E-2</v>
      </c>
      <c r="L319" s="10">
        <f t="shared" si="26"/>
        <v>6.6019032513877876E-2</v>
      </c>
      <c r="M319" s="10">
        <f t="shared" si="27"/>
        <v>0.41908914728682173</v>
      </c>
      <c r="N319" s="10">
        <f t="shared" si="28"/>
        <v>0.32267441860465118</v>
      </c>
      <c r="O319" s="10">
        <f t="shared" si="29"/>
        <v>0.76994219653179186</v>
      </c>
      <c r="P319">
        <v>17932</v>
      </c>
      <c r="T319" s="5">
        <v>10343</v>
      </c>
      <c r="U319">
        <v>3991</v>
      </c>
      <c r="AC319" s="5">
        <v>9050</v>
      </c>
      <c r="AD319" s="5">
        <v>11641</v>
      </c>
      <c r="AE319" s="5">
        <v>11126</v>
      </c>
    </row>
    <row r="320" spans="1:31" x14ac:dyDescent="0.25">
      <c r="A320" s="20" t="s">
        <v>152</v>
      </c>
      <c r="B320" s="5">
        <v>10082</v>
      </c>
      <c r="D320" s="5">
        <v>59057</v>
      </c>
      <c r="E320" s="5">
        <v>35079</v>
      </c>
      <c r="F320" s="5">
        <v>61</v>
      </c>
      <c r="G320" s="5">
        <v>1987</v>
      </c>
      <c r="H320" s="5">
        <v>824</v>
      </c>
      <c r="I320" s="5">
        <v>551</v>
      </c>
      <c r="J320" s="10">
        <f t="shared" si="24"/>
        <v>0.19708391192223765</v>
      </c>
      <c r="K320" s="10">
        <f t="shared" si="25"/>
        <v>8.1729815512795082E-2</v>
      </c>
      <c r="L320" s="10">
        <f t="shared" si="26"/>
        <v>5.4651854790716131E-2</v>
      </c>
      <c r="M320" s="10">
        <f t="shared" si="27"/>
        <v>0.4146955208857574</v>
      </c>
      <c r="N320" s="10">
        <f t="shared" si="28"/>
        <v>0.27730246602918973</v>
      </c>
      <c r="O320" s="10">
        <f t="shared" si="29"/>
        <v>0.6686893203883495</v>
      </c>
      <c r="P320">
        <v>8722</v>
      </c>
      <c r="T320" s="5">
        <v>9835</v>
      </c>
      <c r="U320">
        <v>2449</v>
      </c>
      <c r="AC320" s="5">
        <v>11565</v>
      </c>
      <c r="AD320" s="5">
        <v>19047</v>
      </c>
      <c r="AE320" s="5">
        <v>14917</v>
      </c>
    </row>
    <row r="321" spans="1:31" x14ac:dyDescent="0.25">
      <c r="A321" s="20" t="s">
        <v>153</v>
      </c>
      <c r="B321" s="5">
        <v>10117</v>
      </c>
      <c r="D321" s="5">
        <v>48551</v>
      </c>
      <c r="E321" s="5">
        <v>35525</v>
      </c>
      <c r="F321" s="5">
        <v>55</v>
      </c>
      <c r="G321" s="5">
        <v>2010</v>
      </c>
      <c r="H321" s="5">
        <v>888</v>
      </c>
      <c r="I321" s="5">
        <v>673</v>
      </c>
      <c r="J321" s="10">
        <f t="shared" si="24"/>
        <v>0.19867549668874171</v>
      </c>
      <c r="K321" s="10">
        <f t="shared" si="25"/>
        <v>8.7773055253533655E-2</v>
      </c>
      <c r="L321" s="10">
        <f t="shared" si="26"/>
        <v>6.6521696154986654E-2</v>
      </c>
      <c r="M321" s="10">
        <f t="shared" si="27"/>
        <v>0.44179104477611941</v>
      </c>
      <c r="N321" s="10">
        <f t="shared" si="28"/>
        <v>0.33482587064676617</v>
      </c>
      <c r="O321" s="10">
        <f t="shared" si="29"/>
        <v>0.75788288288288286</v>
      </c>
      <c r="P321">
        <v>27266</v>
      </c>
      <c r="T321" s="5">
        <v>10203</v>
      </c>
      <c r="U321">
        <v>3648</v>
      </c>
      <c r="AC321" s="5">
        <v>10597</v>
      </c>
      <c r="AD321" s="5">
        <v>17757</v>
      </c>
      <c r="AE321" s="5">
        <v>13582</v>
      </c>
    </row>
    <row r="322" spans="1:31" x14ac:dyDescent="0.25">
      <c r="A322" s="20" t="s">
        <v>154</v>
      </c>
      <c r="B322" s="5">
        <v>10094</v>
      </c>
      <c r="D322" s="5">
        <v>57458</v>
      </c>
      <c r="E322" s="5">
        <v>35399</v>
      </c>
      <c r="F322" s="5">
        <v>82</v>
      </c>
      <c r="G322" s="5">
        <v>2279</v>
      </c>
      <c r="H322" s="5">
        <v>1171</v>
      </c>
      <c r="I322" s="5">
        <v>971</v>
      </c>
      <c r="J322" s="10">
        <f t="shared" si="24"/>
        <v>0.22577768971666337</v>
      </c>
      <c r="K322" s="10">
        <f t="shared" si="25"/>
        <v>0.11600951060035665</v>
      </c>
      <c r="L322" s="10">
        <f t="shared" si="26"/>
        <v>9.6195759857340996E-2</v>
      </c>
      <c r="M322" s="10">
        <f t="shared" si="27"/>
        <v>0.51382185168933747</v>
      </c>
      <c r="N322" s="10">
        <f t="shared" si="28"/>
        <v>0.42606406318560774</v>
      </c>
      <c r="O322" s="10">
        <f t="shared" si="29"/>
        <v>0.82920580700256197</v>
      </c>
      <c r="P322">
        <v>31439</v>
      </c>
      <c r="T322" s="5">
        <v>11373</v>
      </c>
      <c r="U322">
        <v>4831</v>
      </c>
      <c r="AC322" s="5">
        <v>11798</v>
      </c>
      <c r="AD322" s="5">
        <v>19875</v>
      </c>
      <c r="AE322" s="5">
        <v>15732</v>
      </c>
    </row>
    <row r="323" spans="1:31" x14ac:dyDescent="0.25">
      <c r="A323" s="20" t="s">
        <v>155</v>
      </c>
      <c r="B323" s="5">
        <v>10266</v>
      </c>
      <c r="D323" s="5">
        <v>111421</v>
      </c>
      <c r="E323" s="5">
        <v>36396</v>
      </c>
      <c r="F323" s="5">
        <v>201</v>
      </c>
      <c r="G323" s="5">
        <v>2767</v>
      </c>
      <c r="H323" s="5">
        <v>1779</v>
      </c>
      <c r="I323" s="5">
        <v>1606</v>
      </c>
      <c r="J323" s="10">
        <f t="shared" ref="J323:J386" si="30">G323/B323</f>
        <v>0.26953048899279175</v>
      </c>
      <c r="K323" s="10">
        <f t="shared" ref="K323:K386" si="31">H323/B323</f>
        <v>0.17329047340736412</v>
      </c>
      <c r="L323" s="10">
        <f t="shared" ref="L323:L386" si="32">I323/B323</f>
        <v>0.15643872978764856</v>
      </c>
      <c r="M323" s="10">
        <f t="shared" ref="M323:M386" si="33">H323/G323</f>
        <v>0.64293458619443444</v>
      </c>
      <c r="N323" s="10">
        <f t="shared" ref="N323:N386" si="34">I323/G323</f>
        <v>0.58041199855439107</v>
      </c>
      <c r="O323" s="10">
        <f t="shared" ref="O323:O386" si="35">I323/H323</f>
        <v>0.9027543563799888</v>
      </c>
      <c r="P323">
        <v>82099</v>
      </c>
      <c r="T323" s="5">
        <v>13678</v>
      </c>
      <c r="U323">
        <v>7980</v>
      </c>
      <c r="AC323" s="5">
        <v>21018</v>
      </c>
      <c r="AD323" s="5">
        <v>40952</v>
      </c>
      <c r="AE323" s="5">
        <v>32485</v>
      </c>
    </row>
    <row r="324" spans="1:31" x14ac:dyDescent="0.25">
      <c r="A324" s="20" t="s">
        <v>156</v>
      </c>
      <c r="B324" s="5">
        <v>10067</v>
      </c>
      <c r="D324" s="5">
        <v>35136</v>
      </c>
      <c r="E324" s="5">
        <v>35026</v>
      </c>
      <c r="F324" s="5">
        <v>7</v>
      </c>
      <c r="G324" s="5">
        <v>1901</v>
      </c>
      <c r="H324" s="5">
        <v>674</v>
      </c>
      <c r="I324" s="5">
        <v>390</v>
      </c>
      <c r="J324" s="10">
        <f t="shared" si="30"/>
        <v>0.18883480679447701</v>
      </c>
      <c r="K324" s="10">
        <f t="shared" si="31"/>
        <v>6.6951425449488428E-2</v>
      </c>
      <c r="L324" s="10">
        <f t="shared" si="32"/>
        <v>3.8740439058309324E-2</v>
      </c>
      <c r="M324" s="10">
        <f t="shared" si="33"/>
        <v>0.35455023671751712</v>
      </c>
      <c r="N324" s="10">
        <f t="shared" si="34"/>
        <v>0.20515518148342976</v>
      </c>
      <c r="O324" s="10">
        <f t="shared" si="35"/>
        <v>0.57863501483679525</v>
      </c>
      <c r="P324">
        <v>8173</v>
      </c>
      <c r="T324" s="5">
        <v>9502</v>
      </c>
      <c r="U324">
        <v>2035</v>
      </c>
      <c r="AC324" s="5">
        <v>8600</v>
      </c>
      <c r="AD324" s="5">
        <v>13060</v>
      </c>
      <c r="AE324" s="5">
        <v>10584</v>
      </c>
    </row>
    <row r="325" spans="1:31" x14ac:dyDescent="0.25">
      <c r="A325" s="20" t="s">
        <v>157</v>
      </c>
      <c r="B325" s="5">
        <v>10070</v>
      </c>
      <c r="D325" s="5">
        <v>41589</v>
      </c>
      <c r="E325" s="5">
        <v>35097</v>
      </c>
      <c r="F325" s="5">
        <v>33</v>
      </c>
      <c r="G325" s="5">
        <v>2069</v>
      </c>
      <c r="H325" s="5">
        <v>838</v>
      </c>
      <c r="I325" s="5">
        <v>626</v>
      </c>
      <c r="J325" s="10">
        <f t="shared" si="30"/>
        <v>0.20546176762661369</v>
      </c>
      <c r="K325" s="10">
        <f t="shared" si="31"/>
        <v>8.3217477656405164E-2</v>
      </c>
      <c r="L325" s="10">
        <f t="shared" si="32"/>
        <v>6.2164846077457793E-2</v>
      </c>
      <c r="M325" s="10">
        <f t="shared" si="33"/>
        <v>0.40502658289028515</v>
      </c>
      <c r="N325" s="10">
        <f t="shared" si="34"/>
        <v>0.30256162397293379</v>
      </c>
      <c r="O325" s="10">
        <f t="shared" si="35"/>
        <v>0.74701670644391405</v>
      </c>
      <c r="P325">
        <v>17606</v>
      </c>
      <c r="T325" s="5">
        <v>10302</v>
      </c>
      <c r="U325">
        <v>3577</v>
      </c>
      <c r="AC325" s="5">
        <v>9466</v>
      </c>
      <c r="AD325" s="5">
        <v>15226</v>
      </c>
      <c r="AE325" s="5">
        <v>11738</v>
      </c>
    </row>
    <row r="326" spans="1:31" x14ac:dyDescent="0.25">
      <c r="A326" s="20" t="s">
        <v>158</v>
      </c>
      <c r="B326" s="5">
        <v>10098</v>
      </c>
      <c r="D326" s="5">
        <v>42309</v>
      </c>
      <c r="E326" s="5">
        <v>35232</v>
      </c>
      <c r="F326" s="5">
        <v>29</v>
      </c>
      <c r="G326" s="5">
        <v>1922</v>
      </c>
      <c r="H326" s="5">
        <v>680</v>
      </c>
      <c r="I326" s="5">
        <v>395</v>
      </c>
      <c r="J326" s="10">
        <f t="shared" si="30"/>
        <v>0.19033471974648444</v>
      </c>
      <c r="K326" s="10">
        <f t="shared" si="31"/>
        <v>6.7340067340067339E-2</v>
      </c>
      <c r="L326" s="10">
        <f t="shared" si="32"/>
        <v>3.911665676371559E-2</v>
      </c>
      <c r="M326" s="10">
        <f t="shared" si="33"/>
        <v>0.35379812695109258</v>
      </c>
      <c r="N326" s="10">
        <f t="shared" si="34"/>
        <v>0.20551508844953173</v>
      </c>
      <c r="O326" s="10">
        <f t="shared" si="35"/>
        <v>0.58088235294117652</v>
      </c>
      <c r="P326">
        <v>14043</v>
      </c>
      <c r="T326" s="5">
        <v>9699</v>
      </c>
      <c r="U326">
        <v>2262</v>
      </c>
      <c r="AC326" s="5">
        <v>9606</v>
      </c>
      <c r="AD326" s="5">
        <v>15230</v>
      </c>
      <c r="AE326" s="5">
        <v>11616</v>
      </c>
    </row>
    <row r="327" spans="1:31" x14ac:dyDescent="0.25">
      <c r="A327" s="20" t="s">
        <v>159</v>
      </c>
      <c r="B327" s="5">
        <v>10069</v>
      </c>
      <c r="D327" s="5">
        <v>38189</v>
      </c>
      <c r="E327" s="5">
        <v>35119</v>
      </c>
      <c r="F327" s="5">
        <v>26</v>
      </c>
      <c r="G327" s="5">
        <v>1882</v>
      </c>
      <c r="H327" s="5">
        <v>649</v>
      </c>
      <c r="I327" s="5">
        <v>360</v>
      </c>
      <c r="J327" s="10">
        <f t="shared" si="30"/>
        <v>0.18691031880027809</v>
      </c>
      <c r="K327" s="10">
        <f t="shared" si="31"/>
        <v>6.4455258714867417E-2</v>
      </c>
      <c r="L327" s="10">
        <f t="shared" si="32"/>
        <v>3.5753302214718445E-2</v>
      </c>
      <c r="M327" s="10">
        <f t="shared" si="33"/>
        <v>0.34484590860786396</v>
      </c>
      <c r="N327" s="10">
        <f t="shared" si="34"/>
        <v>0.19128586609989373</v>
      </c>
      <c r="O327" s="10">
        <f t="shared" si="35"/>
        <v>0.55469953775038516</v>
      </c>
      <c r="P327">
        <v>10821</v>
      </c>
      <c r="T327" s="5">
        <v>9550</v>
      </c>
      <c r="U327">
        <v>2128</v>
      </c>
      <c r="AC327" s="5">
        <v>9046</v>
      </c>
      <c r="AD327" s="5">
        <v>14095</v>
      </c>
      <c r="AE327" s="5">
        <v>11229</v>
      </c>
    </row>
    <row r="328" spans="1:31" x14ac:dyDescent="0.25">
      <c r="A328" s="20" t="s">
        <v>160</v>
      </c>
      <c r="B328" s="5">
        <v>10090</v>
      </c>
      <c r="D328" s="5">
        <v>39498</v>
      </c>
      <c r="E328" s="5">
        <v>35168</v>
      </c>
      <c r="F328" s="5">
        <v>17</v>
      </c>
      <c r="G328" s="5">
        <v>2000</v>
      </c>
      <c r="H328" s="5">
        <v>747</v>
      </c>
      <c r="I328" s="5">
        <v>471</v>
      </c>
      <c r="J328" s="10">
        <f t="shared" si="30"/>
        <v>0.19821605550049554</v>
      </c>
      <c r="K328" s="10">
        <f t="shared" si="31"/>
        <v>7.4033696729435078E-2</v>
      </c>
      <c r="L328" s="10">
        <f t="shared" si="32"/>
        <v>4.6679881070366698E-2</v>
      </c>
      <c r="M328" s="10">
        <f t="shared" si="33"/>
        <v>0.3735</v>
      </c>
      <c r="N328" s="10">
        <f t="shared" si="34"/>
        <v>0.23549999999999999</v>
      </c>
      <c r="O328" s="10">
        <f t="shared" si="35"/>
        <v>0.63052208835341361</v>
      </c>
      <c r="P328">
        <v>12355</v>
      </c>
      <c r="T328" s="5">
        <v>10032</v>
      </c>
      <c r="U328">
        <v>2455</v>
      </c>
      <c r="AC328" s="5">
        <v>9099</v>
      </c>
      <c r="AD328" s="5">
        <v>14363</v>
      </c>
      <c r="AE328" s="5">
        <v>11070</v>
      </c>
    </row>
    <row r="329" spans="1:31" x14ac:dyDescent="0.25">
      <c r="A329" s="20" t="s">
        <v>161</v>
      </c>
      <c r="B329" s="5">
        <v>10069</v>
      </c>
      <c r="D329" s="5">
        <v>38242</v>
      </c>
      <c r="E329" s="5">
        <v>35061</v>
      </c>
      <c r="F329" s="5">
        <v>31</v>
      </c>
      <c r="G329" s="5">
        <v>1999</v>
      </c>
      <c r="H329" s="5">
        <v>809</v>
      </c>
      <c r="I329" s="5">
        <v>597</v>
      </c>
      <c r="J329" s="10">
        <f t="shared" si="30"/>
        <v>0.19853014202006158</v>
      </c>
      <c r="K329" s="10">
        <f t="shared" si="31"/>
        <v>8.0345615254742278E-2</v>
      </c>
      <c r="L329" s="10">
        <f t="shared" si="32"/>
        <v>5.9290892839408083E-2</v>
      </c>
      <c r="M329" s="10">
        <f t="shared" si="33"/>
        <v>0.40470235117558778</v>
      </c>
      <c r="N329" s="10">
        <f t="shared" si="34"/>
        <v>0.29864932466233118</v>
      </c>
      <c r="O329" s="10">
        <f t="shared" si="35"/>
        <v>0.73794808405438816</v>
      </c>
      <c r="P329">
        <v>17041</v>
      </c>
      <c r="T329" s="5">
        <v>10011</v>
      </c>
      <c r="U329">
        <v>3572</v>
      </c>
      <c r="AC329" s="5">
        <v>8958</v>
      </c>
      <c r="AD329" s="5">
        <v>13936</v>
      </c>
      <c r="AE329" s="5">
        <v>10999</v>
      </c>
    </row>
    <row r="330" spans="1:31" x14ac:dyDescent="0.25">
      <c r="A330" s="20" t="s">
        <v>162</v>
      </c>
      <c r="B330" s="5">
        <v>10079</v>
      </c>
      <c r="D330" s="5">
        <v>46746</v>
      </c>
      <c r="E330" s="5">
        <v>35245</v>
      </c>
      <c r="F330" s="5">
        <v>52</v>
      </c>
      <c r="G330" s="5">
        <v>2177</v>
      </c>
      <c r="H330" s="5">
        <v>1077</v>
      </c>
      <c r="I330" s="5">
        <v>871</v>
      </c>
      <c r="J330" s="10">
        <f t="shared" si="30"/>
        <v>0.21599365016370672</v>
      </c>
      <c r="K330" s="10">
        <f t="shared" si="31"/>
        <v>0.10685583887290406</v>
      </c>
      <c r="L330" s="10">
        <f t="shared" si="32"/>
        <v>8.6417303303899198E-2</v>
      </c>
      <c r="M330" s="10">
        <f t="shared" si="33"/>
        <v>0.49471750114836932</v>
      </c>
      <c r="N330" s="10">
        <f t="shared" si="34"/>
        <v>0.40009186954524573</v>
      </c>
      <c r="O330" s="10">
        <f t="shared" si="35"/>
        <v>0.80872794800371406</v>
      </c>
      <c r="P330">
        <v>25994</v>
      </c>
      <c r="T330" s="5">
        <v>10867</v>
      </c>
      <c r="U330">
        <v>4560</v>
      </c>
      <c r="AC330" s="5">
        <v>10274</v>
      </c>
      <c r="AD330" s="5">
        <v>17077</v>
      </c>
      <c r="AE330" s="5">
        <v>13017</v>
      </c>
    </row>
    <row r="331" spans="1:31" x14ac:dyDescent="0.25">
      <c r="A331" s="20" t="s">
        <v>163</v>
      </c>
      <c r="B331" s="5">
        <v>10102</v>
      </c>
      <c r="D331" s="5">
        <v>112455</v>
      </c>
      <c r="E331" s="5">
        <v>35250</v>
      </c>
      <c r="F331" s="5">
        <v>93</v>
      </c>
      <c r="G331" s="5">
        <v>2437</v>
      </c>
      <c r="H331" s="5">
        <v>1193</v>
      </c>
      <c r="I331" s="5">
        <v>986</v>
      </c>
      <c r="J331" s="10">
        <f t="shared" si="30"/>
        <v>0.2412393585428628</v>
      </c>
      <c r="K331" s="10">
        <f t="shared" si="31"/>
        <v>0.11809542664818848</v>
      </c>
      <c r="L331" s="10">
        <f t="shared" si="32"/>
        <v>9.7604434765392989E-2</v>
      </c>
      <c r="M331" s="10">
        <f t="shared" si="33"/>
        <v>0.48953631514156748</v>
      </c>
      <c r="N331" s="10">
        <f t="shared" si="34"/>
        <v>0.40459581452605664</v>
      </c>
      <c r="O331" s="10">
        <f t="shared" si="35"/>
        <v>0.82648784576697398</v>
      </c>
      <c r="P331">
        <v>87256</v>
      </c>
      <c r="T331" s="5">
        <v>11951</v>
      </c>
      <c r="U331">
        <v>5126</v>
      </c>
      <c r="AC331" s="5">
        <v>18594</v>
      </c>
      <c r="AD331" s="5">
        <v>45586</v>
      </c>
      <c r="AE331" s="5">
        <v>37313</v>
      </c>
    </row>
    <row r="332" spans="1:31" x14ac:dyDescent="0.25">
      <c r="A332" s="20" t="s">
        <v>164</v>
      </c>
      <c r="B332" s="5">
        <v>10073</v>
      </c>
      <c r="D332" s="5">
        <v>37168</v>
      </c>
      <c r="E332" s="5">
        <v>35104</v>
      </c>
      <c r="F332" s="5">
        <v>8</v>
      </c>
      <c r="G332" s="5">
        <v>1906</v>
      </c>
      <c r="H332" s="5">
        <v>652</v>
      </c>
      <c r="I332" s="5">
        <v>356</v>
      </c>
      <c r="J332" s="10">
        <f t="shared" si="30"/>
        <v>0.18921870346470762</v>
      </c>
      <c r="K332" s="10">
        <f t="shared" si="31"/>
        <v>6.4727489327906285E-2</v>
      </c>
      <c r="L332" s="10">
        <f t="shared" si="32"/>
        <v>3.5342003375359872E-2</v>
      </c>
      <c r="M332" s="10">
        <f t="shared" si="33"/>
        <v>0.34207764952780695</v>
      </c>
      <c r="N332" s="10">
        <f t="shared" si="34"/>
        <v>0.18677859391395593</v>
      </c>
      <c r="O332" s="10">
        <f t="shared" si="35"/>
        <v>0.54601226993865026</v>
      </c>
      <c r="P332">
        <v>9887</v>
      </c>
      <c r="T332" s="5">
        <v>9507</v>
      </c>
      <c r="U332">
        <v>1996</v>
      </c>
      <c r="AC332" s="5">
        <v>8791</v>
      </c>
      <c r="AD332" s="5">
        <v>13540</v>
      </c>
      <c r="AE332" s="5">
        <v>10615</v>
      </c>
    </row>
    <row r="333" spans="1:31" x14ac:dyDescent="0.25">
      <c r="A333" s="20" t="s">
        <v>165</v>
      </c>
      <c r="B333" s="5">
        <v>10093</v>
      </c>
      <c r="D333" s="5">
        <v>47275</v>
      </c>
      <c r="E333" s="5">
        <v>35278</v>
      </c>
      <c r="F333" s="5">
        <v>25</v>
      </c>
      <c r="G333" s="5">
        <v>2086</v>
      </c>
      <c r="H333" s="5">
        <v>856</v>
      </c>
      <c r="I333" s="5">
        <v>582</v>
      </c>
      <c r="J333" s="10">
        <f t="shared" si="30"/>
        <v>0.20667789557118796</v>
      </c>
      <c r="K333" s="10">
        <f t="shared" si="31"/>
        <v>8.4811255325473095E-2</v>
      </c>
      <c r="L333" s="10">
        <f t="shared" si="32"/>
        <v>5.7663727335777272E-2</v>
      </c>
      <c r="M333" s="10">
        <f t="shared" si="33"/>
        <v>0.4103547459252157</v>
      </c>
      <c r="N333" s="10">
        <f t="shared" si="34"/>
        <v>0.27900287631831255</v>
      </c>
      <c r="O333" s="10">
        <f t="shared" si="35"/>
        <v>0.67990654205607481</v>
      </c>
      <c r="P333">
        <v>22213</v>
      </c>
      <c r="T333" s="5">
        <v>10330</v>
      </c>
      <c r="U333">
        <v>3570</v>
      </c>
      <c r="AC333" s="5">
        <v>10113</v>
      </c>
      <c r="AD333" s="5">
        <v>17005</v>
      </c>
      <c r="AE333" s="5">
        <v>12886</v>
      </c>
    </row>
    <row r="334" spans="1:31" x14ac:dyDescent="0.25">
      <c r="A334" s="20" t="s">
        <v>166</v>
      </c>
      <c r="B334" s="5">
        <v>10098</v>
      </c>
      <c r="D334" s="5">
        <v>40258</v>
      </c>
      <c r="E334" s="5">
        <v>35201</v>
      </c>
      <c r="F334" s="5">
        <v>23</v>
      </c>
      <c r="G334" s="5">
        <v>2056</v>
      </c>
      <c r="H334" s="5">
        <v>825</v>
      </c>
      <c r="I334" s="5">
        <v>551</v>
      </c>
      <c r="J334" s="10">
        <f t="shared" si="30"/>
        <v>0.20360467419290948</v>
      </c>
      <c r="K334" s="10">
        <f t="shared" si="31"/>
        <v>8.1699346405228759E-2</v>
      </c>
      <c r="L334" s="10">
        <f t="shared" si="32"/>
        <v>5.4565260447613388E-2</v>
      </c>
      <c r="M334" s="10">
        <f t="shared" si="33"/>
        <v>0.40126459143968873</v>
      </c>
      <c r="N334" s="10">
        <f t="shared" si="34"/>
        <v>0.26799610894941633</v>
      </c>
      <c r="O334" s="10">
        <f t="shared" si="35"/>
        <v>0.66787878787878785</v>
      </c>
      <c r="P334">
        <v>12352</v>
      </c>
      <c r="T334" s="5">
        <v>10209</v>
      </c>
      <c r="U334">
        <v>2931</v>
      </c>
      <c r="AC334" s="5">
        <v>9163</v>
      </c>
      <c r="AD334" s="5">
        <v>14629</v>
      </c>
      <c r="AE334" s="5">
        <v>11208</v>
      </c>
    </row>
    <row r="335" spans="1:31" x14ac:dyDescent="0.25">
      <c r="A335" s="20" t="s">
        <v>167</v>
      </c>
      <c r="B335" s="5">
        <v>10115</v>
      </c>
      <c r="D335" s="5">
        <v>80172</v>
      </c>
      <c r="E335" s="5">
        <v>35338</v>
      </c>
      <c r="F335" s="5">
        <v>85</v>
      </c>
      <c r="G335" s="5">
        <v>2406</v>
      </c>
      <c r="H335" s="5">
        <v>1325</v>
      </c>
      <c r="I335" s="5">
        <v>1136</v>
      </c>
      <c r="J335" s="10">
        <f t="shared" si="30"/>
        <v>0.23786455758774097</v>
      </c>
      <c r="K335" s="10">
        <f t="shared" si="31"/>
        <v>0.13099357390014829</v>
      </c>
      <c r="L335" s="10">
        <f t="shared" si="32"/>
        <v>0.11230845279288186</v>
      </c>
      <c r="M335" s="10">
        <f t="shared" si="33"/>
        <v>0.55070656691604325</v>
      </c>
      <c r="N335" s="10">
        <f t="shared" si="34"/>
        <v>0.47215295095594345</v>
      </c>
      <c r="O335" s="10">
        <f t="shared" si="35"/>
        <v>0.85735849056603775</v>
      </c>
      <c r="P335">
        <v>51945</v>
      </c>
      <c r="T335" s="5">
        <v>11934</v>
      </c>
      <c r="U335">
        <v>5698</v>
      </c>
      <c r="AC335" s="5">
        <v>14886</v>
      </c>
      <c r="AD335" s="5">
        <v>27266</v>
      </c>
      <c r="AE335" s="5">
        <v>21620</v>
      </c>
    </row>
    <row r="336" spans="1:31" x14ac:dyDescent="0.25">
      <c r="A336" s="20" t="s">
        <v>168</v>
      </c>
      <c r="B336" s="5">
        <v>10098</v>
      </c>
      <c r="D336" s="5">
        <v>45991</v>
      </c>
      <c r="E336" s="5">
        <v>35188</v>
      </c>
      <c r="F336" s="5">
        <v>25</v>
      </c>
      <c r="G336" s="5">
        <v>2109</v>
      </c>
      <c r="H336" s="5">
        <v>863</v>
      </c>
      <c r="I336" s="5">
        <v>583</v>
      </c>
      <c r="J336" s="10">
        <f t="shared" si="30"/>
        <v>0.20885323826500296</v>
      </c>
      <c r="K336" s="10">
        <f t="shared" si="31"/>
        <v>8.5462467815408991E-2</v>
      </c>
      <c r="L336" s="10">
        <f t="shared" si="32"/>
        <v>5.7734204793028321E-2</v>
      </c>
      <c r="M336" s="10">
        <f t="shared" si="33"/>
        <v>0.40919867235656709</v>
      </c>
      <c r="N336" s="10">
        <f t="shared" si="34"/>
        <v>0.27643432906590804</v>
      </c>
      <c r="O336" s="10">
        <f t="shared" si="35"/>
        <v>0.67555040556199308</v>
      </c>
      <c r="P336">
        <v>17161</v>
      </c>
      <c r="T336" s="5">
        <v>10461</v>
      </c>
      <c r="U336">
        <v>2789</v>
      </c>
      <c r="AC336" s="5">
        <v>10314</v>
      </c>
      <c r="AD336" s="5">
        <v>16982</v>
      </c>
      <c r="AE336" s="5">
        <v>12762</v>
      </c>
    </row>
    <row r="337" spans="1:31" x14ac:dyDescent="0.25">
      <c r="A337" s="20" t="s">
        <v>169</v>
      </c>
      <c r="B337" s="5">
        <v>10060</v>
      </c>
      <c r="D337" s="5">
        <v>37947</v>
      </c>
      <c r="E337" s="5">
        <v>35026</v>
      </c>
      <c r="F337" s="5">
        <v>43</v>
      </c>
      <c r="G337" s="5">
        <v>2150</v>
      </c>
      <c r="H337" s="5">
        <v>1004</v>
      </c>
      <c r="I337" s="5">
        <v>790</v>
      </c>
      <c r="J337" s="10">
        <f t="shared" si="30"/>
        <v>0.21371769383697814</v>
      </c>
      <c r="K337" s="10">
        <f t="shared" si="31"/>
        <v>9.9801192842942352E-2</v>
      </c>
      <c r="L337" s="10">
        <f t="shared" si="32"/>
        <v>7.8528827037773363E-2</v>
      </c>
      <c r="M337" s="10">
        <f t="shared" si="33"/>
        <v>0.46697674418604651</v>
      </c>
      <c r="N337" s="10">
        <f t="shared" si="34"/>
        <v>0.36744186046511629</v>
      </c>
      <c r="O337" s="10">
        <f t="shared" si="35"/>
        <v>0.78685258964143423</v>
      </c>
      <c r="P337">
        <v>16813</v>
      </c>
      <c r="T337" s="5">
        <v>10657</v>
      </c>
      <c r="U337">
        <v>4045</v>
      </c>
      <c r="AC337" s="5">
        <v>9081</v>
      </c>
      <c r="AD337" s="5">
        <v>14141</v>
      </c>
      <c r="AE337" s="5">
        <v>11116</v>
      </c>
    </row>
    <row r="338" spans="1:31" x14ac:dyDescent="0.25">
      <c r="A338" s="20" t="s">
        <v>181</v>
      </c>
      <c r="B338" s="5">
        <v>10154</v>
      </c>
      <c r="D338" s="5">
        <v>56767</v>
      </c>
      <c r="E338" s="5">
        <v>35510</v>
      </c>
      <c r="F338" s="5">
        <v>121</v>
      </c>
      <c r="G338" s="5">
        <v>2821</v>
      </c>
      <c r="H338" s="5">
        <v>1585</v>
      </c>
      <c r="I338" s="5">
        <v>1389</v>
      </c>
      <c r="J338" s="10">
        <f t="shared" si="30"/>
        <v>0.27782154815836124</v>
      </c>
      <c r="K338" s="10">
        <f t="shared" si="31"/>
        <v>0.15609611975576126</v>
      </c>
      <c r="L338" s="10">
        <f t="shared" si="32"/>
        <v>0.13679338191845578</v>
      </c>
      <c r="M338" s="10">
        <f t="shared" si="33"/>
        <v>0.56185749734136836</v>
      </c>
      <c r="N338" s="10">
        <f t="shared" si="34"/>
        <v>0.49237858915278271</v>
      </c>
      <c r="O338" s="10">
        <f t="shared" si="35"/>
        <v>0.8763406940063091</v>
      </c>
      <c r="P338">
        <v>32289</v>
      </c>
      <c r="T338" s="5">
        <v>13366</v>
      </c>
      <c r="U338">
        <v>6474</v>
      </c>
      <c r="AC338" s="5">
        <v>12208</v>
      </c>
      <c r="AD338" s="5">
        <v>20832</v>
      </c>
      <c r="AE338" s="5">
        <v>16280</v>
      </c>
    </row>
    <row r="339" spans="1:31" x14ac:dyDescent="0.25">
      <c r="A339" s="20" t="s">
        <v>182</v>
      </c>
      <c r="B339" s="5">
        <v>10054</v>
      </c>
      <c r="D339" s="5">
        <v>35167</v>
      </c>
      <c r="E339" s="5">
        <v>35013</v>
      </c>
      <c r="F339" s="5">
        <v>11</v>
      </c>
      <c r="G339" s="5">
        <v>2004</v>
      </c>
      <c r="H339" s="5">
        <v>780</v>
      </c>
      <c r="I339" s="5">
        <v>484</v>
      </c>
      <c r="J339" s="10">
        <f t="shared" si="30"/>
        <v>0.19932365227770041</v>
      </c>
      <c r="K339" s="10">
        <f t="shared" si="31"/>
        <v>7.7581062263775605E-2</v>
      </c>
      <c r="L339" s="10">
        <f t="shared" si="32"/>
        <v>4.8140043763676151E-2</v>
      </c>
      <c r="M339" s="10">
        <f t="shared" si="33"/>
        <v>0.38922155688622756</v>
      </c>
      <c r="N339" s="10">
        <f t="shared" si="34"/>
        <v>0.24151696606786427</v>
      </c>
      <c r="O339" s="10">
        <f t="shared" si="35"/>
        <v>0.62051282051282053</v>
      </c>
      <c r="P339">
        <v>8840</v>
      </c>
      <c r="T339" s="5">
        <v>9869</v>
      </c>
      <c r="U339">
        <v>2664</v>
      </c>
      <c r="AC339" s="5">
        <v>8684</v>
      </c>
      <c r="AD339" s="5">
        <v>13139</v>
      </c>
      <c r="AE339" s="5">
        <v>10370</v>
      </c>
    </row>
    <row r="340" spans="1:31" x14ac:dyDescent="0.25">
      <c r="A340" s="20" t="s">
        <v>183</v>
      </c>
      <c r="B340" s="5">
        <v>10090</v>
      </c>
      <c r="D340" s="5">
        <v>35338</v>
      </c>
      <c r="E340" s="5">
        <v>35204</v>
      </c>
      <c r="F340" s="5">
        <v>24</v>
      </c>
      <c r="G340" s="5">
        <v>1953</v>
      </c>
      <c r="H340" s="5">
        <v>774</v>
      </c>
      <c r="I340" s="5">
        <v>537</v>
      </c>
      <c r="J340" s="10">
        <f t="shared" si="30"/>
        <v>0.19355797819623388</v>
      </c>
      <c r="K340" s="10">
        <f t="shared" si="31"/>
        <v>7.6709613478691777E-2</v>
      </c>
      <c r="L340" s="10">
        <f t="shared" si="32"/>
        <v>5.3221010901883054E-2</v>
      </c>
      <c r="M340" s="10">
        <f t="shared" si="33"/>
        <v>0.39631336405529954</v>
      </c>
      <c r="N340" s="10">
        <f t="shared" si="34"/>
        <v>0.2749615975422427</v>
      </c>
      <c r="O340" s="10">
        <f t="shared" si="35"/>
        <v>0.69379844961240311</v>
      </c>
      <c r="P340">
        <v>15025</v>
      </c>
      <c r="T340" s="5">
        <v>9794</v>
      </c>
      <c r="U340">
        <v>3123</v>
      </c>
      <c r="AC340" s="5">
        <v>8511</v>
      </c>
      <c r="AD340" s="5">
        <v>13160</v>
      </c>
      <c r="AE340" s="5">
        <v>10556</v>
      </c>
    </row>
    <row r="341" spans="1:31" x14ac:dyDescent="0.25">
      <c r="A341" s="20" t="s">
        <v>184</v>
      </c>
      <c r="B341" s="5">
        <v>10069</v>
      </c>
      <c r="D341" s="5">
        <v>33420</v>
      </c>
      <c r="E341" s="5">
        <v>35132</v>
      </c>
      <c r="F341" s="5">
        <v>13</v>
      </c>
      <c r="G341" s="5">
        <v>1823</v>
      </c>
      <c r="H341" s="5">
        <v>504</v>
      </c>
      <c r="I341" s="5">
        <v>111</v>
      </c>
      <c r="J341" s="10">
        <f t="shared" si="30"/>
        <v>0.18105074982619923</v>
      </c>
      <c r="K341" s="10">
        <f t="shared" si="31"/>
        <v>5.0054623100605822E-2</v>
      </c>
      <c r="L341" s="10">
        <f t="shared" si="32"/>
        <v>1.1023934849538187E-2</v>
      </c>
      <c r="M341" s="10">
        <f t="shared" si="33"/>
        <v>0.27646736149204609</v>
      </c>
      <c r="N341" s="10">
        <f t="shared" si="34"/>
        <v>6.0888645090510146E-2</v>
      </c>
      <c r="O341" s="10">
        <f t="shared" si="35"/>
        <v>0.22023809523809523</v>
      </c>
      <c r="P341">
        <v>1376</v>
      </c>
      <c r="T341" s="5">
        <v>9260</v>
      </c>
      <c r="U341">
        <v>519</v>
      </c>
      <c r="AC341" s="5">
        <v>8291</v>
      </c>
      <c r="AD341" s="5">
        <v>12507</v>
      </c>
      <c r="AE341" s="5">
        <v>9952</v>
      </c>
    </row>
    <row r="342" spans="1:31" x14ac:dyDescent="0.25">
      <c r="A342" s="20" t="s">
        <v>185</v>
      </c>
      <c r="B342" s="5">
        <v>10085</v>
      </c>
      <c r="D342" s="5">
        <v>34192</v>
      </c>
      <c r="E342" s="5">
        <v>35296</v>
      </c>
      <c r="F342" s="5">
        <v>259</v>
      </c>
      <c r="G342" s="5">
        <v>1837</v>
      </c>
      <c r="H342" s="5">
        <v>862</v>
      </c>
      <c r="I342" s="5">
        <v>626</v>
      </c>
      <c r="J342" s="10">
        <f t="shared" si="30"/>
        <v>0.18215171046108081</v>
      </c>
      <c r="K342" s="10">
        <f t="shared" si="31"/>
        <v>8.5473475458601886E-2</v>
      </c>
      <c r="L342" s="10">
        <f t="shared" si="32"/>
        <v>6.2072384729796731E-2</v>
      </c>
      <c r="M342" s="10">
        <f t="shared" si="33"/>
        <v>0.46924333151878062</v>
      </c>
      <c r="N342" s="10">
        <f t="shared" si="34"/>
        <v>0.34077299945563416</v>
      </c>
      <c r="O342" s="10">
        <f t="shared" si="35"/>
        <v>0.72621809744779586</v>
      </c>
      <c r="P342">
        <v>14362</v>
      </c>
      <c r="T342" s="5">
        <v>9418</v>
      </c>
      <c r="U342">
        <v>3282</v>
      </c>
      <c r="AC342" s="5">
        <v>10335</v>
      </c>
      <c r="AD342" s="5">
        <v>15947</v>
      </c>
      <c r="AE342" s="5">
        <v>12230</v>
      </c>
    </row>
    <row r="343" spans="1:31" x14ac:dyDescent="0.25">
      <c r="A343" s="20" t="s">
        <v>186</v>
      </c>
      <c r="B343" s="5">
        <v>10096</v>
      </c>
      <c r="D343" s="5">
        <v>34255</v>
      </c>
      <c r="E343" s="5">
        <v>35179</v>
      </c>
      <c r="F343" s="5">
        <v>15</v>
      </c>
      <c r="G343" s="5">
        <v>1832</v>
      </c>
      <c r="H343" s="5">
        <v>515</v>
      </c>
      <c r="I343" s="5">
        <v>162</v>
      </c>
      <c r="J343" s="10">
        <f t="shared" si="30"/>
        <v>0.18145800316957211</v>
      </c>
      <c r="K343" s="10">
        <f t="shared" si="31"/>
        <v>5.1010301109350238E-2</v>
      </c>
      <c r="L343" s="10">
        <f t="shared" si="32"/>
        <v>1.6045958795562597E-2</v>
      </c>
      <c r="M343" s="10">
        <f t="shared" si="33"/>
        <v>0.28111353711790393</v>
      </c>
      <c r="N343" s="10">
        <f t="shared" si="34"/>
        <v>8.8427947598253273E-2</v>
      </c>
      <c r="O343" s="10">
        <f t="shared" si="35"/>
        <v>0.31456310679611649</v>
      </c>
      <c r="P343">
        <v>2508</v>
      </c>
      <c r="T343" s="5">
        <v>9299</v>
      </c>
      <c r="U343">
        <v>755</v>
      </c>
      <c r="AC343" s="5">
        <v>8535</v>
      </c>
      <c r="AD343" s="5">
        <v>12760</v>
      </c>
      <c r="AE343" s="5">
        <v>10464</v>
      </c>
    </row>
    <row r="344" spans="1:31" x14ac:dyDescent="0.25">
      <c r="A344" s="20" t="s">
        <v>187</v>
      </c>
      <c r="B344" s="5">
        <v>10136</v>
      </c>
      <c r="D344" s="5">
        <v>34238</v>
      </c>
      <c r="E344" s="5">
        <v>35325</v>
      </c>
      <c r="F344" s="5">
        <v>32</v>
      </c>
      <c r="G344" s="5">
        <v>1855</v>
      </c>
      <c r="H344" s="5">
        <v>620</v>
      </c>
      <c r="I344" s="5">
        <v>380</v>
      </c>
      <c r="J344" s="10">
        <f t="shared" si="30"/>
        <v>0.1830110497237569</v>
      </c>
      <c r="K344" s="10">
        <f t="shared" si="31"/>
        <v>6.1168113654301498E-2</v>
      </c>
      <c r="L344" s="10">
        <f t="shared" si="32"/>
        <v>3.7490134175217051E-2</v>
      </c>
      <c r="M344" s="10">
        <f t="shared" si="33"/>
        <v>0.33423180592991913</v>
      </c>
      <c r="N344" s="10">
        <f t="shared" si="34"/>
        <v>0.20485175202156333</v>
      </c>
      <c r="O344" s="10">
        <f t="shared" si="35"/>
        <v>0.61290322580645162</v>
      </c>
      <c r="P344">
        <v>14300</v>
      </c>
      <c r="T344" s="5">
        <v>9447</v>
      </c>
      <c r="U344">
        <v>2632</v>
      </c>
      <c r="AC344" s="5">
        <v>8497</v>
      </c>
      <c r="AD344" s="5">
        <v>12924</v>
      </c>
      <c r="AE344" s="5">
        <v>10303</v>
      </c>
    </row>
    <row r="345" spans="1:31" x14ac:dyDescent="0.25">
      <c r="A345" s="20" t="s">
        <v>188</v>
      </c>
      <c r="B345" s="5">
        <v>10091</v>
      </c>
      <c r="D345" s="5">
        <v>33861</v>
      </c>
      <c r="E345" s="5">
        <v>35255</v>
      </c>
      <c r="F345" s="5">
        <v>34</v>
      </c>
      <c r="G345" s="5">
        <v>1844</v>
      </c>
      <c r="H345" s="5">
        <v>525</v>
      </c>
      <c r="I345" s="5">
        <v>132</v>
      </c>
      <c r="J345" s="10">
        <f t="shared" si="30"/>
        <v>0.18273709245862649</v>
      </c>
      <c r="K345" s="10">
        <f t="shared" si="31"/>
        <v>5.2026558319294418E-2</v>
      </c>
      <c r="L345" s="10">
        <f t="shared" si="32"/>
        <v>1.3080963234565455E-2</v>
      </c>
      <c r="M345" s="10">
        <f t="shared" si="33"/>
        <v>0.28470715835140997</v>
      </c>
      <c r="N345" s="10">
        <f t="shared" si="34"/>
        <v>7.1583514099783085E-2</v>
      </c>
      <c r="O345" s="10">
        <f t="shared" si="35"/>
        <v>0.25142857142857145</v>
      </c>
      <c r="P345">
        <v>1824</v>
      </c>
      <c r="T345" s="5">
        <v>9384</v>
      </c>
      <c r="U345">
        <v>646</v>
      </c>
      <c r="AC345" s="5">
        <v>8478</v>
      </c>
      <c r="AD345" s="5">
        <v>12613</v>
      </c>
      <c r="AE345" s="5">
        <v>10377</v>
      </c>
    </row>
    <row r="346" spans="1:31" x14ac:dyDescent="0.25">
      <c r="A346" s="20" t="s">
        <v>189</v>
      </c>
      <c r="B346" s="5">
        <v>10066</v>
      </c>
      <c r="D346" s="5">
        <v>33425</v>
      </c>
      <c r="E346" s="5">
        <v>35136</v>
      </c>
      <c r="F346" s="5">
        <v>15</v>
      </c>
      <c r="G346" s="5">
        <v>1822</v>
      </c>
      <c r="H346" s="5">
        <v>529</v>
      </c>
      <c r="I346" s="5">
        <v>139</v>
      </c>
      <c r="J346" s="10">
        <f t="shared" si="30"/>
        <v>0.18100536459368169</v>
      </c>
      <c r="K346" s="10">
        <f t="shared" si="31"/>
        <v>5.2553149215179812E-2</v>
      </c>
      <c r="L346" s="10">
        <f t="shared" si="32"/>
        <v>1.380886151400755E-2</v>
      </c>
      <c r="M346" s="10">
        <f t="shared" si="33"/>
        <v>0.29034028540065859</v>
      </c>
      <c r="N346" s="10">
        <f t="shared" si="34"/>
        <v>7.6289791437980245E-2</v>
      </c>
      <c r="O346" s="10">
        <f t="shared" si="35"/>
        <v>0.26275992438563328</v>
      </c>
      <c r="P346">
        <v>1386</v>
      </c>
      <c r="T346" s="5">
        <v>9254</v>
      </c>
      <c r="U346">
        <v>530</v>
      </c>
      <c r="AC346" s="5">
        <v>8340</v>
      </c>
      <c r="AD346" s="5">
        <v>12496</v>
      </c>
      <c r="AE346" s="5">
        <v>9970</v>
      </c>
    </row>
    <row r="347" spans="1:31" x14ac:dyDescent="0.25">
      <c r="A347" s="20" t="s">
        <v>190</v>
      </c>
      <c r="B347" s="5">
        <v>10055</v>
      </c>
      <c r="D347" s="5">
        <v>33676</v>
      </c>
      <c r="E347" s="5">
        <v>35005</v>
      </c>
      <c r="F347" s="5">
        <v>3</v>
      </c>
      <c r="G347" s="5">
        <v>1851</v>
      </c>
      <c r="H347" s="5">
        <v>530</v>
      </c>
      <c r="I347" s="5">
        <v>216</v>
      </c>
      <c r="J347" s="10">
        <f t="shared" si="30"/>
        <v>0.18408751864743908</v>
      </c>
      <c r="K347" s="10">
        <f t="shared" si="31"/>
        <v>5.271009448035803E-2</v>
      </c>
      <c r="L347" s="10">
        <f t="shared" si="32"/>
        <v>2.1481849825957234E-2</v>
      </c>
      <c r="M347" s="10">
        <f t="shared" si="33"/>
        <v>0.28633171258779039</v>
      </c>
      <c r="N347" s="10">
        <f t="shared" si="34"/>
        <v>0.1166936790923825</v>
      </c>
      <c r="O347" s="10">
        <f t="shared" si="35"/>
        <v>0.40754716981132078</v>
      </c>
      <c r="P347">
        <v>2422</v>
      </c>
      <c r="T347" s="5">
        <v>9306</v>
      </c>
      <c r="U347">
        <v>835</v>
      </c>
      <c r="AC347" s="5">
        <v>8394</v>
      </c>
      <c r="AD347" s="5">
        <v>12554</v>
      </c>
      <c r="AE347" s="5">
        <v>10036</v>
      </c>
    </row>
    <row r="348" spans="1:31" x14ac:dyDescent="0.25">
      <c r="A348" s="20" t="s">
        <v>191</v>
      </c>
      <c r="B348" s="5">
        <v>10058</v>
      </c>
      <c r="D348" s="5">
        <v>34758</v>
      </c>
      <c r="E348" s="5">
        <v>35032</v>
      </c>
      <c r="F348" s="5">
        <v>6</v>
      </c>
      <c r="G348" s="5">
        <v>1933</v>
      </c>
      <c r="H348" s="5">
        <v>658</v>
      </c>
      <c r="I348" s="5">
        <v>345</v>
      </c>
      <c r="J348" s="10">
        <f t="shared" si="30"/>
        <v>0.19218532511433684</v>
      </c>
      <c r="K348" s="10">
        <f t="shared" si="31"/>
        <v>6.5420560747663545E-2</v>
      </c>
      <c r="L348" s="10">
        <f t="shared" si="32"/>
        <v>3.4301053887452776E-2</v>
      </c>
      <c r="M348" s="10">
        <f t="shared" si="33"/>
        <v>0.34040351784790479</v>
      </c>
      <c r="N348" s="10">
        <f t="shared" si="34"/>
        <v>0.17847904811174339</v>
      </c>
      <c r="O348" s="10">
        <f t="shared" si="35"/>
        <v>0.5243161094224924</v>
      </c>
      <c r="P348">
        <v>13189</v>
      </c>
      <c r="T348" s="5">
        <v>9557</v>
      </c>
      <c r="U348">
        <v>2441</v>
      </c>
      <c r="AC348" s="5">
        <v>8468</v>
      </c>
      <c r="AD348" s="5">
        <v>12887</v>
      </c>
      <c r="AE348" s="5">
        <v>10224</v>
      </c>
    </row>
    <row r="349" spans="1:31" x14ac:dyDescent="0.25">
      <c r="A349" s="20" t="s">
        <v>192</v>
      </c>
      <c r="B349" s="5">
        <v>10053</v>
      </c>
      <c r="D349" s="5">
        <v>33584</v>
      </c>
      <c r="E349" s="5">
        <v>34993</v>
      </c>
      <c r="F349" s="5">
        <v>11</v>
      </c>
      <c r="G349" s="5">
        <v>1892</v>
      </c>
      <c r="H349" s="5">
        <v>656</v>
      </c>
      <c r="I349" s="5">
        <v>357</v>
      </c>
      <c r="J349" s="10">
        <f t="shared" si="30"/>
        <v>0.18820252660897244</v>
      </c>
      <c r="K349" s="10">
        <f t="shared" si="31"/>
        <v>6.525415298915746E-2</v>
      </c>
      <c r="L349" s="10">
        <f t="shared" si="32"/>
        <v>3.5511787526111609E-2</v>
      </c>
      <c r="M349" s="10">
        <f t="shared" si="33"/>
        <v>0.34672304439746299</v>
      </c>
      <c r="N349" s="10">
        <f t="shared" si="34"/>
        <v>0.1886892177589852</v>
      </c>
      <c r="O349" s="10">
        <f t="shared" si="35"/>
        <v>0.54420731707317072</v>
      </c>
      <c r="P349">
        <v>7074</v>
      </c>
      <c r="T349" s="5">
        <v>9432</v>
      </c>
      <c r="U349">
        <v>1981</v>
      </c>
      <c r="AC349" s="5">
        <v>8430</v>
      </c>
      <c r="AD349" s="5">
        <v>12616</v>
      </c>
      <c r="AE349" s="5">
        <v>10049</v>
      </c>
    </row>
    <row r="350" spans="1:31" x14ac:dyDescent="0.25">
      <c r="A350" s="20" t="s">
        <v>193</v>
      </c>
      <c r="B350" s="5">
        <v>10084</v>
      </c>
      <c r="D350" s="5">
        <v>34490</v>
      </c>
      <c r="E350" s="5">
        <v>35200</v>
      </c>
      <c r="F350" s="5">
        <v>24</v>
      </c>
      <c r="G350" s="5">
        <v>1877</v>
      </c>
      <c r="H350" s="5">
        <v>612</v>
      </c>
      <c r="I350" s="5">
        <v>292</v>
      </c>
      <c r="J350" s="10">
        <f t="shared" si="30"/>
        <v>0.18613645378817931</v>
      </c>
      <c r="K350" s="10">
        <f t="shared" si="31"/>
        <v>6.0690202300674338E-2</v>
      </c>
      <c r="L350" s="10">
        <f t="shared" si="32"/>
        <v>2.895676318921063E-2</v>
      </c>
      <c r="M350" s="10">
        <f t="shared" si="33"/>
        <v>0.32605221097496007</v>
      </c>
      <c r="N350" s="10">
        <f t="shared" si="34"/>
        <v>0.1555673947789025</v>
      </c>
      <c r="O350" s="10">
        <f t="shared" si="35"/>
        <v>0.47712418300653597</v>
      </c>
      <c r="P350">
        <v>3140</v>
      </c>
      <c r="T350" s="5">
        <v>9424</v>
      </c>
      <c r="U350">
        <v>1009</v>
      </c>
      <c r="AC350" s="5">
        <v>8534</v>
      </c>
      <c r="AD350" s="5">
        <v>12976</v>
      </c>
      <c r="AE350" s="5">
        <v>10225</v>
      </c>
    </row>
    <row r="351" spans="1:31" x14ac:dyDescent="0.25">
      <c r="A351" s="20" t="s">
        <v>194</v>
      </c>
      <c r="B351" s="5">
        <v>10054</v>
      </c>
      <c r="D351" s="5">
        <v>33778</v>
      </c>
      <c r="E351" s="5">
        <v>35011</v>
      </c>
      <c r="F351" s="5">
        <v>12</v>
      </c>
      <c r="G351" s="5">
        <v>1914</v>
      </c>
      <c r="H351" s="5">
        <v>667</v>
      </c>
      <c r="I351" s="5">
        <v>368</v>
      </c>
      <c r="J351" s="10">
        <f t="shared" si="30"/>
        <v>0.19037199124726478</v>
      </c>
      <c r="K351" s="10">
        <f t="shared" si="31"/>
        <v>6.6341754525561972E-2</v>
      </c>
      <c r="L351" s="10">
        <f t="shared" si="32"/>
        <v>3.6602347324447983E-2</v>
      </c>
      <c r="M351" s="10">
        <f t="shared" si="33"/>
        <v>0.34848484848484851</v>
      </c>
      <c r="N351" s="10">
        <f t="shared" si="34"/>
        <v>0.19226750261233019</v>
      </c>
      <c r="O351" s="10">
        <f t="shared" si="35"/>
        <v>0.55172413793103448</v>
      </c>
      <c r="P351">
        <v>7235</v>
      </c>
      <c r="T351" s="5">
        <v>9529</v>
      </c>
      <c r="U351">
        <v>2031</v>
      </c>
      <c r="AC351" s="5">
        <v>8389</v>
      </c>
      <c r="AD351" s="5">
        <v>12718</v>
      </c>
      <c r="AE351" s="5">
        <v>10132</v>
      </c>
    </row>
    <row r="352" spans="1:31" x14ac:dyDescent="0.25">
      <c r="A352" s="20" t="s">
        <v>195</v>
      </c>
      <c r="B352" s="5">
        <v>10054</v>
      </c>
      <c r="D352" s="5">
        <v>33755</v>
      </c>
      <c r="E352" s="5">
        <v>35013</v>
      </c>
      <c r="F352" s="5">
        <v>10</v>
      </c>
      <c r="G352" s="5">
        <v>1904</v>
      </c>
      <c r="H352" s="5">
        <v>642</v>
      </c>
      <c r="I352" s="5">
        <v>343</v>
      </c>
      <c r="J352" s="10">
        <f t="shared" si="30"/>
        <v>0.18937736224388302</v>
      </c>
      <c r="K352" s="10">
        <f t="shared" si="31"/>
        <v>6.3855182017107617E-2</v>
      </c>
      <c r="L352" s="10">
        <f t="shared" si="32"/>
        <v>3.4115774815993635E-2</v>
      </c>
      <c r="M352" s="10">
        <f t="shared" si="33"/>
        <v>0.33718487394957986</v>
      </c>
      <c r="N352" s="10">
        <f t="shared" si="34"/>
        <v>0.18014705882352941</v>
      </c>
      <c r="O352" s="10">
        <f t="shared" si="35"/>
        <v>0.53426791277258567</v>
      </c>
      <c r="P352">
        <v>7158</v>
      </c>
      <c r="T352" s="5">
        <v>9501</v>
      </c>
      <c r="U352">
        <v>1937</v>
      </c>
      <c r="AC352" s="5">
        <v>8566</v>
      </c>
      <c r="AD352" s="5">
        <v>12607</v>
      </c>
      <c r="AE352" s="5">
        <v>10078</v>
      </c>
    </row>
    <row r="353" spans="1:31" x14ac:dyDescent="0.25">
      <c r="A353" s="20" t="s">
        <v>196</v>
      </c>
      <c r="B353" s="5">
        <v>10161</v>
      </c>
      <c r="D353" s="5">
        <v>43934</v>
      </c>
      <c r="E353" s="5">
        <v>35497</v>
      </c>
      <c r="F353" s="5">
        <v>82</v>
      </c>
      <c r="G353" s="5">
        <v>2003</v>
      </c>
      <c r="H353" s="5">
        <v>833</v>
      </c>
      <c r="I353" s="5">
        <v>527</v>
      </c>
      <c r="J353" s="10">
        <f t="shared" si="30"/>
        <v>0.19712626709969491</v>
      </c>
      <c r="K353" s="10">
        <f t="shared" si="31"/>
        <v>8.1980120066922541E-2</v>
      </c>
      <c r="L353" s="10">
        <f t="shared" si="32"/>
        <v>5.1864973919889777E-2</v>
      </c>
      <c r="M353" s="10">
        <f t="shared" si="33"/>
        <v>0.41587618572141788</v>
      </c>
      <c r="N353" s="10">
        <f t="shared" si="34"/>
        <v>0.26310534198701946</v>
      </c>
      <c r="O353" s="10">
        <f t="shared" si="35"/>
        <v>0.63265306122448983</v>
      </c>
      <c r="P353">
        <v>19808</v>
      </c>
      <c r="T353" s="5">
        <v>9894</v>
      </c>
      <c r="U353">
        <v>3048</v>
      </c>
      <c r="AC353" s="5">
        <v>10105</v>
      </c>
      <c r="AD353" s="5">
        <v>16631</v>
      </c>
      <c r="AE353" s="5">
        <v>12451</v>
      </c>
    </row>
    <row r="354" spans="1:31" x14ac:dyDescent="0.25">
      <c r="A354" s="20" t="s">
        <v>197</v>
      </c>
      <c r="B354" s="5">
        <v>10062</v>
      </c>
      <c r="D354" s="5">
        <v>34839</v>
      </c>
      <c r="E354" s="5">
        <v>35098</v>
      </c>
      <c r="F354" s="5">
        <v>15</v>
      </c>
      <c r="G354" s="5">
        <v>1912</v>
      </c>
      <c r="H354" s="5">
        <v>675</v>
      </c>
      <c r="I354" s="5">
        <v>376</v>
      </c>
      <c r="J354" s="10">
        <f t="shared" si="30"/>
        <v>0.19002186444046909</v>
      </c>
      <c r="K354" s="10">
        <f t="shared" si="31"/>
        <v>6.7084078711985684E-2</v>
      </c>
      <c r="L354" s="10">
        <f t="shared" si="32"/>
        <v>3.736831643808388E-2</v>
      </c>
      <c r="M354" s="10">
        <f t="shared" si="33"/>
        <v>0.35303347280334729</v>
      </c>
      <c r="N354" s="10">
        <f t="shared" si="34"/>
        <v>0.19665271966527198</v>
      </c>
      <c r="O354" s="10">
        <f t="shared" si="35"/>
        <v>0.557037037037037</v>
      </c>
      <c r="P354">
        <v>8279</v>
      </c>
      <c r="T354" s="5">
        <v>9599</v>
      </c>
      <c r="U354">
        <v>2170</v>
      </c>
      <c r="AC354" s="5">
        <v>8587</v>
      </c>
      <c r="AD354" s="5">
        <v>13051</v>
      </c>
      <c r="AE354" s="5">
        <v>10208</v>
      </c>
    </row>
    <row r="355" spans="1:31" x14ac:dyDescent="0.25">
      <c r="A355" s="20" t="s">
        <v>198</v>
      </c>
      <c r="B355" s="5">
        <v>10059</v>
      </c>
      <c r="D355" s="5">
        <v>34675</v>
      </c>
      <c r="E355" s="5">
        <v>35058</v>
      </c>
      <c r="F355" s="5">
        <v>12</v>
      </c>
      <c r="G355" s="5">
        <v>1920</v>
      </c>
      <c r="H355" s="5">
        <v>686</v>
      </c>
      <c r="I355" s="5">
        <v>387</v>
      </c>
      <c r="J355" s="10">
        <f t="shared" si="30"/>
        <v>0.19087384431852072</v>
      </c>
      <c r="K355" s="10">
        <f t="shared" si="31"/>
        <v>6.819763395963814E-2</v>
      </c>
      <c r="L355" s="10">
        <f t="shared" si="32"/>
        <v>3.8473009245451835E-2</v>
      </c>
      <c r="M355" s="10">
        <f t="shared" si="33"/>
        <v>0.35729166666666667</v>
      </c>
      <c r="N355" s="10">
        <f t="shared" si="34"/>
        <v>0.20156250000000001</v>
      </c>
      <c r="O355" s="10">
        <f t="shared" si="35"/>
        <v>0.56413994169096215</v>
      </c>
      <c r="P355">
        <v>8085</v>
      </c>
      <c r="T355" s="5">
        <v>9586</v>
      </c>
      <c r="U355">
        <v>2176</v>
      </c>
      <c r="AC355" s="5">
        <v>8600</v>
      </c>
      <c r="AD355" s="5">
        <v>12931</v>
      </c>
      <c r="AE355" s="5">
        <v>10212</v>
      </c>
    </row>
    <row r="356" spans="1:31" x14ac:dyDescent="0.25">
      <c r="A356" s="20" t="s">
        <v>199</v>
      </c>
      <c r="B356" s="5">
        <v>10150</v>
      </c>
      <c r="D356" s="5">
        <v>38781</v>
      </c>
      <c r="E356" s="5">
        <v>35500</v>
      </c>
      <c r="F356" s="5">
        <v>27</v>
      </c>
      <c r="G356" s="5">
        <v>1939</v>
      </c>
      <c r="H356" s="5">
        <v>641</v>
      </c>
      <c r="I356" s="5">
        <v>279</v>
      </c>
      <c r="J356" s="10">
        <f t="shared" si="30"/>
        <v>0.1910344827586207</v>
      </c>
      <c r="K356" s="10">
        <f t="shared" si="31"/>
        <v>6.3152709359605916E-2</v>
      </c>
      <c r="L356" s="10">
        <f t="shared" si="32"/>
        <v>2.748768472906404E-2</v>
      </c>
      <c r="M356" s="10">
        <f t="shared" si="33"/>
        <v>0.33058277462609592</v>
      </c>
      <c r="N356" s="10">
        <f t="shared" si="34"/>
        <v>0.14388860237235687</v>
      </c>
      <c r="O356" s="10">
        <f t="shared" si="35"/>
        <v>0.43525741029641185</v>
      </c>
      <c r="P356">
        <v>6097</v>
      </c>
      <c r="T356" s="5">
        <v>9666</v>
      </c>
      <c r="U356">
        <v>1163</v>
      </c>
      <c r="AC356" s="5">
        <v>9029</v>
      </c>
      <c r="AD356" s="5">
        <v>13994</v>
      </c>
      <c r="AE356" s="5">
        <v>10942</v>
      </c>
    </row>
    <row r="357" spans="1:31" x14ac:dyDescent="0.25">
      <c r="A357" s="20" t="s">
        <v>200</v>
      </c>
      <c r="B357" s="5">
        <v>10070</v>
      </c>
      <c r="D357" s="5">
        <v>34010</v>
      </c>
      <c r="E357" s="5">
        <v>35194</v>
      </c>
      <c r="F357" s="5">
        <v>10</v>
      </c>
      <c r="G357" s="5">
        <v>1829</v>
      </c>
      <c r="H357" s="5">
        <v>510</v>
      </c>
      <c r="I357" s="5">
        <v>117</v>
      </c>
      <c r="J357" s="10">
        <f t="shared" si="30"/>
        <v>0.18162859980139026</v>
      </c>
      <c r="K357" s="10">
        <f t="shared" si="31"/>
        <v>5.0645481628599803E-2</v>
      </c>
      <c r="L357" s="10">
        <f t="shared" si="32"/>
        <v>1.1618669314796425E-2</v>
      </c>
      <c r="M357" s="10">
        <f t="shared" si="33"/>
        <v>0.27884089666484418</v>
      </c>
      <c r="N357" s="10">
        <f t="shared" si="34"/>
        <v>6.3969382176052483E-2</v>
      </c>
      <c r="O357" s="10">
        <f t="shared" si="35"/>
        <v>0.22941176470588234</v>
      </c>
      <c r="P357">
        <v>1971</v>
      </c>
      <c r="T357" s="5">
        <v>9356</v>
      </c>
      <c r="U357">
        <v>618</v>
      </c>
      <c r="AC357" s="5">
        <v>8444</v>
      </c>
      <c r="AD357" s="5">
        <v>12701</v>
      </c>
      <c r="AE357" s="5">
        <v>10070</v>
      </c>
    </row>
    <row r="358" spans="1:31" x14ac:dyDescent="0.25">
      <c r="A358" s="20" t="s">
        <v>201</v>
      </c>
      <c r="B358" s="5">
        <v>10085</v>
      </c>
      <c r="D358" s="5">
        <v>36861</v>
      </c>
      <c r="E358" s="5">
        <v>35239</v>
      </c>
      <c r="F358" s="5">
        <v>45</v>
      </c>
      <c r="G358" s="5">
        <v>1921</v>
      </c>
      <c r="H358" s="5">
        <v>862</v>
      </c>
      <c r="I358" s="5">
        <v>628</v>
      </c>
      <c r="J358" s="10">
        <f t="shared" si="30"/>
        <v>0.19048091224590977</v>
      </c>
      <c r="K358" s="10">
        <f t="shared" si="31"/>
        <v>8.5473475458601886E-2</v>
      </c>
      <c r="L358" s="10">
        <f t="shared" si="32"/>
        <v>6.2270699058006938E-2</v>
      </c>
      <c r="M358" s="10">
        <f t="shared" si="33"/>
        <v>0.44872462259239981</v>
      </c>
      <c r="N358" s="10">
        <f t="shared" si="34"/>
        <v>0.32691306611140031</v>
      </c>
      <c r="O358" s="10">
        <f t="shared" si="35"/>
        <v>0.72853828306264501</v>
      </c>
      <c r="P358">
        <v>17125</v>
      </c>
      <c r="T358" s="5">
        <v>9700</v>
      </c>
      <c r="U358">
        <v>3195</v>
      </c>
      <c r="AC358" s="5">
        <v>8948</v>
      </c>
      <c r="AD358" s="5">
        <v>13868</v>
      </c>
      <c r="AE358" s="5">
        <v>11234</v>
      </c>
    </row>
    <row r="359" spans="1:31" x14ac:dyDescent="0.25">
      <c r="A359" s="20" t="s">
        <v>202</v>
      </c>
      <c r="B359" s="5">
        <v>10054</v>
      </c>
      <c r="D359" s="5">
        <v>33093</v>
      </c>
      <c r="E359" s="5">
        <v>35006</v>
      </c>
      <c r="F359" s="5">
        <v>2</v>
      </c>
      <c r="G359" s="5">
        <v>1817</v>
      </c>
      <c r="H359" s="5">
        <v>497</v>
      </c>
      <c r="I359" s="5">
        <v>104</v>
      </c>
      <c r="J359" s="10">
        <f t="shared" si="30"/>
        <v>0.1807240899144619</v>
      </c>
      <c r="K359" s="10">
        <f t="shared" si="31"/>
        <v>4.9433061468072408E-2</v>
      </c>
      <c r="L359" s="10">
        <f t="shared" si="32"/>
        <v>1.0344141635170081E-2</v>
      </c>
      <c r="M359" s="10">
        <f t="shared" si="33"/>
        <v>0.27352779306549257</v>
      </c>
      <c r="N359" s="10">
        <f t="shared" si="34"/>
        <v>5.7237204182718771E-2</v>
      </c>
      <c r="O359" s="10">
        <f t="shared" si="35"/>
        <v>0.20925553319919518</v>
      </c>
      <c r="P359">
        <v>1052</v>
      </c>
      <c r="T359" s="5">
        <v>9135</v>
      </c>
      <c r="U359">
        <v>394</v>
      </c>
      <c r="AC359" s="5">
        <v>8235</v>
      </c>
      <c r="AD359" s="5">
        <v>12340</v>
      </c>
      <c r="AE359" s="5">
        <v>9898</v>
      </c>
    </row>
    <row r="360" spans="1:31" x14ac:dyDescent="0.25">
      <c r="A360" s="20" t="s">
        <v>203</v>
      </c>
      <c r="B360" s="5">
        <v>10065</v>
      </c>
      <c r="D360" s="5">
        <v>33791</v>
      </c>
      <c r="E360" s="5">
        <v>35034</v>
      </c>
      <c r="F360" s="5">
        <v>7</v>
      </c>
      <c r="G360" s="5">
        <v>1817</v>
      </c>
      <c r="H360" s="5">
        <v>505</v>
      </c>
      <c r="I360" s="5">
        <v>140</v>
      </c>
      <c r="J360" s="10">
        <f t="shared" si="30"/>
        <v>0.18052657724788873</v>
      </c>
      <c r="K360" s="10">
        <f t="shared" si="31"/>
        <v>5.0173869846000994E-2</v>
      </c>
      <c r="L360" s="10">
        <f t="shared" si="32"/>
        <v>1.3909587680079483E-2</v>
      </c>
      <c r="M360" s="10">
        <f t="shared" si="33"/>
        <v>0.27793065492570168</v>
      </c>
      <c r="N360" s="10">
        <f t="shared" si="34"/>
        <v>7.7050082553659874E-2</v>
      </c>
      <c r="O360" s="10">
        <f t="shared" si="35"/>
        <v>0.27722772277227725</v>
      </c>
      <c r="P360">
        <v>2179</v>
      </c>
      <c r="T360" s="5">
        <v>9169</v>
      </c>
      <c r="U360">
        <v>599</v>
      </c>
      <c r="AC360" s="5">
        <v>8449</v>
      </c>
      <c r="AD360" s="5">
        <v>12577</v>
      </c>
      <c r="AE360" s="5">
        <v>10003</v>
      </c>
    </row>
    <row r="361" spans="1:31" x14ac:dyDescent="0.25">
      <c r="A361" s="20" t="s">
        <v>204</v>
      </c>
      <c r="B361" s="5">
        <v>10155</v>
      </c>
      <c r="D361" s="5">
        <v>79955</v>
      </c>
      <c r="E361" s="5">
        <v>35699</v>
      </c>
      <c r="F361" s="5">
        <v>77</v>
      </c>
      <c r="G361" s="5">
        <v>2416</v>
      </c>
      <c r="H361" s="5">
        <v>1225</v>
      </c>
      <c r="I361" s="5">
        <v>1018</v>
      </c>
      <c r="J361" s="10">
        <f t="shared" si="30"/>
        <v>0.23791235844411621</v>
      </c>
      <c r="K361" s="10">
        <f t="shared" si="31"/>
        <v>0.12063023141309699</v>
      </c>
      <c r="L361" s="10">
        <f t="shared" si="32"/>
        <v>0.10024618414574102</v>
      </c>
      <c r="M361" s="10">
        <f t="shared" si="33"/>
        <v>0.50703642384105962</v>
      </c>
      <c r="N361" s="10">
        <f t="shared" si="34"/>
        <v>0.42135761589403975</v>
      </c>
      <c r="O361" s="10">
        <f t="shared" si="35"/>
        <v>0.83102040816326528</v>
      </c>
      <c r="P361">
        <v>44396</v>
      </c>
      <c r="T361" s="5">
        <v>12067</v>
      </c>
      <c r="U361">
        <v>5370</v>
      </c>
      <c r="AC361" s="5">
        <v>15423</v>
      </c>
      <c r="AD361" s="5">
        <v>28313</v>
      </c>
      <c r="AE361" s="5">
        <v>21921</v>
      </c>
    </row>
    <row r="362" spans="1:31" x14ac:dyDescent="0.25">
      <c r="A362" s="20" t="s">
        <v>205</v>
      </c>
      <c r="B362" s="5">
        <v>10136</v>
      </c>
      <c r="D362" s="5">
        <v>83742</v>
      </c>
      <c r="E362" s="5">
        <v>35507</v>
      </c>
      <c r="F362" s="5">
        <v>31</v>
      </c>
      <c r="G362" s="5">
        <v>2070</v>
      </c>
      <c r="H362" s="5">
        <v>772</v>
      </c>
      <c r="I362" s="5">
        <v>469</v>
      </c>
      <c r="J362" s="10">
        <f t="shared" si="30"/>
        <v>0.20422257300710339</v>
      </c>
      <c r="K362" s="10">
        <f t="shared" si="31"/>
        <v>7.6164167324388313E-2</v>
      </c>
      <c r="L362" s="10">
        <f t="shared" si="32"/>
        <v>4.6270718232044199E-2</v>
      </c>
      <c r="M362" s="10">
        <f t="shared" si="33"/>
        <v>0.37294685990338167</v>
      </c>
      <c r="N362" s="10">
        <f t="shared" si="34"/>
        <v>0.22657004830917873</v>
      </c>
      <c r="O362" s="10">
        <f t="shared" si="35"/>
        <v>0.6075129533678757</v>
      </c>
      <c r="P362">
        <v>45436</v>
      </c>
      <c r="T362" s="5">
        <v>10463</v>
      </c>
      <c r="U362">
        <v>2818</v>
      </c>
      <c r="AC362" s="5">
        <v>15628</v>
      </c>
      <c r="AD362" s="5">
        <v>29084</v>
      </c>
      <c r="AE362" s="5">
        <v>22520</v>
      </c>
    </row>
    <row r="363" spans="1:31" x14ac:dyDescent="0.25">
      <c r="A363" s="20" t="s">
        <v>206</v>
      </c>
      <c r="B363" s="5">
        <v>10094</v>
      </c>
      <c r="D363" s="5">
        <v>51809</v>
      </c>
      <c r="E363" s="5">
        <v>35261</v>
      </c>
      <c r="F363" s="5">
        <v>43</v>
      </c>
      <c r="G363" s="5">
        <v>2042</v>
      </c>
      <c r="H363" s="5">
        <v>892</v>
      </c>
      <c r="I363" s="5">
        <v>646</v>
      </c>
      <c r="J363" s="10">
        <f t="shared" si="30"/>
        <v>0.20229839508618983</v>
      </c>
      <c r="K363" s="10">
        <f t="shared" si="31"/>
        <v>8.8369328313849818E-2</v>
      </c>
      <c r="L363" s="10">
        <f t="shared" si="32"/>
        <v>6.3998414899940556E-2</v>
      </c>
      <c r="M363" s="10">
        <f t="shared" si="33"/>
        <v>0.43682664054848186</v>
      </c>
      <c r="N363" s="10">
        <f t="shared" si="34"/>
        <v>0.31635651322233105</v>
      </c>
      <c r="O363" s="10">
        <f t="shared" si="35"/>
        <v>0.72421524663677128</v>
      </c>
      <c r="P363">
        <v>27148</v>
      </c>
      <c r="T363" s="5">
        <v>10153</v>
      </c>
      <c r="U363">
        <v>3667</v>
      </c>
      <c r="AC363" s="5">
        <v>10959</v>
      </c>
      <c r="AD363" s="5">
        <v>18820</v>
      </c>
      <c r="AE363" s="5">
        <v>14512</v>
      </c>
    </row>
    <row r="364" spans="1:31" x14ac:dyDescent="0.25">
      <c r="A364" s="20" t="s">
        <v>207</v>
      </c>
      <c r="B364" s="5">
        <v>10064</v>
      </c>
      <c r="D364" s="5">
        <v>41754</v>
      </c>
      <c r="E364" s="5">
        <v>35068</v>
      </c>
      <c r="F364" s="5">
        <v>7</v>
      </c>
      <c r="G364" s="5">
        <v>2190</v>
      </c>
      <c r="H364" s="5">
        <v>845</v>
      </c>
      <c r="I364" s="5">
        <v>566</v>
      </c>
      <c r="J364" s="10">
        <f t="shared" si="30"/>
        <v>0.21760731319554849</v>
      </c>
      <c r="K364" s="10">
        <f t="shared" si="31"/>
        <v>8.3962639109697937E-2</v>
      </c>
      <c r="L364" s="10">
        <f t="shared" si="32"/>
        <v>5.624006359300477E-2</v>
      </c>
      <c r="M364" s="10">
        <f t="shared" si="33"/>
        <v>0.38584474885844749</v>
      </c>
      <c r="N364" s="10">
        <f t="shared" si="34"/>
        <v>0.25844748858447486</v>
      </c>
      <c r="O364" s="10">
        <f t="shared" si="35"/>
        <v>0.66982248520710064</v>
      </c>
      <c r="P364">
        <v>18595</v>
      </c>
      <c r="T364" s="5">
        <v>10744</v>
      </c>
      <c r="U364">
        <v>3364</v>
      </c>
      <c r="AC364" s="5">
        <v>9555</v>
      </c>
      <c r="AD364" s="5">
        <v>15156</v>
      </c>
      <c r="AE364" s="5">
        <v>11602</v>
      </c>
    </row>
    <row r="365" spans="1:31" x14ac:dyDescent="0.25">
      <c r="A365" s="20" t="s">
        <v>208</v>
      </c>
      <c r="B365" s="5">
        <v>10079</v>
      </c>
      <c r="D365" s="5">
        <v>40639</v>
      </c>
      <c r="E365" s="5">
        <v>35084</v>
      </c>
      <c r="F365" s="5">
        <v>32</v>
      </c>
      <c r="G365" s="5">
        <v>2250</v>
      </c>
      <c r="H365" s="5">
        <v>1015</v>
      </c>
      <c r="I365" s="5">
        <v>802</v>
      </c>
      <c r="J365" s="10">
        <f t="shared" si="30"/>
        <v>0.22323643218573272</v>
      </c>
      <c r="K365" s="10">
        <f t="shared" si="31"/>
        <v>0.10070443496378609</v>
      </c>
      <c r="L365" s="10">
        <f t="shared" si="32"/>
        <v>7.9571386050203391E-2</v>
      </c>
      <c r="M365" s="10">
        <f t="shared" si="33"/>
        <v>0.45111111111111113</v>
      </c>
      <c r="N365" s="10">
        <f t="shared" si="34"/>
        <v>0.35644444444444445</v>
      </c>
      <c r="O365" s="10">
        <f t="shared" si="35"/>
        <v>0.79014778325123147</v>
      </c>
      <c r="P365">
        <v>18241</v>
      </c>
      <c r="T365" s="5">
        <v>10995</v>
      </c>
      <c r="U365">
        <v>4258</v>
      </c>
      <c r="AC365" s="5">
        <v>9322</v>
      </c>
      <c r="AD365" s="5">
        <v>14916</v>
      </c>
      <c r="AE365" s="5">
        <v>11648</v>
      </c>
    </row>
    <row r="366" spans="1:31" x14ac:dyDescent="0.25">
      <c r="A366" s="20" t="s">
        <v>209</v>
      </c>
      <c r="B366" s="5">
        <v>10078</v>
      </c>
      <c r="D366" s="5">
        <v>40947</v>
      </c>
      <c r="E366" s="5">
        <v>35079</v>
      </c>
      <c r="F366" s="5">
        <v>31</v>
      </c>
      <c r="G366" s="5">
        <v>2250</v>
      </c>
      <c r="H366" s="5">
        <v>1004</v>
      </c>
      <c r="I366" s="5">
        <v>799</v>
      </c>
      <c r="J366" s="10">
        <f t="shared" si="30"/>
        <v>0.2232585830521929</v>
      </c>
      <c r="K366" s="10">
        <f t="shared" si="31"/>
        <v>9.9622941059734071E-2</v>
      </c>
      <c r="L366" s="10">
        <f t="shared" si="32"/>
        <v>7.9281603492756494E-2</v>
      </c>
      <c r="M366" s="10">
        <f t="shared" si="33"/>
        <v>0.44622222222222224</v>
      </c>
      <c r="N366" s="10">
        <f t="shared" si="34"/>
        <v>0.3551111111111111</v>
      </c>
      <c r="O366" s="10">
        <f t="shared" si="35"/>
        <v>0.79581673306772904</v>
      </c>
      <c r="P366">
        <v>18096</v>
      </c>
      <c r="T366" s="5">
        <v>10983</v>
      </c>
      <c r="U366">
        <v>4223</v>
      </c>
      <c r="AC366" s="5">
        <v>9476</v>
      </c>
      <c r="AD366" s="5">
        <v>14513</v>
      </c>
      <c r="AE366" s="5">
        <v>11773</v>
      </c>
    </row>
    <row r="367" spans="1:31" x14ac:dyDescent="0.25">
      <c r="A367" s="20" t="s">
        <v>210</v>
      </c>
      <c r="B367" s="5">
        <v>10078</v>
      </c>
      <c r="D367" s="5">
        <v>40667</v>
      </c>
      <c r="E367" s="5">
        <v>35085</v>
      </c>
      <c r="F367" s="5">
        <v>31</v>
      </c>
      <c r="G367" s="5">
        <v>2258</v>
      </c>
      <c r="H367" s="5">
        <v>1023</v>
      </c>
      <c r="I367" s="5">
        <v>809</v>
      </c>
      <c r="J367" s="10">
        <f t="shared" si="30"/>
        <v>0.22405239134748958</v>
      </c>
      <c r="K367" s="10">
        <f t="shared" si="31"/>
        <v>0.1015082357610637</v>
      </c>
      <c r="L367" s="10">
        <f t="shared" si="32"/>
        <v>8.0273863861877362E-2</v>
      </c>
      <c r="M367" s="10">
        <f t="shared" si="33"/>
        <v>0.45305580159433129</v>
      </c>
      <c r="N367" s="10">
        <f t="shared" si="34"/>
        <v>0.35828166519043403</v>
      </c>
      <c r="O367" s="10">
        <f t="shared" si="35"/>
        <v>0.79081133919843594</v>
      </c>
      <c r="P367">
        <v>18258</v>
      </c>
      <c r="T367" s="5">
        <v>11022</v>
      </c>
      <c r="U367">
        <v>4281</v>
      </c>
      <c r="AC367" s="5">
        <v>9481</v>
      </c>
      <c r="AD367" s="5">
        <v>14956</v>
      </c>
      <c r="AE367" s="5">
        <v>11626</v>
      </c>
    </row>
    <row r="368" spans="1:31" x14ac:dyDescent="0.25">
      <c r="A368" s="20" t="s">
        <v>211</v>
      </c>
      <c r="B368" s="5">
        <v>10078</v>
      </c>
      <c r="D368" s="5">
        <v>41071</v>
      </c>
      <c r="E368" s="5">
        <v>35083</v>
      </c>
      <c r="F368" s="5">
        <v>31</v>
      </c>
      <c r="G368" s="5">
        <v>2261</v>
      </c>
      <c r="H368" s="5">
        <v>1015</v>
      </c>
      <c r="I368" s="5">
        <v>810</v>
      </c>
      <c r="J368" s="10">
        <f t="shared" si="30"/>
        <v>0.22435006945822583</v>
      </c>
      <c r="K368" s="10">
        <f t="shared" si="31"/>
        <v>0.10071442746576702</v>
      </c>
      <c r="L368" s="10">
        <f t="shared" si="32"/>
        <v>8.037308989878944E-2</v>
      </c>
      <c r="M368" s="10">
        <f t="shared" si="33"/>
        <v>0.44891640866873067</v>
      </c>
      <c r="N368" s="10">
        <f t="shared" si="34"/>
        <v>0.35824856258292792</v>
      </c>
      <c r="O368" s="10">
        <f t="shared" si="35"/>
        <v>0.79802955665024633</v>
      </c>
      <c r="P368">
        <v>18186</v>
      </c>
      <c r="T368" s="5">
        <v>11009</v>
      </c>
      <c r="U368">
        <v>4249</v>
      </c>
      <c r="AC368" s="5">
        <v>9470</v>
      </c>
      <c r="AD368" s="5">
        <v>14604</v>
      </c>
      <c r="AE368" s="5">
        <v>11746</v>
      </c>
    </row>
    <row r="369" spans="1:31" x14ac:dyDescent="0.25">
      <c r="A369" s="20" t="s">
        <v>212</v>
      </c>
      <c r="B369" s="5">
        <v>10104</v>
      </c>
      <c r="D369" s="5">
        <v>102524</v>
      </c>
      <c r="E369" s="5">
        <v>35232</v>
      </c>
      <c r="F369" s="5">
        <v>121</v>
      </c>
      <c r="G369" s="5">
        <v>2417</v>
      </c>
      <c r="H369" s="5">
        <v>1289</v>
      </c>
      <c r="I369" s="5">
        <v>1074</v>
      </c>
      <c r="J369" s="10">
        <f t="shared" si="30"/>
        <v>0.23921219319081552</v>
      </c>
      <c r="K369" s="10">
        <f t="shared" si="31"/>
        <v>0.12757323832145684</v>
      </c>
      <c r="L369" s="10">
        <f t="shared" si="32"/>
        <v>0.10629453681710213</v>
      </c>
      <c r="M369" s="10">
        <f t="shared" si="33"/>
        <v>0.53330575093090604</v>
      </c>
      <c r="N369" s="10">
        <f t="shared" si="34"/>
        <v>0.44435250310302027</v>
      </c>
      <c r="O369" s="10">
        <f t="shared" si="35"/>
        <v>0.83320403413498834</v>
      </c>
      <c r="P369">
        <v>59492</v>
      </c>
      <c r="T369" s="5">
        <v>11641</v>
      </c>
      <c r="U369">
        <v>5120</v>
      </c>
      <c r="AC369" s="5">
        <v>19016</v>
      </c>
      <c r="AD369" s="5">
        <v>35979</v>
      </c>
      <c r="AE369" s="5">
        <v>28895</v>
      </c>
    </row>
    <row r="370" spans="1:31" x14ac:dyDescent="0.25">
      <c r="A370" s="20" t="s">
        <v>213</v>
      </c>
      <c r="B370" s="5">
        <v>10064</v>
      </c>
      <c r="D370" s="5">
        <v>39146</v>
      </c>
      <c r="E370" s="5">
        <v>35068</v>
      </c>
      <c r="F370" s="5">
        <v>14</v>
      </c>
      <c r="G370" s="5">
        <v>2210</v>
      </c>
      <c r="H370" s="5">
        <v>942</v>
      </c>
      <c r="I370" s="5">
        <v>676</v>
      </c>
      <c r="J370" s="10">
        <f t="shared" si="30"/>
        <v>0.2195945945945946</v>
      </c>
      <c r="K370" s="10">
        <f t="shared" si="31"/>
        <v>9.3600953895071545E-2</v>
      </c>
      <c r="L370" s="10">
        <f t="shared" si="32"/>
        <v>6.7170111287758349E-2</v>
      </c>
      <c r="M370" s="10">
        <f t="shared" si="33"/>
        <v>0.4262443438914027</v>
      </c>
      <c r="N370" s="10">
        <f t="shared" si="34"/>
        <v>0.30588235294117649</v>
      </c>
      <c r="O370" s="10">
        <f t="shared" si="35"/>
        <v>0.71762208067940547</v>
      </c>
      <c r="P370">
        <v>15611</v>
      </c>
      <c r="T370" s="5">
        <v>10833</v>
      </c>
      <c r="U370">
        <v>3669</v>
      </c>
      <c r="AC370" s="5">
        <v>9266</v>
      </c>
      <c r="AD370" s="5">
        <v>14409</v>
      </c>
      <c r="AE370" s="5">
        <v>11538</v>
      </c>
    </row>
    <row r="371" spans="1:31" x14ac:dyDescent="0.25">
      <c r="A371" s="20" t="s">
        <v>214</v>
      </c>
      <c r="B371" s="5">
        <v>10066</v>
      </c>
      <c r="D371" s="5">
        <v>43811</v>
      </c>
      <c r="E371" s="5">
        <v>35089</v>
      </c>
      <c r="F371" s="5">
        <v>15</v>
      </c>
      <c r="G371" s="5">
        <v>2316</v>
      </c>
      <c r="H371" s="5">
        <v>1089</v>
      </c>
      <c r="I371" s="5">
        <v>898</v>
      </c>
      <c r="J371" s="10">
        <f t="shared" si="30"/>
        <v>0.23008146234849991</v>
      </c>
      <c r="K371" s="10">
        <f t="shared" si="31"/>
        <v>0.10818597258096563</v>
      </c>
      <c r="L371" s="10">
        <f t="shared" si="32"/>
        <v>8.9211206040135105E-2</v>
      </c>
      <c r="M371" s="10">
        <f t="shared" si="33"/>
        <v>0.47020725388601037</v>
      </c>
      <c r="N371" s="10">
        <f t="shared" si="34"/>
        <v>0.38773747841105355</v>
      </c>
      <c r="O371" s="10">
        <f t="shared" si="35"/>
        <v>0.82460973370064283</v>
      </c>
      <c r="P371">
        <v>20743</v>
      </c>
      <c r="T371" s="5">
        <v>11196</v>
      </c>
      <c r="U371">
        <v>4342</v>
      </c>
      <c r="AC371" s="5">
        <v>9870</v>
      </c>
      <c r="AD371" s="5">
        <v>15496</v>
      </c>
      <c r="AE371" s="5">
        <v>12315</v>
      </c>
    </row>
    <row r="372" spans="1:31" x14ac:dyDescent="0.25">
      <c r="A372" s="20" t="s">
        <v>215</v>
      </c>
      <c r="B372" s="5">
        <v>10114</v>
      </c>
      <c r="D372" s="5">
        <v>86139</v>
      </c>
      <c r="E372" s="5">
        <v>35395</v>
      </c>
      <c r="F372" s="5">
        <v>88</v>
      </c>
      <c r="G372" s="5">
        <v>2443</v>
      </c>
      <c r="H372" s="5">
        <v>1299</v>
      </c>
      <c r="I372" s="5">
        <v>1094</v>
      </c>
      <c r="J372" s="10">
        <f t="shared" si="30"/>
        <v>0.24154637136642279</v>
      </c>
      <c r="K372" s="10">
        <f t="shared" si="31"/>
        <v>0.12843583152066443</v>
      </c>
      <c r="L372" s="10">
        <f t="shared" si="32"/>
        <v>0.10816689736998221</v>
      </c>
      <c r="M372" s="10">
        <f t="shared" si="33"/>
        <v>0.531723291035612</v>
      </c>
      <c r="N372" s="10">
        <f t="shared" si="34"/>
        <v>0.44781006958657388</v>
      </c>
      <c r="O372" s="10">
        <f t="shared" si="35"/>
        <v>0.84218629715165516</v>
      </c>
      <c r="P372">
        <v>47592</v>
      </c>
      <c r="T372" s="5">
        <v>11936</v>
      </c>
      <c r="U372">
        <v>5633</v>
      </c>
      <c r="AC372" s="5">
        <v>16622</v>
      </c>
      <c r="AD372" s="5">
        <v>29774</v>
      </c>
      <c r="AE372" s="5">
        <v>23441</v>
      </c>
    </row>
    <row r="373" spans="1:31" x14ac:dyDescent="0.25">
      <c r="A373" s="20" t="s">
        <v>216</v>
      </c>
      <c r="B373" s="5">
        <v>10079</v>
      </c>
      <c r="D373" s="5">
        <v>48037</v>
      </c>
      <c r="E373" s="5">
        <v>35148</v>
      </c>
      <c r="F373" s="5">
        <v>35</v>
      </c>
      <c r="G373" s="5">
        <v>2486</v>
      </c>
      <c r="H373" s="5">
        <v>1288</v>
      </c>
      <c r="I373" s="5">
        <v>1100</v>
      </c>
      <c r="J373" s="10">
        <f t="shared" si="30"/>
        <v>0.24665145351721401</v>
      </c>
      <c r="K373" s="10">
        <f t="shared" si="31"/>
        <v>0.12779045540232165</v>
      </c>
      <c r="L373" s="10">
        <f t="shared" si="32"/>
        <v>0.10913781129080266</v>
      </c>
      <c r="M373" s="10">
        <f t="shared" si="33"/>
        <v>0.51810136765888981</v>
      </c>
      <c r="N373" s="10">
        <f t="shared" si="34"/>
        <v>0.44247787610619471</v>
      </c>
      <c r="O373" s="10">
        <f t="shared" si="35"/>
        <v>0.85403726708074534</v>
      </c>
      <c r="P373">
        <v>24077</v>
      </c>
      <c r="T373" s="5">
        <v>11945</v>
      </c>
      <c r="U373">
        <v>5594</v>
      </c>
      <c r="AC373" s="5">
        <v>10652</v>
      </c>
      <c r="AD373" s="5">
        <v>17484</v>
      </c>
      <c r="AE373" s="5">
        <v>13477</v>
      </c>
    </row>
    <row r="374" spans="1:31" x14ac:dyDescent="0.25">
      <c r="A374" s="20" t="s">
        <v>217</v>
      </c>
      <c r="B374" s="5">
        <v>10060</v>
      </c>
      <c r="D374" s="5">
        <v>37463</v>
      </c>
      <c r="E374" s="5">
        <v>35038</v>
      </c>
      <c r="F374" s="5">
        <v>25</v>
      </c>
      <c r="G374" s="5">
        <v>2191</v>
      </c>
      <c r="H374" s="5">
        <v>997</v>
      </c>
      <c r="I374" s="5">
        <v>734</v>
      </c>
      <c r="J374" s="10">
        <f t="shared" si="30"/>
        <v>0.21779324055666005</v>
      </c>
      <c r="K374" s="10">
        <f t="shared" si="31"/>
        <v>9.9105367793240556E-2</v>
      </c>
      <c r="L374" s="10">
        <f t="shared" si="32"/>
        <v>7.2962226640159042E-2</v>
      </c>
      <c r="M374" s="10">
        <f t="shared" si="33"/>
        <v>0.45504335919671385</v>
      </c>
      <c r="N374" s="10">
        <f t="shared" si="34"/>
        <v>0.33500684618895482</v>
      </c>
      <c r="O374" s="10">
        <f t="shared" si="35"/>
        <v>0.73620862587763292</v>
      </c>
      <c r="P374">
        <v>15938</v>
      </c>
      <c r="T374" s="5">
        <v>10742</v>
      </c>
      <c r="U374">
        <v>3868</v>
      </c>
      <c r="AC374" s="5">
        <v>9045</v>
      </c>
      <c r="AD374" s="5">
        <v>13609</v>
      </c>
      <c r="AE374" s="5">
        <v>11355</v>
      </c>
    </row>
    <row r="375" spans="1:31" x14ac:dyDescent="0.25">
      <c r="A375" s="20" t="s">
        <v>218</v>
      </c>
      <c r="B375" s="5">
        <v>10078</v>
      </c>
      <c r="D375" s="5">
        <v>51598</v>
      </c>
      <c r="E375" s="5">
        <v>35179</v>
      </c>
      <c r="F375" s="5">
        <v>17</v>
      </c>
      <c r="G375" s="5">
        <v>2233</v>
      </c>
      <c r="H375" s="5">
        <v>1102</v>
      </c>
      <c r="I375" s="5">
        <v>746</v>
      </c>
      <c r="J375" s="10">
        <f t="shared" si="30"/>
        <v>0.22157174042468744</v>
      </c>
      <c r="K375" s="10">
        <f t="shared" si="31"/>
        <v>0.10934709267711848</v>
      </c>
      <c r="L375" s="10">
        <f t="shared" si="32"/>
        <v>7.4022623536415949E-2</v>
      </c>
      <c r="M375" s="10">
        <f t="shared" si="33"/>
        <v>0.4935064935064935</v>
      </c>
      <c r="N375" s="10">
        <f t="shared" si="34"/>
        <v>0.33407971339005821</v>
      </c>
      <c r="O375" s="10">
        <f t="shared" si="35"/>
        <v>0.67695099818511795</v>
      </c>
      <c r="P375">
        <v>27546</v>
      </c>
      <c r="T375" s="5">
        <v>10936</v>
      </c>
      <c r="U375">
        <v>4267</v>
      </c>
      <c r="AC375" s="5">
        <v>10930</v>
      </c>
      <c r="AD375" s="5">
        <v>17999</v>
      </c>
      <c r="AE375" s="5">
        <v>14134</v>
      </c>
    </row>
    <row r="376" spans="1:31" x14ac:dyDescent="0.25">
      <c r="A376" s="20" t="s">
        <v>219</v>
      </c>
      <c r="B376" s="5">
        <v>10059</v>
      </c>
      <c r="D376" s="5">
        <v>34634</v>
      </c>
      <c r="E376" s="5">
        <v>35011</v>
      </c>
      <c r="F376" s="5">
        <v>3</v>
      </c>
      <c r="G376" s="5">
        <v>1959</v>
      </c>
      <c r="H376" s="5">
        <v>656</v>
      </c>
      <c r="I376" s="5">
        <v>353</v>
      </c>
      <c r="J376" s="10">
        <f t="shared" si="30"/>
        <v>0.19475096928124069</v>
      </c>
      <c r="K376" s="10">
        <f t="shared" si="31"/>
        <v>6.5215230142161254E-2</v>
      </c>
      <c r="L376" s="10">
        <f t="shared" si="32"/>
        <v>3.5092951585644697E-2</v>
      </c>
      <c r="M376" s="10">
        <f t="shared" si="33"/>
        <v>0.33486472690148034</v>
      </c>
      <c r="N376" s="10">
        <f t="shared" si="34"/>
        <v>0.18019397651863195</v>
      </c>
      <c r="O376" s="10">
        <f t="shared" si="35"/>
        <v>0.53810975609756095</v>
      </c>
      <c r="P376">
        <v>7703</v>
      </c>
      <c r="T376" s="5">
        <v>9730</v>
      </c>
      <c r="U376">
        <v>2002</v>
      </c>
      <c r="AC376" s="5">
        <v>8625</v>
      </c>
      <c r="AD376" s="5">
        <v>12917</v>
      </c>
      <c r="AE376" s="5">
        <v>10245</v>
      </c>
    </row>
    <row r="377" spans="1:31" x14ac:dyDescent="0.25">
      <c r="A377" s="20" t="s">
        <v>220</v>
      </c>
      <c r="B377" s="5">
        <v>10063</v>
      </c>
      <c r="D377" s="5">
        <v>36857</v>
      </c>
      <c r="E377" s="5">
        <v>35054</v>
      </c>
      <c r="F377" s="5">
        <v>6</v>
      </c>
      <c r="G377" s="5">
        <v>2114</v>
      </c>
      <c r="H377" s="5">
        <v>814</v>
      </c>
      <c r="I377" s="5">
        <v>605</v>
      </c>
      <c r="J377" s="10">
        <f t="shared" si="30"/>
        <v>0.21007651793699691</v>
      </c>
      <c r="K377" s="10">
        <f t="shared" si="31"/>
        <v>8.0890390539600524E-2</v>
      </c>
      <c r="L377" s="10">
        <f t="shared" si="32"/>
        <v>6.0121236211865249E-2</v>
      </c>
      <c r="M377" s="10">
        <f t="shared" si="33"/>
        <v>0.38505203405865657</v>
      </c>
      <c r="N377" s="10">
        <f t="shared" si="34"/>
        <v>0.2861873226111637</v>
      </c>
      <c r="O377" s="10">
        <f t="shared" si="35"/>
        <v>0.7432432432432432</v>
      </c>
      <c r="P377">
        <v>15558</v>
      </c>
      <c r="T377" s="5">
        <v>10399</v>
      </c>
      <c r="U377">
        <v>3278</v>
      </c>
      <c r="AC377" s="5">
        <v>8954</v>
      </c>
      <c r="AD377" s="5">
        <v>13554</v>
      </c>
      <c r="AE377" s="5">
        <v>10770</v>
      </c>
    </row>
    <row r="378" spans="1:31" x14ac:dyDescent="0.25">
      <c r="A378" s="20" t="s">
        <v>221</v>
      </c>
      <c r="B378" s="5">
        <v>10065</v>
      </c>
      <c r="D378" s="5">
        <v>42468</v>
      </c>
      <c r="E378" s="5">
        <v>35117</v>
      </c>
      <c r="F378" s="5">
        <v>12</v>
      </c>
      <c r="G378" s="5">
        <v>2220</v>
      </c>
      <c r="H378" s="5">
        <v>903</v>
      </c>
      <c r="I378" s="5">
        <v>624</v>
      </c>
      <c r="J378" s="10">
        <f t="shared" si="30"/>
        <v>0.22056631892697467</v>
      </c>
      <c r="K378" s="10">
        <f t="shared" si="31"/>
        <v>8.9716840536512674E-2</v>
      </c>
      <c r="L378" s="10">
        <f t="shared" si="32"/>
        <v>6.1997019374068554E-2</v>
      </c>
      <c r="M378" s="10">
        <f t="shared" si="33"/>
        <v>0.40675675675675677</v>
      </c>
      <c r="N378" s="10">
        <f t="shared" si="34"/>
        <v>0.2810810810810811</v>
      </c>
      <c r="O378" s="10">
        <f t="shared" si="35"/>
        <v>0.69102990033222589</v>
      </c>
      <c r="P378">
        <v>18309</v>
      </c>
      <c r="T378" s="5">
        <v>10810</v>
      </c>
      <c r="U378">
        <v>3759</v>
      </c>
      <c r="AC378" s="5">
        <v>9591</v>
      </c>
      <c r="AD378" s="5">
        <v>14895</v>
      </c>
      <c r="AE378" s="5">
        <v>11710</v>
      </c>
    </row>
    <row r="379" spans="1:31" x14ac:dyDescent="0.25">
      <c r="A379" s="20" t="s">
        <v>222</v>
      </c>
      <c r="B379" s="5">
        <v>10053</v>
      </c>
      <c r="D379" s="5">
        <v>33074</v>
      </c>
      <c r="E379" s="5">
        <v>34993</v>
      </c>
      <c r="F379" s="5">
        <v>1</v>
      </c>
      <c r="G379" s="5">
        <v>1807</v>
      </c>
      <c r="H379" s="5">
        <v>488</v>
      </c>
      <c r="I379" s="5">
        <v>95</v>
      </c>
      <c r="J379" s="10">
        <f t="shared" si="30"/>
        <v>0.17974733910275539</v>
      </c>
      <c r="K379" s="10">
        <f t="shared" si="31"/>
        <v>4.8542723565104945E-2</v>
      </c>
      <c r="L379" s="10">
        <f t="shared" si="32"/>
        <v>9.4499154481249379E-3</v>
      </c>
      <c r="M379" s="10">
        <f t="shared" si="33"/>
        <v>0.27006087437742116</v>
      </c>
      <c r="N379" s="10">
        <f t="shared" si="34"/>
        <v>5.2573325954620921E-2</v>
      </c>
      <c r="O379" s="10">
        <f t="shared" si="35"/>
        <v>0.19467213114754098</v>
      </c>
      <c r="P379">
        <v>1029</v>
      </c>
      <c r="T379" s="5">
        <v>9111</v>
      </c>
      <c r="U379">
        <v>373</v>
      </c>
      <c r="AC379" s="5">
        <v>8359</v>
      </c>
      <c r="AD379" s="5">
        <v>12217</v>
      </c>
      <c r="AE379" s="5">
        <v>9957</v>
      </c>
    </row>
    <row r="380" spans="1:31" x14ac:dyDescent="0.25">
      <c r="A380" s="20" t="s">
        <v>223</v>
      </c>
      <c r="B380" s="5">
        <v>10070</v>
      </c>
      <c r="D380" s="5">
        <v>34116</v>
      </c>
      <c r="E380" s="5">
        <v>35039</v>
      </c>
      <c r="F380" s="5">
        <v>6</v>
      </c>
      <c r="G380" s="5">
        <v>1910</v>
      </c>
      <c r="H380" s="5">
        <v>652</v>
      </c>
      <c r="I380" s="5">
        <v>422</v>
      </c>
      <c r="J380" s="10">
        <f t="shared" si="30"/>
        <v>0.18967229394240318</v>
      </c>
      <c r="K380" s="10">
        <f t="shared" si="31"/>
        <v>6.4746772591857002E-2</v>
      </c>
      <c r="L380" s="10">
        <f t="shared" si="32"/>
        <v>4.1906653426017876E-2</v>
      </c>
      <c r="M380" s="10">
        <f t="shared" si="33"/>
        <v>0.34136125654450261</v>
      </c>
      <c r="N380" s="10">
        <f t="shared" si="34"/>
        <v>0.22094240837696336</v>
      </c>
      <c r="O380" s="10">
        <f t="shared" si="35"/>
        <v>0.64723926380368102</v>
      </c>
      <c r="P380">
        <v>13540</v>
      </c>
      <c r="T380" s="5">
        <v>9447</v>
      </c>
      <c r="U380">
        <v>2609</v>
      </c>
      <c r="AC380" s="5">
        <v>8465</v>
      </c>
      <c r="AD380" s="5">
        <v>12693</v>
      </c>
      <c r="AE380" s="5">
        <v>10287</v>
      </c>
    </row>
    <row r="381" spans="1:31" x14ac:dyDescent="0.25">
      <c r="A381" s="20" t="s">
        <v>224</v>
      </c>
      <c r="B381" s="5">
        <v>10070</v>
      </c>
      <c r="D381" s="5">
        <v>34069</v>
      </c>
      <c r="E381" s="5">
        <v>35039</v>
      </c>
      <c r="F381" s="5">
        <v>6</v>
      </c>
      <c r="G381" s="5">
        <v>1904</v>
      </c>
      <c r="H381" s="5">
        <v>646</v>
      </c>
      <c r="I381" s="5">
        <v>416</v>
      </c>
      <c r="J381" s="10">
        <f t="shared" si="30"/>
        <v>0.18907646474677259</v>
      </c>
      <c r="K381" s="10">
        <f t="shared" si="31"/>
        <v>6.4150943396226415E-2</v>
      </c>
      <c r="L381" s="10">
        <f t="shared" si="32"/>
        <v>4.1310824230387289E-2</v>
      </c>
      <c r="M381" s="10">
        <f t="shared" si="33"/>
        <v>0.3392857142857143</v>
      </c>
      <c r="N381" s="10">
        <f t="shared" si="34"/>
        <v>0.21848739495798319</v>
      </c>
      <c r="O381" s="10">
        <f t="shared" si="35"/>
        <v>0.64396284829721362</v>
      </c>
      <c r="P381">
        <v>13494</v>
      </c>
      <c r="T381" s="5">
        <v>9418</v>
      </c>
      <c r="U381">
        <v>2592</v>
      </c>
      <c r="AC381" s="5">
        <v>8540</v>
      </c>
      <c r="AD381" s="5">
        <v>12458</v>
      </c>
      <c r="AE381" s="5">
        <v>10261</v>
      </c>
    </row>
    <row r="382" spans="1:31" x14ac:dyDescent="0.25">
      <c r="A382" s="20" t="s">
        <v>225</v>
      </c>
      <c r="B382" s="5">
        <v>10059</v>
      </c>
      <c r="D382" s="5">
        <v>33097</v>
      </c>
      <c r="E382" s="5">
        <v>35005</v>
      </c>
      <c r="F382" s="5">
        <v>1</v>
      </c>
      <c r="G382" s="5">
        <v>1809</v>
      </c>
      <c r="H382" s="5">
        <v>18</v>
      </c>
      <c r="I382" s="5">
        <v>18</v>
      </c>
      <c r="J382" s="10">
        <f t="shared" si="30"/>
        <v>0.17983895019385626</v>
      </c>
      <c r="K382" s="10">
        <f t="shared" si="31"/>
        <v>1.7894422904861319E-3</v>
      </c>
      <c r="L382" s="10">
        <f t="shared" si="32"/>
        <v>1.7894422904861319E-3</v>
      </c>
      <c r="M382" s="10">
        <f t="shared" si="33"/>
        <v>9.9502487562189053E-3</v>
      </c>
      <c r="N382" s="10">
        <f t="shared" si="34"/>
        <v>9.9502487562189053E-3</v>
      </c>
      <c r="O382" s="10">
        <f t="shared" si="35"/>
        <v>1</v>
      </c>
      <c r="P382">
        <v>16</v>
      </c>
      <c r="T382" s="5">
        <v>9127</v>
      </c>
      <c r="U382">
        <v>25</v>
      </c>
      <c r="AC382" s="5">
        <v>8259</v>
      </c>
      <c r="AD382" s="5">
        <v>11627</v>
      </c>
      <c r="AE382" s="5">
        <v>9936</v>
      </c>
    </row>
    <row r="383" spans="1:31" x14ac:dyDescent="0.25">
      <c r="A383" s="20" t="s">
        <v>226</v>
      </c>
      <c r="B383" s="5">
        <v>10116</v>
      </c>
      <c r="D383" s="5">
        <v>40107</v>
      </c>
      <c r="E383" s="5">
        <v>35390</v>
      </c>
      <c r="F383" s="5">
        <v>28</v>
      </c>
      <c r="G383" s="5">
        <v>1981</v>
      </c>
      <c r="H383" s="5">
        <v>671</v>
      </c>
      <c r="I383" s="5">
        <v>293</v>
      </c>
      <c r="J383" s="10">
        <f t="shared" si="30"/>
        <v>0.19582839066824831</v>
      </c>
      <c r="K383" s="10">
        <f t="shared" si="31"/>
        <v>6.6330565440885725E-2</v>
      </c>
      <c r="L383" s="10">
        <f t="shared" si="32"/>
        <v>2.8964017398181101E-2</v>
      </c>
      <c r="M383" s="10">
        <f t="shared" si="33"/>
        <v>0.33871781928319034</v>
      </c>
      <c r="N383" s="10">
        <f t="shared" si="34"/>
        <v>0.14790509843513377</v>
      </c>
      <c r="O383" s="10">
        <f t="shared" si="35"/>
        <v>0.43666169895678092</v>
      </c>
      <c r="P383">
        <v>16371</v>
      </c>
      <c r="T383" s="5">
        <v>9865</v>
      </c>
      <c r="U383">
        <v>2751</v>
      </c>
      <c r="AC383" s="5">
        <v>9366</v>
      </c>
      <c r="AD383" s="5">
        <v>14091</v>
      </c>
      <c r="AE383" s="5">
        <v>11339</v>
      </c>
    </row>
    <row r="384" spans="1:31" x14ac:dyDescent="0.25">
      <c r="A384" s="20" t="s">
        <v>227</v>
      </c>
      <c r="B384" s="5">
        <v>10114</v>
      </c>
      <c r="D384" s="5">
        <v>39504</v>
      </c>
      <c r="E384" s="5">
        <v>35363</v>
      </c>
      <c r="F384" s="5">
        <v>25</v>
      </c>
      <c r="G384" s="5">
        <v>1982</v>
      </c>
      <c r="H384" s="5">
        <v>672</v>
      </c>
      <c r="I384" s="5">
        <v>294</v>
      </c>
      <c r="J384" s="10">
        <f t="shared" si="30"/>
        <v>0.19596598773976667</v>
      </c>
      <c r="K384" s="10">
        <f t="shared" si="31"/>
        <v>6.6442554874431486E-2</v>
      </c>
      <c r="L384" s="10">
        <f t="shared" si="32"/>
        <v>2.9068617757563774E-2</v>
      </c>
      <c r="M384" s="10">
        <f t="shared" si="33"/>
        <v>0.33905146316851664</v>
      </c>
      <c r="N384" s="10">
        <f t="shared" si="34"/>
        <v>0.14833501513622604</v>
      </c>
      <c r="O384" s="10">
        <f t="shared" si="35"/>
        <v>0.4375</v>
      </c>
      <c r="P384">
        <v>16398</v>
      </c>
      <c r="T384" s="5">
        <v>9834</v>
      </c>
      <c r="U384">
        <v>2710</v>
      </c>
      <c r="AC384" s="5">
        <v>9200</v>
      </c>
      <c r="AD384" s="5">
        <v>14276</v>
      </c>
      <c r="AE384" s="5">
        <v>11176</v>
      </c>
    </row>
    <row r="385" spans="1:31" x14ac:dyDescent="0.25">
      <c r="A385" s="20" t="s">
        <v>228</v>
      </c>
      <c r="B385" s="5">
        <v>10114</v>
      </c>
      <c r="D385" s="5">
        <v>39596</v>
      </c>
      <c r="E385" s="5">
        <v>35363</v>
      </c>
      <c r="F385" s="5">
        <v>25</v>
      </c>
      <c r="G385" s="5">
        <v>1982</v>
      </c>
      <c r="H385" s="5">
        <v>672</v>
      </c>
      <c r="I385" s="5">
        <v>294</v>
      </c>
      <c r="J385" s="10">
        <f t="shared" si="30"/>
        <v>0.19596598773976667</v>
      </c>
      <c r="K385" s="10">
        <f t="shared" si="31"/>
        <v>6.6442554874431486E-2</v>
      </c>
      <c r="L385" s="10">
        <f t="shared" si="32"/>
        <v>2.9068617757563774E-2</v>
      </c>
      <c r="M385" s="10">
        <f t="shared" si="33"/>
        <v>0.33905146316851664</v>
      </c>
      <c r="N385" s="10">
        <f t="shared" si="34"/>
        <v>0.14833501513622604</v>
      </c>
      <c r="O385" s="10">
        <f t="shared" si="35"/>
        <v>0.4375</v>
      </c>
      <c r="P385">
        <v>16398</v>
      </c>
      <c r="T385" s="5">
        <v>9834</v>
      </c>
      <c r="U385">
        <v>2710</v>
      </c>
      <c r="AC385" s="5">
        <v>9196</v>
      </c>
      <c r="AD385" s="5">
        <v>13844</v>
      </c>
      <c r="AE385" s="5">
        <v>11424</v>
      </c>
    </row>
    <row r="386" spans="1:31" x14ac:dyDescent="0.25">
      <c r="A386" s="20" t="s">
        <v>229</v>
      </c>
      <c r="B386" s="5">
        <v>10072</v>
      </c>
      <c r="D386" s="5">
        <v>36677</v>
      </c>
      <c r="E386" s="5">
        <v>35094</v>
      </c>
      <c r="F386" s="5">
        <v>7</v>
      </c>
      <c r="G386" s="5">
        <v>1949</v>
      </c>
      <c r="H386" s="5">
        <v>665</v>
      </c>
      <c r="I386" s="5">
        <v>375</v>
      </c>
      <c r="J386" s="10">
        <f t="shared" si="30"/>
        <v>0.19350675138999207</v>
      </c>
      <c r="K386" s="10">
        <f t="shared" si="31"/>
        <v>6.6024622716441619E-2</v>
      </c>
      <c r="L386" s="10">
        <f t="shared" si="32"/>
        <v>3.7231930103256553E-2</v>
      </c>
      <c r="M386" s="10">
        <f t="shared" si="33"/>
        <v>0.34120061570035914</v>
      </c>
      <c r="N386" s="10">
        <f t="shared" si="34"/>
        <v>0.19240636223704463</v>
      </c>
      <c r="O386" s="10">
        <f t="shared" si="35"/>
        <v>0.56390977443609025</v>
      </c>
      <c r="P386">
        <v>13844</v>
      </c>
      <c r="T386" s="5">
        <v>9646</v>
      </c>
      <c r="U386">
        <v>2471</v>
      </c>
      <c r="AC386" s="5">
        <v>8830</v>
      </c>
      <c r="AD386" s="5">
        <v>13139</v>
      </c>
      <c r="AE386" s="5">
        <v>10518</v>
      </c>
    </row>
    <row r="387" spans="1:31" x14ac:dyDescent="0.25">
      <c r="A387" s="20" t="s">
        <v>230</v>
      </c>
      <c r="B387" s="5">
        <v>10060</v>
      </c>
      <c r="D387" s="5">
        <v>37246</v>
      </c>
      <c r="E387" s="5">
        <v>35060</v>
      </c>
      <c r="F387" s="5">
        <v>26</v>
      </c>
      <c r="G387" s="5">
        <v>2053</v>
      </c>
      <c r="H387" s="5">
        <v>849</v>
      </c>
      <c r="I387" s="5">
        <v>616</v>
      </c>
      <c r="J387" s="10">
        <f t="shared" ref="J387:J450" si="36">G387/B387</f>
        <v>0.20407554671968192</v>
      </c>
      <c r="K387" s="10">
        <f t="shared" ref="K387:K450" si="37">H387/B387</f>
        <v>8.4393638170974158E-2</v>
      </c>
      <c r="L387" s="10">
        <f t="shared" ref="L387:L450" si="38">I387/B387</f>
        <v>6.1232604373757459E-2</v>
      </c>
      <c r="M387" s="10">
        <f t="shared" ref="M387:M450" si="39">H387/G387</f>
        <v>0.41354115927910373</v>
      </c>
      <c r="N387" s="10">
        <f t="shared" ref="N387:N450" si="40">I387/G387</f>
        <v>0.30004870920603993</v>
      </c>
      <c r="O387" s="10">
        <f t="shared" ref="O387:O450" si="41">I387/H387</f>
        <v>0.72555948174322737</v>
      </c>
      <c r="P387">
        <v>16644</v>
      </c>
      <c r="T387" s="5">
        <v>10127</v>
      </c>
      <c r="U387">
        <v>3593</v>
      </c>
      <c r="AC387" s="5">
        <v>8927</v>
      </c>
      <c r="AD387" s="5">
        <v>13755</v>
      </c>
      <c r="AE387" s="5">
        <v>10887</v>
      </c>
    </row>
    <row r="388" spans="1:31" x14ac:dyDescent="0.25">
      <c r="A388" s="20" t="s">
        <v>231</v>
      </c>
      <c r="B388" s="5">
        <v>10055</v>
      </c>
      <c r="D388" s="5">
        <v>33683</v>
      </c>
      <c r="E388" s="5">
        <v>35012</v>
      </c>
      <c r="F388" s="5">
        <v>2</v>
      </c>
      <c r="G388" s="5">
        <v>1829</v>
      </c>
      <c r="H388" s="5">
        <v>517</v>
      </c>
      <c r="I388" s="5">
        <v>211</v>
      </c>
      <c r="J388" s="10">
        <f t="shared" si="36"/>
        <v>0.18189955246146197</v>
      </c>
      <c r="K388" s="10">
        <f t="shared" si="37"/>
        <v>5.141720537046246E-2</v>
      </c>
      <c r="L388" s="10">
        <f t="shared" si="38"/>
        <v>2.0984584783689707E-2</v>
      </c>
      <c r="M388" s="10">
        <f t="shared" si="39"/>
        <v>0.28266812465828323</v>
      </c>
      <c r="N388" s="10">
        <f t="shared" si="40"/>
        <v>0.11536358665937671</v>
      </c>
      <c r="O388" s="10">
        <f t="shared" si="41"/>
        <v>0.40812379110251451</v>
      </c>
      <c r="P388">
        <v>11836</v>
      </c>
      <c r="T388" s="5">
        <v>9200</v>
      </c>
      <c r="U388">
        <v>2027</v>
      </c>
      <c r="AC388" s="5">
        <v>8404</v>
      </c>
      <c r="AD388" s="5">
        <v>12535</v>
      </c>
      <c r="AE388" s="5">
        <v>10104</v>
      </c>
    </row>
    <row r="389" spans="1:31" x14ac:dyDescent="0.25">
      <c r="A389" s="20" t="s">
        <v>232</v>
      </c>
      <c r="B389" s="5">
        <v>10069</v>
      </c>
      <c r="D389" s="5">
        <v>36445</v>
      </c>
      <c r="E389" s="5">
        <v>35082</v>
      </c>
      <c r="F389" s="5">
        <v>5</v>
      </c>
      <c r="G389" s="5">
        <v>1995</v>
      </c>
      <c r="H389" s="5">
        <v>639</v>
      </c>
      <c r="I389" s="5">
        <v>315</v>
      </c>
      <c r="J389" s="10">
        <f t="shared" si="36"/>
        <v>0.19813288310656471</v>
      </c>
      <c r="K389" s="10">
        <f t="shared" si="37"/>
        <v>6.3462111431125234E-2</v>
      </c>
      <c r="L389" s="10">
        <f t="shared" si="38"/>
        <v>3.1284139437878639E-2</v>
      </c>
      <c r="M389" s="10">
        <f t="shared" si="39"/>
        <v>0.32030075187969925</v>
      </c>
      <c r="N389" s="10">
        <f t="shared" si="40"/>
        <v>0.15789473684210525</v>
      </c>
      <c r="O389" s="10">
        <f t="shared" si="41"/>
        <v>0.49295774647887325</v>
      </c>
      <c r="P389">
        <v>13636</v>
      </c>
      <c r="T389" s="5">
        <v>9838</v>
      </c>
      <c r="U389">
        <v>2418</v>
      </c>
      <c r="AC389" s="5">
        <v>8746</v>
      </c>
      <c r="AD389" s="5">
        <v>13101</v>
      </c>
      <c r="AE389" s="5">
        <v>10478</v>
      </c>
    </row>
    <row r="390" spans="1:31" x14ac:dyDescent="0.25">
      <c r="A390" s="20" t="s">
        <v>233</v>
      </c>
      <c r="B390" s="5">
        <v>10094</v>
      </c>
      <c r="D390" s="5">
        <v>39548</v>
      </c>
      <c r="E390" s="5">
        <v>35241</v>
      </c>
      <c r="F390" s="5">
        <v>12</v>
      </c>
      <c r="G390" s="5">
        <v>2068</v>
      </c>
      <c r="H390" s="5">
        <v>755</v>
      </c>
      <c r="I390" s="5">
        <v>458</v>
      </c>
      <c r="J390" s="10">
        <f t="shared" si="36"/>
        <v>0.20487418268278185</v>
      </c>
      <c r="K390" s="10">
        <f t="shared" si="37"/>
        <v>7.4796909054884092E-2</v>
      </c>
      <c r="L390" s="10">
        <f t="shared" si="38"/>
        <v>4.5373489201505843E-2</v>
      </c>
      <c r="M390" s="10">
        <f t="shared" si="39"/>
        <v>0.36508704061895553</v>
      </c>
      <c r="N390" s="10">
        <f t="shared" si="40"/>
        <v>0.22147001934235977</v>
      </c>
      <c r="O390" s="10">
        <f t="shared" si="41"/>
        <v>0.6066225165562914</v>
      </c>
      <c r="P390">
        <v>16350</v>
      </c>
      <c r="T390" s="5">
        <v>10062</v>
      </c>
      <c r="U390">
        <v>2859</v>
      </c>
      <c r="AC390" s="5">
        <v>9300</v>
      </c>
      <c r="AD390" s="5">
        <v>13971</v>
      </c>
      <c r="AE390" s="5">
        <v>11251</v>
      </c>
    </row>
    <row r="391" spans="1:31" x14ac:dyDescent="0.25">
      <c r="A391" s="20" t="s">
        <v>233</v>
      </c>
      <c r="B391" s="5">
        <v>10069</v>
      </c>
      <c r="D391" s="5">
        <v>38508</v>
      </c>
      <c r="E391" s="5">
        <v>35094</v>
      </c>
      <c r="F391" s="5">
        <v>8</v>
      </c>
      <c r="G391" s="5">
        <v>2023</v>
      </c>
      <c r="H391" s="5">
        <v>733</v>
      </c>
      <c r="I391" s="5">
        <v>426</v>
      </c>
      <c r="J391" s="10">
        <f t="shared" si="36"/>
        <v>0.20091369550104279</v>
      </c>
      <c r="K391" s="10">
        <f t="shared" si="37"/>
        <v>7.279769589830172E-2</v>
      </c>
      <c r="L391" s="10">
        <f t="shared" si="38"/>
        <v>4.2308074287416821E-2</v>
      </c>
      <c r="M391" s="10">
        <f t="shared" si="39"/>
        <v>0.36233316856154224</v>
      </c>
      <c r="N391" s="10">
        <f t="shared" si="40"/>
        <v>0.21057834898665348</v>
      </c>
      <c r="O391" s="10">
        <f t="shared" si="41"/>
        <v>0.58117326057298768</v>
      </c>
      <c r="P391">
        <v>15044</v>
      </c>
      <c r="T391" s="5">
        <v>9849</v>
      </c>
      <c r="U391">
        <v>2659</v>
      </c>
      <c r="AC391" s="5">
        <v>9089</v>
      </c>
      <c r="AD391" s="5">
        <v>13602</v>
      </c>
      <c r="AE391" s="5">
        <v>10921</v>
      </c>
    </row>
    <row r="392" spans="1:31" x14ac:dyDescent="0.25">
      <c r="A392" s="20" t="s">
        <v>234</v>
      </c>
      <c r="B392" s="5">
        <v>10075</v>
      </c>
      <c r="D392" s="5">
        <v>43092</v>
      </c>
      <c r="E392" s="5">
        <v>35131</v>
      </c>
      <c r="F392" s="5">
        <v>35</v>
      </c>
      <c r="G392" s="5">
        <v>2232</v>
      </c>
      <c r="H392" s="5">
        <v>994</v>
      </c>
      <c r="I392" s="5">
        <v>783</v>
      </c>
      <c r="J392" s="10">
        <f t="shared" si="36"/>
        <v>0.22153846153846155</v>
      </c>
      <c r="K392" s="10">
        <f t="shared" si="37"/>
        <v>9.8660049627791568E-2</v>
      </c>
      <c r="L392" s="10">
        <f t="shared" si="38"/>
        <v>7.7717121588089327E-2</v>
      </c>
      <c r="M392" s="10">
        <f t="shared" si="39"/>
        <v>0.44534050179211471</v>
      </c>
      <c r="N392" s="10">
        <f t="shared" si="40"/>
        <v>0.35080645161290325</v>
      </c>
      <c r="O392" s="10">
        <f t="shared" si="41"/>
        <v>0.78772635814889336</v>
      </c>
      <c r="P392">
        <v>19969</v>
      </c>
      <c r="T392" s="5">
        <v>10931</v>
      </c>
      <c r="U392">
        <v>4232</v>
      </c>
      <c r="AC392" s="5">
        <v>9784</v>
      </c>
      <c r="AD392" s="5">
        <v>15700</v>
      </c>
      <c r="AE392" s="5">
        <v>12156</v>
      </c>
    </row>
    <row r="393" spans="1:31" x14ac:dyDescent="0.25">
      <c r="A393" s="20" t="s">
        <v>235</v>
      </c>
      <c r="B393" s="5">
        <v>10057</v>
      </c>
      <c r="D393" s="5">
        <v>34166</v>
      </c>
      <c r="E393" s="5">
        <v>35009</v>
      </c>
      <c r="F393" s="5">
        <v>2</v>
      </c>
      <c r="G393" s="5">
        <v>1914</v>
      </c>
      <c r="H393" s="5">
        <v>599</v>
      </c>
      <c r="I393" s="5">
        <v>293</v>
      </c>
      <c r="J393" s="10">
        <f t="shared" si="36"/>
        <v>0.19031520334095656</v>
      </c>
      <c r="K393" s="10">
        <f t="shared" si="37"/>
        <v>5.9560505120811374E-2</v>
      </c>
      <c r="L393" s="10">
        <f t="shared" si="38"/>
        <v>2.9133936561598885E-2</v>
      </c>
      <c r="M393" s="10">
        <f t="shared" si="39"/>
        <v>0.31295715778474398</v>
      </c>
      <c r="N393" s="10">
        <f t="shared" si="40"/>
        <v>0.15308254963427378</v>
      </c>
      <c r="O393" s="10">
        <f t="shared" si="41"/>
        <v>0.48914858096828046</v>
      </c>
      <c r="P393">
        <v>12231</v>
      </c>
      <c r="T393" s="5">
        <v>9512</v>
      </c>
      <c r="U393">
        <v>2320</v>
      </c>
      <c r="AC393" s="5">
        <v>8465</v>
      </c>
      <c r="AD393" s="5">
        <v>12696</v>
      </c>
      <c r="AE393" s="5">
        <v>10295</v>
      </c>
    </row>
    <row r="394" spans="1:31" x14ac:dyDescent="0.25">
      <c r="A394" s="20" t="s">
        <v>236</v>
      </c>
      <c r="B394" s="5">
        <v>10068</v>
      </c>
      <c r="D394" s="5">
        <v>39274</v>
      </c>
      <c r="E394" s="5">
        <v>35073</v>
      </c>
      <c r="F394" s="5">
        <v>10</v>
      </c>
      <c r="G394" s="5">
        <v>2155</v>
      </c>
      <c r="H394" s="5">
        <v>868</v>
      </c>
      <c r="I394" s="5">
        <v>604</v>
      </c>
      <c r="J394" s="10">
        <f t="shared" si="36"/>
        <v>0.2140444974175606</v>
      </c>
      <c r="K394" s="10">
        <f t="shared" si="37"/>
        <v>8.6213746523639251E-2</v>
      </c>
      <c r="L394" s="10">
        <f t="shared" si="38"/>
        <v>5.9992054032578464E-2</v>
      </c>
      <c r="M394" s="10">
        <f t="shared" si="39"/>
        <v>0.40278422273781905</v>
      </c>
      <c r="N394" s="10">
        <f t="shared" si="40"/>
        <v>0.28027842227378191</v>
      </c>
      <c r="O394" s="10">
        <f t="shared" si="41"/>
        <v>0.69585253456221197</v>
      </c>
      <c r="P394">
        <v>16042</v>
      </c>
      <c r="T394" s="5">
        <v>10528</v>
      </c>
      <c r="U394">
        <v>3367</v>
      </c>
      <c r="AC394" s="5">
        <v>9289</v>
      </c>
      <c r="AD394" s="5">
        <v>13925</v>
      </c>
      <c r="AE394" s="5">
        <v>11214</v>
      </c>
    </row>
    <row r="395" spans="1:31" x14ac:dyDescent="0.25">
      <c r="A395" s="20" t="s">
        <v>237</v>
      </c>
      <c r="B395" s="5">
        <v>10079</v>
      </c>
      <c r="D395" s="5">
        <v>40384</v>
      </c>
      <c r="E395" s="5">
        <v>35109</v>
      </c>
      <c r="F395" s="5">
        <v>8</v>
      </c>
      <c r="G395" s="5">
        <v>2202</v>
      </c>
      <c r="H395" s="5">
        <v>842</v>
      </c>
      <c r="I395" s="5">
        <v>554</v>
      </c>
      <c r="J395" s="10">
        <f t="shared" si="36"/>
        <v>0.21847405496577041</v>
      </c>
      <c r="K395" s="10">
        <f t="shared" si="37"/>
        <v>8.3540033733505312E-2</v>
      </c>
      <c r="L395" s="10">
        <f t="shared" si="38"/>
        <v>5.4965770413731518E-2</v>
      </c>
      <c r="M395" s="10">
        <f t="shared" si="39"/>
        <v>0.38237965485921888</v>
      </c>
      <c r="N395" s="10">
        <f t="shared" si="40"/>
        <v>0.25158946412352406</v>
      </c>
      <c r="O395" s="10">
        <f t="shared" si="41"/>
        <v>0.65795724465558192</v>
      </c>
      <c r="P395">
        <v>15469</v>
      </c>
      <c r="T395" s="5">
        <v>10597</v>
      </c>
      <c r="U395">
        <v>3114</v>
      </c>
      <c r="AC395" s="5">
        <v>9392</v>
      </c>
      <c r="AD395" s="5">
        <v>14136</v>
      </c>
      <c r="AE395" s="5">
        <v>11347</v>
      </c>
    </row>
    <row r="396" spans="1:31" x14ac:dyDescent="0.25">
      <c r="A396" s="20" t="s">
        <v>238</v>
      </c>
      <c r="B396" s="5">
        <v>10119</v>
      </c>
      <c r="D396" s="5">
        <v>55858</v>
      </c>
      <c r="E396" s="5">
        <v>35341</v>
      </c>
      <c r="F396" s="5">
        <v>23</v>
      </c>
      <c r="G396" s="5">
        <v>1896</v>
      </c>
      <c r="H396" s="5">
        <v>665</v>
      </c>
      <c r="I396" s="5">
        <v>386</v>
      </c>
      <c r="J396" s="10">
        <f t="shared" si="36"/>
        <v>0.18737029350726356</v>
      </c>
      <c r="K396" s="10">
        <f t="shared" si="37"/>
        <v>6.5717956319794449E-2</v>
      </c>
      <c r="L396" s="10">
        <f t="shared" si="38"/>
        <v>3.8146061863820538E-2</v>
      </c>
      <c r="M396" s="10">
        <f t="shared" si="39"/>
        <v>0.35073839662447259</v>
      </c>
      <c r="N396" s="10">
        <f t="shared" si="40"/>
        <v>0.20358649789029537</v>
      </c>
      <c r="O396" s="10">
        <f t="shared" si="41"/>
        <v>0.58045112781954888</v>
      </c>
      <c r="P396">
        <v>30323</v>
      </c>
      <c r="T396" s="5">
        <v>9485</v>
      </c>
      <c r="U396">
        <v>2530</v>
      </c>
      <c r="AC396" s="5">
        <v>10982</v>
      </c>
      <c r="AD396" s="5">
        <v>18963</v>
      </c>
      <c r="AE396" s="5">
        <v>14522</v>
      </c>
    </row>
    <row r="397" spans="1:31" x14ac:dyDescent="0.25">
      <c r="A397" s="20" t="s">
        <v>239</v>
      </c>
      <c r="B397" s="5">
        <v>10090</v>
      </c>
      <c r="D397" s="5">
        <v>51296</v>
      </c>
      <c r="E397" s="5">
        <v>35201</v>
      </c>
      <c r="F397" s="5">
        <v>17</v>
      </c>
      <c r="G397" s="5">
        <v>2238</v>
      </c>
      <c r="H397" s="5">
        <v>1107</v>
      </c>
      <c r="I397" s="5">
        <v>751</v>
      </c>
      <c r="J397" s="10">
        <f t="shared" si="36"/>
        <v>0.22180376610505451</v>
      </c>
      <c r="K397" s="10">
        <f t="shared" si="37"/>
        <v>0.10971258671952429</v>
      </c>
      <c r="L397" s="10">
        <f t="shared" si="38"/>
        <v>7.443012884043608E-2</v>
      </c>
      <c r="M397" s="10">
        <f t="shared" si="39"/>
        <v>0.49463806970509383</v>
      </c>
      <c r="N397" s="10">
        <f t="shared" si="40"/>
        <v>0.33556747095621092</v>
      </c>
      <c r="O397" s="10">
        <f t="shared" si="41"/>
        <v>0.67841011743450763</v>
      </c>
      <c r="P397">
        <v>27357</v>
      </c>
      <c r="T397" s="5">
        <v>10953</v>
      </c>
      <c r="U397">
        <v>4280</v>
      </c>
      <c r="AC397" s="5">
        <v>10855</v>
      </c>
      <c r="AD397" s="5">
        <v>17871</v>
      </c>
      <c r="AE397" s="5">
        <v>14134</v>
      </c>
    </row>
    <row r="398" spans="1:31" x14ac:dyDescent="0.25">
      <c r="A398" s="20" t="s">
        <v>239</v>
      </c>
      <c r="B398" s="5">
        <v>10090</v>
      </c>
      <c r="D398" s="5">
        <v>53676</v>
      </c>
      <c r="E398" s="5">
        <v>35201</v>
      </c>
      <c r="F398" s="5">
        <v>17</v>
      </c>
      <c r="G398" s="5">
        <v>2241</v>
      </c>
      <c r="H398" s="5">
        <v>1110</v>
      </c>
      <c r="I398" s="5">
        <v>754</v>
      </c>
      <c r="J398" s="10">
        <f t="shared" si="36"/>
        <v>0.22210109018830526</v>
      </c>
      <c r="K398" s="10">
        <f t="shared" si="37"/>
        <v>0.11000991080277503</v>
      </c>
      <c r="L398" s="10">
        <f t="shared" si="38"/>
        <v>7.4727452923686821E-2</v>
      </c>
      <c r="M398" s="10">
        <f t="shared" si="39"/>
        <v>0.49531459170013387</v>
      </c>
      <c r="N398" s="10">
        <f t="shared" si="40"/>
        <v>0.3364569388665774</v>
      </c>
      <c r="O398" s="10">
        <f t="shared" si="41"/>
        <v>0.67927927927927922</v>
      </c>
      <c r="P398">
        <v>29355</v>
      </c>
      <c r="T398" s="5">
        <v>10969</v>
      </c>
      <c r="U398">
        <v>4296</v>
      </c>
      <c r="AC398" s="5">
        <v>11215</v>
      </c>
      <c r="AD398" s="5">
        <v>19282</v>
      </c>
      <c r="AE398" s="5">
        <v>14572</v>
      </c>
    </row>
    <row r="399" spans="1:31" x14ac:dyDescent="0.25">
      <c r="A399" s="20" t="s">
        <v>240</v>
      </c>
      <c r="B399" s="5">
        <v>10071</v>
      </c>
      <c r="D399" s="5">
        <v>36936</v>
      </c>
      <c r="E399" s="5">
        <v>35041</v>
      </c>
      <c r="F399" s="5">
        <v>4</v>
      </c>
      <c r="G399" s="5">
        <v>2004</v>
      </c>
      <c r="H399" s="5">
        <v>723</v>
      </c>
      <c r="I399" s="5">
        <v>410</v>
      </c>
      <c r="J399" s="10">
        <f t="shared" si="36"/>
        <v>0.19898719094429551</v>
      </c>
      <c r="K399" s="10">
        <f t="shared" si="37"/>
        <v>7.1790288948465897E-2</v>
      </c>
      <c r="L399" s="10">
        <f t="shared" si="38"/>
        <v>4.0710952239102371E-2</v>
      </c>
      <c r="M399" s="10">
        <f t="shared" si="39"/>
        <v>0.36077844311377244</v>
      </c>
      <c r="N399" s="10">
        <f t="shared" si="40"/>
        <v>0.20459081836327345</v>
      </c>
      <c r="O399" s="10">
        <f t="shared" si="41"/>
        <v>0.56708160442600275</v>
      </c>
      <c r="P399">
        <v>10227</v>
      </c>
      <c r="T399" s="5">
        <v>9952</v>
      </c>
      <c r="U399">
        <v>2333</v>
      </c>
      <c r="AC399" s="5">
        <v>8986</v>
      </c>
      <c r="AD399" s="5">
        <v>13298</v>
      </c>
      <c r="AE399" s="5">
        <v>10637</v>
      </c>
    </row>
    <row r="400" spans="1:31" x14ac:dyDescent="0.25">
      <c r="A400" s="20" t="s">
        <v>241</v>
      </c>
      <c r="B400" s="5">
        <v>10090</v>
      </c>
      <c r="D400" s="5">
        <v>51617</v>
      </c>
      <c r="E400" s="5">
        <v>35204</v>
      </c>
      <c r="F400" s="5">
        <v>17</v>
      </c>
      <c r="G400" s="5">
        <v>2238</v>
      </c>
      <c r="H400" s="5">
        <v>1107</v>
      </c>
      <c r="I400" s="5">
        <v>751</v>
      </c>
      <c r="J400" s="10">
        <f t="shared" si="36"/>
        <v>0.22180376610505451</v>
      </c>
      <c r="K400" s="10">
        <f t="shared" si="37"/>
        <v>0.10971258671952429</v>
      </c>
      <c r="L400" s="10">
        <f t="shared" si="38"/>
        <v>7.443012884043608E-2</v>
      </c>
      <c r="M400" s="10">
        <f t="shared" si="39"/>
        <v>0.49463806970509383</v>
      </c>
      <c r="N400" s="10">
        <f t="shared" si="40"/>
        <v>0.33556747095621092</v>
      </c>
      <c r="O400" s="10">
        <f t="shared" si="41"/>
        <v>0.67841011743450763</v>
      </c>
      <c r="P400">
        <v>27568</v>
      </c>
      <c r="T400" s="5">
        <v>10956</v>
      </c>
      <c r="U400">
        <v>4283</v>
      </c>
      <c r="AC400" s="5">
        <v>10923</v>
      </c>
      <c r="AD400" s="5">
        <v>17929</v>
      </c>
      <c r="AE400" s="5">
        <v>14212</v>
      </c>
    </row>
    <row r="401" spans="1:31" x14ac:dyDescent="0.25">
      <c r="A401" s="20" t="s">
        <v>241</v>
      </c>
      <c r="B401" s="5">
        <v>10090</v>
      </c>
      <c r="D401" s="5">
        <v>53995</v>
      </c>
      <c r="E401" s="5">
        <v>35204</v>
      </c>
      <c r="F401" s="5">
        <v>17</v>
      </c>
      <c r="G401" s="5">
        <v>2241</v>
      </c>
      <c r="H401" s="5">
        <v>1110</v>
      </c>
      <c r="I401" s="5">
        <v>754</v>
      </c>
      <c r="J401" s="10">
        <f t="shared" si="36"/>
        <v>0.22210109018830526</v>
      </c>
      <c r="K401" s="10">
        <f t="shared" si="37"/>
        <v>0.11000991080277503</v>
      </c>
      <c r="L401" s="10">
        <f t="shared" si="38"/>
        <v>7.4727452923686821E-2</v>
      </c>
      <c r="M401" s="10">
        <f t="shared" si="39"/>
        <v>0.49531459170013387</v>
      </c>
      <c r="N401" s="10">
        <f t="shared" si="40"/>
        <v>0.3364569388665774</v>
      </c>
      <c r="O401" s="10">
        <f t="shared" si="41"/>
        <v>0.67927927927927922</v>
      </c>
      <c r="P401">
        <v>29566</v>
      </c>
      <c r="T401" s="5">
        <v>10972</v>
      </c>
      <c r="U401">
        <v>4299</v>
      </c>
      <c r="AC401" s="5">
        <v>11276</v>
      </c>
      <c r="AD401" s="5">
        <v>18847</v>
      </c>
      <c r="AE401" s="5">
        <v>14713</v>
      </c>
    </row>
    <row r="402" spans="1:31" x14ac:dyDescent="0.25">
      <c r="A402" s="20" t="s">
        <v>242</v>
      </c>
      <c r="B402" s="5">
        <v>10073</v>
      </c>
      <c r="D402" s="5">
        <v>36939</v>
      </c>
      <c r="E402" s="5">
        <v>35045</v>
      </c>
      <c r="F402" s="5">
        <v>4</v>
      </c>
      <c r="G402" s="5">
        <v>2005</v>
      </c>
      <c r="H402" s="5">
        <v>723</v>
      </c>
      <c r="I402" s="5">
        <v>410</v>
      </c>
      <c r="J402" s="10">
        <f t="shared" si="36"/>
        <v>0.19904695721234986</v>
      </c>
      <c r="K402" s="10">
        <f t="shared" si="37"/>
        <v>7.1776034944902214E-2</v>
      </c>
      <c r="L402" s="10">
        <f t="shared" si="38"/>
        <v>4.0702869055891988E-2</v>
      </c>
      <c r="M402" s="10">
        <f t="shared" si="39"/>
        <v>0.36059850374064839</v>
      </c>
      <c r="N402" s="10">
        <f t="shared" si="40"/>
        <v>0.20448877805486285</v>
      </c>
      <c r="O402" s="10">
        <f t="shared" si="41"/>
        <v>0.56708160442600275</v>
      </c>
      <c r="P402">
        <v>10227</v>
      </c>
      <c r="T402" s="5">
        <v>9956</v>
      </c>
      <c r="U402">
        <v>2333</v>
      </c>
      <c r="AC402" s="5">
        <v>8980</v>
      </c>
      <c r="AD402" s="5">
        <v>13321</v>
      </c>
      <c r="AE402" s="5">
        <v>10644</v>
      </c>
    </row>
    <row r="403" spans="1:31" x14ac:dyDescent="0.25">
      <c r="A403" s="20" t="s">
        <v>243</v>
      </c>
      <c r="B403" s="5">
        <v>10082</v>
      </c>
      <c r="D403" s="5">
        <v>45557</v>
      </c>
      <c r="E403" s="5">
        <v>35127</v>
      </c>
      <c r="F403" s="5">
        <v>13</v>
      </c>
      <c r="G403" s="5">
        <v>2217</v>
      </c>
      <c r="H403" s="5">
        <v>1052</v>
      </c>
      <c r="I403" s="5">
        <v>799</v>
      </c>
      <c r="J403" s="10">
        <f t="shared" si="36"/>
        <v>0.21989684586391589</v>
      </c>
      <c r="K403" s="10">
        <f t="shared" si="37"/>
        <v>0.10434437611585003</v>
      </c>
      <c r="L403" s="10">
        <f t="shared" si="38"/>
        <v>7.9250148780003971E-2</v>
      </c>
      <c r="M403" s="10">
        <f t="shared" si="39"/>
        <v>0.4745151105096978</v>
      </c>
      <c r="N403" s="10">
        <f t="shared" si="40"/>
        <v>0.36039693279206136</v>
      </c>
      <c r="O403" s="10">
        <f t="shared" si="41"/>
        <v>0.75950570342205326</v>
      </c>
      <c r="P403">
        <v>24238</v>
      </c>
      <c r="T403" s="5">
        <v>10902</v>
      </c>
      <c r="U403">
        <v>4241</v>
      </c>
      <c r="AC403" s="5">
        <v>10024</v>
      </c>
      <c r="AD403" s="5">
        <v>16465</v>
      </c>
      <c r="AE403" s="5">
        <v>12662</v>
      </c>
    </row>
    <row r="404" spans="1:31" x14ac:dyDescent="0.25">
      <c r="A404" s="20" t="s">
        <v>244</v>
      </c>
      <c r="B404" s="5">
        <v>10082</v>
      </c>
      <c r="D404" s="5">
        <v>45545</v>
      </c>
      <c r="E404" s="5">
        <v>35127</v>
      </c>
      <c r="F404" s="5">
        <v>13</v>
      </c>
      <c r="G404" s="5">
        <v>2217</v>
      </c>
      <c r="H404" s="5">
        <v>1052</v>
      </c>
      <c r="I404" s="5">
        <v>799</v>
      </c>
      <c r="J404" s="10">
        <f t="shared" si="36"/>
        <v>0.21989684586391589</v>
      </c>
      <c r="K404" s="10">
        <f t="shared" si="37"/>
        <v>0.10434437611585003</v>
      </c>
      <c r="L404" s="10">
        <f t="shared" si="38"/>
        <v>7.9250148780003971E-2</v>
      </c>
      <c r="M404" s="10">
        <f t="shared" si="39"/>
        <v>0.4745151105096978</v>
      </c>
      <c r="N404" s="10">
        <f t="shared" si="40"/>
        <v>0.36039693279206136</v>
      </c>
      <c r="O404" s="10">
        <f t="shared" si="41"/>
        <v>0.75950570342205326</v>
      </c>
      <c r="P404">
        <v>24238</v>
      </c>
      <c r="T404" s="5">
        <v>10902</v>
      </c>
      <c r="U404">
        <v>4241</v>
      </c>
      <c r="AC404" s="5">
        <v>10058</v>
      </c>
      <c r="AD404" s="5">
        <v>16500</v>
      </c>
      <c r="AE404" s="5">
        <v>12680</v>
      </c>
    </row>
    <row r="405" spans="1:31" x14ac:dyDescent="0.25">
      <c r="A405" s="20" t="s">
        <v>245</v>
      </c>
      <c r="B405" s="5">
        <v>10085</v>
      </c>
      <c r="D405" s="5">
        <v>48870</v>
      </c>
      <c r="E405" s="5">
        <v>35196</v>
      </c>
      <c r="F405" s="5">
        <v>18</v>
      </c>
      <c r="G405" s="5">
        <v>2228</v>
      </c>
      <c r="H405" s="5">
        <v>1063</v>
      </c>
      <c r="I405" s="5">
        <v>809</v>
      </c>
      <c r="J405" s="10">
        <f t="shared" si="36"/>
        <v>0.2209221616261775</v>
      </c>
      <c r="K405" s="10">
        <f t="shared" si="37"/>
        <v>0.10540406544372831</v>
      </c>
      <c r="L405" s="10">
        <f t="shared" si="38"/>
        <v>8.0218145761031229E-2</v>
      </c>
      <c r="M405" s="10">
        <f t="shared" si="39"/>
        <v>0.47710951526032314</v>
      </c>
      <c r="N405" s="10">
        <f t="shared" si="40"/>
        <v>0.36310592459605029</v>
      </c>
      <c r="O405" s="10">
        <f t="shared" si="41"/>
        <v>0.76105362182502356</v>
      </c>
      <c r="P405">
        <v>27134</v>
      </c>
      <c r="T405" s="5">
        <v>11004</v>
      </c>
      <c r="U405">
        <v>4348</v>
      </c>
      <c r="AC405" s="5">
        <v>10635</v>
      </c>
      <c r="AD405" s="5">
        <v>17022</v>
      </c>
      <c r="AE405" s="5">
        <v>13555</v>
      </c>
    </row>
    <row r="406" spans="1:31" x14ac:dyDescent="0.25">
      <c r="A406" s="20" t="s">
        <v>246</v>
      </c>
      <c r="B406" s="5">
        <v>10083</v>
      </c>
      <c r="D406" s="5">
        <v>86166</v>
      </c>
      <c r="E406" s="5">
        <v>35257</v>
      </c>
      <c r="F406" s="5">
        <v>26</v>
      </c>
      <c r="G406" s="5">
        <v>2338</v>
      </c>
      <c r="H406" s="5">
        <v>1120</v>
      </c>
      <c r="I406" s="5">
        <v>892</v>
      </c>
      <c r="J406" s="10">
        <f t="shared" si="36"/>
        <v>0.23187543389864126</v>
      </c>
      <c r="K406" s="10">
        <f t="shared" si="37"/>
        <v>0.11107805216701379</v>
      </c>
      <c r="L406" s="10">
        <f t="shared" si="38"/>
        <v>8.8465734404443122E-2</v>
      </c>
      <c r="M406" s="10">
        <f t="shared" si="39"/>
        <v>0.47904191616766467</v>
      </c>
      <c r="N406" s="10">
        <f t="shared" si="40"/>
        <v>0.38152266894781867</v>
      </c>
      <c r="O406" s="10">
        <f t="shared" si="41"/>
        <v>0.79642857142857137</v>
      </c>
      <c r="P406">
        <v>55409</v>
      </c>
      <c r="T406" s="5">
        <v>11557</v>
      </c>
      <c r="U406">
        <v>4745</v>
      </c>
      <c r="AC406" s="5">
        <v>15961</v>
      </c>
      <c r="AD406" s="5">
        <v>29653</v>
      </c>
      <c r="AE406" s="5">
        <v>23560</v>
      </c>
    </row>
    <row r="407" spans="1:31" x14ac:dyDescent="0.25">
      <c r="A407" s="20" t="s">
        <v>247</v>
      </c>
      <c r="B407" s="5">
        <v>10068</v>
      </c>
      <c r="D407" s="5">
        <v>35690</v>
      </c>
      <c r="E407" s="5">
        <v>35050</v>
      </c>
      <c r="F407" s="5">
        <v>5</v>
      </c>
      <c r="G407" s="5">
        <v>2127</v>
      </c>
      <c r="H407" s="5">
        <v>691</v>
      </c>
      <c r="I407" s="5">
        <v>395</v>
      </c>
      <c r="J407" s="10">
        <f t="shared" si="36"/>
        <v>0.21126340882002384</v>
      </c>
      <c r="K407" s="10">
        <f t="shared" si="37"/>
        <v>6.8633293603496223E-2</v>
      </c>
      <c r="L407" s="10">
        <f t="shared" si="38"/>
        <v>3.9233214143822012E-2</v>
      </c>
      <c r="M407" s="10">
        <f t="shared" si="39"/>
        <v>0.32487070992007522</v>
      </c>
      <c r="N407" s="10">
        <f t="shared" si="40"/>
        <v>0.1857075693464974</v>
      </c>
      <c r="O407" s="10">
        <f t="shared" si="41"/>
        <v>0.5716353111432706</v>
      </c>
      <c r="P407">
        <v>7680</v>
      </c>
      <c r="T407" s="5">
        <v>10431</v>
      </c>
      <c r="U407">
        <v>2107</v>
      </c>
      <c r="AC407" s="5">
        <v>8860</v>
      </c>
      <c r="AD407" s="5">
        <v>12976</v>
      </c>
      <c r="AE407" s="5">
        <v>10475</v>
      </c>
    </row>
    <row r="408" spans="1:31" x14ac:dyDescent="0.25">
      <c r="A408" s="20" t="s">
        <v>248</v>
      </c>
      <c r="B408" s="5">
        <v>10060</v>
      </c>
      <c r="D408" s="5">
        <v>42408</v>
      </c>
      <c r="E408" s="5">
        <v>35067</v>
      </c>
      <c r="F408" s="5">
        <v>38</v>
      </c>
      <c r="G408" s="5">
        <v>2262</v>
      </c>
      <c r="H408" s="5">
        <v>1082</v>
      </c>
      <c r="I408" s="5">
        <v>863</v>
      </c>
      <c r="J408" s="10">
        <f t="shared" si="36"/>
        <v>0.22485089463220675</v>
      </c>
      <c r="K408" s="10">
        <f t="shared" si="37"/>
        <v>0.10755467196819085</v>
      </c>
      <c r="L408" s="10">
        <f t="shared" si="38"/>
        <v>8.5785288270377735E-2</v>
      </c>
      <c r="M408" s="10">
        <f t="shared" si="39"/>
        <v>0.47833775419982316</v>
      </c>
      <c r="N408" s="10">
        <f t="shared" si="40"/>
        <v>0.38152077807250223</v>
      </c>
      <c r="O408" s="10">
        <f t="shared" si="41"/>
        <v>0.79759704251386321</v>
      </c>
      <c r="P408">
        <v>21025</v>
      </c>
      <c r="T408" s="5">
        <v>11158</v>
      </c>
      <c r="U408">
        <v>4595</v>
      </c>
      <c r="AC408" s="5">
        <v>9722</v>
      </c>
      <c r="AD408" s="5">
        <v>15648</v>
      </c>
      <c r="AE408" s="5">
        <v>12126</v>
      </c>
    </row>
    <row r="409" spans="1:31" x14ac:dyDescent="0.25">
      <c r="A409" s="20" t="s">
        <v>249</v>
      </c>
      <c r="B409" s="5">
        <v>10085</v>
      </c>
      <c r="D409" s="5">
        <v>47985</v>
      </c>
      <c r="E409" s="5">
        <v>35186</v>
      </c>
      <c r="F409" s="5">
        <v>18</v>
      </c>
      <c r="G409" s="5">
        <v>2227</v>
      </c>
      <c r="H409" s="5">
        <v>1062</v>
      </c>
      <c r="I409" s="5">
        <v>808</v>
      </c>
      <c r="J409" s="10">
        <f t="shared" si="36"/>
        <v>0.2208230044620724</v>
      </c>
      <c r="K409" s="10">
        <f t="shared" si="37"/>
        <v>0.1053049082796232</v>
      </c>
      <c r="L409" s="10">
        <f t="shared" si="38"/>
        <v>8.0118988596926122E-2</v>
      </c>
      <c r="M409" s="10">
        <f t="shared" si="39"/>
        <v>0.47687471935339021</v>
      </c>
      <c r="N409" s="10">
        <f t="shared" si="40"/>
        <v>0.36281993713515942</v>
      </c>
      <c r="O409" s="10">
        <f t="shared" si="41"/>
        <v>0.76082862523540484</v>
      </c>
      <c r="P409">
        <v>26554</v>
      </c>
      <c r="T409" s="5">
        <v>10994</v>
      </c>
      <c r="U409">
        <v>4338</v>
      </c>
      <c r="AC409" s="5">
        <v>10613</v>
      </c>
      <c r="AD409" s="5">
        <v>16796</v>
      </c>
      <c r="AE409" s="5">
        <v>13278</v>
      </c>
    </row>
    <row r="410" spans="1:31" x14ac:dyDescent="0.25">
      <c r="A410" s="20" t="s">
        <v>250</v>
      </c>
      <c r="B410" s="5">
        <v>10056</v>
      </c>
      <c r="D410" s="5">
        <v>41689</v>
      </c>
      <c r="E410" s="5">
        <v>35059</v>
      </c>
      <c r="F410" s="5">
        <v>6</v>
      </c>
      <c r="G410" s="5">
        <v>2000</v>
      </c>
      <c r="H410" s="5">
        <v>719</v>
      </c>
      <c r="I410" s="5">
        <v>406</v>
      </c>
      <c r="J410" s="10">
        <f t="shared" si="36"/>
        <v>0.19888623707239458</v>
      </c>
      <c r="K410" s="10">
        <f t="shared" si="37"/>
        <v>7.1499602227525855E-2</v>
      </c>
      <c r="L410" s="10">
        <f t="shared" si="38"/>
        <v>4.03739061256961E-2</v>
      </c>
      <c r="M410" s="10">
        <f t="shared" si="39"/>
        <v>0.35949999999999999</v>
      </c>
      <c r="N410" s="10">
        <f t="shared" si="40"/>
        <v>0.20300000000000001</v>
      </c>
      <c r="O410" s="10">
        <f t="shared" si="41"/>
        <v>0.56467315716272604</v>
      </c>
      <c r="P410">
        <v>14025</v>
      </c>
      <c r="T410" s="5">
        <v>9982</v>
      </c>
      <c r="U410">
        <v>2362</v>
      </c>
      <c r="AC410" s="5">
        <v>9552</v>
      </c>
      <c r="AD410" s="5">
        <v>15208</v>
      </c>
      <c r="AE410" s="5">
        <v>11959</v>
      </c>
    </row>
    <row r="411" spans="1:31" x14ac:dyDescent="0.25">
      <c r="A411" s="20" t="s">
        <v>251</v>
      </c>
      <c r="B411" s="5">
        <v>10063</v>
      </c>
      <c r="D411" s="5">
        <v>34456</v>
      </c>
      <c r="E411" s="5">
        <v>35063</v>
      </c>
      <c r="F411" s="5">
        <v>9</v>
      </c>
      <c r="G411" s="5">
        <v>1899</v>
      </c>
      <c r="H411" s="5">
        <v>617</v>
      </c>
      <c r="I411" s="5">
        <v>312</v>
      </c>
      <c r="J411" s="10">
        <f t="shared" si="36"/>
        <v>0.18871111994435058</v>
      </c>
      <c r="K411" s="10">
        <f t="shared" si="37"/>
        <v>6.1313723541687369E-2</v>
      </c>
      <c r="L411" s="10">
        <f t="shared" si="38"/>
        <v>3.1004670575375138E-2</v>
      </c>
      <c r="M411" s="10">
        <f t="shared" si="39"/>
        <v>0.32490784623486046</v>
      </c>
      <c r="N411" s="10">
        <f t="shared" si="40"/>
        <v>0.16429699842022116</v>
      </c>
      <c r="O411" s="10">
        <f t="shared" si="41"/>
        <v>0.5056726094003241</v>
      </c>
      <c r="P411">
        <v>7874</v>
      </c>
      <c r="T411" s="5">
        <v>9543</v>
      </c>
      <c r="U411">
        <v>1987</v>
      </c>
      <c r="AC411" s="5">
        <v>8667</v>
      </c>
      <c r="AD411" s="5">
        <v>12620</v>
      </c>
      <c r="AE411" s="5">
        <v>10184</v>
      </c>
    </row>
    <row r="412" spans="1:31" x14ac:dyDescent="0.25">
      <c r="A412" s="20" t="s">
        <v>252</v>
      </c>
      <c r="B412" s="5">
        <v>10061</v>
      </c>
      <c r="D412" s="5">
        <v>38518</v>
      </c>
      <c r="E412" s="5">
        <v>35035</v>
      </c>
      <c r="F412" s="5">
        <v>11</v>
      </c>
      <c r="G412" s="5">
        <v>2239</v>
      </c>
      <c r="H412" s="5">
        <v>967</v>
      </c>
      <c r="I412" s="5">
        <v>701</v>
      </c>
      <c r="J412" s="10">
        <f t="shared" si="36"/>
        <v>0.2225424908060829</v>
      </c>
      <c r="K412" s="10">
        <f t="shared" si="37"/>
        <v>9.6113706391014811E-2</v>
      </c>
      <c r="L412" s="10">
        <f t="shared" si="38"/>
        <v>6.9674982606102775E-2</v>
      </c>
      <c r="M412" s="10">
        <f t="shared" si="39"/>
        <v>0.43188923626619025</v>
      </c>
      <c r="N412" s="10">
        <f t="shared" si="40"/>
        <v>0.31308619919606967</v>
      </c>
      <c r="O412" s="10">
        <f t="shared" si="41"/>
        <v>0.72492244053774557</v>
      </c>
      <c r="P412">
        <v>15681</v>
      </c>
      <c r="T412" s="5">
        <v>10917</v>
      </c>
      <c r="U412">
        <v>3800</v>
      </c>
      <c r="AC412" s="5">
        <v>9312</v>
      </c>
      <c r="AD412" s="5">
        <v>13833</v>
      </c>
      <c r="AE412" s="5">
        <v>11167</v>
      </c>
    </row>
    <row r="413" spans="1:31" x14ac:dyDescent="0.25">
      <c r="A413" s="20" t="s">
        <v>253</v>
      </c>
      <c r="B413" s="5">
        <v>10121</v>
      </c>
      <c r="D413" s="5">
        <v>82534</v>
      </c>
      <c r="E413" s="5">
        <v>35305</v>
      </c>
      <c r="F413" s="5">
        <v>102</v>
      </c>
      <c r="G413" s="5">
        <v>2335</v>
      </c>
      <c r="H413" s="5">
        <v>1186</v>
      </c>
      <c r="I413" s="5">
        <v>981</v>
      </c>
      <c r="J413" s="10">
        <f t="shared" si="36"/>
        <v>0.23070842802094654</v>
      </c>
      <c r="K413" s="10">
        <f t="shared" si="37"/>
        <v>0.11718209663076772</v>
      </c>
      <c r="L413" s="10">
        <f t="shared" si="38"/>
        <v>9.6927181108586113E-2</v>
      </c>
      <c r="M413" s="10">
        <f t="shared" si="39"/>
        <v>0.5079229122055674</v>
      </c>
      <c r="N413" s="10">
        <f t="shared" si="40"/>
        <v>0.42012847965738759</v>
      </c>
      <c r="O413" s="10">
        <f t="shared" si="41"/>
        <v>0.82715008431703207</v>
      </c>
      <c r="P413">
        <v>43375</v>
      </c>
      <c r="T413" s="5">
        <v>11356</v>
      </c>
      <c r="U413">
        <v>4852</v>
      </c>
      <c r="AC413" s="5">
        <v>15698</v>
      </c>
      <c r="AD413" s="5">
        <v>28337</v>
      </c>
      <c r="AE413" s="5">
        <v>22497</v>
      </c>
    </row>
    <row r="414" spans="1:31" x14ac:dyDescent="0.25">
      <c r="A414" s="20" t="s">
        <v>254</v>
      </c>
      <c r="B414" s="5">
        <v>10068</v>
      </c>
      <c r="D414" s="5">
        <v>82879</v>
      </c>
      <c r="E414" s="5">
        <v>35060</v>
      </c>
      <c r="F414" s="5">
        <v>33</v>
      </c>
      <c r="G414" s="5">
        <v>2720</v>
      </c>
      <c r="H414" s="5">
        <v>1550</v>
      </c>
      <c r="I414" s="5">
        <v>1367</v>
      </c>
      <c r="J414" s="10">
        <f t="shared" si="36"/>
        <v>0.27016289233214141</v>
      </c>
      <c r="K414" s="10">
        <f t="shared" si="37"/>
        <v>0.15395311879221296</v>
      </c>
      <c r="L414" s="10">
        <f t="shared" si="38"/>
        <v>0.1357767183154549</v>
      </c>
      <c r="M414" s="10">
        <f t="shared" si="39"/>
        <v>0.56985294117647056</v>
      </c>
      <c r="N414" s="10">
        <f t="shared" si="40"/>
        <v>0.5025735294117647</v>
      </c>
      <c r="O414" s="10">
        <f t="shared" si="41"/>
        <v>0.88193548387096776</v>
      </c>
      <c r="P414">
        <v>53144</v>
      </c>
      <c r="T414" s="5">
        <v>12855</v>
      </c>
      <c r="AC414" s="5">
        <v>15127</v>
      </c>
      <c r="AD414" s="5">
        <v>27194</v>
      </c>
      <c r="AE414" s="5">
        <v>21059</v>
      </c>
    </row>
    <row r="415" spans="1:31" x14ac:dyDescent="0.25">
      <c r="A415" s="20" t="s">
        <v>255</v>
      </c>
      <c r="B415" s="5">
        <v>10058</v>
      </c>
      <c r="D415" s="5">
        <v>45132</v>
      </c>
      <c r="E415" s="5">
        <v>35023</v>
      </c>
      <c r="F415" s="5">
        <v>4</v>
      </c>
      <c r="G415" s="5">
        <v>2262</v>
      </c>
      <c r="H415" s="5">
        <v>879</v>
      </c>
      <c r="I415" s="5">
        <v>612</v>
      </c>
      <c r="J415" s="10">
        <f t="shared" si="36"/>
        <v>0.22489560548816862</v>
      </c>
      <c r="K415" s="10">
        <f t="shared" si="37"/>
        <v>8.739311990455359E-2</v>
      </c>
      <c r="L415" s="10">
        <f t="shared" si="38"/>
        <v>6.0847086896003183E-2</v>
      </c>
      <c r="M415" s="10">
        <f t="shared" si="39"/>
        <v>0.3885941644562334</v>
      </c>
      <c r="N415" s="10">
        <f t="shared" si="40"/>
        <v>0.27055702917771884</v>
      </c>
      <c r="O415" s="10">
        <f t="shared" si="41"/>
        <v>0.69624573378839594</v>
      </c>
      <c r="P415">
        <v>20773</v>
      </c>
      <c r="T415" s="5">
        <v>10846</v>
      </c>
      <c r="AC415" s="5">
        <v>9966</v>
      </c>
      <c r="AD415" s="5">
        <v>15641</v>
      </c>
      <c r="AE415" s="5">
        <v>12442</v>
      </c>
    </row>
    <row r="416" spans="1:31" x14ac:dyDescent="0.25">
      <c r="A416" s="20" t="s">
        <v>256</v>
      </c>
      <c r="B416" s="5">
        <v>10082</v>
      </c>
      <c r="D416" s="5">
        <v>225769</v>
      </c>
      <c r="E416" s="5">
        <v>35167</v>
      </c>
      <c r="F416" s="5">
        <v>35</v>
      </c>
      <c r="G416" s="5">
        <v>2759</v>
      </c>
      <c r="H416" s="5">
        <v>1376</v>
      </c>
      <c r="I416" s="5">
        <v>1162</v>
      </c>
      <c r="J416" s="10">
        <f t="shared" si="36"/>
        <v>0.27365602063082722</v>
      </c>
      <c r="K416" s="10">
        <f t="shared" si="37"/>
        <v>0.13648085697282286</v>
      </c>
      <c r="L416" s="10">
        <f t="shared" si="38"/>
        <v>0.11525490974013093</v>
      </c>
      <c r="M416" s="10">
        <f t="shared" si="39"/>
        <v>0.49873142442914098</v>
      </c>
      <c r="N416" s="10">
        <f t="shared" si="40"/>
        <v>0.42116708952519027</v>
      </c>
      <c r="O416" s="10">
        <f t="shared" si="41"/>
        <v>0.84447674418604646</v>
      </c>
      <c r="P416">
        <v>150513</v>
      </c>
      <c r="T416" s="5">
        <v>13140</v>
      </c>
      <c r="AC416" s="5">
        <v>36177</v>
      </c>
      <c r="AD416" s="5">
        <v>86509</v>
      </c>
      <c r="AE416" s="5">
        <v>66871</v>
      </c>
    </row>
    <row r="417" spans="1:31" x14ac:dyDescent="0.25">
      <c r="A417" s="20" t="s">
        <v>257</v>
      </c>
      <c r="B417" s="5">
        <v>10056</v>
      </c>
      <c r="D417" s="5">
        <v>51314</v>
      </c>
      <c r="E417" s="5">
        <v>35010</v>
      </c>
      <c r="F417" s="5">
        <v>4</v>
      </c>
      <c r="G417" s="5">
        <v>2482</v>
      </c>
      <c r="H417" s="5">
        <v>1096</v>
      </c>
      <c r="I417" s="5">
        <v>901</v>
      </c>
      <c r="J417" s="10">
        <f t="shared" si="36"/>
        <v>0.24681782020684168</v>
      </c>
      <c r="K417" s="10">
        <f t="shared" si="37"/>
        <v>0.10898965791567224</v>
      </c>
      <c r="L417" s="10">
        <f t="shared" si="38"/>
        <v>8.9598249801113763E-2</v>
      </c>
      <c r="M417" s="10">
        <f t="shared" si="39"/>
        <v>0.44157937147461723</v>
      </c>
      <c r="N417" s="10">
        <f t="shared" si="40"/>
        <v>0.36301369863013699</v>
      </c>
      <c r="O417" s="10">
        <f t="shared" si="41"/>
        <v>0.8220802919708029</v>
      </c>
      <c r="P417">
        <v>25574</v>
      </c>
      <c r="T417" s="5">
        <v>11880</v>
      </c>
      <c r="AC417" s="5">
        <v>10924</v>
      </c>
      <c r="AD417" s="5">
        <v>18650</v>
      </c>
      <c r="AE417" s="5">
        <v>14150</v>
      </c>
    </row>
    <row r="418" spans="1:31" x14ac:dyDescent="0.25">
      <c r="A418" s="20" t="s">
        <v>258</v>
      </c>
      <c r="B418" s="5">
        <v>10056</v>
      </c>
      <c r="D418" s="5">
        <v>48207</v>
      </c>
      <c r="E418" s="5">
        <v>35014</v>
      </c>
      <c r="F418" s="5">
        <v>4</v>
      </c>
      <c r="G418" s="5">
        <v>2435</v>
      </c>
      <c r="H418" s="5">
        <v>1053</v>
      </c>
      <c r="I418" s="5">
        <v>871</v>
      </c>
      <c r="J418" s="10">
        <f t="shared" si="36"/>
        <v>0.2421439936356404</v>
      </c>
      <c r="K418" s="10">
        <f t="shared" si="37"/>
        <v>0.10471360381861575</v>
      </c>
      <c r="L418" s="10">
        <f t="shared" si="38"/>
        <v>8.6614956245027838E-2</v>
      </c>
      <c r="M418" s="10">
        <f t="shared" si="39"/>
        <v>0.43244353182751538</v>
      </c>
      <c r="N418" s="10">
        <f t="shared" si="40"/>
        <v>0.35770020533880903</v>
      </c>
      <c r="O418" s="10">
        <f t="shared" si="41"/>
        <v>0.8271604938271605</v>
      </c>
      <c r="P418">
        <v>22855</v>
      </c>
      <c r="T418" s="5">
        <v>11684</v>
      </c>
      <c r="AC418" s="5">
        <v>10634</v>
      </c>
      <c r="AD418" s="5">
        <v>16529</v>
      </c>
      <c r="AE418" s="5">
        <v>13239</v>
      </c>
    </row>
    <row r="419" spans="1:31" x14ac:dyDescent="0.25">
      <c r="A419" s="20" t="s">
        <v>259</v>
      </c>
      <c r="B419" s="5">
        <v>10056</v>
      </c>
      <c r="D419" s="5">
        <v>48191</v>
      </c>
      <c r="E419" s="5">
        <v>35013</v>
      </c>
      <c r="F419" s="5">
        <v>4</v>
      </c>
      <c r="G419" s="5">
        <v>2433</v>
      </c>
      <c r="H419" s="5">
        <v>1051</v>
      </c>
      <c r="I419" s="5">
        <v>869</v>
      </c>
      <c r="J419" s="10">
        <f t="shared" si="36"/>
        <v>0.24194510739856803</v>
      </c>
      <c r="K419" s="10">
        <f t="shared" si="37"/>
        <v>0.10451471758154336</v>
      </c>
      <c r="L419" s="10">
        <f t="shared" si="38"/>
        <v>8.6416070007955453E-2</v>
      </c>
      <c r="M419" s="10">
        <f t="shared" si="39"/>
        <v>0.43197698314837651</v>
      </c>
      <c r="N419" s="10">
        <f t="shared" si="40"/>
        <v>0.35717221537196875</v>
      </c>
      <c r="O419" s="10">
        <f t="shared" si="41"/>
        <v>0.82683158896289244</v>
      </c>
      <c r="P419">
        <v>22841</v>
      </c>
      <c r="T419" s="5">
        <v>11674</v>
      </c>
      <c r="AC419" s="5">
        <v>10654</v>
      </c>
      <c r="AD419" s="5">
        <v>16473</v>
      </c>
      <c r="AE419" s="5">
        <v>13296</v>
      </c>
    </row>
    <row r="420" spans="1:31" x14ac:dyDescent="0.25">
      <c r="A420" s="20" t="s">
        <v>260</v>
      </c>
      <c r="B420" s="5">
        <v>10056</v>
      </c>
      <c r="D420" s="5">
        <v>48205</v>
      </c>
      <c r="E420" s="5">
        <v>35014</v>
      </c>
      <c r="F420" s="5">
        <v>4</v>
      </c>
      <c r="G420" s="5">
        <v>2435</v>
      </c>
      <c r="H420" s="5">
        <v>1053</v>
      </c>
      <c r="I420" s="5">
        <v>871</v>
      </c>
      <c r="J420" s="10">
        <f t="shared" si="36"/>
        <v>0.2421439936356404</v>
      </c>
      <c r="K420" s="10">
        <f t="shared" si="37"/>
        <v>0.10471360381861575</v>
      </c>
      <c r="L420" s="10">
        <f t="shared" si="38"/>
        <v>8.6614956245027838E-2</v>
      </c>
      <c r="M420" s="10">
        <f t="shared" si="39"/>
        <v>0.43244353182751538</v>
      </c>
      <c r="N420" s="10">
        <f t="shared" si="40"/>
        <v>0.35770020533880903</v>
      </c>
      <c r="O420" s="10">
        <f t="shared" si="41"/>
        <v>0.8271604938271605</v>
      </c>
      <c r="P420">
        <v>22855</v>
      </c>
      <c r="T420" s="5">
        <v>11684</v>
      </c>
      <c r="AC420" s="5">
        <v>10517</v>
      </c>
      <c r="AD420" s="5">
        <v>17109</v>
      </c>
      <c r="AE420" s="5">
        <v>13274</v>
      </c>
    </row>
    <row r="421" spans="1:31" x14ac:dyDescent="0.25">
      <c r="A421" s="20" t="s">
        <v>261</v>
      </c>
      <c r="B421" s="5">
        <v>10058</v>
      </c>
      <c r="D421" s="5">
        <v>57328</v>
      </c>
      <c r="E421" s="5">
        <v>35045</v>
      </c>
      <c r="F421" s="5">
        <v>6</v>
      </c>
      <c r="G421" s="5">
        <v>2529</v>
      </c>
      <c r="H421" s="5">
        <v>1176</v>
      </c>
      <c r="I421" s="5">
        <v>994</v>
      </c>
      <c r="J421" s="10">
        <f t="shared" si="36"/>
        <v>0.25144163849671902</v>
      </c>
      <c r="K421" s="10">
        <f t="shared" si="37"/>
        <v>0.11692185325114336</v>
      </c>
      <c r="L421" s="10">
        <f t="shared" si="38"/>
        <v>9.8826804533704515E-2</v>
      </c>
      <c r="M421" s="10">
        <f t="shared" si="39"/>
        <v>0.46500593119810202</v>
      </c>
      <c r="N421" s="10">
        <f t="shared" si="40"/>
        <v>0.39304072756030051</v>
      </c>
      <c r="O421" s="10">
        <f t="shared" si="41"/>
        <v>0.84523809523809523</v>
      </c>
      <c r="P421">
        <v>27263</v>
      </c>
      <c r="T421" s="5">
        <v>12117</v>
      </c>
      <c r="AC421" s="5">
        <v>11944</v>
      </c>
      <c r="AD421" s="5">
        <v>19624</v>
      </c>
      <c r="AE421" s="5">
        <v>15384</v>
      </c>
    </row>
    <row r="422" spans="1:31" x14ac:dyDescent="0.25">
      <c r="A422" s="20" t="s">
        <v>262</v>
      </c>
      <c r="B422" s="5">
        <v>10074</v>
      </c>
      <c r="D422" s="5">
        <v>68111</v>
      </c>
      <c r="E422" s="5">
        <v>35082</v>
      </c>
      <c r="F422" s="5">
        <v>8</v>
      </c>
      <c r="G422" s="5">
        <v>2709</v>
      </c>
      <c r="H422" s="5">
        <v>1332</v>
      </c>
      <c r="I422" s="5">
        <v>1163</v>
      </c>
      <c r="J422" s="10">
        <f t="shared" si="36"/>
        <v>0.26891006551518759</v>
      </c>
      <c r="K422" s="10">
        <f t="shared" si="37"/>
        <v>0.13222156045265038</v>
      </c>
      <c r="L422" s="10">
        <f t="shared" si="38"/>
        <v>0.11544570180663093</v>
      </c>
      <c r="M422" s="10">
        <f t="shared" si="39"/>
        <v>0.49169435215946844</v>
      </c>
      <c r="N422" s="10">
        <f t="shared" si="40"/>
        <v>0.4293097083794758</v>
      </c>
      <c r="O422" s="10">
        <f t="shared" si="41"/>
        <v>0.87312312312312312</v>
      </c>
      <c r="P422">
        <v>39243</v>
      </c>
      <c r="T422" s="5">
        <v>12888</v>
      </c>
      <c r="AC422" s="5">
        <v>13298</v>
      </c>
      <c r="AD422" s="5">
        <v>23770</v>
      </c>
      <c r="AE422" s="5">
        <v>18144</v>
      </c>
    </row>
    <row r="423" spans="1:31" x14ac:dyDescent="0.25">
      <c r="A423" s="20" t="s">
        <v>263</v>
      </c>
      <c r="B423" s="5">
        <v>10058</v>
      </c>
      <c r="D423" s="5">
        <v>54553</v>
      </c>
      <c r="E423" s="5">
        <v>35031</v>
      </c>
      <c r="F423" s="5">
        <v>4</v>
      </c>
      <c r="G423" s="5">
        <v>2507</v>
      </c>
      <c r="H423" s="5">
        <v>1173</v>
      </c>
      <c r="I423" s="5">
        <v>953</v>
      </c>
      <c r="J423" s="10">
        <f t="shared" si="36"/>
        <v>0.24925432491549016</v>
      </c>
      <c r="K423" s="10">
        <f t="shared" si="37"/>
        <v>0.11662358321733943</v>
      </c>
      <c r="L423" s="10">
        <f t="shared" si="38"/>
        <v>9.4750447405050703E-2</v>
      </c>
      <c r="M423" s="10">
        <f t="shared" si="39"/>
        <v>0.46788990825688076</v>
      </c>
      <c r="N423" s="10">
        <f t="shared" si="40"/>
        <v>0.38013562026326286</v>
      </c>
      <c r="O423" s="10">
        <f t="shared" si="41"/>
        <v>0.81244671781756184</v>
      </c>
      <c r="P423">
        <v>28113</v>
      </c>
      <c r="T423" s="5">
        <v>12052</v>
      </c>
      <c r="AC423" s="5">
        <v>11330</v>
      </c>
      <c r="AD423" s="5">
        <v>19175</v>
      </c>
      <c r="AE423" s="5">
        <v>14800</v>
      </c>
    </row>
    <row r="424" spans="1:31" x14ac:dyDescent="0.25">
      <c r="A424" s="20" t="s">
        <v>264</v>
      </c>
      <c r="B424" s="5">
        <v>10067</v>
      </c>
      <c r="D424" s="5">
        <v>58967</v>
      </c>
      <c r="E424" s="5">
        <v>35072</v>
      </c>
      <c r="F424" s="5">
        <v>16</v>
      </c>
      <c r="G424" s="5">
        <v>2773</v>
      </c>
      <c r="H424" s="5">
        <v>1410</v>
      </c>
      <c r="I424" s="5">
        <v>1273</v>
      </c>
      <c r="J424" s="10">
        <f t="shared" si="36"/>
        <v>0.27545445515049172</v>
      </c>
      <c r="K424" s="10">
        <f t="shared" si="37"/>
        <v>0.14006158736465679</v>
      </c>
      <c r="L424" s="10">
        <f t="shared" si="38"/>
        <v>0.12645276646468659</v>
      </c>
      <c r="M424" s="10">
        <f t="shared" si="39"/>
        <v>0.50847457627118642</v>
      </c>
      <c r="N424" s="10">
        <f t="shared" si="40"/>
        <v>0.4590695997115038</v>
      </c>
      <c r="O424" s="10">
        <f t="shared" si="41"/>
        <v>0.90283687943262414</v>
      </c>
      <c r="P424">
        <v>31773</v>
      </c>
      <c r="T424" s="5">
        <v>13165</v>
      </c>
      <c r="AC424" s="5">
        <v>12109</v>
      </c>
      <c r="AD424" s="5">
        <v>20385</v>
      </c>
      <c r="AE424" s="5">
        <v>16052</v>
      </c>
    </row>
    <row r="425" spans="1:31" x14ac:dyDescent="0.25">
      <c r="A425" s="20" t="s">
        <v>265</v>
      </c>
      <c r="B425" s="5">
        <v>10067</v>
      </c>
      <c r="D425" s="5">
        <v>59061</v>
      </c>
      <c r="E425" s="5">
        <v>35072</v>
      </c>
      <c r="F425" s="5">
        <v>16</v>
      </c>
      <c r="G425" s="5">
        <v>2773</v>
      </c>
      <c r="H425" s="5">
        <v>1410</v>
      </c>
      <c r="I425" s="5">
        <v>1273</v>
      </c>
      <c r="J425" s="10">
        <f t="shared" si="36"/>
        <v>0.27545445515049172</v>
      </c>
      <c r="K425" s="10">
        <f t="shared" si="37"/>
        <v>0.14006158736465679</v>
      </c>
      <c r="L425" s="10">
        <f t="shared" si="38"/>
        <v>0.12645276646468659</v>
      </c>
      <c r="M425" s="10">
        <f t="shared" si="39"/>
        <v>0.50847457627118642</v>
      </c>
      <c r="N425" s="10">
        <f t="shared" si="40"/>
        <v>0.4590695997115038</v>
      </c>
      <c r="O425" s="10">
        <f t="shared" si="41"/>
        <v>0.90283687943262414</v>
      </c>
      <c r="P425">
        <v>31773</v>
      </c>
      <c r="T425" s="5">
        <v>13184</v>
      </c>
      <c r="AC425" s="5">
        <v>12099</v>
      </c>
      <c r="AD425" s="5">
        <v>21004</v>
      </c>
      <c r="AE425" s="5">
        <v>16129</v>
      </c>
    </row>
    <row r="426" spans="1:31" x14ac:dyDescent="0.25">
      <c r="A426" s="20" t="s">
        <v>266</v>
      </c>
      <c r="B426" s="5">
        <v>10061</v>
      </c>
      <c r="D426" s="5">
        <v>68951</v>
      </c>
      <c r="E426" s="5">
        <v>35042</v>
      </c>
      <c r="F426" s="5">
        <v>32</v>
      </c>
      <c r="G426" s="5">
        <v>2760</v>
      </c>
      <c r="H426" s="5">
        <v>1488</v>
      </c>
      <c r="I426" s="5">
        <v>1297</v>
      </c>
      <c r="J426" s="10">
        <f t="shared" si="36"/>
        <v>0.27432660769307227</v>
      </c>
      <c r="K426" s="10">
        <f t="shared" si="37"/>
        <v>0.14789782327800419</v>
      </c>
      <c r="L426" s="10">
        <f t="shared" si="38"/>
        <v>0.12891362687605606</v>
      </c>
      <c r="M426" s="10">
        <f t="shared" si="39"/>
        <v>0.53913043478260869</v>
      </c>
      <c r="N426" s="10">
        <f t="shared" si="40"/>
        <v>0.46992753623188405</v>
      </c>
      <c r="O426" s="10">
        <f t="shared" si="41"/>
        <v>0.87163978494623651</v>
      </c>
      <c r="P426">
        <v>41370</v>
      </c>
      <c r="T426" s="5">
        <v>13094</v>
      </c>
      <c r="AC426" s="5">
        <v>13527</v>
      </c>
      <c r="AD426" s="5">
        <v>23870</v>
      </c>
      <c r="AE426" s="5">
        <v>18461</v>
      </c>
    </row>
    <row r="427" spans="1:31" x14ac:dyDescent="0.25">
      <c r="A427" s="20" t="s">
        <v>267</v>
      </c>
      <c r="B427" s="5">
        <v>10059</v>
      </c>
      <c r="D427" s="5">
        <v>57712</v>
      </c>
      <c r="E427" s="5">
        <v>35043</v>
      </c>
      <c r="F427" s="5">
        <v>5</v>
      </c>
      <c r="G427" s="5">
        <v>2525</v>
      </c>
      <c r="H427" s="5">
        <v>1137</v>
      </c>
      <c r="I427" s="5">
        <v>948</v>
      </c>
      <c r="J427" s="10">
        <f t="shared" si="36"/>
        <v>0.25101898797097127</v>
      </c>
      <c r="K427" s="10">
        <f t="shared" si="37"/>
        <v>0.113033104682374</v>
      </c>
      <c r="L427" s="10">
        <f t="shared" si="38"/>
        <v>9.4243960632269613E-2</v>
      </c>
      <c r="M427" s="10">
        <f t="shared" si="39"/>
        <v>0.45029702970297031</v>
      </c>
      <c r="N427" s="10">
        <f t="shared" si="40"/>
        <v>0.37544554455445545</v>
      </c>
      <c r="O427" s="10">
        <f t="shared" si="41"/>
        <v>0.83377308707124009</v>
      </c>
      <c r="P427">
        <v>30486</v>
      </c>
      <c r="T427" s="5">
        <v>12091</v>
      </c>
      <c r="AC427" s="5">
        <v>11843</v>
      </c>
      <c r="AD427" s="5">
        <v>19777</v>
      </c>
      <c r="AE427" s="5">
        <v>15388</v>
      </c>
    </row>
    <row r="428" spans="1:31" x14ac:dyDescent="0.25">
      <c r="A428" s="20" t="s">
        <v>268</v>
      </c>
      <c r="B428" s="5">
        <v>10059</v>
      </c>
      <c r="D428" s="5">
        <v>57704</v>
      </c>
      <c r="E428" s="5">
        <v>35043</v>
      </c>
      <c r="F428" s="5">
        <v>5</v>
      </c>
      <c r="G428" s="5">
        <v>2525</v>
      </c>
      <c r="H428" s="5">
        <v>1137</v>
      </c>
      <c r="I428" s="5">
        <v>948</v>
      </c>
      <c r="J428" s="10">
        <f t="shared" si="36"/>
        <v>0.25101898797097127</v>
      </c>
      <c r="K428" s="10">
        <f t="shared" si="37"/>
        <v>0.113033104682374</v>
      </c>
      <c r="L428" s="10">
        <f t="shared" si="38"/>
        <v>9.4243960632269613E-2</v>
      </c>
      <c r="M428" s="10">
        <f t="shared" si="39"/>
        <v>0.45029702970297031</v>
      </c>
      <c r="N428" s="10">
        <f t="shared" si="40"/>
        <v>0.37544554455445545</v>
      </c>
      <c r="O428" s="10">
        <f t="shared" si="41"/>
        <v>0.83377308707124009</v>
      </c>
      <c r="P428">
        <v>30486</v>
      </c>
      <c r="T428" s="5">
        <v>12091</v>
      </c>
      <c r="AC428" s="5">
        <v>11865</v>
      </c>
      <c r="AD428" s="5">
        <v>19678</v>
      </c>
      <c r="AE428" s="5">
        <v>15474</v>
      </c>
    </row>
    <row r="429" spans="1:31" x14ac:dyDescent="0.25">
      <c r="A429" s="20" t="s">
        <v>269</v>
      </c>
      <c r="B429" s="5">
        <v>10066</v>
      </c>
      <c r="D429" s="5">
        <v>49709</v>
      </c>
      <c r="E429" s="5">
        <v>35029</v>
      </c>
      <c r="F429" s="5">
        <v>5</v>
      </c>
      <c r="G429" s="5">
        <v>2431</v>
      </c>
      <c r="H429" s="5">
        <v>1081</v>
      </c>
      <c r="I429" s="5">
        <v>820</v>
      </c>
      <c r="J429" s="10">
        <f t="shared" si="36"/>
        <v>0.24150606000397376</v>
      </c>
      <c r="K429" s="10">
        <f t="shared" si="37"/>
        <v>0.1073912179614544</v>
      </c>
      <c r="L429" s="10">
        <f t="shared" si="38"/>
        <v>8.1462348499900653E-2</v>
      </c>
      <c r="M429" s="10">
        <f t="shared" si="39"/>
        <v>0.44467297408473877</v>
      </c>
      <c r="N429" s="10">
        <f t="shared" si="40"/>
        <v>0.33730974907445493</v>
      </c>
      <c r="O429" s="10">
        <f t="shared" si="41"/>
        <v>0.75855689176688257</v>
      </c>
      <c r="P429">
        <v>24824</v>
      </c>
      <c r="T429" s="5">
        <v>11624</v>
      </c>
      <c r="AC429" s="5">
        <v>10815</v>
      </c>
      <c r="AD429" s="5">
        <v>17120</v>
      </c>
      <c r="AE429" s="5">
        <v>13590</v>
      </c>
    </row>
    <row r="430" spans="1:31" x14ac:dyDescent="0.25">
      <c r="A430" s="20" t="s">
        <v>270</v>
      </c>
      <c r="B430" s="5">
        <v>10081</v>
      </c>
      <c r="D430" s="5">
        <v>56685</v>
      </c>
      <c r="E430" s="5">
        <v>35123</v>
      </c>
      <c r="F430" s="5">
        <v>26</v>
      </c>
      <c r="G430" s="5">
        <v>2418</v>
      </c>
      <c r="H430" s="5">
        <v>1237</v>
      </c>
      <c r="I430" s="5">
        <v>1015</v>
      </c>
      <c r="J430" s="10">
        <f t="shared" si="36"/>
        <v>0.23985715702807262</v>
      </c>
      <c r="K430" s="10">
        <f t="shared" si="37"/>
        <v>0.12270608074595775</v>
      </c>
      <c r="L430" s="10">
        <f t="shared" si="38"/>
        <v>0.10068445590715207</v>
      </c>
      <c r="M430" s="10">
        <f t="shared" si="39"/>
        <v>0.51157981803143093</v>
      </c>
      <c r="N430" s="10">
        <f t="shared" si="40"/>
        <v>0.4197684036393714</v>
      </c>
      <c r="O430" s="10">
        <f t="shared" si="41"/>
        <v>0.82053354890864993</v>
      </c>
      <c r="P430">
        <v>30130</v>
      </c>
      <c r="T430" s="5">
        <v>11815</v>
      </c>
      <c r="AC430" s="5">
        <v>11562</v>
      </c>
      <c r="AD430" s="5">
        <v>20009</v>
      </c>
      <c r="AE430" s="5">
        <v>15248</v>
      </c>
    </row>
    <row r="431" spans="1:31" x14ac:dyDescent="0.25">
      <c r="A431" s="20" t="s">
        <v>271</v>
      </c>
      <c r="B431" s="5">
        <v>10067</v>
      </c>
      <c r="D431" s="5">
        <v>88597</v>
      </c>
      <c r="E431" s="5">
        <v>35051</v>
      </c>
      <c r="F431" s="5">
        <v>58</v>
      </c>
      <c r="G431" s="5">
        <v>2518</v>
      </c>
      <c r="H431" s="5">
        <v>1292</v>
      </c>
      <c r="I431" s="5">
        <v>1112</v>
      </c>
      <c r="J431" s="10">
        <f t="shared" si="36"/>
        <v>0.25012416807390486</v>
      </c>
      <c r="K431" s="10">
        <f t="shared" si="37"/>
        <v>0.12834012118804014</v>
      </c>
      <c r="L431" s="10">
        <f t="shared" si="38"/>
        <v>0.11045991854574352</v>
      </c>
      <c r="M431" s="10">
        <f t="shared" si="39"/>
        <v>0.51310563939634635</v>
      </c>
      <c r="N431" s="10">
        <f t="shared" si="40"/>
        <v>0.44162033359809372</v>
      </c>
      <c r="O431" s="10">
        <f t="shared" si="41"/>
        <v>0.86068111455108354</v>
      </c>
      <c r="P431">
        <v>55154</v>
      </c>
      <c r="T431" s="5">
        <v>12007</v>
      </c>
      <c r="AC431" s="5">
        <v>15993</v>
      </c>
      <c r="AD431" s="5">
        <v>29871</v>
      </c>
      <c r="AE431" s="5">
        <v>23712</v>
      </c>
    </row>
    <row r="432" spans="1:31" x14ac:dyDescent="0.25">
      <c r="A432" s="20" t="s">
        <v>272</v>
      </c>
      <c r="B432" s="5">
        <v>10097</v>
      </c>
      <c r="D432" s="5">
        <v>153737</v>
      </c>
      <c r="E432" s="5">
        <v>35193</v>
      </c>
      <c r="F432" s="5">
        <v>20</v>
      </c>
      <c r="G432" s="5">
        <v>2821</v>
      </c>
      <c r="H432" s="5">
        <v>1587</v>
      </c>
      <c r="I432" s="5">
        <v>1401</v>
      </c>
      <c r="J432" s="10">
        <f t="shared" si="36"/>
        <v>0.27938991779736555</v>
      </c>
      <c r="K432" s="10">
        <f t="shared" si="37"/>
        <v>0.15717539863325741</v>
      </c>
      <c r="L432" s="10">
        <f t="shared" si="38"/>
        <v>0.13875408537189265</v>
      </c>
      <c r="M432" s="10">
        <f t="shared" si="39"/>
        <v>0.56256646579227221</v>
      </c>
      <c r="N432" s="10">
        <f t="shared" si="40"/>
        <v>0.49663239985820629</v>
      </c>
      <c r="O432" s="10">
        <f t="shared" si="41"/>
        <v>0.8827977315689981</v>
      </c>
      <c r="P432">
        <v>138134</v>
      </c>
      <c r="T432" s="5">
        <v>13342</v>
      </c>
      <c r="AC432" s="5">
        <v>24768</v>
      </c>
      <c r="AD432" s="5">
        <v>53694</v>
      </c>
      <c r="AE432" s="5">
        <v>41115</v>
      </c>
    </row>
    <row r="433" spans="1:31" x14ac:dyDescent="0.25">
      <c r="A433" s="20" t="s">
        <v>273</v>
      </c>
      <c r="B433" s="5">
        <v>10058</v>
      </c>
      <c r="D433" s="5">
        <v>48283</v>
      </c>
      <c r="E433" s="5">
        <v>35016</v>
      </c>
      <c r="F433" s="5">
        <v>4</v>
      </c>
      <c r="G433" s="5">
        <v>2460</v>
      </c>
      <c r="H433" s="5">
        <v>1056</v>
      </c>
      <c r="I433" s="5">
        <v>867</v>
      </c>
      <c r="J433" s="10">
        <f t="shared" si="36"/>
        <v>0.24458142771922847</v>
      </c>
      <c r="K433" s="10">
        <f t="shared" si="37"/>
        <v>0.10499105189898589</v>
      </c>
      <c r="L433" s="10">
        <f t="shared" si="38"/>
        <v>8.6200039769337836E-2</v>
      </c>
      <c r="M433" s="10">
        <f t="shared" si="39"/>
        <v>0.42926829268292682</v>
      </c>
      <c r="N433" s="10">
        <f t="shared" si="40"/>
        <v>0.35243902439024388</v>
      </c>
      <c r="O433" s="10">
        <f t="shared" si="41"/>
        <v>0.82102272727272729</v>
      </c>
      <c r="P433">
        <v>23456</v>
      </c>
      <c r="T433" s="5">
        <v>11758</v>
      </c>
      <c r="AC433" s="5">
        <v>10387</v>
      </c>
      <c r="AD433" s="5">
        <v>17095</v>
      </c>
      <c r="AE433" s="5">
        <v>13340</v>
      </c>
    </row>
    <row r="434" spans="1:31" x14ac:dyDescent="0.25">
      <c r="A434" s="20" t="s">
        <v>274</v>
      </c>
      <c r="B434" s="5">
        <v>10058</v>
      </c>
      <c r="D434" s="5">
        <v>46425</v>
      </c>
      <c r="E434" s="5">
        <v>35016</v>
      </c>
      <c r="F434" s="5">
        <v>2</v>
      </c>
      <c r="G434" s="5">
        <v>2281</v>
      </c>
      <c r="H434" s="5">
        <v>903</v>
      </c>
      <c r="I434" s="5">
        <v>708</v>
      </c>
      <c r="J434" s="10">
        <f t="shared" si="36"/>
        <v>0.22678464903559356</v>
      </c>
      <c r="K434" s="10">
        <f t="shared" si="37"/>
        <v>8.9779280174985085E-2</v>
      </c>
      <c r="L434" s="10">
        <f t="shared" si="38"/>
        <v>7.0391727977729177E-2</v>
      </c>
      <c r="M434" s="10">
        <f t="shared" si="39"/>
        <v>0.39587900043840418</v>
      </c>
      <c r="N434" s="10">
        <f t="shared" si="40"/>
        <v>0.31039017974572558</v>
      </c>
      <c r="O434" s="10">
        <f t="shared" si="41"/>
        <v>0.78405315614617943</v>
      </c>
      <c r="P434">
        <v>21990</v>
      </c>
      <c r="T434" s="5">
        <v>10982</v>
      </c>
      <c r="AC434" s="5">
        <v>9989</v>
      </c>
      <c r="AD434" s="5">
        <v>15802</v>
      </c>
      <c r="AE434" s="5">
        <v>12753</v>
      </c>
    </row>
    <row r="435" spans="1:31" x14ac:dyDescent="0.25">
      <c r="A435" s="20" t="s">
        <v>275</v>
      </c>
      <c r="B435" s="5">
        <v>10087</v>
      </c>
      <c r="D435" s="5">
        <v>96749</v>
      </c>
      <c r="E435" s="5">
        <v>35170</v>
      </c>
      <c r="F435" s="5">
        <v>29</v>
      </c>
      <c r="G435" s="5">
        <v>2801</v>
      </c>
      <c r="H435" s="5">
        <v>1614</v>
      </c>
      <c r="I435" s="5">
        <v>1419</v>
      </c>
      <c r="J435" s="10">
        <f t="shared" si="36"/>
        <v>0.27768414791315554</v>
      </c>
      <c r="K435" s="10">
        <f t="shared" si="37"/>
        <v>0.16000793100029742</v>
      </c>
      <c r="L435" s="10">
        <f t="shared" si="38"/>
        <v>0.14067611777535441</v>
      </c>
      <c r="M435" s="10">
        <f t="shared" si="39"/>
        <v>0.57622277757943596</v>
      </c>
      <c r="N435" s="10">
        <f t="shared" si="40"/>
        <v>0.50660478400571229</v>
      </c>
      <c r="O435" s="10">
        <f t="shared" si="41"/>
        <v>0.879182156133829</v>
      </c>
      <c r="P435">
        <v>45264</v>
      </c>
      <c r="T435" s="5">
        <v>13125</v>
      </c>
      <c r="AC435" s="5">
        <v>16684</v>
      </c>
      <c r="AD435" s="5">
        <v>31328</v>
      </c>
      <c r="AE435" s="5">
        <v>24734</v>
      </c>
    </row>
    <row r="436" spans="1:31" x14ac:dyDescent="0.25">
      <c r="A436" s="20" t="s">
        <v>276</v>
      </c>
      <c r="B436" s="5">
        <v>10073</v>
      </c>
      <c r="D436" s="5">
        <v>102298</v>
      </c>
      <c r="E436" s="5">
        <v>35129</v>
      </c>
      <c r="F436" s="5">
        <v>26</v>
      </c>
      <c r="G436" s="5">
        <v>2664</v>
      </c>
      <c r="H436" s="5">
        <v>1482</v>
      </c>
      <c r="I436" s="5">
        <v>1278</v>
      </c>
      <c r="J436" s="10">
        <f t="shared" si="36"/>
        <v>0.26446937357291772</v>
      </c>
      <c r="K436" s="10">
        <f t="shared" si="37"/>
        <v>0.1471259803434925</v>
      </c>
      <c r="L436" s="10">
        <f t="shared" si="38"/>
        <v>0.12687382110592674</v>
      </c>
      <c r="M436" s="10">
        <f t="shared" si="39"/>
        <v>0.55630630630630629</v>
      </c>
      <c r="N436" s="10">
        <f t="shared" si="40"/>
        <v>0.47972972972972971</v>
      </c>
      <c r="O436" s="10">
        <f t="shared" si="41"/>
        <v>0.86234817813765186</v>
      </c>
      <c r="P436">
        <v>61612</v>
      </c>
      <c r="T436" s="5">
        <v>12630</v>
      </c>
      <c r="AC436" s="5">
        <v>17607</v>
      </c>
      <c r="AD436" s="5">
        <v>33809</v>
      </c>
      <c r="AE436" s="5">
        <v>25852</v>
      </c>
    </row>
    <row r="437" spans="1:31" x14ac:dyDescent="0.25">
      <c r="A437" s="20" t="s">
        <v>277</v>
      </c>
      <c r="B437" s="5">
        <v>10066</v>
      </c>
      <c r="D437" s="5">
        <v>42438</v>
      </c>
      <c r="E437" s="5">
        <v>35075</v>
      </c>
      <c r="F437" s="5">
        <v>11</v>
      </c>
      <c r="G437" s="5">
        <v>2244</v>
      </c>
      <c r="H437" s="5">
        <v>959</v>
      </c>
      <c r="I437" s="5">
        <v>687</v>
      </c>
      <c r="J437" s="10">
        <f t="shared" si="36"/>
        <v>0.22292867077289888</v>
      </c>
      <c r="K437" s="10">
        <f t="shared" si="37"/>
        <v>9.5271210013908203E-2</v>
      </c>
      <c r="L437" s="10">
        <f t="shared" si="38"/>
        <v>6.8249552950526524E-2</v>
      </c>
      <c r="M437" s="10">
        <f t="shared" si="39"/>
        <v>0.42736185383244207</v>
      </c>
      <c r="N437" s="10">
        <f t="shared" si="40"/>
        <v>0.30614973262032086</v>
      </c>
      <c r="O437" s="10">
        <f t="shared" si="41"/>
        <v>0.71637122002085507</v>
      </c>
      <c r="P437">
        <v>18366</v>
      </c>
      <c r="T437" s="5">
        <v>10845</v>
      </c>
      <c r="AC437" s="5">
        <v>9801</v>
      </c>
      <c r="AD437" s="5">
        <v>14875</v>
      </c>
      <c r="AE437" s="5">
        <v>11971</v>
      </c>
    </row>
    <row r="438" spans="1:31" x14ac:dyDescent="0.25">
      <c r="A438" s="20" t="s">
        <v>278</v>
      </c>
      <c r="B438" s="5">
        <v>10060</v>
      </c>
      <c r="D438" s="5">
        <v>83789</v>
      </c>
      <c r="E438" s="5">
        <v>35066</v>
      </c>
      <c r="F438" s="5">
        <v>36</v>
      </c>
      <c r="G438" s="5">
        <v>2789</v>
      </c>
      <c r="H438" s="5">
        <v>1610</v>
      </c>
      <c r="I438" s="5">
        <v>1429</v>
      </c>
      <c r="J438" s="10">
        <f t="shared" si="36"/>
        <v>0.27723658051689859</v>
      </c>
      <c r="K438" s="10">
        <f t="shared" si="37"/>
        <v>0.16003976143141152</v>
      </c>
      <c r="L438" s="10">
        <f t="shared" si="38"/>
        <v>0.14204771371769384</v>
      </c>
      <c r="M438" s="10">
        <f t="shared" si="39"/>
        <v>0.57726783793474368</v>
      </c>
      <c r="N438" s="10">
        <f t="shared" si="40"/>
        <v>0.51237002509860163</v>
      </c>
      <c r="O438" s="10">
        <f t="shared" si="41"/>
        <v>0.88757763975155279</v>
      </c>
      <c r="P438">
        <v>48811</v>
      </c>
      <c r="T438" s="5">
        <v>13283</v>
      </c>
      <c r="AC438" s="5">
        <v>15551</v>
      </c>
      <c r="AD438" s="5">
        <v>27836</v>
      </c>
      <c r="AE438" s="5">
        <v>21646</v>
      </c>
    </row>
    <row r="439" spans="1:31" x14ac:dyDescent="0.25">
      <c r="A439" s="20" t="s">
        <v>279</v>
      </c>
      <c r="B439" s="5">
        <v>10093</v>
      </c>
      <c r="D439" s="5">
        <v>174279</v>
      </c>
      <c r="E439" s="5">
        <v>35216</v>
      </c>
      <c r="F439" s="5">
        <v>43</v>
      </c>
      <c r="G439" s="5">
        <v>2978</v>
      </c>
      <c r="H439" s="5">
        <v>1834</v>
      </c>
      <c r="I439" s="5">
        <v>1628</v>
      </c>
      <c r="J439" s="10">
        <f t="shared" si="36"/>
        <v>0.29505597939165756</v>
      </c>
      <c r="K439" s="10">
        <f t="shared" si="37"/>
        <v>0.18171009610621222</v>
      </c>
      <c r="L439" s="10">
        <f t="shared" si="38"/>
        <v>0.16129991082928763</v>
      </c>
      <c r="M439" s="10">
        <f t="shared" si="39"/>
        <v>0.61584956346541297</v>
      </c>
      <c r="N439" s="10">
        <f t="shared" si="40"/>
        <v>0.54667562122229685</v>
      </c>
      <c r="O439" s="10">
        <f t="shared" si="41"/>
        <v>0.88767720828789531</v>
      </c>
      <c r="P439">
        <v>121495</v>
      </c>
      <c r="T439" s="5">
        <v>13923</v>
      </c>
      <c r="AC439" s="5">
        <v>27528</v>
      </c>
      <c r="AD439" s="5">
        <v>60250</v>
      </c>
      <c r="AE439" s="5">
        <v>46551</v>
      </c>
    </row>
    <row r="440" spans="1:31" x14ac:dyDescent="0.25">
      <c r="A440" s="20" t="s">
        <v>280</v>
      </c>
      <c r="B440" s="5">
        <v>10093</v>
      </c>
      <c r="D440" s="5">
        <v>73052</v>
      </c>
      <c r="E440" s="5">
        <v>35193</v>
      </c>
      <c r="F440" s="5">
        <v>14</v>
      </c>
      <c r="G440" s="5">
        <v>2514</v>
      </c>
      <c r="H440" s="5">
        <v>1232</v>
      </c>
      <c r="I440" s="5">
        <v>955</v>
      </c>
      <c r="J440" s="10">
        <f t="shared" si="36"/>
        <v>0.24908352323392449</v>
      </c>
      <c r="K440" s="10">
        <f t="shared" si="37"/>
        <v>0.12206479738432577</v>
      </c>
      <c r="L440" s="10">
        <f t="shared" si="38"/>
        <v>9.4620033686713567E-2</v>
      </c>
      <c r="M440" s="10">
        <f t="shared" si="39"/>
        <v>0.49005568814638029</v>
      </c>
      <c r="N440" s="10">
        <f t="shared" si="40"/>
        <v>0.37987271280827367</v>
      </c>
      <c r="O440" s="10">
        <f t="shared" si="41"/>
        <v>0.77516233766233766</v>
      </c>
      <c r="P440">
        <v>45165</v>
      </c>
      <c r="T440" s="5">
        <v>12039</v>
      </c>
      <c r="AC440" s="5">
        <v>13696</v>
      </c>
      <c r="AD440" s="5">
        <v>24048</v>
      </c>
      <c r="AE440" s="5">
        <v>19027</v>
      </c>
    </row>
    <row r="441" spans="1:31" x14ac:dyDescent="0.25">
      <c r="A441" s="20" t="s">
        <v>281</v>
      </c>
      <c r="B441" s="5">
        <v>10061</v>
      </c>
      <c r="D441" s="5">
        <v>92691</v>
      </c>
      <c r="E441" s="5">
        <v>35044</v>
      </c>
      <c r="F441" s="5">
        <v>27</v>
      </c>
      <c r="G441" s="5">
        <v>2792</v>
      </c>
      <c r="H441" s="5">
        <v>1534</v>
      </c>
      <c r="I441" s="5">
        <v>1322</v>
      </c>
      <c r="J441" s="10">
        <f t="shared" si="36"/>
        <v>0.27750720604313689</v>
      </c>
      <c r="K441" s="10">
        <f t="shared" si="37"/>
        <v>0.15246993340622206</v>
      </c>
      <c r="L441" s="10">
        <f t="shared" si="38"/>
        <v>0.13139846933704402</v>
      </c>
      <c r="M441" s="10">
        <f t="shared" si="39"/>
        <v>0.54942693409742116</v>
      </c>
      <c r="N441" s="10">
        <f t="shared" si="40"/>
        <v>0.47349570200573066</v>
      </c>
      <c r="O441" s="10">
        <f t="shared" si="41"/>
        <v>0.8617992177314211</v>
      </c>
      <c r="P441">
        <v>54693</v>
      </c>
      <c r="T441" s="5">
        <v>13219</v>
      </c>
      <c r="AC441" s="5">
        <v>16806</v>
      </c>
      <c r="AD441" s="5">
        <v>30737</v>
      </c>
      <c r="AE441" s="5">
        <v>24320</v>
      </c>
    </row>
    <row r="442" spans="1:31" x14ac:dyDescent="0.25">
      <c r="A442" s="20" t="s">
        <v>282</v>
      </c>
      <c r="B442" s="5">
        <v>10058</v>
      </c>
      <c r="D442" s="5">
        <v>50766</v>
      </c>
      <c r="E442" s="5">
        <v>35028</v>
      </c>
      <c r="F442" s="5">
        <v>26</v>
      </c>
      <c r="G442" s="5">
        <v>2625</v>
      </c>
      <c r="H442" s="5">
        <v>1320</v>
      </c>
      <c r="I442" s="5">
        <v>1081</v>
      </c>
      <c r="J442" s="10">
        <f t="shared" si="36"/>
        <v>0.260986279578445</v>
      </c>
      <c r="K442" s="10">
        <f t="shared" si="37"/>
        <v>0.13123881487373235</v>
      </c>
      <c r="L442" s="10">
        <f t="shared" si="38"/>
        <v>0.10747663551401869</v>
      </c>
      <c r="M442" s="10">
        <f t="shared" si="39"/>
        <v>0.50285714285714289</v>
      </c>
      <c r="N442" s="10">
        <f t="shared" si="40"/>
        <v>0.41180952380952379</v>
      </c>
      <c r="O442" s="10">
        <f t="shared" si="41"/>
        <v>0.81893939393939397</v>
      </c>
      <c r="P442">
        <v>25638</v>
      </c>
      <c r="T442" s="5">
        <v>12541</v>
      </c>
      <c r="AC442" s="5">
        <v>10964</v>
      </c>
      <c r="AD442" s="5">
        <v>17716</v>
      </c>
      <c r="AE442" s="5">
        <v>14163</v>
      </c>
    </row>
    <row r="443" spans="1:31" x14ac:dyDescent="0.25">
      <c r="A443" s="20" t="s">
        <v>283</v>
      </c>
      <c r="B443" s="5">
        <v>10074</v>
      </c>
      <c r="D443" s="5">
        <v>60620</v>
      </c>
      <c r="E443" s="5">
        <v>35091</v>
      </c>
      <c r="F443" s="5">
        <v>30</v>
      </c>
      <c r="G443" s="5">
        <v>2704</v>
      </c>
      <c r="H443" s="5">
        <v>1431</v>
      </c>
      <c r="I443" s="5">
        <v>1220</v>
      </c>
      <c r="J443" s="10">
        <f t="shared" si="36"/>
        <v>0.26841373833631127</v>
      </c>
      <c r="K443" s="10">
        <f t="shared" si="37"/>
        <v>0.14204883859440143</v>
      </c>
      <c r="L443" s="10">
        <f t="shared" si="38"/>
        <v>0.12110383164582092</v>
      </c>
      <c r="M443" s="10">
        <f t="shared" si="39"/>
        <v>0.52921597633136097</v>
      </c>
      <c r="N443" s="10">
        <f t="shared" si="40"/>
        <v>0.45118343195266269</v>
      </c>
      <c r="O443" s="10">
        <f t="shared" si="41"/>
        <v>0.85255066387141853</v>
      </c>
      <c r="P443">
        <v>29992</v>
      </c>
      <c r="T443" s="5">
        <v>12821</v>
      </c>
      <c r="AC443" s="5">
        <v>12314</v>
      </c>
      <c r="AD443" s="5">
        <v>20064</v>
      </c>
      <c r="AE443" s="5">
        <v>15545</v>
      </c>
    </row>
    <row r="444" spans="1:31" x14ac:dyDescent="0.25">
      <c r="A444" s="20" t="s">
        <v>284</v>
      </c>
      <c r="B444" s="5">
        <v>10065</v>
      </c>
      <c r="D444" s="5">
        <v>54103</v>
      </c>
      <c r="E444" s="5">
        <v>35045</v>
      </c>
      <c r="F444" s="5">
        <v>5</v>
      </c>
      <c r="G444" s="5">
        <v>2510</v>
      </c>
      <c r="H444" s="5">
        <v>1040</v>
      </c>
      <c r="I444" s="5">
        <v>798</v>
      </c>
      <c r="J444" s="10">
        <f t="shared" si="36"/>
        <v>0.24937903626428218</v>
      </c>
      <c r="K444" s="10">
        <f t="shared" si="37"/>
        <v>0.10332836562344759</v>
      </c>
      <c r="L444" s="10">
        <f t="shared" si="38"/>
        <v>7.9284649776453053E-2</v>
      </c>
      <c r="M444" s="10">
        <f t="shared" si="39"/>
        <v>0.41434262948207173</v>
      </c>
      <c r="N444" s="10">
        <f t="shared" si="40"/>
        <v>0.31792828685258961</v>
      </c>
      <c r="O444" s="10">
        <f t="shared" si="41"/>
        <v>0.76730769230769236</v>
      </c>
      <c r="P444">
        <v>26929</v>
      </c>
      <c r="T444" s="5">
        <v>12016</v>
      </c>
      <c r="AC444" s="5">
        <v>11245</v>
      </c>
      <c r="AD444" s="5">
        <v>19196</v>
      </c>
      <c r="AE444" s="5">
        <v>14660</v>
      </c>
    </row>
    <row r="445" spans="1:31" x14ac:dyDescent="0.25">
      <c r="A445" s="20" t="s">
        <v>285</v>
      </c>
      <c r="B445" s="5">
        <v>10066</v>
      </c>
      <c r="D445" s="5">
        <v>111194</v>
      </c>
      <c r="E445" s="5">
        <v>35075</v>
      </c>
      <c r="F445" s="5">
        <v>15</v>
      </c>
      <c r="G445" s="5">
        <v>2572</v>
      </c>
      <c r="H445" s="5">
        <v>1205</v>
      </c>
      <c r="I445" s="5">
        <v>997</v>
      </c>
      <c r="J445" s="10">
        <f t="shared" si="36"/>
        <v>0.25551361017285912</v>
      </c>
      <c r="K445" s="10">
        <f t="shared" si="37"/>
        <v>0.1197099145638784</v>
      </c>
      <c r="L445" s="10">
        <f t="shared" si="38"/>
        <v>9.9046294456586526E-2</v>
      </c>
      <c r="M445" s="10">
        <f t="shared" si="39"/>
        <v>0.46850699844479005</v>
      </c>
      <c r="N445" s="10">
        <f t="shared" si="40"/>
        <v>0.38763608087091755</v>
      </c>
      <c r="O445" s="10">
        <f t="shared" si="41"/>
        <v>0.82738589211618252</v>
      </c>
      <c r="P445">
        <v>67565</v>
      </c>
      <c r="T445" s="5">
        <v>12313</v>
      </c>
      <c r="AC445" s="5">
        <v>19421</v>
      </c>
      <c r="AD445" s="5">
        <v>36294</v>
      </c>
      <c r="AE445" s="5">
        <v>29006</v>
      </c>
    </row>
    <row r="446" spans="1:31" x14ac:dyDescent="0.25">
      <c r="A446" s="20" t="s">
        <v>286</v>
      </c>
      <c r="B446" s="5">
        <v>10068</v>
      </c>
      <c r="D446" s="5">
        <v>51204</v>
      </c>
      <c r="E446" s="5">
        <v>35041</v>
      </c>
      <c r="F446" s="5">
        <v>4</v>
      </c>
      <c r="G446" s="5">
        <v>2465</v>
      </c>
      <c r="H446" s="5">
        <v>1170</v>
      </c>
      <c r="I446" s="5">
        <v>911</v>
      </c>
      <c r="J446" s="10">
        <f t="shared" si="36"/>
        <v>0.24483512117600317</v>
      </c>
      <c r="K446" s="10">
        <f t="shared" si="37"/>
        <v>0.11620977353992849</v>
      </c>
      <c r="L446" s="10">
        <f t="shared" si="38"/>
        <v>9.0484704012713552E-2</v>
      </c>
      <c r="M446" s="10">
        <f t="shared" si="39"/>
        <v>0.47464503042596351</v>
      </c>
      <c r="N446" s="10">
        <f t="shared" si="40"/>
        <v>0.36957403651115617</v>
      </c>
      <c r="O446" s="10">
        <f t="shared" si="41"/>
        <v>0.77863247863247864</v>
      </c>
      <c r="P446">
        <v>26806</v>
      </c>
      <c r="T446" s="5">
        <v>11835</v>
      </c>
      <c r="AC446" s="5">
        <v>10964</v>
      </c>
      <c r="AD446" s="5">
        <v>17762</v>
      </c>
      <c r="AE446" s="5">
        <v>14349</v>
      </c>
    </row>
    <row r="447" spans="1:31" x14ac:dyDescent="0.25">
      <c r="A447" s="20" t="s">
        <v>287</v>
      </c>
      <c r="B447" s="5">
        <v>10075</v>
      </c>
      <c r="D447" s="5">
        <v>60034</v>
      </c>
      <c r="E447" s="5">
        <v>35092</v>
      </c>
      <c r="F447" s="5">
        <v>4</v>
      </c>
      <c r="G447" s="5">
        <v>2312</v>
      </c>
      <c r="H447" s="5">
        <v>895</v>
      </c>
      <c r="I447" s="5">
        <v>606</v>
      </c>
      <c r="J447" s="10">
        <f t="shared" si="36"/>
        <v>0.2294789081885856</v>
      </c>
      <c r="K447" s="10">
        <f t="shared" si="37"/>
        <v>8.8833746898263025E-2</v>
      </c>
      <c r="L447" s="10">
        <f t="shared" si="38"/>
        <v>6.0148883374689828E-2</v>
      </c>
      <c r="M447" s="10">
        <f t="shared" si="39"/>
        <v>0.38711072664359863</v>
      </c>
      <c r="N447" s="10">
        <f t="shared" si="40"/>
        <v>0.26211072664359863</v>
      </c>
      <c r="O447" s="10">
        <f t="shared" si="41"/>
        <v>0.67709497206703906</v>
      </c>
      <c r="P447">
        <v>30939</v>
      </c>
      <c r="T447" s="5">
        <v>11133</v>
      </c>
      <c r="AC447" s="5">
        <v>11871</v>
      </c>
      <c r="AD447" s="5">
        <v>20470</v>
      </c>
      <c r="AE447" s="5">
        <v>15595</v>
      </c>
    </row>
    <row r="448" spans="1:31" x14ac:dyDescent="0.25">
      <c r="A448" s="20" t="s">
        <v>288</v>
      </c>
      <c r="B448" s="5">
        <v>10081</v>
      </c>
      <c r="D448" s="5">
        <v>108803</v>
      </c>
      <c r="E448" s="5">
        <v>35125</v>
      </c>
      <c r="F448" s="5">
        <v>15</v>
      </c>
      <c r="G448" s="5">
        <v>2885</v>
      </c>
      <c r="H448" s="5">
        <v>1350</v>
      </c>
      <c r="I448" s="5">
        <v>1129</v>
      </c>
      <c r="J448" s="10">
        <f t="shared" si="36"/>
        <v>0.28618192639619083</v>
      </c>
      <c r="K448" s="10">
        <f t="shared" si="37"/>
        <v>0.13391528618192639</v>
      </c>
      <c r="L448" s="10">
        <f t="shared" si="38"/>
        <v>0.11199285785140363</v>
      </c>
      <c r="M448" s="10">
        <f t="shared" si="39"/>
        <v>0.46793760831889081</v>
      </c>
      <c r="N448" s="10">
        <f t="shared" si="40"/>
        <v>0.39133448873483534</v>
      </c>
      <c r="O448" s="10">
        <f t="shared" si="41"/>
        <v>0.83629629629629632</v>
      </c>
      <c r="P448">
        <v>66362</v>
      </c>
      <c r="T448" s="5">
        <v>13642</v>
      </c>
      <c r="AC448" s="5">
        <v>18730</v>
      </c>
      <c r="AD448" s="5">
        <v>36755</v>
      </c>
      <c r="AE448" s="5">
        <v>27987</v>
      </c>
    </row>
    <row r="449" spans="1:31" x14ac:dyDescent="0.25">
      <c r="A449" s="20" t="s">
        <v>289</v>
      </c>
      <c r="B449" s="5">
        <v>10082</v>
      </c>
      <c r="D449" s="5">
        <v>104977</v>
      </c>
      <c r="E449" s="5">
        <v>35117</v>
      </c>
      <c r="F449" s="5">
        <v>14</v>
      </c>
      <c r="G449" s="5">
        <v>2827</v>
      </c>
      <c r="H449" s="5">
        <v>1262</v>
      </c>
      <c r="I449" s="5">
        <v>1011</v>
      </c>
      <c r="J449" s="10">
        <f t="shared" si="36"/>
        <v>0.28040071414401907</v>
      </c>
      <c r="K449" s="10">
        <f t="shared" si="37"/>
        <v>0.12517357667129539</v>
      </c>
      <c r="L449" s="10">
        <f t="shared" si="38"/>
        <v>0.1002777226740726</v>
      </c>
      <c r="M449" s="10">
        <f t="shared" si="39"/>
        <v>0.44640962150689778</v>
      </c>
      <c r="N449" s="10">
        <f t="shared" si="40"/>
        <v>0.35762292182525646</v>
      </c>
      <c r="O449" s="10">
        <f t="shared" si="41"/>
        <v>0.8011093502377179</v>
      </c>
      <c r="P449">
        <v>65547</v>
      </c>
      <c r="T449" s="5">
        <v>13416</v>
      </c>
      <c r="AC449" s="5">
        <v>18164</v>
      </c>
      <c r="AD449" s="5">
        <v>35065</v>
      </c>
      <c r="AE449" s="5">
        <v>26985</v>
      </c>
    </row>
    <row r="450" spans="1:31" x14ac:dyDescent="0.25">
      <c r="A450" s="20" t="s">
        <v>290</v>
      </c>
      <c r="B450" s="5">
        <v>10085</v>
      </c>
      <c r="D450" s="5">
        <v>106297</v>
      </c>
      <c r="E450" s="5">
        <v>35134</v>
      </c>
      <c r="F450" s="5">
        <v>15</v>
      </c>
      <c r="G450" s="5">
        <v>2887</v>
      </c>
      <c r="H450" s="5">
        <v>1531</v>
      </c>
      <c r="I450" s="5">
        <v>1310</v>
      </c>
      <c r="J450" s="10">
        <f t="shared" si="36"/>
        <v>0.28626673277144271</v>
      </c>
      <c r="K450" s="10">
        <f t="shared" si="37"/>
        <v>0.1518096182449182</v>
      </c>
      <c r="L450" s="10">
        <f t="shared" si="38"/>
        <v>0.12989588497768964</v>
      </c>
      <c r="M450" s="10">
        <f t="shared" si="39"/>
        <v>0.53030827848978179</v>
      </c>
      <c r="N450" s="10">
        <f t="shared" si="40"/>
        <v>0.45375822653273296</v>
      </c>
      <c r="O450" s="10">
        <f t="shared" si="41"/>
        <v>0.85564990202482039</v>
      </c>
      <c r="P450">
        <v>65627</v>
      </c>
      <c r="T450" s="5">
        <v>13617</v>
      </c>
      <c r="AC450" s="5">
        <v>17775</v>
      </c>
      <c r="AD450" s="5">
        <v>34753</v>
      </c>
      <c r="AE450" s="5">
        <v>27721</v>
      </c>
    </row>
    <row r="451" spans="1:31" x14ac:dyDescent="0.25">
      <c r="A451" s="20" t="s">
        <v>291</v>
      </c>
      <c r="B451" s="5">
        <v>10086</v>
      </c>
      <c r="D451" s="5">
        <v>38638</v>
      </c>
      <c r="E451" s="5">
        <v>35124</v>
      </c>
      <c r="F451" s="5">
        <v>604</v>
      </c>
      <c r="G451" s="5">
        <v>2200</v>
      </c>
      <c r="H451" s="5">
        <v>1219</v>
      </c>
      <c r="I451" s="5">
        <v>996</v>
      </c>
      <c r="J451" s="10">
        <f t="shared" ref="J451:J469" si="42">G451/B451</f>
        <v>0.21812413246083681</v>
      </c>
      <c r="K451" s="10">
        <f t="shared" ref="K451:K469" si="43">H451/B451</f>
        <v>0.12086059884989094</v>
      </c>
      <c r="L451" s="10">
        <f t="shared" ref="L451:L468" si="44">I451/B451</f>
        <v>9.8750743604997027E-2</v>
      </c>
      <c r="M451" s="10">
        <f t="shared" ref="M451:M469" si="45">H451/G451</f>
        <v>0.55409090909090908</v>
      </c>
      <c r="N451" s="10">
        <f t="shared" ref="N451:N469" si="46">I451/G451</f>
        <v>0.4527272727272727</v>
      </c>
      <c r="O451" s="10">
        <f t="shared" ref="O451:O469" si="47">I451/H451</f>
        <v>0.8170631665299426</v>
      </c>
      <c r="P451">
        <v>16981</v>
      </c>
      <c r="T451" s="5">
        <v>10808</v>
      </c>
      <c r="U451">
        <v>4687</v>
      </c>
      <c r="AC451" s="5">
        <v>9503</v>
      </c>
      <c r="AD451" s="5">
        <v>14166</v>
      </c>
      <c r="AE451" s="5">
        <v>11556</v>
      </c>
    </row>
    <row r="452" spans="1:31" x14ac:dyDescent="0.25">
      <c r="A452" s="20" t="s">
        <v>292</v>
      </c>
      <c r="B452" s="5">
        <v>10067</v>
      </c>
      <c r="D452" s="5">
        <v>35372</v>
      </c>
      <c r="E452" s="5">
        <v>35034</v>
      </c>
      <c r="F452" s="5">
        <v>12</v>
      </c>
      <c r="G452" s="5">
        <v>2037</v>
      </c>
      <c r="H452" s="5">
        <v>676</v>
      </c>
      <c r="I452" s="5">
        <v>382</v>
      </c>
      <c r="J452" s="10">
        <f t="shared" si="42"/>
        <v>0.20234429323532332</v>
      </c>
      <c r="K452" s="10">
        <f t="shared" si="43"/>
        <v>6.7150094367736168E-2</v>
      </c>
      <c r="L452" s="10">
        <f t="shared" si="44"/>
        <v>3.7945763385318368E-2</v>
      </c>
      <c r="M452" s="10">
        <f t="shared" si="45"/>
        <v>0.33186057928325968</v>
      </c>
      <c r="N452" s="10">
        <f t="shared" si="46"/>
        <v>0.1875306823760432</v>
      </c>
      <c r="O452" s="10">
        <f t="shared" si="47"/>
        <v>0.5650887573964497</v>
      </c>
      <c r="P452">
        <v>7336</v>
      </c>
      <c r="T452" s="5">
        <v>10026</v>
      </c>
      <c r="U452">
        <v>1975</v>
      </c>
      <c r="AC452" s="5">
        <v>8951</v>
      </c>
      <c r="AD452" s="5">
        <v>13046</v>
      </c>
      <c r="AE452" s="5">
        <v>10675</v>
      </c>
    </row>
    <row r="453" spans="1:31" x14ac:dyDescent="0.25">
      <c r="A453" s="20" t="s">
        <v>293</v>
      </c>
      <c r="B453" s="5">
        <v>10080</v>
      </c>
      <c r="D453" s="5">
        <v>38380</v>
      </c>
      <c r="E453" s="5">
        <v>35108</v>
      </c>
      <c r="F453" s="5">
        <v>22</v>
      </c>
      <c r="G453" s="5">
        <v>2141</v>
      </c>
      <c r="H453" s="5">
        <v>809</v>
      </c>
      <c r="I453" s="5">
        <v>489</v>
      </c>
      <c r="J453" s="10">
        <f t="shared" si="42"/>
        <v>0.21240079365079365</v>
      </c>
      <c r="K453" s="10">
        <f t="shared" si="43"/>
        <v>8.0257936507936514E-2</v>
      </c>
      <c r="L453" s="10">
        <f t="shared" si="44"/>
        <v>4.8511904761904763E-2</v>
      </c>
      <c r="M453" s="10">
        <f t="shared" si="45"/>
        <v>0.37786081270434374</v>
      </c>
      <c r="N453" s="10">
        <f t="shared" si="46"/>
        <v>0.2283979448855675</v>
      </c>
      <c r="O453" s="10">
        <f t="shared" si="47"/>
        <v>0.60444993819530279</v>
      </c>
      <c r="P453">
        <v>9392</v>
      </c>
      <c r="T453" s="5">
        <v>10452</v>
      </c>
      <c r="U453">
        <v>2449</v>
      </c>
      <c r="AC453" s="5">
        <v>9416</v>
      </c>
      <c r="AD453" s="5">
        <v>14066</v>
      </c>
      <c r="AE453" s="5">
        <v>11327</v>
      </c>
    </row>
    <row r="454" spans="1:31" x14ac:dyDescent="0.25">
      <c r="A454" s="20" t="s">
        <v>294</v>
      </c>
      <c r="B454" s="5">
        <v>10080</v>
      </c>
      <c r="D454" s="5">
        <v>38639</v>
      </c>
      <c r="E454" s="5">
        <v>35108</v>
      </c>
      <c r="F454" s="5">
        <v>36</v>
      </c>
      <c r="G454" s="5">
        <v>2158</v>
      </c>
      <c r="H454" s="5">
        <v>830</v>
      </c>
      <c r="I454" s="5">
        <v>510</v>
      </c>
      <c r="J454" s="10">
        <f t="shared" si="42"/>
        <v>0.21408730158730158</v>
      </c>
      <c r="K454" s="10">
        <f t="shared" si="43"/>
        <v>8.234126984126984E-2</v>
      </c>
      <c r="L454" s="10">
        <f t="shared" si="44"/>
        <v>5.0595238095238096E-2</v>
      </c>
      <c r="M454" s="10">
        <f t="shared" si="45"/>
        <v>0.38461538461538464</v>
      </c>
      <c r="N454" s="10">
        <f t="shared" si="46"/>
        <v>0.23632993512511585</v>
      </c>
      <c r="O454" s="10">
        <f t="shared" si="47"/>
        <v>0.61445783132530118</v>
      </c>
      <c r="P454">
        <v>9695</v>
      </c>
      <c r="T454" s="5">
        <v>10508</v>
      </c>
      <c r="U454">
        <v>2537</v>
      </c>
      <c r="AC454" s="5">
        <v>9393</v>
      </c>
      <c r="AD454" s="5">
        <v>14640</v>
      </c>
      <c r="AE454" s="5">
        <v>11426</v>
      </c>
    </row>
    <row r="455" spans="1:31" x14ac:dyDescent="0.25">
      <c r="A455" s="20" t="s">
        <v>295</v>
      </c>
      <c r="B455" s="5">
        <v>10074</v>
      </c>
      <c r="D455" s="5">
        <v>35425</v>
      </c>
      <c r="E455" s="5">
        <v>35048</v>
      </c>
      <c r="F455" s="5">
        <v>13</v>
      </c>
      <c r="G455" s="5">
        <v>2070</v>
      </c>
      <c r="H455" s="5">
        <v>714</v>
      </c>
      <c r="I455" s="5">
        <v>423</v>
      </c>
      <c r="J455" s="10">
        <f t="shared" si="42"/>
        <v>0.20547945205479451</v>
      </c>
      <c r="K455" s="10">
        <f t="shared" si="43"/>
        <v>7.0875521143537817E-2</v>
      </c>
      <c r="L455" s="10">
        <f t="shared" si="44"/>
        <v>4.1989279332936273E-2</v>
      </c>
      <c r="M455" s="10">
        <f t="shared" si="45"/>
        <v>0.34492753623188405</v>
      </c>
      <c r="N455" s="10">
        <f t="shared" si="46"/>
        <v>0.20434782608695654</v>
      </c>
      <c r="O455" s="10">
        <f t="shared" si="47"/>
        <v>0.59243697478991597</v>
      </c>
      <c r="P455">
        <v>7746</v>
      </c>
      <c r="T455" s="5">
        <v>10141</v>
      </c>
      <c r="U455">
        <v>2143</v>
      </c>
      <c r="AC455" s="5">
        <v>8879</v>
      </c>
      <c r="AD455" s="5">
        <v>13040</v>
      </c>
      <c r="AE455" s="5">
        <v>10650</v>
      </c>
    </row>
    <row r="456" spans="1:31" x14ac:dyDescent="0.25">
      <c r="A456" s="20" t="s">
        <v>296</v>
      </c>
      <c r="B456" s="5">
        <v>10247</v>
      </c>
      <c r="D456" s="5">
        <v>190526</v>
      </c>
      <c r="E456" s="5">
        <v>36099</v>
      </c>
      <c r="F456" s="5">
        <v>328</v>
      </c>
      <c r="G456" s="5">
        <v>2784</v>
      </c>
      <c r="H456" s="5">
        <v>1775</v>
      </c>
      <c r="I456" s="5">
        <v>1587</v>
      </c>
      <c r="J456" s="10">
        <f t="shared" si="42"/>
        <v>0.27168927490972966</v>
      </c>
      <c r="K456" s="10">
        <f t="shared" si="43"/>
        <v>0.17322143066263296</v>
      </c>
      <c r="L456" s="10">
        <f t="shared" si="44"/>
        <v>0.1548745974431541</v>
      </c>
      <c r="M456" s="10">
        <f t="shared" si="45"/>
        <v>0.63757183908045978</v>
      </c>
      <c r="N456" s="10">
        <f t="shared" si="46"/>
        <v>0.57004310344827591</v>
      </c>
      <c r="O456" s="10">
        <f t="shared" si="47"/>
        <v>0.89408450704225351</v>
      </c>
      <c r="P456">
        <v>111455</v>
      </c>
      <c r="T456" s="5">
        <v>13747</v>
      </c>
      <c r="U456">
        <v>7867</v>
      </c>
      <c r="AC456" s="5">
        <v>37115</v>
      </c>
      <c r="AD456" s="5">
        <v>78953</v>
      </c>
      <c r="AE456" s="5">
        <v>64391</v>
      </c>
    </row>
    <row r="457" spans="1:31" x14ac:dyDescent="0.25">
      <c r="A457" s="20" t="s">
        <v>297</v>
      </c>
      <c r="B457" s="5">
        <v>10063</v>
      </c>
      <c r="D457" s="5">
        <v>40009</v>
      </c>
      <c r="E457" s="5">
        <v>35085</v>
      </c>
      <c r="F457" s="5">
        <v>37</v>
      </c>
      <c r="G457" s="5">
        <v>2105</v>
      </c>
      <c r="H457" s="5">
        <v>924</v>
      </c>
      <c r="I457" s="5">
        <v>715</v>
      </c>
      <c r="J457" s="10">
        <f t="shared" si="42"/>
        <v>0.20918215243963034</v>
      </c>
      <c r="K457" s="10">
        <f t="shared" si="43"/>
        <v>9.1821524396303283E-2</v>
      </c>
      <c r="L457" s="10">
        <f t="shared" si="44"/>
        <v>7.1052370068568016E-2</v>
      </c>
      <c r="M457" s="10">
        <f t="shared" si="45"/>
        <v>0.43895486935866984</v>
      </c>
      <c r="N457" s="10">
        <f t="shared" si="46"/>
        <v>0.33966745843230406</v>
      </c>
      <c r="O457" s="10">
        <f t="shared" si="47"/>
        <v>0.77380952380952384</v>
      </c>
      <c r="P457">
        <v>39459</v>
      </c>
      <c r="T457" s="5">
        <v>10454</v>
      </c>
      <c r="U457">
        <v>10447</v>
      </c>
      <c r="AC457" s="5">
        <v>9754</v>
      </c>
      <c r="AD457" s="5">
        <v>14795</v>
      </c>
      <c r="AE457" s="5">
        <v>11727</v>
      </c>
    </row>
    <row r="458" spans="1:31" x14ac:dyDescent="0.25">
      <c r="A458" s="20" t="s">
        <v>298</v>
      </c>
      <c r="B458" s="5">
        <v>10056</v>
      </c>
      <c r="D458" s="5">
        <v>33429</v>
      </c>
      <c r="E458" s="5">
        <v>35013</v>
      </c>
      <c r="F458" s="5">
        <v>2</v>
      </c>
      <c r="G458" s="5">
        <v>1846</v>
      </c>
      <c r="H458" s="5">
        <v>520</v>
      </c>
      <c r="I458" s="5">
        <v>220</v>
      </c>
      <c r="J458" s="10">
        <f t="shared" si="42"/>
        <v>0.18357199681782022</v>
      </c>
      <c r="K458" s="10">
        <f t="shared" si="43"/>
        <v>5.1710421638822592E-2</v>
      </c>
      <c r="L458" s="10">
        <f t="shared" si="44"/>
        <v>2.1877486077963405E-2</v>
      </c>
      <c r="M458" s="10">
        <f t="shared" si="45"/>
        <v>0.28169014084507044</v>
      </c>
      <c r="N458" s="10">
        <f t="shared" si="46"/>
        <v>0.11917659804983749</v>
      </c>
      <c r="O458" s="10">
        <f t="shared" si="47"/>
        <v>0.42307692307692307</v>
      </c>
      <c r="P458">
        <v>32995</v>
      </c>
      <c r="T458" s="5">
        <v>9273</v>
      </c>
      <c r="U458">
        <v>9266</v>
      </c>
      <c r="AC458" s="5">
        <v>8602</v>
      </c>
      <c r="AD458" s="5">
        <v>12396</v>
      </c>
      <c r="AE458" s="5">
        <v>10158</v>
      </c>
    </row>
    <row r="459" spans="1:31" x14ac:dyDescent="0.25">
      <c r="A459" s="20" t="s">
        <v>299</v>
      </c>
      <c r="B459" s="5">
        <v>10057</v>
      </c>
      <c r="D459" s="5">
        <v>35490</v>
      </c>
      <c r="E459" s="5">
        <v>35014</v>
      </c>
      <c r="F459" s="5">
        <v>29</v>
      </c>
      <c r="G459" s="5">
        <v>2072</v>
      </c>
      <c r="H459" s="5">
        <v>850</v>
      </c>
      <c r="I459" s="5">
        <v>631</v>
      </c>
      <c r="J459" s="10">
        <f t="shared" si="42"/>
        <v>0.20602565377349111</v>
      </c>
      <c r="K459" s="10">
        <f t="shared" si="43"/>
        <v>8.4518245997812463E-2</v>
      </c>
      <c r="L459" s="10">
        <f t="shared" si="44"/>
        <v>6.2742368499552545E-2</v>
      </c>
      <c r="M459" s="10">
        <f t="shared" si="45"/>
        <v>0.41023166023166024</v>
      </c>
      <c r="N459" s="10">
        <f t="shared" si="46"/>
        <v>0.30453667953667951</v>
      </c>
      <c r="O459" s="10">
        <f t="shared" si="47"/>
        <v>0.74235294117647055</v>
      </c>
      <c r="P459">
        <v>35051</v>
      </c>
      <c r="T459" s="5">
        <v>10207</v>
      </c>
      <c r="U459">
        <v>10200</v>
      </c>
      <c r="AC459" s="5">
        <v>8843</v>
      </c>
      <c r="AD459" s="5">
        <v>13016</v>
      </c>
      <c r="AE459" s="5">
        <v>10780</v>
      </c>
    </row>
    <row r="460" spans="1:31" x14ac:dyDescent="0.25">
      <c r="A460" s="20" t="s">
        <v>300</v>
      </c>
      <c r="B460" s="5">
        <v>10057</v>
      </c>
      <c r="D460" s="5">
        <v>35490</v>
      </c>
      <c r="E460" s="5">
        <v>35014</v>
      </c>
      <c r="F460" s="5">
        <v>29</v>
      </c>
      <c r="G460" s="5">
        <v>2072</v>
      </c>
      <c r="H460" s="5">
        <v>850</v>
      </c>
      <c r="I460" s="5">
        <v>631</v>
      </c>
      <c r="J460" s="10">
        <f t="shared" si="42"/>
        <v>0.20602565377349111</v>
      </c>
      <c r="K460" s="10">
        <f t="shared" si="43"/>
        <v>8.4518245997812463E-2</v>
      </c>
      <c r="L460" s="10">
        <f t="shared" si="44"/>
        <v>6.2742368499552545E-2</v>
      </c>
      <c r="M460" s="10">
        <f t="shared" si="45"/>
        <v>0.41023166023166024</v>
      </c>
      <c r="N460" s="10">
        <f t="shared" si="46"/>
        <v>0.30453667953667951</v>
      </c>
      <c r="O460" s="10">
        <f t="shared" si="47"/>
        <v>0.74235294117647055</v>
      </c>
      <c r="P460">
        <v>35039</v>
      </c>
      <c r="T460" s="5">
        <v>10209</v>
      </c>
      <c r="U460">
        <v>10202</v>
      </c>
      <c r="AC460" s="5">
        <v>8848</v>
      </c>
      <c r="AD460" s="5">
        <v>13068</v>
      </c>
      <c r="AE460" s="5">
        <v>10779</v>
      </c>
    </row>
    <row r="461" spans="1:31" x14ac:dyDescent="0.25">
      <c r="A461" s="20" t="s">
        <v>301</v>
      </c>
      <c r="B461" s="5">
        <v>10080</v>
      </c>
      <c r="D461" s="5">
        <v>46161</v>
      </c>
      <c r="E461" s="5">
        <v>35099</v>
      </c>
      <c r="F461" s="5">
        <v>31</v>
      </c>
      <c r="G461" s="5">
        <v>2094</v>
      </c>
      <c r="H461" s="5">
        <v>860</v>
      </c>
      <c r="I461" s="5">
        <v>609</v>
      </c>
      <c r="J461" s="10">
        <f t="shared" si="42"/>
        <v>0.20773809523809525</v>
      </c>
      <c r="K461" s="10">
        <f t="shared" si="43"/>
        <v>8.531746031746032E-2</v>
      </c>
      <c r="L461" s="10">
        <f t="shared" si="44"/>
        <v>6.0416666666666667E-2</v>
      </c>
      <c r="M461" s="10">
        <f t="shared" si="45"/>
        <v>0.41069723018147086</v>
      </c>
      <c r="N461" s="10">
        <f t="shared" si="46"/>
        <v>0.29083094555873923</v>
      </c>
      <c r="O461" s="10">
        <f t="shared" si="47"/>
        <v>0.70813953488372094</v>
      </c>
      <c r="P461">
        <v>45535</v>
      </c>
      <c r="T461" s="5">
        <v>10304</v>
      </c>
      <c r="U461">
        <v>10297</v>
      </c>
      <c r="AC461" s="5">
        <v>10476</v>
      </c>
      <c r="AD461" s="5">
        <v>16273</v>
      </c>
      <c r="AE461" s="5">
        <v>15466</v>
      </c>
    </row>
    <row r="462" spans="1:31" x14ac:dyDescent="0.25">
      <c r="A462" s="20" t="s">
        <v>302</v>
      </c>
      <c r="B462" s="5">
        <v>10070</v>
      </c>
      <c r="D462" s="5">
        <v>35996</v>
      </c>
      <c r="E462" s="5">
        <v>35041</v>
      </c>
      <c r="F462" s="5">
        <v>27</v>
      </c>
      <c r="G462" s="5">
        <v>2072</v>
      </c>
      <c r="H462" s="5">
        <v>866</v>
      </c>
      <c r="I462" s="5">
        <v>629</v>
      </c>
      <c r="J462" s="10">
        <f t="shared" si="42"/>
        <v>0.205759682224429</v>
      </c>
      <c r="K462" s="10">
        <f t="shared" si="43"/>
        <v>8.5998013902681233E-2</v>
      </c>
      <c r="L462" s="10">
        <f t="shared" si="44"/>
        <v>6.2462760675273087E-2</v>
      </c>
      <c r="M462" s="10">
        <f t="shared" si="45"/>
        <v>0.41795366795366795</v>
      </c>
      <c r="N462" s="10">
        <f t="shared" si="46"/>
        <v>0.30357142857142855</v>
      </c>
      <c r="O462" s="10">
        <f t="shared" si="47"/>
        <v>0.7263279445727483</v>
      </c>
      <c r="P462">
        <v>35543</v>
      </c>
      <c r="T462" s="5">
        <v>10281</v>
      </c>
      <c r="U462">
        <v>10274</v>
      </c>
      <c r="AC462" s="5">
        <v>8980</v>
      </c>
      <c r="AD462" s="5">
        <v>13229</v>
      </c>
      <c r="AE462" s="5">
        <v>10813</v>
      </c>
    </row>
    <row r="463" spans="1:31" x14ac:dyDescent="0.25">
      <c r="A463" s="20" t="s">
        <v>303</v>
      </c>
      <c r="B463" s="5">
        <v>10072</v>
      </c>
      <c r="D463" s="5">
        <v>37938</v>
      </c>
      <c r="E463" s="5">
        <v>35054</v>
      </c>
      <c r="F463" s="5">
        <v>35</v>
      </c>
      <c r="G463" s="5">
        <v>2083</v>
      </c>
      <c r="H463" s="5">
        <v>852</v>
      </c>
      <c r="I463" s="5">
        <v>616</v>
      </c>
      <c r="J463" s="10">
        <f t="shared" si="42"/>
        <v>0.2068109610802224</v>
      </c>
      <c r="K463" s="10">
        <f t="shared" si="43"/>
        <v>8.4590945194598893E-2</v>
      </c>
      <c r="L463" s="10">
        <f t="shared" si="44"/>
        <v>6.1159650516282763E-2</v>
      </c>
      <c r="M463" s="10">
        <f t="shared" si="45"/>
        <v>0.40902544407105135</v>
      </c>
      <c r="N463" s="10">
        <f t="shared" si="46"/>
        <v>0.29572731637061928</v>
      </c>
      <c r="O463" s="10">
        <f t="shared" si="47"/>
        <v>0.72300469483568075</v>
      </c>
      <c r="P463">
        <v>37438</v>
      </c>
      <c r="T463" s="5">
        <v>10332</v>
      </c>
      <c r="U463">
        <v>10325</v>
      </c>
      <c r="AC463" s="5">
        <v>9352</v>
      </c>
      <c r="AD463" s="5">
        <v>13901</v>
      </c>
      <c r="AE463" s="5">
        <v>11343</v>
      </c>
    </row>
    <row r="464" spans="1:31" x14ac:dyDescent="0.25">
      <c r="A464" s="20" t="s">
        <v>304</v>
      </c>
      <c r="B464" s="5">
        <v>10077</v>
      </c>
      <c r="D464" s="5">
        <v>38144</v>
      </c>
      <c r="E464" s="5">
        <v>35085</v>
      </c>
      <c r="F464" s="5">
        <v>42</v>
      </c>
      <c r="G464" s="5">
        <v>2089</v>
      </c>
      <c r="H464" s="5">
        <v>853</v>
      </c>
      <c r="I464" s="5">
        <v>631</v>
      </c>
      <c r="J464" s="10">
        <f t="shared" si="42"/>
        <v>0.20730376103999207</v>
      </c>
      <c r="K464" s="10">
        <f t="shared" si="43"/>
        <v>8.4648208792299298E-2</v>
      </c>
      <c r="L464" s="10">
        <f t="shared" si="44"/>
        <v>6.2617842611888463E-2</v>
      </c>
      <c r="M464" s="10">
        <f t="shared" si="45"/>
        <v>0.40832934418382</v>
      </c>
      <c r="N464" s="10">
        <f t="shared" si="46"/>
        <v>0.30205840114887506</v>
      </c>
      <c r="O464" s="10">
        <f t="shared" si="47"/>
        <v>0.73974208675263775</v>
      </c>
      <c r="P464">
        <v>37633</v>
      </c>
      <c r="T464" s="5">
        <v>10358</v>
      </c>
      <c r="U464">
        <v>10351</v>
      </c>
      <c r="AC464" s="5">
        <v>9380</v>
      </c>
      <c r="AD464" s="5">
        <v>13927</v>
      </c>
      <c r="AE464" s="5">
        <v>11488</v>
      </c>
    </row>
    <row r="465" spans="1:31" x14ac:dyDescent="0.25">
      <c r="A465" s="20" t="s">
        <v>305</v>
      </c>
      <c r="B465" s="5">
        <v>10068</v>
      </c>
      <c r="D465" s="5">
        <v>34458</v>
      </c>
      <c r="E465" s="5">
        <v>35036</v>
      </c>
      <c r="F465" s="5">
        <v>44</v>
      </c>
      <c r="G465" s="5">
        <v>1916</v>
      </c>
      <c r="H465" s="5">
        <v>721</v>
      </c>
      <c r="I465" s="5">
        <v>495</v>
      </c>
      <c r="J465" s="10">
        <f t="shared" si="42"/>
        <v>0.19030591974572905</v>
      </c>
      <c r="K465" s="10">
        <f t="shared" si="43"/>
        <v>7.161303138657131E-2</v>
      </c>
      <c r="L465" s="10">
        <f t="shared" si="44"/>
        <v>4.9165673420738978E-2</v>
      </c>
      <c r="M465" s="10">
        <f t="shared" si="45"/>
        <v>0.37630480167014613</v>
      </c>
      <c r="N465" s="10">
        <f t="shared" si="46"/>
        <v>0.25835073068893527</v>
      </c>
      <c r="O465" s="10">
        <f t="shared" si="47"/>
        <v>0.6865464632454924</v>
      </c>
      <c r="P465">
        <v>34008</v>
      </c>
      <c r="T465" s="5">
        <v>9562</v>
      </c>
      <c r="U465">
        <v>9555</v>
      </c>
      <c r="AC465" s="5">
        <v>8814</v>
      </c>
      <c r="AD465" s="5">
        <v>13123</v>
      </c>
      <c r="AE465" s="5">
        <v>10617</v>
      </c>
    </row>
    <row r="466" spans="1:31" x14ac:dyDescent="0.25">
      <c r="A466" s="20" t="s">
        <v>306</v>
      </c>
      <c r="B466" s="5">
        <v>10055</v>
      </c>
      <c r="D466" s="5">
        <v>33165</v>
      </c>
      <c r="E466" s="5">
        <v>35008</v>
      </c>
      <c r="F466" s="5">
        <v>3</v>
      </c>
      <c r="G466" s="5">
        <v>1829</v>
      </c>
      <c r="H466" s="5">
        <v>511</v>
      </c>
      <c r="I466" s="5">
        <v>201</v>
      </c>
      <c r="J466" s="10">
        <f t="shared" si="42"/>
        <v>0.18189955246146197</v>
      </c>
      <c r="K466" s="10">
        <f t="shared" si="43"/>
        <v>5.0820487319741425E-2</v>
      </c>
      <c r="L466" s="10">
        <f t="shared" si="44"/>
        <v>1.9990054699154651E-2</v>
      </c>
      <c r="M466" s="10">
        <f t="shared" si="45"/>
        <v>0.27938764352104978</v>
      </c>
      <c r="N466" s="10">
        <f t="shared" si="46"/>
        <v>0.10989611809732094</v>
      </c>
      <c r="O466" s="10">
        <f t="shared" si="47"/>
        <v>0.39334637964774949</v>
      </c>
      <c r="P466">
        <v>32751</v>
      </c>
      <c r="T466" s="5">
        <v>9176</v>
      </c>
      <c r="U466">
        <v>9169</v>
      </c>
      <c r="AC466" s="5">
        <v>8566</v>
      </c>
      <c r="AD466" s="5">
        <v>12364</v>
      </c>
      <c r="AE466" s="5">
        <v>10083</v>
      </c>
    </row>
    <row r="467" spans="1:31" x14ac:dyDescent="0.25">
      <c r="A467" s="20" t="s">
        <v>307</v>
      </c>
      <c r="B467" s="5">
        <v>10057</v>
      </c>
      <c r="D467" s="5">
        <v>33437</v>
      </c>
      <c r="E467" s="5">
        <v>35016</v>
      </c>
      <c r="F467" s="5">
        <v>5</v>
      </c>
      <c r="G467" s="5">
        <v>1833</v>
      </c>
      <c r="H467" s="5">
        <v>542</v>
      </c>
      <c r="I467" s="5">
        <v>226</v>
      </c>
      <c r="J467" s="10">
        <f t="shared" si="42"/>
        <v>0.18226111166351794</v>
      </c>
      <c r="K467" s="10">
        <f t="shared" si="43"/>
        <v>5.3892810977428658E-2</v>
      </c>
      <c r="L467" s="10">
        <f t="shared" si="44"/>
        <v>2.247191011235955E-2</v>
      </c>
      <c r="M467" s="10">
        <f t="shared" si="45"/>
        <v>0.29569012547735951</v>
      </c>
      <c r="N467" s="10">
        <f t="shared" si="46"/>
        <v>0.12329514457174032</v>
      </c>
      <c r="O467" s="10">
        <f t="shared" si="47"/>
        <v>0.41697416974169743</v>
      </c>
      <c r="P467">
        <v>33031</v>
      </c>
      <c r="T467" s="5">
        <v>9224</v>
      </c>
      <c r="U467">
        <v>9217</v>
      </c>
      <c r="AC467" s="5">
        <v>8541</v>
      </c>
      <c r="AD467" s="5">
        <v>12545</v>
      </c>
      <c r="AE467" s="5">
        <v>10139</v>
      </c>
    </row>
    <row r="468" spans="1:31" x14ac:dyDescent="0.25">
      <c r="A468" s="20" t="s">
        <v>308</v>
      </c>
      <c r="B468" s="5">
        <v>10058</v>
      </c>
      <c r="D468" s="5">
        <v>33250</v>
      </c>
      <c r="E468" s="5">
        <v>35017</v>
      </c>
      <c r="F468" s="5">
        <v>6</v>
      </c>
      <c r="G468" s="5">
        <v>1831</v>
      </c>
      <c r="H468" s="5">
        <v>535</v>
      </c>
      <c r="I468" s="5">
        <v>225</v>
      </c>
      <c r="J468" s="10">
        <f t="shared" si="42"/>
        <v>0.18204414396500299</v>
      </c>
      <c r="K468" s="10">
        <f t="shared" si="43"/>
        <v>5.3191489361702128E-2</v>
      </c>
      <c r="L468" s="10">
        <f t="shared" si="44"/>
        <v>2.2370252535295287E-2</v>
      </c>
      <c r="M468" s="10">
        <f t="shared" si="45"/>
        <v>0.29219006007646098</v>
      </c>
      <c r="N468" s="10">
        <f t="shared" si="46"/>
        <v>0.12288367012561442</v>
      </c>
      <c r="O468" s="10">
        <f t="shared" si="47"/>
        <v>0.42056074766355139</v>
      </c>
      <c r="P468">
        <v>32830</v>
      </c>
      <c r="T468" s="5">
        <v>9225</v>
      </c>
      <c r="U468">
        <v>9218</v>
      </c>
      <c r="AC468" s="5">
        <v>8559</v>
      </c>
      <c r="AD468" s="5">
        <v>12345</v>
      </c>
      <c r="AE468" s="5">
        <v>10127</v>
      </c>
    </row>
    <row r="469" spans="1:31" x14ac:dyDescent="0.25">
      <c r="A469" s="20" t="s">
        <v>309</v>
      </c>
      <c r="B469" s="5">
        <v>10058</v>
      </c>
      <c r="D469" s="5">
        <v>33767</v>
      </c>
      <c r="E469" s="5">
        <v>35040</v>
      </c>
      <c r="F469" s="5">
        <v>4</v>
      </c>
      <c r="G469" s="5">
        <v>1840</v>
      </c>
      <c r="H469" s="5">
        <v>531</v>
      </c>
      <c r="I469" s="5">
        <v>211</v>
      </c>
      <c r="J469" s="10">
        <f t="shared" si="42"/>
        <v>0.18293895406641481</v>
      </c>
      <c r="K469" s="10">
        <f t="shared" si="43"/>
        <v>5.2793795983296879E-2</v>
      </c>
      <c r="L469" s="10">
        <f>I469/B469</f>
        <v>2.0978325710876915E-2</v>
      </c>
      <c r="M469" s="10">
        <f t="shared" si="45"/>
        <v>0.28858695652173916</v>
      </c>
      <c r="N469" s="10">
        <f t="shared" si="46"/>
        <v>0.11467391304347826</v>
      </c>
      <c r="O469" s="10">
        <f t="shared" si="47"/>
        <v>0.39736346516007531</v>
      </c>
      <c r="P469">
        <v>33335</v>
      </c>
      <c r="T469" s="5">
        <v>9248</v>
      </c>
      <c r="U469">
        <v>9241</v>
      </c>
      <c r="AC469" s="5">
        <v>8576</v>
      </c>
      <c r="AD469" s="5">
        <v>12528</v>
      </c>
      <c r="AE469" s="5">
        <v>10154</v>
      </c>
    </row>
    <row r="470" spans="1:31" x14ac:dyDescent="0.25">
      <c r="AC470" s="5">
        <v>8210</v>
      </c>
      <c r="AD470" s="5">
        <v>12412</v>
      </c>
      <c r="AE470" s="5">
        <v>10328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E1" workbookViewId="0">
      <selection activeCell="R12" sqref="R12"/>
    </sheetView>
  </sheetViews>
  <sheetFormatPr defaultRowHeight="15" x14ac:dyDescent="0.25"/>
  <cols>
    <col min="1" max="1" width="26.85546875" customWidth="1"/>
    <col min="8" max="8" width="10.140625" customWidth="1"/>
    <col min="9" max="9" width="13" customWidth="1"/>
    <col min="13" max="13" width="21.28515625" customWidth="1"/>
    <col min="15" max="15" width="20" customWidth="1"/>
  </cols>
  <sheetData>
    <row r="1" spans="1:20" ht="18.75" x14ac:dyDescent="0.3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4" t="s">
        <v>1</v>
      </c>
      <c r="H1" s="4" t="s">
        <v>6</v>
      </c>
      <c r="I1" s="4" t="s">
        <v>7</v>
      </c>
      <c r="M1" t="s">
        <v>530</v>
      </c>
      <c r="N1" t="s">
        <v>526</v>
      </c>
      <c r="O1" t="s">
        <v>525</v>
      </c>
      <c r="P1" t="s">
        <v>528</v>
      </c>
      <c r="S1" t="s">
        <v>527</v>
      </c>
      <c r="T1" t="s">
        <v>526</v>
      </c>
    </row>
    <row r="2" spans="1:20" x14ac:dyDescent="0.25">
      <c r="A2" s="27" t="s">
        <v>44</v>
      </c>
      <c r="B2">
        <v>1816</v>
      </c>
      <c r="D2">
        <v>44917</v>
      </c>
      <c r="E2">
        <v>13409</v>
      </c>
      <c r="F2">
        <v>13</v>
      </c>
      <c r="G2">
        <v>660</v>
      </c>
      <c r="H2">
        <v>378</v>
      </c>
      <c r="I2">
        <v>375</v>
      </c>
      <c r="L2" t="s">
        <v>529</v>
      </c>
      <c r="M2">
        <f>M4</f>
        <v>916.11111111111109</v>
      </c>
      <c r="N2">
        <f>N4-M4</f>
        <v>194.44444444444457</v>
      </c>
      <c r="O2">
        <f>O4-N4</f>
        <v>1275.1111111111109</v>
      </c>
      <c r="P2">
        <f>P4-O4</f>
        <v>7224.1666666666679</v>
      </c>
      <c r="R2" t="s">
        <v>2</v>
      </c>
      <c r="S2">
        <v>82.4</v>
      </c>
      <c r="T2">
        <v>17.5</v>
      </c>
    </row>
    <row r="3" spans="1:20" x14ac:dyDescent="0.25">
      <c r="A3" s="20" t="s">
        <v>205</v>
      </c>
      <c r="B3" s="5">
        <v>10136</v>
      </c>
      <c r="D3" s="5">
        <v>83742</v>
      </c>
      <c r="E3" s="5">
        <v>35507</v>
      </c>
      <c r="F3" s="5">
        <v>31</v>
      </c>
      <c r="G3" s="5">
        <v>2070</v>
      </c>
      <c r="H3" s="5">
        <v>772</v>
      </c>
      <c r="I3" s="5">
        <v>469</v>
      </c>
      <c r="L3" t="s">
        <v>529</v>
      </c>
      <c r="M3">
        <v>82.4</v>
      </c>
      <c r="N3">
        <v>17.5</v>
      </c>
    </row>
    <row r="4" spans="1:20" x14ac:dyDescent="0.25">
      <c r="A4" s="20" t="s">
        <v>210</v>
      </c>
      <c r="B4" s="5">
        <v>10078</v>
      </c>
      <c r="D4" s="5">
        <v>40667</v>
      </c>
      <c r="E4" s="5">
        <v>35085</v>
      </c>
      <c r="F4" s="5">
        <v>31</v>
      </c>
      <c r="G4" s="5">
        <v>2258</v>
      </c>
      <c r="H4" s="5">
        <v>1023</v>
      </c>
      <c r="I4" s="5">
        <v>809</v>
      </c>
      <c r="M4">
        <f>AVERAGE(I:I)</f>
        <v>916.11111111111109</v>
      </c>
      <c r="N4">
        <f>AVERAGE(H:H)</f>
        <v>1110.5555555555557</v>
      </c>
      <c r="O4">
        <f>AVERAGE(G:G)</f>
        <v>2385.6666666666665</v>
      </c>
      <c r="P4">
        <f>AVERAGE(B:B)</f>
        <v>9609.8333333333339</v>
      </c>
    </row>
    <row r="5" spans="1:20" x14ac:dyDescent="0.25">
      <c r="A5" s="20" t="s">
        <v>219</v>
      </c>
      <c r="B5" s="5">
        <v>10059</v>
      </c>
      <c r="D5" s="5">
        <v>34634</v>
      </c>
      <c r="E5" s="5">
        <v>35011</v>
      </c>
      <c r="F5" s="5">
        <v>3</v>
      </c>
      <c r="G5" s="5">
        <v>1959</v>
      </c>
      <c r="H5" s="5">
        <v>656</v>
      </c>
      <c r="I5" s="5">
        <v>353</v>
      </c>
    </row>
    <row r="6" spans="1:20" x14ac:dyDescent="0.25">
      <c r="A6" s="20" t="s">
        <v>256</v>
      </c>
      <c r="B6" s="5">
        <v>10082</v>
      </c>
      <c r="D6" s="5">
        <v>225769</v>
      </c>
      <c r="E6" s="5">
        <v>35167</v>
      </c>
      <c r="F6" s="5">
        <v>35</v>
      </c>
      <c r="G6" s="5">
        <v>2759</v>
      </c>
      <c r="H6" s="5">
        <v>1376</v>
      </c>
      <c r="I6" s="5">
        <v>1162</v>
      </c>
    </row>
    <row r="7" spans="1:20" x14ac:dyDescent="0.25">
      <c r="A7" s="20" t="s">
        <v>257</v>
      </c>
      <c r="B7" s="5">
        <v>10056</v>
      </c>
      <c r="D7" s="5">
        <v>51314</v>
      </c>
      <c r="E7" s="5">
        <v>35010</v>
      </c>
      <c r="F7" s="5">
        <v>4</v>
      </c>
      <c r="G7" s="5">
        <v>2482</v>
      </c>
      <c r="H7" s="5">
        <v>1096</v>
      </c>
      <c r="I7" s="5">
        <v>901</v>
      </c>
    </row>
    <row r="8" spans="1:20" x14ac:dyDescent="0.25">
      <c r="A8" s="20" t="s">
        <v>258</v>
      </c>
      <c r="B8" s="5">
        <v>10056</v>
      </c>
      <c r="D8" s="5">
        <v>48207</v>
      </c>
      <c r="E8" s="5">
        <v>35014</v>
      </c>
      <c r="F8" s="5">
        <v>4</v>
      </c>
      <c r="G8" s="5">
        <v>2435</v>
      </c>
      <c r="H8" s="5">
        <v>1053</v>
      </c>
      <c r="I8" s="5">
        <v>871</v>
      </c>
    </row>
    <row r="9" spans="1:20" x14ac:dyDescent="0.25">
      <c r="A9" s="20" t="s">
        <v>259</v>
      </c>
      <c r="B9" s="5">
        <v>10056</v>
      </c>
      <c r="D9" s="5">
        <v>48191</v>
      </c>
      <c r="E9" s="5">
        <v>35013</v>
      </c>
      <c r="F9" s="5">
        <v>4</v>
      </c>
      <c r="G9" s="5">
        <v>2433</v>
      </c>
      <c r="H9" s="5">
        <v>1051</v>
      </c>
      <c r="I9" s="5">
        <v>869</v>
      </c>
    </row>
    <row r="10" spans="1:20" x14ac:dyDescent="0.25">
      <c r="A10" s="20" t="s">
        <v>260</v>
      </c>
      <c r="B10" s="5">
        <v>10056</v>
      </c>
      <c r="D10" s="5">
        <v>48205</v>
      </c>
      <c r="E10" s="5">
        <v>35014</v>
      </c>
      <c r="F10" s="5">
        <v>4</v>
      </c>
      <c r="G10" s="5">
        <v>2435</v>
      </c>
      <c r="H10" s="5">
        <v>1053</v>
      </c>
      <c r="I10" s="5">
        <v>871</v>
      </c>
    </row>
    <row r="11" spans="1:20" x14ac:dyDescent="0.25">
      <c r="A11" s="20" t="s">
        <v>261</v>
      </c>
      <c r="B11" s="5">
        <v>10058</v>
      </c>
      <c r="D11" s="5">
        <v>57328</v>
      </c>
      <c r="E11" s="5">
        <v>35045</v>
      </c>
      <c r="F11" s="5">
        <v>6</v>
      </c>
      <c r="G11" s="5">
        <v>2529</v>
      </c>
      <c r="H11" s="5">
        <v>1176</v>
      </c>
      <c r="I11" s="5">
        <v>994</v>
      </c>
    </row>
    <row r="12" spans="1:20" x14ac:dyDescent="0.25">
      <c r="A12" s="20" t="s">
        <v>262</v>
      </c>
      <c r="B12" s="5">
        <v>10074</v>
      </c>
      <c r="D12" s="5">
        <v>68111</v>
      </c>
      <c r="E12" s="5">
        <v>35082</v>
      </c>
      <c r="F12" s="5">
        <v>8</v>
      </c>
      <c r="G12" s="5">
        <v>2709</v>
      </c>
      <c r="H12" s="5">
        <v>1332</v>
      </c>
      <c r="I12" s="5">
        <v>1163</v>
      </c>
    </row>
    <row r="13" spans="1:20" x14ac:dyDescent="0.25">
      <c r="A13" s="20" t="s">
        <v>263</v>
      </c>
      <c r="B13" s="5">
        <v>10058</v>
      </c>
      <c r="D13" s="5">
        <v>54553</v>
      </c>
      <c r="E13" s="5">
        <v>35031</v>
      </c>
      <c r="F13" s="5">
        <v>4</v>
      </c>
      <c r="G13" s="5">
        <v>2507</v>
      </c>
      <c r="H13" s="5">
        <v>1173</v>
      </c>
      <c r="I13" s="5">
        <v>953</v>
      </c>
    </row>
    <row r="14" spans="1:20" x14ac:dyDescent="0.25">
      <c r="A14" s="20" t="s">
        <v>264</v>
      </c>
      <c r="B14" s="5">
        <v>10067</v>
      </c>
      <c r="D14" s="5">
        <v>58967</v>
      </c>
      <c r="E14" s="5">
        <v>35072</v>
      </c>
      <c r="F14" s="5">
        <v>16</v>
      </c>
      <c r="G14" s="5">
        <v>2773</v>
      </c>
      <c r="H14" s="5">
        <v>1410</v>
      </c>
      <c r="I14" s="5">
        <v>1273</v>
      </c>
    </row>
    <row r="15" spans="1:20" x14ac:dyDescent="0.25">
      <c r="A15" s="20" t="s">
        <v>265</v>
      </c>
      <c r="B15" s="5">
        <v>10067</v>
      </c>
      <c r="D15" s="5">
        <v>59061</v>
      </c>
      <c r="E15" s="5">
        <v>35072</v>
      </c>
      <c r="F15" s="5">
        <v>16</v>
      </c>
      <c r="G15" s="5">
        <v>2773</v>
      </c>
      <c r="H15" s="5">
        <v>1410</v>
      </c>
      <c r="I15" s="5">
        <v>1273</v>
      </c>
    </row>
    <row r="16" spans="1:20" x14ac:dyDescent="0.25">
      <c r="A16" s="20" t="s">
        <v>273</v>
      </c>
      <c r="B16" s="5">
        <v>10058</v>
      </c>
      <c r="D16" s="5">
        <v>48283</v>
      </c>
      <c r="E16" s="5">
        <v>35016</v>
      </c>
      <c r="F16" s="5">
        <v>4</v>
      </c>
      <c r="G16" s="5">
        <v>2460</v>
      </c>
      <c r="H16" s="5">
        <v>1056</v>
      </c>
      <c r="I16" s="5">
        <v>867</v>
      </c>
    </row>
    <row r="17" spans="1:13" x14ac:dyDescent="0.25">
      <c r="A17" s="20" t="s">
        <v>276</v>
      </c>
      <c r="B17" s="5">
        <v>10073</v>
      </c>
      <c r="D17" s="5">
        <v>102298</v>
      </c>
      <c r="E17" s="5">
        <v>35129</v>
      </c>
      <c r="F17" s="5">
        <v>26</v>
      </c>
      <c r="G17" s="5">
        <v>2664</v>
      </c>
      <c r="H17" s="5">
        <v>1482</v>
      </c>
      <c r="I17" s="5">
        <v>1278</v>
      </c>
    </row>
    <row r="18" spans="1:13" x14ac:dyDescent="0.25">
      <c r="A18" s="20" t="s">
        <v>277</v>
      </c>
      <c r="B18" s="5">
        <v>10066</v>
      </c>
      <c r="D18" s="5">
        <v>42438</v>
      </c>
      <c r="E18" s="5">
        <v>35075</v>
      </c>
      <c r="F18" s="5">
        <v>11</v>
      </c>
      <c r="G18" s="5">
        <v>2244</v>
      </c>
      <c r="H18" s="5">
        <v>959</v>
      </c>
      <c r="I18" s="5">
        <v>687</v>
      </c>
    </row>
    <row r="19" spans="1:13" x14ac:dyDescent="0.25">
      <c r="A19" s="20" t="s">
        <v>281</v>
      </c>
      <c r="B19" s="5">
        <v>10061</v>
      </c>
      <c r="D19" s="5">
        <v>92691</v>
      </c>
      <c r="E19" s="5">
        <v>35044</v>
      </c>
      <c r="F19" s="5">
        <v>27</v>
      </c>
      <c r="G19" s="5">
        <v>2792</v>
      </c>
      <c r="H19" s="5">
        <v>1534</v>
      </c>
      <c r="I19" s="5">
        <v>1322</v>
      </c>
    </row>
    <row r="21" spans="1:13" x14ac:dyDescent="0.25">
      <c r="M21">
        <f>1-M3/N3</f>
        <v>-3.7085714285714291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Gauss</vt:lpstr>
      <vt:lpstr>Sylvester</vt:lpstr>
      <vt:lpstr>underscore</vt:lpstr>
      <vt:lpstr>prototype</vt:lpstr>
      <vt:lpstr>mooTools</vt:lpstr>
      <vt:lpstr>jQuery</vt:lpstr>
      <vt:lpstr>joint</vt:lpstr>
      <vt:lpstr>AllTogether</vt:lpstr>
      <vt:lpstr>SliceUnions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2013-12-04T08:49:22Z</dcterms:modified>
</cp:coreProperties>
</file>