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rian\Desktop\projects\"/>
    </mc:Choice>
  </mc:AlternateContent>
  <xr:revisionPtr revIDLastSave="0" documentId="13_ncr:1_{D006E25E-58C0-4701-A5FD-136BB991813B}" xr6:coauthVersionLast="47" xr6:coauthVersionMax="47" xr10:uidLastSave="{00000000-0000-0000-0000-000000000000}"/>
  <bookViews>
    <workbookView showSheetTabs="0" xWindow="-120" yWindow="-120" windowWidth="29040" windowHeight="15840" activeTab="3" xr2:uid="{00000000-000D-0000-FFFF-FFFF00000000}"/>
  </bookViews>
  <sheets>
    <sheet name="Total Sales" sheetId="18" r:id="rId1"/>
    <sheet name="Country" sheetId="23" r:id="rId2"/>
    <sheet name="Top 5 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M25" i="17" s="1"/>
  <c r="L26" i="17"/>
  <c r="L27" i="17"/>
  <c r="L28" i="17"/>
  <c r="L29" i="17"/>
  <c r="L30" i="17"/>
  <c r="L31" i="17"/>
  <c r="L32" i="17"/>
  <c r="L33" i="17"/>
  <c r="L34" i="17"/>
  <c r="L35" i="17"/>
  <c r="L36" i="17"/>
  <c r="L37" i="17"/>
  <c r="M37" i="17" s="1"/>
  <c r="L38" i="17"/>
  <c r="L39" i="17"/>
  <c r="L40" i="17"/>
  <c r="L41" i="17"/>
  <c r="L2" i="17" s="1"/>
  <c r="M2" i="17" s="1"/>
  <c r="L42" i="17"/>
  <c r="L43" i="17"/>
  <c r="L44" i="17"/>
  <c r="L45" i="17"/>
  <c r="L46" i="17"/>
  <c r="L47" i="17"/>
  <c r="L48" i="17"/>
  <c r="L49" i="17"/>
  <c r="M49" i="17" s="1"/>
  <c r="L50" i="17"/>
  <c r="L51" i="17"/>
  <c r="L52" i="17"/>
  <c r="L53" i="17"/>
  <c r="L54" i="17"/>
  <c r="L55" i="17"/>
  <c r="L56" i="17"/>
  <c r="L57" i="17"/>
  <c r="L58" i="17"/>
  <c r="L59" i="17"/>
  <c r="L60" i="17"/>
  <c r="L61" i="17"/>
  <c r="M61" i="17" s="1"/>
  <c r="L62" i="17"/>
  <c r="L63" i="17"/>
  <c r="L64" i="17"/>
  <c r="L65" i="17"/>
  <c r="L66" i="17"/>
  <c r="L67" i="17"/>
  <c r="L68" i="17"/>
  <c r="L69" i="17"/>
  <c r="L70" i="17"/>
  <c r="L71" i="17"/>
  <c r="L72" i="17"/>
  <c r="L73" i="17"/>
  <c r="M73" i="17" s="1"/>
  <c r="L74" i="17"/>
  <c r="L75" i="17"/>
  <c r="L76" i="17"/>
  <c r="L77" i="17"/>
  <c r="L78" i="17"/>
  <c r="L79" i="17"/>
  <c r="L80" i="17"/>
  <c r="L81" i="17"/>
  <c r="L82" i="17"/>
  <c r="L83" i="17"/>
  <c r="L84" i="17"/>
  <c r="L85" i="17"/>
  <c r="M85" i="17" s="1"/>
  <c r="L86" i="17"/>
  <c r="L87" i="17"/>
  <c r="L88" i="17"/>
  <c r="L89" i="17"/>
  <c r="L90" i="17"/>
  <c r="L91" i="17"/>
  <c r="L92" i="17"/>
  <c r="L93" i="17"/>
  <c r="L94" i="17"/>
  <c r="L95" i="17"/>
  <c r="L96" i="17"/>
  <c r="L97" i="17"/>
  <c r="M97" i="17" s="1"/>
  <c r="L98" i="17"/>
  <c r="L99" i="17"/>
  <c r="L100" i="17"/>
  <c r="L101" i="17"/>
  <c r="L102" i="17"/>
  <c r="L103" i="17"/>
  <c r="L104" i="17"/>
  <c r="L105" i="17"/>
  <c r="L106" i="17"/>
  <c r="L107" i="17"/>
  <c r="L108" i="17"/>
  <c r="L109" i="17"/>
  <c r="M109" i="17" s="1"/>
  <c r="L110" i="17"/>
  <c r="L111" i="17"/>
  <c r="L112" i="17"/>
  <c r="L113" i="17"/>
  <c r="L114" i="17"/>
  <c r="L115" i="17"/>
  <c r="L116" i="17"/>
  <c r="L117" i="17"/>
  <c r="L118" i="17"/>
  <c r="L119" i="17"/>
  <c r="L120" i="17"/>
  <c r="L121" i="17"/>
  <c r="M121" i="17" s="1"/>
  <c r="L122" i="17"/>
  <c r="L123" i="17"/>
  <c r="L124" i="17"/>
  <c r="L125" i="17"/>
  <c r="L126" i="17"/>
  <c r="L127" i="17"/>
  <c r="L128" i="17"/>
  <c r="L129" i="17"/>
  <c r="L130" i="17"/>
  <c r="L131" i="17"/>
  <c r="L132" i="17"/>
  <c r="L133" i="17"/>
  <c r="M133" i="17" s="1"/>
  <c r="L134" i="17"/>
  <c r="L135" i="17"/>
  <c r="L136" i="17"/>
  <c r="L137" i="17"/>
  <c r="L138" i="17"/>
  <c r="L139" i="17"/>
  <c r="L140" i="17"/>
  <c r="L141" i="17"/>
  <c r="L142" i="17"/>
  <c r="L143" i="17"/>
  <c r="L144" i="17"/>
  <c r="L145" i="17"/>
  <c r="M145" i="17" s="1"/>
  <c r="L146" i="17"/>
  <c r="L147" i="17"/>
  <c r="L148" i="17"/>
  <c r="L149" i="17"/>
  <c r="L150" i="17"/>
  <c r="L151" i="17"/>
  <c r="L152" i="17"/>
  <c r="L153" i="17"/>
  <c r="L154" i="17"/>
  <c r="L155" i="17"/>
  <c r="L156" i="17"/>
  <c r="L157" i="17"/>
  <c r="M157" i="17" s="1"/>
  <c r="L158" i="17"/>
  <c r="L159" i="17"/>
  <c r="L160" i="17"/>
  <c r="L161" i="17"/>
  <c r="L162" i="17"/>
  <c r="L163" i="17"/>
  <c r="L164" i="17"/>
  <c r="L165" i="17"/>
  <c r="L166" i="17"/>
  <c r="L167" i="17"/>
  <c r="L168" i="17"/>
  <c r="L169" i="17"/>
  <c r="M169" i="17" s="1"/>
  <c r="L170" i="17"/>
  <c r="L171" i="17"/>
  <c r="L172" i="17"/>
  <c r="L173" i="17"/>
  <c r="L174" i="17"/>
  <c r="L175" i="17"/>
  <c r="L176" i="17"/>
  <c r="L177" i="17"/>
  <c r="L178" i="17"/>
  <c r="L179" i="17"/>
  <c r="L180" i="17"/>
  <c r="L181" i="17"/>
  <c r="M181" i="17" s="1"/>
  <c r="L182" i="17"/>
  <c r="L183" i="17"/>
  <c r="L184" i="17"/>
  <c r="L185" i="17"/>
  <c r="L186" i="17"/>
  <c r="L187" i="17"/>
  <c r="L188" i="17"/>
  <c r="L189" i="17"/>
  <c r="L190" i="17"/>
  <c r="L191" i="17"/>
  <c r="L192" i="17"/>
  <c r="L193" i="17"/>
  <c r="M193" i="17" s="1"/>
  <c r="L194" i="17"/>
  <c r="L195" i="17"/>
  <c r="L196" i="17"/>
  <c r="L197" i="17"/>
  <c r="L198" i="17"/>
  <c r="L199" i="17"/>
  <c r="L200" i="17"/>
  <c r="L201" i="17"/>
  <c r="L202" i="17"/>
  <c r="L203" i="17"/>
  <c r="L204" i="17"/>
  <c r="L205" i="17"/>
  <c r="M205" i="17" s="1"/>
  <c r="L206" i="17"/>
  <c r="L207" i="17"/>
  <c r="L208" i="17"/>
  <c r="L209" i="17"/>
  <c r="L210" i="17"/>
  <c r="L211" i="17"/>
  <c r="L212" i="17"/>
  <c r="L213" i="17"/>
  <c r="L214" i="17"/>
  <c r="L215" i="17"/>
  <c r="L216" i="17"/>
  <c r="L217" i="17"/>
  <c r="M217" i="17" s="1"/>
  <c r="L218" i="17"/>
  <c r="L219" i="17"/>
  <c r="L220" i="17"/>
  <c r="L221" i="17"/>
  <c r="L222" i="17"/>
  <c r="L223" i="17"/>
  <c r="L224" i="17"/>
  <c r="L225" i="17"/>
  <c r="L226" i="17"/>
  <c r="L227" i="17"/>
  <c r="L228" i="17"/>
  <c r="L229" i="17"/>
  <c r="M229" i="17" s="1"/>
  <c r="L230" i="17"/>
  <c r="L231" i="17"/>
  <c r="L232" i="17"/>
  <c r="L233" i="17"/>
  <c r="L234" i="17"/>
  <c r="L235" i="17"/>
  <c r="L236" i="17"/>
  <c r="L237" i="17"/>
  <c r="L238" i="17"/>
  <c r="L239" i="17"/>
  <c r="L240" i="17"/>
  <c r="L241" i="17"/>
  <c r="M241" i="17" s="1"/>
  <c r="L242" i="17"/>
  <c r="L243" i="17"/>
  <c r="L244" i="17"/>
  <c r="L245" i="17"/>
  <c r="L246" i="17"/>
  <c r="L247" i="17"/>
  <c r="L248" i="17"/>
  <c r="L249" i="17"/>
  <c r="L250" i="17"/>
  <c r="M250" i="17" s="1"/>
  <c r="L251" i="17"/>
  <c r="L252" i="17"/>
  <c r="L253" i="17"/>
  <c r="M253" i="17" s="1"/>
  <c r="L254" i="17"/>
  <c r="L255" i="17"/>
  <c r="L256" i="17"/>
  <c r="L257" i="17"/>
  <c r="L258" i="17"/>
  <c r="L259" i="17"/>
  <c r="L260" i="17"/>
  <c r="L261" i="17"/>
  <c r="L262" i="17"/>
  <c r="M262" i="17" s="1"/>
  <c r="L263" i="17"/>
  <c r="L264" i="17"/>
  <c r="L265" i="17"/>
  <c r="M265" i="17" s="1"/>
  <c r="L266" i="17"/>
  <c r="L267" i="17"/>
  <c r="L268" i="17"/>
  <c r="L269" i="17"/>
  <c r="L270" i="17"/>
  <c r="L271" i="17"/>
  <c r="L272" i="17"/>
  <c r="L273" i="17"/>
  <c r="L274" i="17"/>
  <c r="M274" i="17" s="1"/>
  <c r="L275" i="17"/>
  <c r="L276" i="17"/>
  <c r="L277" i="17"/>
  <c r="M277" i="17" s="1"/>
  <c r="L278" i="17"/>
  <c r="L279" i="17"/>
  <c r="L280" i="17"/>
  <c r="L281" i="17"/>
  <c r="L282" i="17"/>
  <c r="L283" i="17"/>
  <c r="L284" i="17"/>
  <c r="L285" i="17"/>
  <c r="L286" i="17"/>
  <c r="M286" i="17" s="1"/>
  <c r="L287" i="17"/>
  <c r="L288" i="17"/>
  <c r="L289" i="17"/>
  <c r="M289" i="17" s="1"/>
  <c r="L290" i="17"/>
  <c r="L291" i="17"/>
  <c r="L292" i="17"/>
  <c r="L293" i="17"/>
  <c r="L294" i="17"/>
  <c r="L295" i="17"/>
  <c r="L296" i="17"/>
  <c r="L297" i="17"/>
  <c r="L298" i="17"/>
  <c r="M298" i="17" s="1"/>
  <c r="L299" i="17"/>
  <c r="L300" i="17"/>
  <c r="L301" i="17"/>
  <c r="M301" i="17" s="1"/>
  <c r="L302" i="17"/>
  <c r="L303" i="17"/>
  <c r="L304" i="17"/>
  <c r="L305" i="17"/>
  <c r="L306" i="17"/>
  <c r="L307" i="17"/>
  <c r="L308" i="17"/>
  <c r="L309" i="17"/>
  <c r="L310" i="17"/>
  <c r="M310" i="17" s="1"/>
  <c r="L311" i="17"/>
  <c r="L312" i="17"/>
  <c r="L313" i="17"/>
  <c r="M313" i="17" s="1"/>
  <c r="L314" i="17"/>
  <c r="L315" i="17"/>
  <c r="L316" i="17"/>
  <c r="L317" i="17"/>
  <c r="L318" i="17"/>
  <c r="L319" i="17"/>
  <c r="L320" i="17"/>
  <c r="L321" i="17"/>
  <c r="L322" i="17"/>
  <c r="M322" i="17" s="1"/>
  <c r="L323" i="17"/>
  <c r="L324" i="17"/>
  <c r="L325" i="17"/>
  <c r="M325" i="17" s="1"/>
  <c r="L326" i="17"/>
  <c r="L327" i="17"/>
  <c r="L328" i="17"/>
  <c r="L329" i="17"/>
  <c r="L330" i="17"/>
  <c r="L331" i="17"/>
  <c r="L332" i="17"/>
  <c r="L333" i="17"/>
  <c r="L334" i="17"/>
  <c r="M334" i="17" s="1"/>
  <c r="L335" i="17"/>
  <c r="L336" i="17"/>
  <c r="L337" i="17"/>
  <c r="M337" i="17" s="1"/>
  <c r="L338" i="17"/>
  <c r="L339" i="17"/>
  <c r="L340" i="17"/>
  <c r="L341" i="17"/>
  <c r="L342" i="17"/>
  <c r="L343" i="17"/>
  <c r="L344" i="17"/>
  <c r="L345" i="17"/>
  <c r="L346" i="17"/>
  <c r="M346" i="17" s="1"/>
  <c r="L347" i="17"/>
  <c r="L348" i="17"/>
  <c r="L349" i="17"/>
  <c r="M349" i="17" s="1"/>
  <c r="L350" i="17"/>
  <c r="L351" i="17"/>
  <c r="L352" i="17"/>
  <c r="L353" i="17"/>
  <c r="L354" i="17"/>
  <c r="L355" i="17"/>
  <c r="L356" i="17"/>
  <c r="L357" i="17"/>
  <c r="L358" i="17"/>
  <c r="M358" i="17" s="1"/>
  <c r="L359" i="17"/>
  <c r="L360" i="17"/>
  <c r="L361" i="17"/>
  <c r="M361" i="17" s="1"/>
  <c r="L362" i="17"/>
  <c r="L363" i="17"/>
  <c r="L364" i="17"/>
  <c r="L365" i="17"/>
  <c r="L366" i="17"/>
  <c r="L367" i="17"/>
  <c r="L368" i="17"/>
  <c r="L369" i="17"/>
  <c r="L370" i="17"/>
  <c r="M370" i="17" s="1"/>
  <c r="L371" i="17"/>
  <c r="L372" i="17"/>
  <c r="L373" i="17"/>
  <c r="M373" i="17" s="1"/>
  <c r="L374" i="17"/>
  <c r="L375" i="17"/>
  <c r="L376" i="17"/>
  <c r="L377" i="17"/>
  <c r="L378" i="17"/>
  <c r="L379" i="17"/>
  <c r="L380" i="17"/>
  <c r="L381" i="17"/>
  <c r="L382" i="17"/>
  <c r="M382" i="17" s="1"/>
  <c r="L383" i="17"/>
  <c r="L384" i="17"/>
  <c r="L385" i="17"/>
  <c r="M385" i="17" s="1"/>
  <c r="L386" i="17"/>
  <c r="L387" i="17"/>
  <c r="L388" i="17"/>
  <c r="L389" i="17"/>
  <c r="L390" i="17"/>
  <c r="L391" i="17"/>
  <c r="L392" i="17"/>
  <c r="L393" i="17"/>
  <c r="L394" i="17"/>
  <c r="M394" i="17" s="1"/>
  <c r="L395" i="17"/>
  <c r="L396" i="17"/>
  <c r="L397" i="17"/>
  <c r="M397" i="17" s="1"/>
  <c r="L398" i="17"/>
  <c r="L399" i="17"/>
  <c r="L400" i="17"/>
  <c r="L401" i="17"/>
  <c r="L402" i="17"/>
  <c r="L403" i="17"/>
  <c r="L404" i="17"/>
  <c r="L405" i="17"/>
  <c r="L406" i="17"/>
  <c r="M406" i="17" s="1"/>
  <c r="L407" i="17"/>
  <c r="L408" i="17"/>
  <c r="L409" i="17"/>
  <c r="M409" i="17" s="1"/>
  <c r="L410" i="17"/>
  <c r="L411" i="17"/>
  <c r="L412" i="17"/>
  <c r="L413" i="17"/>
  <c r="L414" i="17"/>
  <c r="L415" i="17"/>
  <c r="L416" i="17"/>
  <c r="L417" i="17"/>
  <c r="L418" i="17"/>
  <c r="M418" i="17" s="1"/>
  <c r="L419" i="17"/>
  <c r="L420" i="17"/>
  <c r="L421" i="17"/>
  <c r="M421" i="17" s="1"/>
  <c r="L422" i="17"/>
  <c r="L423" i="17"/>
  <c r="L424" i="17"/>
  <c r="L425" i="17"/>
  <c r="L426" i="17"/>
  <c r="L427" i="17"/>
  <c r="L428" i="17"/>
  <c r="L429" i="17"/>
  <c r="L430" i="17"/>
  <c r="M430" i="17" s="1"/>
  <c r="L431" i="17"/>
  <c r="L432" i="17"/>
  <c r="L433" i="17"/>
  <c r="M433" i="17" s="1"/>
  <c r="L434" i="17"/>
  <c r="L435" i="17"/>
  <c r="L436" i="17"/>
  <c r="L437" i="17"/>
  <c r="L438" i="17"/>
  <c r="L439" i="17"/>
  <c r="L440" i="17"/>
  <c r="L441" i="17"/>
  <c r="L442" i="17"/>
  <c r="M442" i="17" s="1"/>
  <c r="L443" i="17"/>
  <c r="L444" i="17"/>
  <c r="L445" i="17"/>
  <c r="M445" i="17" s="1"/>
  <c r="L446" i="17"/>
  <c r="L447" i="17"/>
  <c r="L448" i="17"/>
  <c r="L449" i="17"/>
  <c r="L450" i="17"/>
  <c r="L451" i="17"/>
  <c r="L452" i="17"/>
  <c r="L453" i="17"/>
  <c r="L454" i="17"/>
  <c r="M454" i="17" s="1"/>
  <c r="L455" i="17"/>
  <c r="L456" i="17"/>
  <c r="L457" i="17"/>
  <c r="M457" i="17" s="1"/>
  <c r="L458" i="17"/>
  <c r="L459" i="17"/>
  <c r="L460" i="17"/>
  <c r="L461" i="17"/>
  <c r="L462" i="17"/>
  <c r="L463" i="17"/>
  <c r="L464" i="17"/>
  <c r="L465" i="17"/>
  <c r="L466" i="17"/>
  <c r="M466" i="17" s="1"/>
  <c r="L467" i="17"/>
  <c r="L468" i="17"/>
  <c r="L469" i="17"/>
  <c r="M469" i="17" s="1"/>
  <c r="L470" i="17"/>
  <c r="L471" i="17"/>
  <c r="L472" i="17"/>
  <c r="L473" i="17"/>
  <c r="L474" i="17"/>
  <c r="L475" i="17"/>
  <c r="L476" i="17"/>
  <c r="L477" i="17"/>
  <c r="L478" i="17"/>
  <c r="M478" i="17" s="1"/>
  <c r="L479" i="17"/>
  <c r="L480" i="17"/>
  <c r="L481" i="17"/>
  <c r="M481" i="17" s="1"/>
  <c r="L482" i="17"/>
  <c r="L483" i="17"/>
  <c r="L484" i="17"/>
  <c r="L485" i="17"/>
  <c r="L486" i="17"/>
  <c r="L487" i="17"/>
  <c r="L488" i="17"/>
  <c r="L489" i="17"/>
  <c r="L490" i="17"/>
  <c r="M490" i="17" s="1"/>
  <c r="L491" i="17"/>
  <c r="L492" i="17"/>
  <c r="L493" i="17"/>
  <c r="M493" i="17" s="1"/>
  <c r="L494" i="17"/>
  <c r="L495" i="17"/>
  <c r="L496" i="17"/>
  <c r="L497" i="17"/>
  <c r="L498" i="17"/>
  <c r="L499" i="17"/>
  <c r="L500" i="17"/>
  <c r="L501" i="17"/>
  <c r="L502" i="17"/>
  <c r="M502" i="17" s="1"/>
  <c r="L503" i="17"/>
  <c r="L504" i="17"/>
  <c r="L505" i="17"/>
  <c r="M505" i="17" s="1"/>
  <c r="L506" i="17"/>
  <c r="L507" i="17"/>
  <c r="L508" i="17"/>
  <c r="L509" i="17"/>
  <c r="L510" i="17"/>
  <c r="L511" i="17"/>
  <c r="L512" i="17"/>
  <c r="L513" i="17"/>
  <c r="L514" i="17"/>
  <c r="M514" i="17" s="1"/>
  <c r="L515" i="17"/>
  <c r="L516" i="17"/>
  <c r="L517" i="17"/>
  <c r="M517" i="17" s="1"/>
  <c r="L518" i="17"/>
  <c r="L519" i="17"/>
  <c r="L520" i="17"/>
  <c r="L521" i="17"/>
  <c r="L522" i="17"/>
  <c r="L523" i="17"/>
  <c r="L524" i="17"/>
  <c r="L525" i="17"/>
  <c r="L526" i="17"/>
  <c r="M526" i="17" s="1"/>
  <c r="L527" i="17"/>
  <c r="L528" i="17"/>
  <c r="L529" i="17"/>
  <c r="M529" i="17" s="1"/>
  <c r="L530" i="17"/>
  <c r="L531" i="17"/>
  <c r="L532" i="17"/>
  <c r="L533" i="17"/>
  <c r="L534" i="17"/>
  <c r="L535" i="17"/>
  <c r="L536" i="17"/>
  <c r="L537" i="17"/>
  <c r="L538" i="17"/>
  <c r="M538" i="17" s="1"/>
  <c r="L539" i="17"/>
  <c r="L540" i="17"/>
  <c r="L541" i="17"/>
  <c r="M541" i="17" s="1"/>
  <c r="L542" i="17"/>
  <c r="L543" i="17"/>
  <c r="L544" i="17"/>
  <c r="L545" i="17"/>
  <c r="L546" i="17"/>
  <c r="L547" i="17"/>
  <c r="L548" i="17"/>
  <c r="L549" i="17"/>
  <c r="L550" i="17"/>
  <c r="M550" i="17" s="1"/>
  <c r="L551" i="17"/>
  <c r="L552" i="17"/>
  <c r="L553" i="17"/>
  <c r="M553" i="17" s="1"/>
  <c r="L554" i="17"/>
  <c r="L555" i="17"/>
  <c r="L556" i="17"/>
  <c r="L557" i="17"/>
  <c r="L558" i="17"/>
  <c r="L559" i="17"/>
  <c r="L560" i="17"/>
  <c r="L561" i="17"/>
  <c r="L562" i="17"/>
  <c r="M562" i="17" s="1"/>
  <c r="L563" i="17"/>
  <c r="L564" i="17"/>
  <c r="L565" i="17"/>
  <c r="M565" i="17" s="1"/>
  <c r="L566" i="17"/>
  <c r="L567" i="17"/>
  <c r="L568" i="17"/>
  <c r="L569" i="17"/>
  <c r="L570" i="17"/>
  <c r="L571" i="17"/>
  <c r="L572" i="17"/>
  <c r="L573" i="17"/>
  <c r="L574" i="17"/>
  <c r="M574" i="17" s="1"/>
  <c r="L575" i="17"/>
  <c r="L576" i="17"/>
  <c r="L577" i="17"/>
  <c r="M577" i="17" s="1"/>
  <c r="L578" i="17"/>
  <c r="L579" i="17"/>
  <c r="L580" i="17"/>
  <c r="L581" i="17"/>
  <c r="L582" i="17"/>
  <c r="L583" i="17"/>
  <c r="L584" i="17"/>
  <c r="L585" i="17"/>
  <c r="L586" i="17"/>
  <c r="M586" i="17" s="1"/>
  <c r="L587" i="17"/>
  <c r="L588" i="17"/>
  <c r="L589" i="17"/>
  <c r="M589" i="17" s="1"/>
  <c r="L590" i="17"/>
  <c r="L591" i="17"/>
  <c r="L592" i="17"/>
  <c r="L593" i="17"/>
  <c r="L594" i="17"/>
  <c r="L595" i="17"/>
  <c r="L596" i="17"/>
  <c r="L597" i="17"/>
  <c r="L598" i="17"/>
  <c r="M598" i="17" s="1"/>
  <c r="L599" i="17"/>
  <c r="L600" i="17"/>
  <c r="L601" i="17"/>
  <c r="M601" i="17" s="1"/>
  <c r="L602" i="17"/>
  <c r="L603" i="17"/>
  <c r="L604" i="17"/>
  <c r="L605" i="17"/>
  <c r="L606" i="17"/>
  <c r="L607" i="17"/>
  <c r="L608" i="17"/>
  <c r="L609" i="17"/>
  <c r="L610" i="17"/>
  <c r="M610" i="17" s="1"/>
  <c r="L611" i="17"/>
  <c r="L612" i="17"/>
  <c r="L613" i="17"/>
  <c r="M613" i="17" s="1"/>
  <c r="L614" i="17"/>
  <c r="L615" i="17"/>
  <c r="L616" i="17"/>
  <c r="L617" i="17"/>
  <c r="L618" i="17"/>
  <c r="L619" i="17"/>
  <c r="L620" i="17"/>
  <c r="L621" i="17"/>
  <c r="L622" i="17"/>
  <c r="M622" i="17" s="1"/>
  <c r="L623" i="17"/>
  <c r="L624" i="17"/>
  <c r="L625" i="17"/>
  <c r="M625" i="17" s="1"/>
  <c r="L626" i="17"/>
  <c r="L627" i="17"/>
  <c r="L628" i="17"/>
  <c r="L629" i="17"/>
  <c r="L630" i="17"/>
  <c r="L631" i="17"/>
  <c r="L632" i="17"/>
  <c r="L633" i="17"/>
  <c r="L634" i="17"/>
  <c r="M634" i="17" s="1"/>
  <c r="L635" i="17"/>
  <c r="L636" i="17"/>
  <c r="L637" i="17"/>
  <c r="M637" i="17" s="1"/>
  <c r="L638" i="17"/>
  <c r="L639" i="17"/>
  <c r="L640" i="17"/>
  <c r="L641" i="17"/>
  <c r="L642" i="17"/>
  <c r="L643" i="17"/>
  <c r="L644" i="17"/>
  <c r="L645" i="17"/>
  <c r="L646" i="17"/>
  <c r="M646" i="17" s="1"/>
  <c r="L647" i="17"/>
  <c r="L648" i="17"/>
  <c r="L649" i="17"/>
  <c r="M649" i="17" s="1"/>
  <c r="L650" i="17"/>
  <c r="L651" i="17"/>
  <c r="L652" i="17"/>
  <c r="L653" i="17"/>
  <c r="L654" i="17"/>
  <c r="L655" i="17"/>
  <c r="L656" i="17"/>
  <c r="L657" i="17"/>
  <c r="L658" i="17"/>
  <c r="M658" i="17" s="1"/>
  <c r="L659" i="17"/>
  <c r="L660" i="17"/>
  <c r="L661" i="17"/>
  <c r="M661" i="17" s="1"/>
  <c r="L662" i="17"/>
  <c r="L663" i="17"/>
  <c r="L664" i="17"/>
  <c r="L665" i="17"/>
  <c r="L666" i="17"/>
  <c r="L667" i="17"/>
  <c r="L668" i="17"/>
  <c r="L669" i="17"/>
  <c r="L670" i="17"/>
  <c r="M670" i="17" s="1"/>
  <c r="L671" i="17"/>
  <c r="L672" i="17"/>
  <c r="L673" i="17"/>
  <c r="M673" i="17" s="1"/>
  <c r="L674" i="17"/>
  <c r="L675" i="17"/>
  <c r="L676" i="17"/>
  <c r="L677" i="17"/>
  <c r="L678" i="17"/>
  <c r="L679" i="17"/>
  <c r="L680" i="17"/>
  <c r="L681" i="17"/>
  <c r="L682" i="17"/>
  <c r="M682" i="17" s="1"/>
  <c r="L683" i="17"/>
  <c r="L684" i="17"/>
  <c r="L685" i="17"/>
  <c r="M685" i="17" s="1"/>
  <c r="L686" i="17"/>
  <c r="L687" i="17"/>
  <c r="L688" i="17"/>
  <c r="L689" i="17"/>
  <c r="L690" i="17"/>
  <c r="L691" i="17"/>
  <c r="L692" i="17"/>
  <c r="L693" i="17"/>
  <c r="L694" i="17"/>
  <c r="M694" i="17" s="1"/>
  <c r="L695" i="17"/>
  <c r="L696" i="17"/>
  <c r="L697" i="17"/>
  <c r="M697" i="17" s="1"/>
  <c r="L698" i="17"/>
  <c r="L699" i="17"/>
  <c r="L700" i="17"/>
  <c r="L701" i="17"/>
  <c r="L702" i="17"/>
  <c r="L703" i="17"/>
  <c r="L704" i="17"/>
  <c r="L705" i="17"/>
  <c r="L706" i="17"/>
  <c r="M706" i="17" s="1"/>
  <c r="L707" i="17"/>
  <c r="L708" i="17"/>
  <c r="L709" i="17"/>
  <c r="M709" i="17" s="1"/>
  <c r="L710" i="17"/>
  <c r="L711" i="17"/>
  <c r="L712" i="17"/>
  <c r="L713" i="17"/>
  <c r="L714" i="17"/>
  <c r="L715" i="17"/>
  <c r="L716" i="17"/>
  <c r="L717" i="17"/>
  <c r="L718" i="17"/>
  <c r="M718" i="17" s="1"/>
  <c r="L719" i="17"/>
  <c r="L720" i="17"/>
  <c r="L721" i="17"/>
  <c r="M721" i="17" s="1"/>
  <c r="L722" i="17"/>
  <c r="L723" i="17"/>
  <c r="L724" i="17"/>
  <c r="L725" i="17"/>
  <c r="L726" i="17"/>
  <c r="L727" i="17"/>
  <c r="L728" i="17"/>
  <c r="L729" i="17"/>
  <c r="L730" i="17"/>
  <c r="M730" i="17" s="1"/>
  <c r="L731" i="17"/>
  <c r="L732" i="17"/>
  <c r="L733" i="17"/>
  <c r="M733" i="17" s="1"/>
  <c r="L734" i="17"/>
  <c r="L735" i="17"/>
  <c r="L736" i="17"/>
  <c r="L737" i="17"/>
  <c r="L738" i="17"/>
  <c r="L739" i="17"/>
  <c r="L740" i="17"/>
  <c r="L741" i="17"/>
  <c r="L742" i="17"/>
  <c r="M742" i="17" s="1"/>
  <c r="L743" i="17"/>
  <c r="L744" i="17"/>
  <c r="L745" i="17"/>
  <c r="M745" i="17" s="1"/>
  <c r="L746" i="17"/>
  <c r="L747" i="17"/>
  <c r="L748" i="17"/>
  <c r="L749" i="17"/>
  <c r="L750" i="17"/>
  <c r="L751" i="17"/>
  <c r="L752" i="17"/>
  <c r="L753" i="17"/>
  <c r="L754" i="17"/>
  <c r="M754" i="17" s="1"/>
  <c r="L755" i="17"/>
  <c r="L756" i="17"/>
  <c r="L757" i="17"/>
  <c r="M757" i="17" s="1"/>
  <c r="L758" i="17"/>
  <c r="L759" i="17"/>
  <c r="L760" i="17"/>
  <c r="L761" i="17"/>
  <c r="L762" i="17"/>
  <c r="L763" i="17"/>
  <c r="L764" i="17"/>
  <c r="L765" i="17"/>
  <c r="L766" i="17"/>
  <c r="M766" i="17" s="1"/>
  <c r="L767" i="17"/>
  <c r="L768" i="17"/>
  <c r="L769" i="17"/>
  <c r="M769" i="17" s="1"/>
  <c r="L770" i="17"/>
  <c r="L771" i="17"/>
  <c r="L772" i="17"/>
  <c r="L773" i="17"/>
  <c r="L774" i="17"/>
  <c r="L775" i="17"/>
  <c r="L776" i="17"/>
  <c r="L777" i="17"/>
  <c r="L778" i="17"/>
  <c r="M778" i="17" s="1"/>
  <c r="L779" i="17"/>
  <c r="L780" i="17"/>
  <c r="L781" i="17"/>
  <c r="M781" i="17" s="1"/>
  <c r="L782" i="17"/>
  <c r="L783" i="17"/>
  <c r="L784" i="17"/>
  <c r="L785" i="17"/>
  <c r="L786" i="17"/>
  <c r="L787" i="17"/>
  <c r="M787" i="17" s="1"/>
  <c r="L788" i="17"/>
  <c r="L789" i="17"/>
  <c r="L790" i="17"/>
  <c r="M790" i="17" s="1"/>
  <c r="L791" i="17"/>
  <c r="L792" i="17"/>
  <c r="L793" i="17"/>
  <c r="M793" i="17" s="1"/>
  <c r="L794" i="17"/>
  <c r="L795" i="17"/>
  <c r="L796" i="17"/>
  <c r="L797" i="17"/>
  <c r="L798" i="17"/>
  <c r="L799" i="17"/>
  <c r="M799" i="17" s="1"/>
  <c r="L800" i="17"/>
  <c r="L801" i="17"/>
  <c r="L802" i="17"/>
  <c r="M802" i="17" s="1"/>
  <c r="L803" i="17"/>
  <c r="L804" i="17"/>
  <c r="L805" i="17"/>
  <c r="M805" i="17" s="1"/>
  <c r="L806" i="17"/>
  <c r="L807" i="17"/>
  <c r="L808" i="17"/>
  <c r="L809" i="17"/>
  <c r="L810" i="17"/>
  <c r="L811" i="17"/>
  <c r="M811" i="17" s="1"/>
  <c r="L812" i="17"/>
  <c r="L813" i="17"/>
  <c r="L814" i="17"/>
  <c r="M814" i="17" s="1"/>
  <c r="L815" i="17"/>
  <c r="L816" i="17"/>
  <c r="L817" i="17"/>
  <c r="M817" i="17" s="1"/>
  <c r="L818" i="17"/>
  <c r="L819" i="17"/>
  <c r="L820" i="17"/>
  <c r="L821" i="17"/>
  <c r="L822" i="17"/>
  <c r="L823" i="17"/>
  <c r="M823" i="17" s="1"/>
  <c r="L824" i="17"/>
  <c r="L825" i="17"/>
  <c r="L826" i="17"/>
  <c r="M826" i="17" s="1"/>
  <c r="L827" i="17"/>
  <c r="L828" i="17"/>
  <c r="L829" i="17"/>
  <c r="M829" i="17" s="1"/>
  <c r="L830" i="17"/>
  <c r="L831" i="17"/>
  <c r="L832" i="17"/>
  <c r="L833" i="17"/>
  <c r="L834" i="17"/>
  <c r="L835" i="17"/>
  <c r="M835" i="17" s="1"/>
  <c r="L836" i="17"/>
  <c r="L837" i="17"/>
  <c r="L838" i="17"/>
  <c r="M838" i="17" s="1"/>
  <c r="L839" i="17"/>
  <c r="L840" i="17"/>
  <c r="L841" i="17"/>
  <c r="M841" i="17" s="1"/>
  <c r="L842" i="17"/>
  <c r="L843" i="17"/>
  <c r="L844" i="17"/>
  <c r="L845" i="17"/>
  <c r="L846" i="17"/>
  <c r="L847" i="17"/>
  <c r="M847" i="17" s="1"/>
  <c r="L848" i="17"/>
  <c r="L849" i="17"/>
  <c r="L850" i="17"/>
  <c r="M850" i="17" s="1"/>
  <c r="L851" i="17"/>
  <c r="L852" i="17"/>
  <c r="L853" i="17"/>
  <c r="M853" i="17" s="1"/>
  <c r="L854" i="17"/>
  <c r="L855" i="17"/>
  <c r="L856" i="17"/>
  <c r="L857" i="17"/>
  <c r="L858" i="17"/>
  <c r="L859" i="17"/>
  <c r="M859" i="17" s="1"/>
  <c r="L860" i="17"/>
  <c r="L861" i="17"/>
  <c r="L862" i="17"/>
  <c r="M862" i="17" s="1"/>
  <c r="L863" i="17"/>
  <c r="L864" i="17"/>
  <c r="L865" i="17"/>
  <c r="M865" i="17" s="1"/>
  <c r="L866" i="17"/>
  <c r="L867" i="17"/>
  <c r="L868" i="17"/>
  <c r="L869" i="17"/>
  <c r="L870" i="17"/>
  <c r="L871" i="17"/>
  <c r="M871" i="17" s="1"/>
  <c r="L872" i="17"/>
  <c r="L873" i="17"/>
  <c r="L874" i="17"/>
  <c r="M874" i="17" s="1"/>
  <c r="L875" i="17"/>
  <c r="L876" i="17"/>
  <c r="L877" i="17"/>
  <c r="M877" i="17" s="1"/>
  <c r="L878" i="17"/>
  <c r="L879" i="17"/>
  <c r="L880" i="17"/>
  <c r="L881" i="17"/>
  <c r="L882" i="17"/>
  <c r="L883" i="17"/>
  <c r="M883" i="17" s="1"/>
  <c r="L884" i="17"/>
  <c r="L885" i="17"/>
  <c r="L886" i="17"/>
  <c r="M886" i="17" s="1"/>
  <c r="L887" i="17"/>
  <c r="L888" i="17"/>
  <c r="L889" i="17"/>
  <c r="M889" i="17" s="1"/>
  <c r="L890" i="17"/>
  <c r="L891" i="17"/>
  <c r="L892" i="17"/>
  <c r="L893" i="17"/>
  <c r="L894" i="17"/>
  <c r="L895" i="17"/>
  <c r="M895" i="17" s="1"/>
  <c r="L896" i="17"/>
  <c r="L897" i="17"/>
  <c r="L898" i="17"/>
  <c r="M898" i="17" s="1"/>
  <c r="L899" i="17"/>
  <c r="L900" i="17"/>
  <c r="L901" i="17"/>
  <c r="M901" i="17" s="1"/>
  <c r="L902" i="17"/>
  <c r="L903" i="17"/>
  <c r="L904" i="17"/>
  <c r="L905" i="17"/>
  <c r="L906" i="17"/>
  <c r="L907" i="17"/>
  <c r="M907" i="17" s="1"/>
  <c r="L908" i="17"/>
  <c r="L909" i="17"/>
  <c r="L910" i="17"/>
  <c r="M910" i="17" s="1"/>
  <c r="L911" i="17"/>
  <c r="L912" i="17"/>
  <c r="L913" i="17"/>
  <c r="M913" i="17" s="1"/>
  <c r="L914" i="17"/>
  <c r="L915" i="17"/>
  <c r="L916" i="17"/>
  <c r="L917" i="17"/>
  <c r="L918" i="17"/>
  <c r="L919" i="17"/>
  <c r="M919" i="17" s="1"/>
  <c r="L920" i="17"/>
  <c r="L921" i="17"/>
  <c r="L922" i="17"/>
  <c r="M922" i="17" s="1"/>
  <c r="L923" i="17"/>
  <c r="L924" i="17"/>
  <c r="L925" i="17"/>
  <c r="M925" i="17" s="1"/>
  <c r="L926" i="17"/>
  <c r="L927" i="17"/>
  <c r="L928" i="17"/>
  <c r="L929" i="17"/>
  <c r="L930" i="17"/>
  <c r="L931" i="17"/>
  <c r="M931" i="17" s="1"/>
  <c r="L932" i="17"/>
  <c r="L933" i="17"/>
  <c r="L934" i="17"/>
  <c r="M934" i="17" s="1"/>
  <c r="L935" i="17"/>
  <c r="L936" i="17"/>
  <c r="L937" i="17"/>
  <c r="M937" i="17" s="1"/>
  <c r="L938" i="17"/>
  <c r="L939" i="17"/>
  <c r="L940" i="17"/>
  <c r="L941" i="17"/>
  <c r="L942" i="17"/>
  <c r="L943" i="17"/>
  <c r="M943" i="17" s="1"/>
  <c r="L944" i="17"/>
  <c r="L945" i="17"/>
  <c r="L946" i="17"/>
  <c r="M946" i="17" s="1"/>
  <c r="L947" i="17"/>
  <c r="L948" i="17"/>
  <c r="L949" i="17"/>
  <c r="M949" i="17" s="1"/>
  <c r="L950" i="17"/>
  <c r="L951" i="17"/>
  <c r="L952" i="17"/>
  <c r="L953" i="17"/>
  <c r="L954" i="17"/>
  <c r="L955" i="17"/>
  <c r="M955" i="17" s="1"/>
  <c r="L956" i="17"/>
  <c r="M956" i="17" s="1"/>
  <c r="L957" i="17"/>
  <c r="L958" i="17"/>
  <c r="M958" i="17" s="1"/>
  <c r="L959" i="17"/>
  <c r="L960" i="17"/>
  <c r="L961" i="17"/>
  <c r="M961" i="17" s="1"/>
  <c r="L962" i="17"/>
  <c r="L963" i="17"/>
  <c r="L964" i="17"/>
  <c r="L965" i="17"/>
  <c r="L966" i="17"/>
  <c r="L967" i="17"/>
  <c r="M967" i="17" s="1"/>
  <c r="L968" i="17"/>
  <c r="M968" i="17" s="1"/>
  <c r="L969" i="17"/>
  <c r="L970" i="17"/>
  <c r="M970" i="17" s="1"/>
  <c r="L971" i="17"/>
  <c r="L972" i="17"/>
  <c r="L973" i="17"/>
  <c r="M973" i="17" s="1"/>
  <c r="L974" i="17"/>
  <c r="L975" i="17"/>
  <c r="L976" i="17"/>
  <c r="L977" i="17"/>
  <c r="L978" i="17"/>
  <c r="L979" i="17"/>
  <c r="M979" i="17" s="1"/>
  <c r="L980" i="17"/>
  <c r="M980" i="17" s="1"/>
  <c r="L981" i="17"/>
  <c r="L982" i="17"/>
  <c r="M982" i="17" s="1"/>
  <c r="L983" i="17"/>
  <c r="L984" i="17"/>
  <c r="L985" i="17"/>
  <c r="M985" i="17" s="1"/>
  <c r="L986" i="17"/>
  <c r="L987" i="17"/>
  <c r="L988" i="17"/>
  <c r="L989" i="17"/>
  <c r="L990" i="17"/>
  <c r="L991" i="17"/>
  <c r="M991" i="17" s="1"/>
  <c r="L992" i="17"/>
  <c r="M992" i="17" s="1"/>
  <c r="L993" i="17"/>
  <c r="L994" i="17"/>
  <c r="M994" i="17" s="1"/>
  <c r="L995" i="17"/>
  <c r="L996" i="17"/>
  <c r="L997" i="17"/>
  <c r="M997" i="17" s="1"/>
  <c r="L998" i="17"/>
  <c r="L999" i="17"/>
  <c r="L1000" i="17"/>
  <c r="L1001" i="17"/>
  <c r="M10" i="17"/>
  <c r="O3" i="17"/>
  <c r="O4" i="17"/>
  <c r="O6" i="17"/>
  <c r="O12" i="17"/>
  <c r="O36" i="17"/>
  <c r="O39" i="17"/>
  <c r="O96" i="17"/>
  <c r="O124" i="17"/>
  <c r="O134" i="17"/>
  <c r="O136" i="17"/>
  <c r="O195" i="17"/>
  <c r="O225" i="17"/>
  <c r="O228" i="17"/>
  <c r="O267" i="17"/>
  <c r="O269" i="17"/>
  <c r="O291" i="17"/>
  <c r="O293" i="17"/>
  <c r="O296" i="17"/>
  <c r="O361" i="17"/>
  <c r="O424" i="17"/>
  <c r="O444" i="17"/>
  <c r="O507" i="17"/>
  <c r="O516" i="17"/>
  <c r="O579" i="17"/>
  <c r="O609" i="17"/>
  <c r="O675" i="17"/>
  <c r="O677" i="17"/>
  <c r="O808" i="17"/>
  <c r="O828" i="17"/>
  <c r="O891" i="17"/>
  <c r="N32" i="17"/>
  <c r="N34" i="17"/>
  <c r="N49" i="17"/>
  <c r="N50" i="17"/>
  <c r="N52" i="17"/>
  <c r="N54" i="17"/>
  <c r="N97" i="17"/>
  <c r="N98" i="17"/>
  <c r="N100" i="17"/>
  <c r="N102" i="17"/>
  <c r="N103" i="17"/>
  <c r="N116" i="17"/>
  <c r="N148" i="17"/>
  <c r="N150" i="17"/>
  <c r="N164" i="17"/>
  <c r="N166" i="17"/>
  <c r="N170" i="17"/>
  <c r="N212" i="17"/>
  <c r="N218" i="17"/>
  <c r="N224" i="17"/>
  <c r="N262" i="17"/>
  <c r="N266" i="17"/>
  <c r="N274" i="17"/>
  <c r="N288" i="17"/>
  <c r="N289" i="17"/>
  <c r="N316" i="17"/>
  <c r="N317" i="17"/>
  <c r="N329" i="17"/>
  <c r="N331" i="17"/>
  <c r="N368" i="17"/>
  <c r="N373" i="17"/>
  <c r="N374" i="17"/>
  <c r="N412" i="17"/>
  <c r="N424" i="17"/>
  <c r="N425" i="17"/>
  <c r="N463" i="17"/>
  <c r="N467" i="17"/>
  <c r="N473" i="17"/>
  <c r="N506" i="17"/>
  <c r="N514" i="17"/>
  <c r="N524" i="17"/>
  <c r="N553" i="17"/>
  <c r="N565" i="17"/>
  <c r="N567" i="17"/>
  <c r="N598" i="17"/>
  <c r="N604" i="17"/>
  <c r="N605" i="17"/>
  <c r="N635" i="17"/>
  <c r="N644" i="17"/>
  <c r="N645" i="17"/>
  <c r="N670" i="17"/>
  <c r="N673" i="17"/>
  <c r="N675" i="17"/>
  <c r="N697" i="17"/>
  <c r="N700" i="17"/>
  <c r="N706" i="17"/>
  <c r="N724" i="17"/>
  <c r="N733" i="17"/>
  <c r="N760" i="17"/>
  <c r="N790" i="17"/>
  <c r="N791" i="17"/>
  <c r="N814" i="17"/>
  <c r="N817" i="17"/>
  <c r="N819" i="17"/>
  <c r="N841" i="17"/>
  <c r="N844" i="17"/>
  <c r="N850" i="17"/>
  <c r="N868" i="17"/>
  <c r="N877" i="17"/>
  <c r="N904" i="17"/>
  <c r="N935" i="17"/>
  <c r="N959" i="17"/>
  <c r="N983" i="17"/>
  <c r="M3" i="17"/>
  <c r="M4" i="17"/>
  <c r="M5" i="17"/>
  <c r="M6" i="17"/>
  <c r="M7" i="17"/>
  <c r="M8" i="17"/>
  <c r="M9" i="17"/>
  <c r="M11" i="17"/>
  <c r="M12" i="17"/>
  <c r="M13" i="17"/>
  <c r="M14" i="17"/>
  <c r="M15" i="17"/>
  <c r="M16" i="17"/>
  <c r="M17" i="17"/>
  <c r="M18" i="17"/>
  <c r="M19" i="17"/>
  <c r="M20" i="17"/>
  <c r="M21" i="17"/>
  <c r="M22" i="17"/>
  <c r="M23" i="17"/>
  <c r="M24" i="17"/>
  <c r="M26" i="17"/>
  <c r="M27" i="17"/>
  <c r="M28" i="17"/>
  <c r="M29" i="17"/>
  <c r="M30" i="17"/>
  <c r="M31" i="17"/>
  <c r="M32" i="17"/>
  <c r="M33" i="17"/>
  <c r="M34" i="17"/>
  <c r="M35" i="17"/>
  <c r="M36" i="17"/>
  <c r="M38" i="17"/>
  <c r="M39" i="17"/>
  <c r="M40" i="17"/>
  <c r="M41" i="17"/>
  <c r="M42" i="17"/>
  <c r="M43" i="17"/>
  <c r="M44" i="17"/>
  <c r="M45" i="17"/>
  <c r="M46" i="17"/>
  <c r="M47" i="17"/>
  <c r="M48" i="17"/>
  <c r="M50" i="17"/>
  <c r="M51" i="17"/>
  <c r="M52" i="17"/>
  <c r="M53" i="17"/>
  <c r="M54" i="17"/>
  <c r="M55" i="17"/>
  <c r="M56" i="17"/>
  <c r="M57" i="17"/>
  <c r="M58" i="17"/>
  <c r="M59" i="17"/>
  <c r="M60" i="17"/>
  <c r="M62" i="17"/>
  <c r="M63" i="17"/>
  <c r="M64" i="17"/>
  <c r="M65" i="17"/>
  <c r="M66" i="17"/>
  <c r="M67" i="17"/>
  <c r="M68" i="17"/>
  <c r="M69" i="17"/>
  <c r="M70" i="17"/>
  <c r="M71" i="17"/>
  <c r="M72" i="17"/>
  <c r="M74" i="17"/>
  <c r="M75" i="17"/>
  <c r="M76" i="17"/>
  <c r="M77" i="17"/>
  <c r="M78" i="17"/>
  <c r="M79" i="17"/>
  <c r="M80" i="17"/>
  <c r="M81" i="17"/>
  <c r="M82" i="17"/>
  <c r="M83" i="17"/>
  <c r="M84" i="17"/>
  <c r="M86" i="17"/>
  <c r="M87" i="17"/>
  <c r="M88" i="17"/>
  <c r="M89" i="17"/>
  <c r="M90" i="17"/>
  <c r="M91" i="17"/>
  <c r="M92" i="17"/>
  <c r="M93" i="17"/>
  <c r="M94" i="17"/>
  <c r="M95" i="17"/>
  <c r="M96" i="17"/>
  <c r="M98" i="17"/>
  <c r="M99" i="17"/>
  <c r="M100" i="17"/>
  <c r="M101" i="17"/>
  <c r="M102" i="17"/>
  <c r="M103" i="17"/>
  <c r="M104" i="17"/>
  <c r="M105" i="17"/>
  <c r="M106" i="17"/>
  <c r="M107" i="17"/>
  <c r="M108" i="17"/>
  <c r="M110" i="17"/>
  <c r="M111" i="17"/>
  <c r="M112" i="17"/>
  <c r="M113" i="17"/>
  <c r="M114" i="17"/>
  <c r="M115" i="17"/>
  <c r="M116" i="17"/>
  <c r="M117" i="17"/>
  <c r="M118" i="17"/>
  <c r="M119" i="17"/>
  <c r="M120" i="17"/>
  <c r="M122" i="17"/>
  <c r="M123" i="17"/>
  <c r="M124" i="17"/>
  <c r="M125" i="17"/>
  <c r="M126" i="17"/>
  <c r="M127" i="17"/>
  <c r="M128" i="17"/>
  <c r="M129" i="17"/>
  <c r="M130" i="17"/>
  <c r="M131" i="17"/>
  <c r="M132" i="17"/>
  <c r="M134" i="17"/>
  <c r="M135" i="17"/>
  <c r="M136" i="17"/>
  <c r="M137" i="17"/>
  <c r="M138" i="17"/>
  <c r="M139" i="17"/>
  <c r="M140" i="17"/>
  <c r="M141" i="17"/>
  <c r="M142" i="17"/>
  <c r="M143" i="17"/>
  <c r="M144" i="17"/>
  <c r="M146" i="17"/>
  <c r="M147" i="17"/>
  <c r="M148" i="17"/>
  <c r="M149" i="17"/>
  <c r="M150" i="17"/>
  <c r="M151" i="17"/>
  <c r="M152" i="17"/>
  <c r="M153" i="17"/>
  <c r="M154" i="17"/>
  <c r="M155" i="17"/>
  <c r="M156" i="17"/>
  <c r="M158" i="17"/>
  <c r="M159" i="17"/>
  <c r="M160" i="17"/>
  <c r="M161" i="17"/>
  <c r="M162" i="17"/>
  <c r="M163" i="17"/>
  <c r="M164" i="17"/>
  <c r="M165" i="17"/>
  <c r="M166" i="17"/>
  <c r="M167" i="17"/>
  <c r="M168" i="17"/>
  <c r="M170" i="17"/>
  <c r="M171" i="17"/>
  <c r="M172" i="17"/>
  <c r="M173" i="17"/>
  <c r="M174" i="17"/>
  <c r="M175" i="17"/>
  <c r="M176" i="17"/>
  <c r="M177" i="17"/>
  <c r="M178" i="17"/>
  <c r="M179" i="17"/>
  <c r="M180" i="17"/>
  <c r="M182" i="17"/>
  <c r="M183" i="17"/>
  <c r="M184" i="17"/>
  <c r="M185" i="17"/>
  <c r="M186" i="17"/>
  <c r="M187" i="17"/>
  <c r="M188" i="17"/>
  <c r="M189" i="17"/>
  <c r="M190" i="17"/>
  <c r="M191" i="17"/>
  <c r="M192" i="17"/>
  <c r="M194" i="17"/>
  <c r="M195" i="17"/>
  <c r="M196" i="17"/>
  <c r="M197" i="17"/>
  <c r="M198" i="17"/>
  <c r="M199" i="17"/>
  <c r="M200" i="17"/>
  <c r="M201" i="17"/>
  <c r="M202" i="17"/>
  <c r="M203" i="17"/>
  <c r="M204" i="17"/>
  <c r="M206" i="17"/>
  <c r="M207" i="17"/>
  <c r="M208" i="17"/>
  <c r="M209" i="17"/>
  <c r="M210" i="17"/>
  <c r="M211" i="17"/>
  <c r="M212" i="17"/>
  <c r="M213" i="17"/>
  <c r="M214" i="17"/>
  <c r="M215" i="17"/>
  <c r="M216" i="17"/>
  <c r="M218" i="17"/>
  <c r="M219" i="17"/>
  <c r="M220" i="17"/>
  <c r="M221" i="17"/>
  <c r="M222" i="17"/>
  <c r="M223" i="17"/>
  <c r="M224" i="17"/>
  <c r="M225" i="17"/>
  <c r="M226" i="17"/>
  <c r="M227" i="17"/>
  <c r="M228" i="17"/>
  <c r="M230" i="17"/>
  <c r="M231" i="17"/>
  <c r="M232" i="17"/>
  <c r="M233" i="17"/>
  <c r="M234" i="17"/>
  <c r="M235" i="17"/>
  <c r="M236" i="17"/>
  <c r="M237" i="17"/>
  <c r="M238" i="17"/>
  <c r="M239" i="17"/>
  <c r="M240" i="17"/>
  <c r="M242" i="17"/>
  <c r="M243" i="17"/>
  <c r="M244" i="17"/>
  <c r="M245" i="17"/>
  <c r="M246" i="17"/>
  <c r="M247" i="17"/>
  <c r="M248" i="17"/>
  <c r="M249" i="17"/>
  <c r="M251" i="17"/>
  <c r="M252" i="17"/>
  <c r="M254" i="17"/>
  <c r="M255" i="17"/>
  <c r="M256" i="17"/>
  <c r="M257" i="17"/>
  <c r="M258" i="17"/>
  <c r="M259" i="17"/>
  <c r="M260" i="17"/>
  <c r="M261" i="17"/>
  <c r="M263" i="17"/>
  <c r="M264" i="17"/>
  <c r="M266" i="17"/>
  <c r="M267" i="17"/>
  <c r="M268" i="17"/>
  <c r="M269" i="17"/>
  <c r="M270" i="17"/>
  <c r="M271" i="17"/>
  <c r="M272" i="17"/>
  <c r="M273" i="17"/>
  <c r="M275" i="17"/>
  <c r="M276" i="17"/>
  <c r="M278" i="17"/>
  <c r="M279" i="17"/>
  <c r="M280" i="17"/>
  <c r="M281" i="17"/>
  <c r="M282" i="17"/>
  <c r="M283" i="17"/>
  <c r="M284" i="17"/>
  <c r="M285" i="17"/>
  <c r="M287" i="17"/>
  <c r="M288" i="17"/>
  <c r="M290" i="17"/>
  <c r="M291" i="17"/>
  <c r="M292" i="17"/>
  <c r="M293" i="17"/>
  <c r="M294" i="17"/>
  <c r="M295" i="17"/>
  <c r="M296" i="17"/>
  <c r="M297" i="17"/>
  <c r="M299" i="17"/>
  <c r="M300" i="17"/>
  <c r="M302" i="17"/>
  <c r="M303" i="17"/>
  <c r="M304" i="17"/>
  <c r="M305" i="17"/>
  <c r="M306" i="17"/>
  <c r="M307" i="17"/>
  <c r="M308" i="17"/>
  <c r="M309" i="17"/>
  <c r="M311" i="17"/>
  <c r="M312" i="17"/>
  <c r="M314" i="17"/>
  <c r="M315" i="17"/>
  <c r="M316" i="17"/>
  <c r="M317" i="17"/>
  <c r="M318" i="17"/>
  <c r="M319" i="17"/>
  <c r="M320" i="17"/>
  <c r="M321" i="17"/>
  <c r="M323" i="17"/>
  <c r="M324" i="17"/>
  <c r="M326" i="17"/>
  <c r="M327" i="17"/>
  <c r="M328" i="17"/>
  <c r="M329" i="17"/>
  <c r="M330" i="17"/>
  <c r="M331" i="17"/>
  <c r="M332" i="17"/>
  <c r="M333" i="17"/>
  <c r="M335" i="17"/>
  <c r="M336" i="17"/>
  <c r="M338" i="17"/>
  <c r="M339" i="17"/>
  <c r="M340" i="17"/>
  <c r="M341" i="17"/>
  <c r="M342" i="17"/>
  <c r="M343" i="17"/>
  <c r="M344" i="17"/>
  <c r="M345" i="17"/>
  <c r="M347" i="17"/>
  <c r="M348" i="17"/>
  <c r="M350" i="17"/>
  <c r="M351" i="17"/>
  <c r="M352" i="17"/>
  <c r="M353" i="17"/>
  <c r="M354" i="17"/>
  <c r="M355" i="17"/>
  <c r="M356" i="17"/>
  <c r="M357" i="17"/>
  <c r="M359" i="17"/>
  <c r="M360" i="17"/>
  <c r="M362" i="17"/>
  <c r="M363" i="17"/>
  <c r="M364" i="17"/>
  <c r="M365" i="17"/>
  <c r="M366" i="17"/>
  <c r="M367" i="17"/>
  <c r="M368" i="17"/>
  <c r="M369" i="17"/>
  <c r="M371" i="17"/>
  <c r="M372" i="17"/>
  <c r="M374" i="17"/>
  <c r="M375" i="17"/>
  <c r="M376" i="17"/>
  <c r="M377" i="17"/>
  <c r="M378" i="17"/>
  <c r="M379" i="17"/>
  <c r="M380" i="17"/>
  <c r="M381" i="17"/>
  <c r="M383" i="17"/>
  <c r="M384" i="17"/>
  <c r="M386" i="17"/>
  <c r="M387" i="17"/>
  <c r="M388" i="17"/>
  <c r="M389" i="17"/>
  <c r="M390" i="17"/>
  <c r="M391" i="17"/>
  <c r="M392" i="17"/>
  <c r="M393" i="17"/>
  <c r="M395" i="17"/>
  <c r="M396" i="17"/>
  <c r="M398" i="17"/>
  <c r="M399" i="17"/>
  <c r="M400" i="17"/>
  <c r="M401" i="17"/>
  <c r="M402" i="17"/>
  <c r="M403" i="17"/>
  <c r="M404" i="17"/>
  <c r="M405" i="17"/>
  <c r="M407" i="17"/>
  <c r="M408" i="17"/>
  <c r="M410" i="17"/>
  <c r="M411" i="17"/>
  <c r="M412" i="17"/>
  <c r="M413" i="17"/>
  <c r="M414" i="17"/>
  <c r="M415" i="17"/>
  <c r="M416" i="17"/>
  <c r="M417" i="17"/>
  <c r="M419" i="17"/>
  <c r="M420" i="17"/>
  <c r="M422" i="17"/>
  <c r="M423" i="17"/>
  <c r="M424" i="17"/>
  <c r="M425" i="17"/>
  <c r="M426" i="17"/>
  <c r="M427" i="17"/>
  <c r="M428" i="17"/>
  <c r="M429" i="17"/>
  <c r="M431" i="17"/>
  <c r="M432" i="17"/>
  <c r="M434" i="17"/>
  <c r="M435" i="17"/>
  <c r="M436" i="17"/>
  <c r="M437" i="17"/>
  <c r="M438" i="17"/>
  <c r="M439" i="17"/>
  <c r="M440" i="17"/>
  <c r="M441" i="17"/>
  <c r="M443" i="17"/>
  <c r="M444" i="17"/>
  <c r="M446" i="17"/>
  <c r="M447" i="17"/>
  <c r="M448" i="17"/>
  <c r="M449" i="17"/>
  <c r="M450" i="17"/>
  <c r="M451" i="17"/>
  <c r="M452" i="17"/>
  <c r="M453" i="17"/>
  <c r="M455" i="17"/>
  <c r="M456" i="17"/>
  <c r="M458" i="17"/>
  <c r="M459" i="17"/>
  <c r="M460" i="17"/>
  <c r="M461" i="17"/>
  <c r="M462" i="17"/>
  <c r="M463" i="17"/>
  <c r="M464" i="17"/>
  <c r="M465" i="17"/>
  <c r="M467" i="17"/>
  <c r="M468" i="17"/>
  <c r="M470" i="17"/>
  <c r="M471" i="17"/>
  <c r="M472" i="17"/>
  <c r="M473" i="17"/>
  <c r="M474" i="17"/>
  <c r="M475" i="17"/>
  <c r="M476" i="17"/>
  <c r="M477" i="17"/>
  <c r="M479" i="17"/>
  <c r="M480" i="17"/>
  <c r="M482" i="17"/>
  <c r="M483" i="17"/>
  <c r="M484" i="17"/>
  <c r="M485" i="17"/>
  <c r="M486" i="17"/>
  <c r="M487" i="17"/>
  <c r="M488" i="17"/>
  <c r="M489" i="17"/>
  <c r="M491" i="17"/>
  <c r="M492" i="17"/>
  <c r="M494" i="17"/>
  <c r="M495" i="17"/>
  <c r="M496" i="17"/>
  <c r="M497" i="17"/>
  <c r="M498" i="17"/>
  <c r="M499" i="17"/>
  <c r="M500" i="17"/>
  <c r="M501" i="17"/>
  <c r="M503" i="17"/>
  <c r="M504" i="17"/>
  <c r="M506" i="17"/>
  <c r="M507" i="17"/>
  <c r="M508" i="17"/>
  <c r="M509" i="17"/>
  <c r="M510" i="17"/>
  <c r="M511" i="17"/>
  <c r="M512" i="17"/>
  <c r="M513" i="17"/>
  <c r="M515" i="17"/>
  <c r="M516" i="17"/>
  <c r="M518" i="17"/>
  <c r="M519" i="17"/>
  <c r="M520" i="17"/>
  <c r="M521" i="17"/>
  <c r="M522" i="17"/>
  <c r="M523" i="17"/>
  <c r="M524" i="17"/>
  <c r="M525" i="17"/>
  <c r="M527" i="17"/>
  <c r="M528" i="17"/>
  <c r="M530" i="17"/>
  <c r="M531" i="17"/>
  <c r="M532" i="17"/>
  <c r="M533" i="17"/>
  <c r="M534" i="17"/>
  <c r="M535" i="17"/>
  <c r="M536" i="17"/>
  <c r="M537" i="17"/>
  <c r="M539" i="17"/>
  <c r="M540" i="17"/>
  <c r="M542" i="17"/>
  <c r="M543" i="17"/>
  <c r="M544" i="17"/>
  <c r="M545" i="17"/>
  <c r="M546" i="17"/>
  <c r="M547" i="17"/>
  <c r="M548" i="17"/>
  <c r="M549" i="17"/>
  <c r="M551" i="17"/>
  <c r="M552" i="17"/>
  <c r="M554" i="17"/>
  <c r="M555" i="17"/>
  <c r="M556" i="17"/>
  <c r="M557" i="17"/>
  <c r="M558" i="17"/>
  <c r="M559" i="17"/>
  <c r="M560" i="17"/>
  <c r="M561" i="17"/>
  <c r="M563" i="17"/>
  <c r="M564" i="17"/>
  <c r="M566" i="17"/>
  <c r="M567" i="17"/>
  <c r="M568" i="17"/>
  <c r="M569" i="17"/>
  <c r="M570" i="17"/>
  <c r="M571" i="17"/>
  <c r="M572" i="17"/>
  <c r="M573" i="17"/>
  <c r="M575" i="17"/>
  <c r="M576" i="17"/>
  <c r="M578" i="17"/>
  <c r="M579" i="17"/>
  <c r="M580" i="17"/>
  <c r="M581" i="17"/>
  <c r="M582" i="17"/>
  <c r="M583" i="17"/>
  <c r="M584" i="17"/>
  <c r="M585" i="17"/>
  <c r="M587" i="17"/>
  <c r="M588" i="17"/>
  <c r="M590" i="17"/>
  <c r="M591" i="17"/>
  <c r="M592" i="17"/>
  <c r="M593" i="17"/>
  <c r="M594" i="17"/>
  <c r="M595" i="17"/>
  <c r="M596" i="17"/>
  <c r="M597" i="17"/>
  <c r="M599" i="17"/>
  <c r="M600" i="17"/>
  <c r="M602" i="17"/>
  <c r="M603" i="17"/>
  <c r="M604" i="17"/>
  <c r="M605" i="17"/>
  <c r="M606" i="17"/>
  <c r="M607" i="17"/>
  <c r="M608" i="17"/>
  <c r="M609" i="17"/>
  <c r="M611" i="17"/>
  <c r="M612" i="17"/>
  <c r="M614" i="17"/>
  <c r="M615" i="17"/>
  <c r="M616" i="17"/>
  <c r="M617" i="17"/>
  <c r="M618" i="17"/>
  <c r="M619" i="17"/>
  <c r="M620" i="17"/>
  <c r="M621" i="17"/>
  <c r="M623" i="17"/>
  <c r="M624" i="17"/>
  <c r="M626" i="17"/>
  <c r="M627" i="17"/>
  <c r="M628" i="17"/>
  <c r="M629" i="17"/>
  <c r="M630" i="17"/>
  <c r="M631" i="17"/>
  <c r="M632" i="17"/>
  <c r="M633" i="17"/>
  <c r="M635" i="17"/>
  <c r="M636" i="17"/>
  <c r="M638" i="17"/>
  <c r="M639" i="17"/>
  <c r="M640" i="17"/>
  <c r="M641" i="17"/>
  <c r="M642" i="17"/>
  <c r="M643" i="17"/>
  <c r="M644" i="17"/>
  <c r="M645" i="17"/>
  <c r="M647" i="17"/>
  <c r="M648" i="17"/>
  <c r="M650" i="17"/>
  <c r="M651" i="17"/>
  <c r="M652" i="17"/>
  <c r="M653" i="17"/>
  <c r="M654" i="17"/>
  <c r="M655" i="17"/>
  <c r="M656" i="17"/>
  <c r="M657" i="17"/>
  <c r="M659" i="17"/>
  <c r="M660" i="17"/>
  <c r="M662" i="17"/>
  <c r="M663" i="17"/>
  <c r="M664" i="17"/>
  <c r="M665" i="17"/>
  <c r="M666" i="17"/>
  <c r="M667" i="17"/>
  <c r="M668" i="17"/>
  <c r="M669" i="17"/>
  <c r="M671" i="17"/>
  <c r="M672" i="17"/>
  <c r="M674" i="17"/>
  <c r="M675" i="17"/>
  <c r="M676" i="17"/>
  <c r="M677" i="17"/>
  <c r="M678" i="17"/>
  <c r="M679" i="17"/>
  <c r="M680" i="17"/>
  <c r="M681" i="17"/>
  <c r="M683" i="17"/>
  <c r="M684" i="17"/>
  <c r="M686" i="17"/>
  <c r="M687" i="17"/>
  <c r="M688" i="17"/>
  <c r="M689" i="17"/>
  <c r="M690" i="17"/>
  <c r="M691" i="17"/>
  <c r="M692" i="17"/>
  <c r="M693" i="17"/>
  <c r="M695" i="17"/>
  <c r="M696" i="17"/>
  <c r="M698" i="17"/>
  <c r="M699" i="17"/>
  <c r="M700" i="17"/>
  <c r="M701" i="17"/>
  <c r="M702" i="17"/>
  <c r="M703" i="17"/>
  <c r="M704" i="17"/>
  <c r="M705" i="17"/>
  <c r="M707" i="17"/>
  <c r="M708" i="17"/>
  <c r="M710" i="17"/>
  <c r="M711" i="17"/>
  <c r="M712" i="17"/>
  <c r="M713" i="17"/>
  <c r="M714" i="17"/>
  <c r="M715" i="17"/>
  <c r="M716" i="17"/>
  <c r="M717" i="17"/>
  <c r="M719" i="17"/>
  <c r="M720" i="17"/>
  <c r="M722" i="17"/>
  <c r="M723" i="17"/>
  <c r="M724" i="17"/>
  <c r="M725" i="17"/>
  <c r="M726" i="17"/>
  <c r="M727" i="17"/>
  <c r="M728" i="17"/>
  <c r="M729" i="17"/>
  <c r="M731" i="17"/>
  <c r="M732" i="17"/>
  <c r="M734" i="17"/>
  <c r="M735" i="17"/>
  <c r="M736" i="17"/>
  <c r="M737" i="17"/>
  <c r="M738" i="17"/>
  <c r="M739" i="17"/>
  <c r="M740" i="17"/>
  <c r="M741" i="17"/>
  <c r="M743" i="17"/>
  <c r="M744" i="17"/>
  <c r="M746" i="17"/>
  <c r="M747" i="17"/>
  <c r="M748" i="17"/>
  <c r="M749" i="17"/>
  <c r="M750" i="17"/>
  <c r="M751" i="17"/>
  <c r="M752" i="17"/>
  <c r="M753" i="17"/>
  <c r="M755" i="17"/>
  <c r="M756" i="17"/>
  <c r="M758" i="17"/>
  <c r="M759" i="17"/>
  <c r="M760" i="17"/>
  <c r="M761" i="17"/>
  <c r="M762" i="17"/>
  <c r="M763" i="17"/>
  <c r="M764" i="17"/>
  <c r="M765" i="17"/>
  <c r="M767" i="17"/>
  <c r="M768" i="17"/>
  <c r="M770" i="17"/>
  <c r="M771" i="17"/>
  <c r="M772" i="17"/>
  <c r="M773" i="17"/>
  <c r="M774" i="17"/>
  <c r="M775" i="17"/>
  <c r="M776" i="17"/>
  <c r="M777" i="17"/>
  <c r="M779" i="17"/>
  <c r="M780" i="17"/>
  <c r="M782" i="17"/>
  <c r="M783" i="17"/>
  <c r="M784" i="17"/>
  <c r="M785" i="17"/>
  <c r="M786" i="17"/>
  <c r="M788" i="17"/>
  <c r="M789" i="17"/>
  <c r="M791" i="17"/>
  <c r="M792" i="17"/>
  <c r="M794" i="17"/>
  <c r="M795" i="17"/>
  <c r="M796" i="17"/>
  <c r="M797" i="17"/>
  <c r="M798" i="17"/>
  <c r="M800" i="17"/>
  <c r="M801" i="17"/>
  <c r="M803" i="17"/>
  <c r="M804" i="17"/>
  <c r="M806" i="17"/>
  <c r="M807" i="17"/>
  <c r="M808" i="17"/>
  <c r="M809" i="17"/>
  <c r="M810" i="17"/>
  <c r="M812" i="17"/>
  <c r="M813" i="17"/>
  <c r="M815" i="17"/>
  <c r="M816" i="17"/>
  <c r="M818" i="17"/>
  <c r="M819" i="17"/>
  <c r="M820" i="17"/>
  <c r="M821" i="17"/>
  <c r="M822" i="17"/>
  <c r="M824" i="17"/>
  <c r="M825" i="17"/>
  <c r="M827" i="17"/>
  <c r="M828" i="17"/>
  <c r="M830" i="17"/>
  <c r="M831" i="17"/>
  <c r="M832" i="17"/>
  <c r="M833" i="17"/>
  <c r="M834" i="17"/>
  <c r="M836" i="17"/>
  <c r="M837" i="17"/>
  <c r="M839" i="17"/>
  <c r="M840" i="17"/>
  <c r="M842" i="17"/>
  <c r="M843" i="17"/>
  <c r="M844" i="17"/>
  <c r="M845" i="17"/>
  <c r="M846" i="17"/>
  <c r="M848" i="17"/>
  <c r="M849" i="17"/>
  <c r="M851" i="17"/>
  <c r="M852" i="17"/>
  <c r="M854" i="17"/>
  <c r="M855" i="17"/>
  <c r="M856" i="17"/>
  <c r="M857" i="17"/>
  <c r="M858" i="17"/>
  <c r="M860" i="17"/>
  <c r="M861" i="17"/>
  <c r="M863" i="17"/>
  <c r="M864" i="17"/>
  <c r="M866" i="17"/>
  <c r="M867" i="17"/>
  <c r="M868" i="17"/>
  <c r="M869" i="17"/>
  <c r="M870" i="17"/>
  <c r="M872" i="17"/>
  <c r="M873" i="17"/>
  <c r="M875" i="17"/>
  <c r="M876" i="17"/>
  <c r="M878" i="17"/>
  <c r="M879" i="17"/>
  <c r="M880" i="17"/>
  <c r="M881" i="17"/>
  <c r="M882" i="17"/>
  <c r="M884" i="17"/>
  <c r="M885" i="17"/>
  <c r="M887" i="17"/>
  <c r="M888" i="17"/>
  <c r="M890" i="17"/>
  <c r="M891" i="17"/>
  <c r="M892" i="17"/>
  <c r="M893" i="17"/>
  <c r="M894" i="17"/>
  <c r="M896" i="17"/>
  <c r="M897" i="17"/>
  <c r="M899" i="17"/>
  <c r="M900" i="17"/>
  <c r="M902" i="17"/>
  <c r="M903" i="17"/>
  <c r="M904" i="17"/>
  <c r="M905" i="17"/>
  <c r="M906" i="17"/>
  <c r="M908" i="17"/>
  <c r="M909" i="17"/>
  <c r="M911" i="17"/>
  <c r="M912" i="17"/>
  <c r="M914" i="17"/>
  <c r="M915" i="17"/>
  <c r="M916" i="17"/>
  <c r="M917" i="17"/>
  <c r="M918" i="17"/>
  <c r="M920" i="17"/>
  <c r="M921" i="17"/>
  <c r="M923" i="17"/>
  <c r="M924" i="17"/>
  <c r="M926" i="17"/>
  <c r="M927" i="17"/>
  <c r="M928" i="17"/>
  <c r="M929" i="17"/>
  <c r="M930" i="17"/>
  <c r="M932" i="17"/>
  <c r="M933" i="17"/>
  <c r="M935" i="17"/>
  <c r="M936" i="17"/>
  <c r="M938" i="17"/>
  <c r="M939" i="17"/>
  <c r="M940" i="17"/>
  <c r="M941" i="17"/>
  <c r="M942" i="17"/>
  <c r="M944" i="17"/>
  <c r="M945" i="17"/>
  <c r="M947" i="17"/>
  <c r="M948" i="17"/>
  <c r="M950" i="17"/>
  <c r="M951" i="17"/>
  <c r="M952" i="17"/>
  <c r="M953" i="17"/>
  <c r="M954" i="17"/>
  <c r="M957" i="17"/>
  <c r="M959" i="17"/>
  <c r="M960" i="17"/>
  <c r="M962" i="17"/>
  <c r="M963" i="17"/>
  <c r="M964" i="17"/>
  <c r="M965" i="17"/>
  <c r="M966" i="17"/>
  <c r="M969" i="17"/>
  <c r="M971" i="17"/>
  <c r="M972" i="17"/>
  <c r="M974" i="17"/>
  <c r="M975" i="17"/>
  <c r="M976" i="17"/>
  <c r="M977" i="17"/>
  <c r="M978" i="17"/>
  <c r="M981" i="17"/>
  <c r="M983" i="17"/>
  <c r="M984" i="17"/>
  <c r="M986" i="17"/>
  <c r="M987" i="17"/>
  <c r="M988" i="17"/>
  <c r="M989" i="17"/>
  <c r="M990" i="17"/>
  <c r="M993" i="17"/>
  <c r="M995" i="17"/>
  <c r="M996" i="17"/>
  <c r="M998" i="17"/>
  <c r="M999" i="17"/>
  <c r="M1000" i="17"/>
  <c r="M1001" i="17"/>
  <c r="J6" i="17"/>
  <c r="I3" i="17"/>
  <c r="N3" i="17" s="1"/>
  <c r="J3" i="17"/>
  <c r="K3" i="17"/>
  <c r="I4" i="17"/>
  <c r="N4" i="17" s="1"/>
  <c r="J4" i="17"/>
  <c r="K4" i="17"/>
  <c r="I5" i="17"/>
  <c r="N5" i="17" s="1"/>
  <c r="J5" i="17"/>
  <c r="O5" i="17" s="1"/>
  <c r="K5" i="17"/>
  <c r="I6" i="17"/>
  <c r="N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J32" i="17"/>
  <c r="O32" i="17" s="1"/>
  <c r="K32" i="17"/>
  <c r="I33" i="17"/>
  <c r="N33" i="17" s="1"/>
  <c r="J33" i="17"/>
  <c r="O33" i="17" s="1"/>
  <c r="K33" i="17"/>
  <c r="I34" i="17"/>
  <c r="J34" i="17"/>
  <c r="O34" i="17" s="1"/>
  <c r="K34" i="17"/>
  <c r="I35" i="17"/>
  <c r="N35" i="17" s="1"/>
  <c r="J35" i="17"/>
  <c r="O35" i="17" s="1"/>
  <c r="K35" i="17"/>
  <c r="I36" i="17"/>
  <c r="N36" i="17" s="1"/>
  <c r="J36" i="17"/>
  <c r="K36" i="17"/>
  <c r="I37" i="17"/>
  <c r="N37" i="17" s="1"/>
  <c r="J37" i="17"/>
  <c r="O37" i="17" s="1"/>
  <c r="K37" i="17"/>
  <c r="I38" i="17"/>
  <c r="N38" i="17" s="1"/>
  <c r="J38" i="17"/>
  <c r="O38" i="17" s="1"/>
  <c r="K38" i="17"/>
  <c r="I39" i="17"/>
  <c r="N39" i="17" s="1"/>
  <c r="J39" i="17"/>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J49" i="17"/>
  <c r="O49" i="17" s="1"/>
  <c r="K49" i="17"/>
  <c r="I50" i="17"/>
  <c r="J50" i="17"/>
  <c r="O50" i="17" s="1"/>
  <c r="K50" i="17"/>
  <c r="I51" i="17"/>
  <c r="N51" i="17" s="1"/>
  <c r="J51" i="17"/>
  <c r="O51" i="17" s="1"/>
  <c r="K51" i="17"/>
  <c r="I52" i="17"/>
  <c r="J52" i="17"/>
  <c r="O52" i="17" s="1"/>
  <c r="K52" i="17"/>
  <c r="I53" i="17"/>
  <c r="N53" i="17" s="1"/>
  <c r="J53" i="17"/>
  <c r="O53" i="17" s="1"/>
  <c r="K53" i="17"/>
  <c r="I54" i="17"/>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K96" i="17"/>
  <c r="I97" i="17"/>
  <c r="J97" i="17"/>
  <c r="O97" i="17" s="1"/>
  <c r="K97" i="17"/>
  <c r="I98" i="17"/>
  <c r="J98" i="17"/>
  <c r="O98" i="17" s="1"/>
  <c r="K98" i="17"/>
  <c r="I99" i="17"/>
  <c r="N99" i="17" s="1"/>
  <c r="J99" i="17"/>
  <c r="O99" i="17" s="1"/>
  <c r="K99" i="17"/>
  <c r="I100" i="17"/>
  <c r="J100" i="17"/>
  <c r="O100" i="17" s="1"/>
  <c r="K100" i="17"/>
  <c r="I101" i="17"/>
  <c r="N101" i="17" s="1"/>
  <c r="J101" i="17"/>
  <c r="O101" i="17" s="1"/>
  <c r="K101" i="17"/>
  <c r="I102" i="17"/>
  <c r="J102" i="17"/>
  <c r="O102" i="17" s="1"/>
  <c r="K102" i="17"/>
  <c r="I103" i="17"/>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K134" i="17"/>
  <c r="I135" i="17"/>
  <c r="N135" i="17" s="1"/>
  <c r="J135" i="17"/>
  <c r="O135" i="17" s="1"/>
  <c r="K135" i="17"/>
  <c r="I136" i="17"/>
  <c r="N136" i="17" s="1"/>
  <c r="J136" i="17"/>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J148" i="17"/>
  <c r="O148" i="17" s="1"/>
  <c r="K148" i="17"/>
  <c r="I149" i="17"/>
  <c r="N149" i="17" s="1"/>
  <c r="J149" i="17"/>
  <c r="O149" i="17" s="1"/>
  <c r="K149" i="17"/>
  <c r="I150" i="17"/>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J164" i="17"/>
  <c r="O164" i="17" s="1"/>
  <c r="K164" i="17"/>
  <c r="I165" i="17"/>
  <c r="N165" i="17" s="1"/>
  <c r="J165" i="17"/>
  <c r="O165" i="17" s="1"/>
  <c r="K165" i="17"/>
  <c r="I166" i="17"/>
  <c r="J166" i="17"/>
  <c r="O166" i="17" s="1"/>
  <c r="K166" i="17"/>
  <c r="I167" i="17"/>
  <c r="N167" i="17" s="1"/>
  <c r="J167" i="17"/>
  <c r="O167" i="17" s="1"/>
  <c r="K167" i="17"/>
  <c r="I168" i="17"/>
  <c r="N168" i="17" s="1"/>
  <c r="J168" i="17"/>
  <c r="O168" i="17" s="1"/>
  <c r="K168" i="17"/>
  <c r="I169" i="17"/>
  <c r="N169" i="17" s="1"/>
  <c r="J169" i="17"/>
  <c r="O169" i="17" s="1"/>
  <c r="K169" i="17"/>
  <c r="I170" i="17"/>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J224" i="17"/>
  <c r="O224" i="17" s="1"/>
  <c r="K224" i="17"/>
  <c r="I225" i="17"/>
  <c r="N225" i="17" s="1"/>
  <c r="J225" i="17"/>
  <c r="K225" i="17"/>
  <c r="I226" i="17"/>
  <c r="N226" i="17" s="1"/>
  <c r="J226" i="17"/>
  <c r="O226" i="17" s="1"/>
  <c r="K226" i="17"/>
  <c r="I227" i="17"/>
  <c r="N227" i="17" s="1"/>
  <c r="J227" i="17"/>
  <c r="O227" i="17" s="1"/>
  <c r="K227" i="17"/>
  <c r="I228" i="17"/>
  <c r="N228" i="17" s="1"/>
  <c r="J228" i="17"/>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J262" i="17"/>
  <c r="O262" i="17" s="1"/>
  <c r="K262" i="17"/>
  <c r="I263" i="17"/>
  <c r="N263" i="17" s="1"/>
  <c r="J263" i="17"/>
  <c r="O263" i="17" s="1"/>
  <c r="K263" i="17"/>
  <c r="I264" i="17"/>
  <c r="N264" i="17" s="1"/>
  <c r="J264" i="17"/>
  <c r="O264" i="17" s="1"/>
  <c r="K264" i="17"/>
  <c r="I265" i="17"/>
  <c r="N265" i="17" s="1"/>
  <c r="J265" i="17"/>
  <c r="O265" i="17" s="1"/>
  <c r="K265" i="17"/>
  <c r="I266" i="17"/>
  <c r="J266" i="17"/>
  <c r="O266" i="17" s="1"/>
  <c r="K266" i="17"/>
  <c r="I267" i="17"/>
  <c r="N267" i="17" s="1"/>
  <c r="J267" i="17"/>
  <c r="K267" i="17"/>
  <c r="I268" i="17"/>
  <c r="N268" i="17" s="1"/>
  <c r="J268" i="17"/>
  <c r="O268" i="17" s="1"/>
  <c r="K268" i="17"/>
  <c r="I269" i="17"/>
  <c r="N269" i="17" s="1"/>
  <c r="J269" i="17"/>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J288" i="17"/>
  <c r="O288" i="17" s="1"/>
  <c r="K288" i="17"/>
  <c r="I289" i="17"/>
  <c r="J289" i="17"/>
  <c r="O289" i="17" s="1"/>
  <c r="K289" i="17"/>
  <c r="I290" i="17"/>
  <c r="N290" i="17" s="1"/>
  <c r="J290" i="17"/>
  <c r="O290" i="17" s="1"/>
  <c r="K290" i="17"/>
  <c r="I291" i="17"/>
  <c r="N291" i="17" s="1"/>
  <c r="J291" i="17"/>
  <c r="K291" i="17"/>
  <c r="I292" i="17"/>
  <c r="N292" i="17" s="1"/>
  <c r="J292" i="17"/>
  <c r="O292" i="17" s="1"/>
  <c r="K292" i="17"/>
  <c r="I293" i="17"/>
  <c r="N293" i="17" s="1"/>
  <c r="J293" i="17"/>
  <c r="K293" i="17"/>
  <c r="I294" i="17"/>
  <c r="N294" i="17" s="1"/>
  <c r="J294" i="17"/>
  <c r="O294" i="17" s="1"/>
  <c r="K294" i="17"/>
  <c r="I295" i="17"/>
  <c r="N295" i="17" s="1"/>
  <c r="J295" i="17"/>
  <c r="O295" i="17" s="1"/>
  <c r="K295" i="17"/>
  <c r="I296" i="17"/>
  <c r="N296" i="17" s="1"/>
  <c r="J296" i="17"/>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J316" i="17"/>
  <c r="O316" i="17" s="1"/>
  <c r="K316" i="17"/>
  <c r="I317" i="17"/>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J329" i="17"/>
  <c r="O329" i="17" s="1"/>
  <c r="K329" i="17"/>
  <c r="I330" i="17"/>
  <c r="N330" i="17" s="1"/>
  <c r="J330" i="17"/>
  <c r="O330" i="17" s="1"/>
  <c r="K330" i="17"/>
  <c r="I331" i="17"/>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J373" i="17"/>
  <c r="O373" i="17" s="1"/>
  <c r="K373" i="17"/>
  <c r="I374" i="17"/>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J424" i="17"/>
  <c r="K424" i="17"/>
  <c r="I425" i="17"/>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J463" i="17"/>
  <c r="O463" i="17" s="1"/>
  <c r="K463" i="17"/>
  <c r="I464" i="17"/>
  <c r="N464" i="17" s="1"/>
  <c r="J464" i="17"/>
  <c r="O464" i="17" s="1"/>
  <c r="K464" i="17"/>
  <c r="I465" i="17"/>
  <c r="N465" i="17" s="1"/>
  <c r="J465" i="17"/>
  <c r="O465" i="17" s="1"/>
  <c r="K465" i="17"/>
  <c r="I466" i="17"/>
  <c r="N466" i="17" s="1"/>
  <c r="J466" i="17"/>
  <c r="O466" i="17" s="1"/>
  <c r="K466" i="17"/>
  <c r="I467" i="17"/>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J506" i="17"/>
  <c r="O506" i="17" s="1"/>
  <c r="K506" i="17"/>
  <c r="I507" i="17"/>
  <c r="N507" i="17" s="1"/>
  <c r="J507" i="17"/>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J514" i="17"/>
  <c r="O514" i="17" s="1"/>
  <c r="K514" i="17"/>
  <c r="I515" i="17"/>
  <c r="N515" i="17" s="1"/>
  <c r="J515" i="17"/>
  <c r="O515" i="17" s="1"/>
  <c r="K515" i="17"/>
  <c r="I516" i="17"/>
  <c r="N516" i="17" s="1"/>
  <c r="J516" i="17"/>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J565" i="17"/>
  <c r="O565" i="17" s="1"/>
  <c r="K565" i="17"/>
  <c r="I566" i="17"/>
  <c r="N566" i="17" s="1"/>
  <c r="J566" i="17"/>
  <c r="O566" i="17" s="1"/>
  <c r="K566" i="17"/>
  <c r="I567" i="17"/>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J604" i="17"/>
  <c r="O604" i="17" s="1"/>
  <c r="K604" i="17"/>
  <c r="I605" i="17"/>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J644" i="17"/>
  <c r="O644" i="17" s="1"/>
  <c r="K644" i="17"/>
  <c r="I645" i="17"/>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J670" i="17"/>
  <c r="O670" i="17" s="1"/>
  <c r="K670" i="17"/>
  <c r="I671" i="17"/>
  <c r="N671" i="17" s="1"/>
  <c r="J671" i="17"/>
  <c r="O671" i="17" s="1"/>
  <c r="K671" i="17"/>
  <c r="I672" i="17"/>
  <c r="N672" i="17" s="1"/>
  <c r="J672" i="17"/>
  <c r="O672" i="17" s="1"/>
  <c r="K672" i="17"/>
  <c r="I673" i="17"/>
  <c r="J673" i="17"/>
  <c r="O673" i="17" s="1"/>
  <c r="K673" i="17"/>
  <c r="I674" i="17"/>
  <c r="N674" i="17" s="1"/>
  <c r="J674" i="17"/>
  <c r="O674" i="17" s="1"/>
  <c r="K674" i="17"/>
  <c r="I675" i="17"/>
  <c r="J675" i="17"/>
  <c r="K675" i="17"/>
  <c r="I676" i="17"/>
  <c r="N676" i="17" s="1"/>
  <c r="J676" i="17"/>
  <c r="O676" i="17" s="1"/>
  <c r="K676" i="17"/>
  <c r="I677" i="17"/>
  <c r="N677" i="17" s="1"/>
  <c r="J677" i="17"/>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J697" i="17"/>
  <c r="O697" i="17" s="1"/>
  <c r="K697" i="17"/>
  <c r="I698" i="17"/>
  <c r="N698" i="17" s="1"/>
  <c r="J698" i="17"/>
  <c r="O698" i="17" s="1"/>
  <c r="K698" i="17"/>
  <c r="I699" i="17"/>
  <c r="N699" i="17" s="1"/>
  <c r="J699" i="17"/>
  <c r="O699" i="17" s="1"/>
  <c r="K699" i="17"/>
  <c r="I700" i="17"/>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J790" i="17"/>
  <c r="O790" i="17" s="1"/>
  <c r="K790" i="17"/>
  <c r="I791" i="17"/>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J814" i="17"/>
  <c r="O814" i="17" s="1"/>
  <c r="K814" i="17"/>
  <c r="I815" i="17"/>
  <c r="N815" i="17" s="1"/>
  <c r="J815" i="17"/>
  <c r="O815" i="17" s="1"/>
  <c r="K815" i="17"/>
  <c r="I816" i="17"/>
  <c r="N816" i="17" s="1"/>
  <c r="J816" i="17"/>
  <c r="O816" i="17" s="1"/>
  <c r="K816" i="17"/>
  <c r="I817" i="17"/>
  <c r="J817" i="17"/>
  <c r="O817" i="17" s="1"/>
  <c r="K817" i="17"/>
  <c r="I818" i="17"/>
  <c r="N818" i="17" s="1"/>
  <c r="J818" i="17"/>
  <c r="O818" i="17" s="1"/>
  <c r="K818" i="17"/>
  <c r="I819" i="17"/>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J841" i="17"/>
  <c r="O841" i="17" s="1"/>
  <c r="K841" i="17"/>
  <c r="I842" i="17"/>
  <c r="N842" i="17" s="1"/>
  <c r="J842" i="17"/>
  <c r="O842" i="17" s="1"/>
  <c r="K842" i="17"/>
  <c r="I843" i="17"/>
  <c r="N843" i="17" s="1"/>
  <c r="J843" i="17"/>
  <c r="O843" i="17" s="1"/>
  <c r="K843" i="17"/>
  <c r="I844" i="17"/>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<sst xmlns="http://schemas.openxmlformats.org/spreadsheetml/2006/main" count="11101" uniqueCount="6221">
  <si>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</si>
  <si>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</si>
  <si>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</si>
  <si>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</si>
  <si>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</si>
  <si>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</si>
  <si>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</si>
  <si>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</si>
  <si>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</si>
  <si>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</si>
  <si>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</si>
  <si>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</si>
  <si>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</si>
  <si>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</si>
  <si>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</si>
  <si>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</si>
  <si>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</si>
  <si>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</si>
  <si>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</si>
  <si>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</si>
  <si>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</si>
  <si>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</si>
  <si>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</si>
  <si>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</si>
  <si>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</si>
  <si>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</si>
  <si>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</si>
  <si>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</si>
  <si>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</si>
  <si>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</si>
  <si>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</si>
  <si>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</si>
  <si>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</si>
  <si>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</si>
  <si>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</si>
  <si>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</si>
  <si>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</si>
  <si>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</si>
  <si>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</si>
  <si>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</si>
  <si>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</si>
  <si>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</si>
  <si>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</si>
  <si>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</si>
  <si>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</si>
  <si>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</si>
  <si>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</si>
  <si>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</si>
  <si>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</si>
  <si>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</si>
  <si>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</si>
  <si>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</si>
  <si>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</si>
  <si>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</si>
  <si>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</si>
  <si>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</si>
  <si>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</si>
  <si>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</si>
  <si>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</si>
  <si>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</si>
  <si>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</si>
  <si>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</si>
  <si>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</si>
  <si>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</si>
  <si>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</si>
  <si>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</si>
  <si>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</si>
  <si>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</si>
  <si>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</si>
  <si>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</si>
  <si>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</si>
  <si>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</si>
  <si>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</si>
  <si>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</si>
  <si>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</si>
  <si>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</si>
  <si>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</si>
  <si>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</si>
  <si>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</si>
  <si>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</si>
  <si>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</si>
  <si>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</si>
  <si>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</si>
  <si>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</si>
  <si>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</si>
  <si>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</si>
  <si>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</si>
  <si>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</si>
  <si>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</si>
  <si>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</si>
  <si>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</si>
  <si>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</si>
  <si>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</si>
  <si>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</si>
  <si>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</si>
  <si>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</si>
  <si>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</si>
  <si>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</si>
  <si>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</si>
  <si>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</si>
  <si>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</si>
  <si>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</si>
  <si>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</si>
  <si>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</si>
  <si>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</si>
  <si>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</si>
  <si>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</si>
  <si>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</si>
  <si>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</si>
  <si>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</si>
  <si>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</si>
  <si>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</si>
  <si>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</si>
  <si>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</si>
  <si>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</si>
  <si>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</si>
  <si>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</si>
  <si>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</si>
  <si>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</si>
  <si>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</si>
  <si>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</si>
  <si>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</si>
  <si>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</si>
  <si>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</si>
  <si>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</si>
  <si>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</si>
  <si>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</si>
  <si>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</si>
  <si>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</si>
  <si>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</si>
  <si>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</si>
  <si>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</si>
  <si>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</si>
  <si>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</si>
  <si>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</si>
  <si>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</si>
  <si>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</si>
  <si>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</si>
  <si>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</si>
  <si>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</si>
  <si>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</si>
  <si>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</si>
  <si>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</si>
  <si>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</si>
  <si>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</si>
  <si>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</si>
  <si>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</si>
  <si>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</si>
  <si>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</si>
  <si>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</si>
  <si>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</si>
  <si>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</si>
  <si>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</si>
  <si>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</si>
  <si>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</si>
  <si>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</si>
  <si>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</si>
  <si>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</si>
  <si>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</si>
  <si>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</si>
  <si>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</si>
  <si>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</si>
  <si>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</si>
  <si>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</si>
  <si>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</si>
  <si>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</si>
  <si>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</si>
  <si>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</si>
  <si>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</si>
  <si>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</si>
  <si>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</si>
  <si>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</si>
  <si>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</si>
  <si>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</si>
  <si>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</si>
  <si>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</si>
  <si>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</si>
  <si>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</si>
  <si>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</si>
  <si>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</si>
  <si>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</si>
  <si>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</si>
  <si>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</si>
  <si>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</si>
  <si>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</si>
  <si>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</si>
  <si>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</si>
  <si>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</si>
  <si>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</si>
  <si>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</si>
  <si>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</si>
  <si>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</si>
  <si>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</si>
  <si>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</si>
  <si>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</si>
  <si>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</si>
  <si>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</si>
  <si>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</si>
  <si>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</si>
  <si>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</si>
  <si>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</si>
  <si>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</si>
  <si>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</si>
  <si>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</si>
  <si>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</si>
  <si>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</si>
  <si>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</si>
  <si>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</si>
  <si>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</si>
  <si>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</si>
  <si>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</si>
  <si>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</si>
  <si>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</si>
  <si>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</si>
  <si>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</si>
  <si>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</si>
  <si>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</si>
  <si>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</si>
  <si>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</si>
  <si>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</si>
  <si>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</si>
  <si>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</si>
  <si>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</si>
  <si>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</si>
  <si>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</si>
  <si>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</si>
  <si>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</si>
  <si>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</si>
  <si>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</si>
  <si>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</si>
  <si>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</si>
  <si>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</si>
  <si>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</si>
  <si>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</si>
  <si>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</si>
  <si>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</si>
  <si>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</si>
  <si>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</si>
  <si>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</si>
  <si>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</si>
  <si>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</si>
  <si>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</si>
  <si>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</si>
  <si>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</si>
  <si>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</si>
  <si>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</si>
  <si>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</si>
  <si>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</si>
  <si>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</si>
  <si>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</si>
  <si>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</si>
  <si>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</si>
  <si>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</si>
  <si>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</si>
  <si>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</si>
  <si>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</si>
  <si>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</si>
  <si>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</si>
  <si>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</si>
  <si>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</si>
  <si>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</si>
  <si>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</si>
  <si>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</si>
  <si>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</si>
  <si>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</si>
  <si>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</si>
  <si>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</si>
  <si>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</si>
  <si>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</si>
  <si>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</si>
  <si>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</si>
  <si>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</si>
  <si>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</si>
  <si>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</si>
  <si>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</si>
  <si>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</si>
  <si>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</si>
  <si>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</si>
  <si>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</si>
  <si>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</si>
  <si>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</si>
  <si>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</si>
  <si>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</si>
  <si>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</si>
  <si>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</si>
  <si>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</si>
  <si>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</si>
  <si>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</si>
  <si>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</si>
  <si>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</si>
  <si>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</si>
  <si>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</si>
  <si>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</si>
  <si>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</si>
  <si>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</si>
  <si>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</si>
  <si>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</si>
  <si>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</si>
  <si>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</si>
  <si>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</si>
  <si>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</si>
  <si>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</si>
  <si>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</si>
  <si>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</si>
  <si>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</si>
  <si>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</si>
  <si>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</si>
  <si>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</si>
  <si>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</si>
  <si>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</si>
  <si>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</si>
  <si>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</si>
  <si>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</si>
  <si>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</si>
  <si>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</si>
  <si>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</si>
  <si>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</si>
  <si>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</si>
  <si>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</si>
  <si>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</si>
  <si>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</si>
  <si>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</si>
  <si>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</si>
  <si>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</si>
  <si>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</si>
  <si>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</si>
  <si>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</si>
  <si>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</si>
  <si>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</si>
  <si>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</si>
  <si>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</si>
  <si>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</si>
  <si>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</si>
  <si>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</si>
  <si>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</si>
  <si>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</si>
  <si>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</si>
  <si>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</si>
  <si>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</si>
  <si>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</si>
  <si>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</si>
  <si>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</si>
  <si>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</si>
  <si>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</si>
  <si>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</si>
  <si>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</si>
  <si>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</si>
  <si>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</si>
  <si>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</si>
  <si>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</si>
  <si>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</si>
  <si>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</si>
  <si>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</si>
  <si>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</si>
  <si>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</si>
  <si>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</si>
  <si>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</si>
  <si>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</si>
  <si>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</si>
  <si>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</si>
  <si>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</si>
  <si>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</si>
  <si>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</si>
  <si>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</si>
  <si>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</si>
  <si>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</si>
  <si>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</si>
  <si>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</si>
  <si>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</si>
  <si>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</si>
  <si>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</si>
  <si>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</si>
  <si>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</si>
  <si>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</si>
  <si>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</si>
  <si>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</si>
  <si>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</si>
  <si>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</si>
  <si>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</si>
  <si>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</si>
  <si>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</si>
  <si>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</si>
  <si>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</si>
  <si>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</si>
  <si>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</si>
  <si>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</si>
  <si>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</si>
  <si>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</si>
  <si>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</si>
  <si>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</si>
  <si>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</si>
  <si>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</si>
  <si>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</si>
  <si>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</si>
  <si>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</si>
  <si>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</si>
  <si>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</si>
  <si>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</si>
  <si>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</si>
  <si>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</si>
  <si>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</si>
  <si>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</si>
  <si>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</si>
  <si>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</si>
  <si>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</si>
  <si>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</si>
  <si>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</si>
  <si>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</si>
  <si>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</si>
  <si>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</si>
  <si>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</si>
  <si>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</si>
  <si>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</si>
  <si>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</si>
  <si>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</si>
  <si>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</si>
  <si>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</si>
  <si>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</si>
  <si>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</si>
  <si>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</si>
  <si>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</si>
  <si>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</si>
  <si>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</si>
  <si>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</si>
  <si>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</si>
  <si>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</si>
  <si>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</si>
  <si>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</si>
  <si>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</si>
  <si>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</si>
  <si>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</si>
  <si>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</si>
  <si>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</si>
  <si>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</si>
  <si>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</si>
  <si>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</si>
  <si>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</si>
  <si>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</si>
  <si>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</si>
  <si>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</si>
  <si>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</si>
  <si>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</si>
  <si>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</si>
  <si>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</si>
  <si>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</si>
  <si>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</si>
  <si>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</si>
  <si>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</si>
  <si>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</si>
  <si>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</si>
  <si>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</si>
  <si>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</si>
  <si>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</si>
  <si>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</si>
  <si>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</si>
  <si>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</si>
  <si>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</si>
  <si>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</si>
  <si>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</si>
  <si>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</si>
  <si>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</si>
  <si>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</si>
  <si>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</si>
  <si>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</si>
  <si>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</si>
  <si>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</si>
  <si>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</si>
  <si>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</si>
  <si>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</si>
  <si>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</si>
  <si>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</si>
  <si>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</si>
  <si>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</si>
  <si>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</si>
  <si>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</si>
  <si>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</si>
  <si>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</si>
  <si>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</si>
  <si>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</si>
  <si>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</si>
  <si>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</si>
  <si>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</si>
  <si>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</si>
  <si>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</si>
  <si>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</si>
  <si>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</si>
  <si>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</si>
  <si>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</si>
  <si>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</si>
  <si>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</si>
  <si>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</si>
  <si>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</si>
  <si>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</si>
  <si>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</si>
  <si>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</si>
  <si>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</si>
  <si>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</si>
  <si>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</si>
  <si>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</si>
  <si>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</si>
  <si>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</si>
  <si>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</si>
  <si>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</si>
  <si>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</si>
  <si>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</si>
  <si>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</si>
  <si>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</si>
  <si>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</si>
  <si>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</si>
  <si>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</si>
  <si>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</si>
  <si>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</si>
  <si>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</si>
  <si>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</si>
  <si>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</si>
  <si>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</si>
  <si>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</si>
  <si>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</si>
  <si>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</si>
  <si>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</si>
  <si>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</si>
  <si>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</si>
  <si>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</si>
  <si>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</si>
  <si>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</si>
  <si>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</si>
  <si>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</si>
  <si>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</si>
  <si>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</si>
  <si>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</si>
  <si>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</si>
  <si>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</si>
  <si>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</si>
  <si>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</si>
  <si>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</si>
  <si>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</si>
  <si>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</si>
  <si>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</si>
  <si>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</si>
  <si>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</si>
  <si>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</si>
  <si>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</si>
  <si>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</si>
  <si>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</si>
  <si>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</si>
  <si>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</si>
  <si>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</si>
  <si>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</si>
  <si>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</si>
  <si>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</si>
  <si>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</si>
  <si>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</si>
  <si>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</si>
  <si>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</si>
  <si>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</si>
  <si>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</si>
  <si>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</si>
  <si>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</si>
  <si>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</si>
  <si>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</si>
  <si>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</si>
  <si>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</si>
  <si>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</si>
  <si>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</si>
  <si>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</si>
  <si>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</si>
  <si>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</si>
  <si>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</si>
  <si>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</si>
  <si>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</si>
  <si>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</si>
  <si>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</si>
  <si>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</si>
  <si>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</si>
  <si>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</si>
  <si>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</si>
  <si>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</si>
  <si>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</si>
  <si>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</si>
  <si>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</si>
  <si>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</si>
  <si>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</si>
  <si>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</si>
  <si>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</si>
  <si>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</si>
  <si>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</si>
  <si>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</si>
  <si>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</si>
  <si>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</si>
  <si>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</si>
  <si>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</si>
  <si>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</si>
  <si>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</si>
  <si>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</si>
  <si>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</si>
  <si>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</si>
  <si>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</si>
  <si>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</si>
  <si>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</si>
  <si>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</si>
  <si>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</si>
  <si>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</si>
  <si>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</si>
  <si>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</si>
  <si>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</si>
  <si>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</si>
  <si>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</si>
  <si>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</si>
  <si>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</si>
  <si>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</si>
  <si>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</si>
  <si>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</si>
  <si>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</si>
  <si>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</si>
  <si>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</si>
  <si>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</si>
  <si>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</si>
  <si>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</si>
  <si>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</si>
  <si>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</si>
  <si>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</si>
  <si>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</si>
  <si>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</si>
  <si>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</si>
  <si>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</si>
  <si>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</si>
  <si>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</si>
  <si>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</si>
  <si>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</si>
  <si>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</si>
  <si>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</si>
  <si>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</si>
  <si>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</si>
  <si>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</si>
  <si>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</si>
  <si>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</si>
  <si>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</si>
  <si>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</si>
  <si>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</si>
  <si>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</si>
  <si>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</si>
  <si>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</si>
  <si>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</si>
  <si>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</si>
  <si>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</si>
  <si>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</si>
  <si>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</si>
  <si>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</si>
  <si>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</si>
  <si>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</si>
  <si>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</si>
  <si>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</si>
  <si>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</si>
  <si>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</si>
  <si>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</si>
  <si>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</si>
  <si>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</si>
  <si>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</si>
  <si>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</si>
  <si>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</si>
  <si>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</si>
  <si>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</si>
  <si>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</si>
  <si>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</si>
  <si>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</si>
  <si>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</si>
  <si>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</si>
  <si>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</si>
  <si>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</si>
  <si>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</si>
  <si>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</si>
  <si>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</si>
  <si>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</si>
  <si>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</si>
  <si>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</si>
  <si>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</si>
  <si>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</si>
  <si>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</si>
  <si>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</si>
  <si>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</si>
  <si>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</si>
  <si>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</si>
  <si>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</si>
  <si>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</si>
  <si>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</si>
  <si>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</si>
  <si>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</si>
  <si>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</si>
  <si>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</si>
  <si>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</si>
  <si>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</si>
  <si>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</si>
  <si>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</si>
  <si>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</si>
  <si>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</si>
  <si>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</si>
  <si>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</si>
  <si>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</si>
  <si>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</si>
  <si>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</si>
  <si>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</si>
  <si>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</si>
  <si>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</si>
  <si>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</si>
  <si>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</si>
  <si>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</si>
  <si>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</si>
  <si>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</si>
  <si>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</si>
  <si>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</si>
  <si>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</si>
  <si>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</si>
  <si>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</si>
  <si>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</si>
  <si>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</si>
  <si>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</si>
  <si>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</si>
  <si>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</si>
  <si>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</si>
  <si>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</si>
  <si>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</si>
  <si>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</si>
  <si>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</si>
  <si>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</si>
  <si>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</si>
  <si>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</si>
  <si>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</si>
  <si>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</si>
  <si>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</si>
  <si>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</si>
  <si>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</si>
  <si>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</si>
  <si>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</si>
  <si>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</si>
  <si>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</si>
  <si>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</si>
  <si>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</si>
  <si>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</si>
  <si>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</si>
  <si>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</si>
  <si>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</si>
  <si>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</si>
  <si>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</si>
  <si>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</si>
  <si>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</si>
  <si>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</si>
  <si>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</si>
  <si>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</si>
  <si>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</si>
  <si>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</si>
  <si>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</si>
  <si>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</si>
  <si>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</si>
  <si>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</si>
  <si>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</si>
  <si>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</si>
  <si>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</si>
  <si>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</si>
  <si>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</si>
  <si>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</si>
  <si>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</si>
  <si>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</si>
  <si>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</si>
  <si>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</si>
  <si>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</si>
  <si>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</si>
  <si>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</si>
  <si>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</si>
  <si>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</si>
  <si>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</si>
  <si>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</si>
  <si>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</si>
  <si>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</si>
  <si>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</si>
  <si>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</si>
  <si>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</si>
  <si>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</si>
  <si>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</si>
  <si>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</si>
  <si>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</si>
  <si>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</si>
  <si>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</si>
  <si>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</si>
  <si>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</si>
  <si>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</si>
  <si>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</si>
  <si>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</si>
  <si>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</si>
  <si>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</si>
  <si>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</si>
  <si>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</si>
  <si>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</si>
  <si>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</si>
  <si>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</si>
  <si>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</si>
  <si>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</si>
  <si>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</si>
  <si>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</si>
  <si>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</si>
  <si>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</si>
  <si>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</si>
  <si>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</si>
  <si>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</si>
  <si>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</si>
  <si>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</si>
  <si>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</si>
  <si>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</si>
  <si>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</si>
  <si>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</si>
  <si>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</si>
  <si>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</si>
  <si>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</si>
  <si>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</si>
  <si>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</si>
  <si>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</si>
  <si>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</si>
  <si>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</si>
  <si>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</si>
  <si>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</si>
  <si>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</si>
  <si>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</si>
  <si>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</si>
  <si>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</si>
  <si>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</si>
  <si>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</si>
  <si>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</si>
  <si>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</si>
  <si>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</si>
  <si>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</si>
  <si>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</si>
  <si>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</si>
  <si>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</si>
  <si>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</si>
  <si>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</si>
  <si>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</si>
  <si>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</si>
  <si>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</si>
  <si>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</si>
  <si>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</si>
  <si>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</si>
  <si>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</si>
  <si>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</si>
  <si>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</si>
  <si>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</si>
  <si>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</si>
  <si>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</si>
  <si>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</si>
  <si>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</si>
  <si>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</si>
  <si>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</si>
  <si>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</si>
  <si>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</si>
  <si>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</si>
  <si>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</si>
  <si>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</si>
  <si>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</si>
  <si>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</si>
  <si>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</si>
  <si>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</si>
  <si>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</si>
  <si>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</si>
  <si>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</si>
  <si>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</si>
  <si>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</si>
  <si>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</si>
  <si>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</si>
  <si>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</si>
  <si>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</si>
  <si>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</si>
  <si>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</si>
  <si>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</si>
  <si>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</si>
  <si>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</si>
  <si>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</si>
  <si>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</si>
  <si>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</si>
  <si>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</si>
  <si>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</si>
  <si>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</si>
  <si>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</si>
  <si>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</si>
  <si>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</si>
  <si>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</si>
  <si>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</si>
  <si>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</si>
  <si>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</si>
  <si>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</si>
  <si>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</si>
  <si>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</si>
  <si>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</si>
  <si>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</si>
  <si>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</si>
  <si>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</si>
  <si>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</si>
  <si>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</si>
  <si>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</si>
  <si>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</si>
  <si>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</si>
  <si>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</si>
  <si>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</si>
  <si>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</si>
  <si>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</si>
  <si>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</si>
  <si>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</si>
  <si>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</si>
  <si>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</si>
  <si>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</si>
  <si>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</si>
  <si>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</si>
  <si>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</si>
  <si>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</si>
  <si>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</si>
  <si>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</si>
  <si>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</si>
  <si>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</si>
  <si>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</si>
  <si>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</si>
  <si>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</si>
  <si>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</si>
  <si>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</si>
  <si>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</si>
  <si>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</si>
  <si>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</si>
  <si>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</si>
  <si>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</si>
  <si>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</si>
  <si>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</si>
  <si>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</si>
  <si>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</si>
  <si>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</si>
  <si>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</si>
  <si>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</si>
  <si>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</si>
  <si>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</si>
  <si>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</si>
  <si>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</si>
  <si>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</si>
  <si>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</si>
  <si>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</si>
  <si>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</si>
  <si>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</si>
  <si>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</si>
  <si>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</si>
  <si>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</si>
  <si>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</si>
  <si>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</si>
  <si>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</si>
  <si>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</si>
  <si>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</si>
  <si>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</si>
  <si>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</si>
  <si>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</si>
  <si>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</si>
  <si>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</si>
  <si>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</si>
  <si>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</si>
  <si>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</si>
  <si>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</si>
  <si>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</si>
  <si>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</si>
  <si>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</si>
  <si>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</si>
  <si>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</si>
  <si>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</si>
  <si>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</si>
  <si>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</si>
  <si>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</si>
  <si>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</si>
  <si>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</si>
  <si>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</si>
  <si>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</si>
  <si>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</si>
  <si>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</si>
  <si>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</si>
  <si>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</si>
  <si>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</si>
  <si>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</si>
  <si>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</si>
  <si>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</si>
  <si>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</si>
  <si>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</si>
  <si>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</si>
  <si>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</si>
  <si>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</si>
  <si>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</si>
  <si>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</si>
  <si>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</si>
  <si>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</si>
  <si>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</si>
  <si>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</si>
  <si>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</si>
  <si>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</si>
  <si>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</si>
  <si>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</si>
  <si>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</si>
  <si>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</si>
  <si>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</si>
  <si>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</si>
  <si>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</si>
  <si>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</si>
  <si>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</si>
  <si>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</si>
  <si>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</si>
  <si>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</si>
  <si>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</si>
  <si>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</si>
  <si>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</si>
  <si>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</si>
  <si>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</si>
  <si>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</si>
  <si>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</si>
  <si>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</si>
  <si>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</si>
  <si>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</si>
  <si>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</si>
  <si>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</si>
  <si>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</si>
  <si>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</si>
  <si>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</si>
  <si>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</si>
  <si>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</si>
  <si>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</si>
  <si>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</si>
  <si>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</si>
  <si>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</si>
  <si>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</si>
  <si>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</si>
  <si>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</si>
  <si>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</si>
  <si>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</si>
  <si>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</si>
  <si>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</si>
  <si>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</si>
  <si>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</si>
  <si>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</si>
  <si>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</si>
  <si>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</si>
  <si>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</si>
  <si>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</si>
  <si>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</si>
  <si>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</si>
  <si>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</si>
  <si>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</si>
  <si>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</si>
  <si>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</si>
  <si>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</si>
  <si>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</si>
  <si>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</si>
  <si>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</si>
  <si>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</si>
  <si>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</si>
  <si>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</si>
  <si>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</si>
  <si>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</si>
  <si>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</si>
  <si>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</si>
  <si>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</si>
  <si>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</si>
  <si>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</si>
  <si>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</si>
  <si>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</si>
  <si>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</si>
  <si>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</si>
  <si>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</si>
  <si>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</si>
  <si>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</si>
  <si>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</si>
  <si>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</si>
  <si>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</si>
  <si>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</si>
  <si>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</si>
  <si>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</si>
  <si>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</si>
  <si>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</si>
  <si>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</si>
  <si>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</si>
  <si>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</si>
  <si>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</si>
  <si>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</si>
  <si>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</si>
  <si>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</si>
  <si>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</si>
  <si>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</si>
  <si>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</si>
  <si>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</si>
  <si>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</si>
  <si>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</si>
  <si>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</si>
  <si>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</si>
  <si>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</si>
  <si>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</si>
  <si>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</si>
  <si>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</si>
  <si>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</si>
  <si>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</si>
  <si>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</si>
  <si>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</si>
  <si>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</si>
  <si>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</si>
  <si>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</si>
  <si>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</si>
  <si>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</si>
  <si>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</si>
  <si>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</si>
  <si>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</si>
  <si>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</si>
  <si>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</si>
  <si>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</si>
  <si>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</si>
  <si>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</si>
  <si>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</si>
  <si>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</si>
  <si>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</si>
  <si>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</si>
  <si>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</si>
  <si>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</si>
  <si>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</si>
  <si>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</si>
  <si>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</si>
  <si>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</si>
  <si>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</si>
  <si>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</si>
  <si>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</si>
  <si>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</si>
  <si>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</si>
  <si>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</si>
  <si>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</si>
  <si>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</si>
  <si>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</si>
  <si>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</si>
  <si>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</si>
  <si>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</si>
  <si>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</si>
  <si>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</si>
  <si>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</si>
  <si>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</si>
  <si>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</si>
  <si>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</si>
  <si>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</si>
  <si>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</si>
  <si>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</si>
  <si>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</si>
  <si>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</si>
  <si>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</si>
  <si>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</si>
  <si>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</si>
  <si>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</si>
  <si>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</si>
  <si>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</si>
  <si>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</si>
  <si>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</si>
  <si>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</si>
  <si>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</si>
  <si>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</si>
  <si>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</si>
  <si>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</si>
  <si>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</si>
  <si>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</si>
  <si>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</si>
  <si>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</si>
  <si>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</si>
  <si>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</si>
  <si>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</si>
  <si>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</si>
  <si>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</si>
  <si>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</si>
  <si>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</si>
  <si>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</si>
  <si>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</si>
  <si>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</si>
  <si>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</si>
  <si>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</si>
  <si>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</si>
  <si>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</si>
  <si>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</si>
  <si>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</si>
  <si>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</si>
  <si>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</si>
  <si>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</si>
  <si>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</si>
  <si>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</si>
  <si>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</si>
  <si>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</si>
  <si>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</si>
  <si>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</si>
  <si>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</si>
  <si>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</si>
  <si>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</si>
  <si>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</si>
  <si>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</si>
  <si>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</si>
  <si>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</si>
  <si>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</si>
  <si>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</si>
  <si>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</si>
  <si>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</si>
  <si>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</si>
  <si>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</si>
  <si>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</si>
  <si>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</si>
  <si>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</si>
  <si>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</si>
  <si>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</si>
  <si>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</si>
  <si>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</si>
  <si>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</si>
  <si>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</si>
  <si>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</si>
  <si>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</si>
  <si>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</si>
  <si>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</si>
  <si>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</si>
  <si>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</si>
  <si>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</si>
  <si>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</si>
  <si>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</si>
  <si>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</si>
  <si>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</si>
  <si>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</si>
  <si>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</si>
  <si>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</si>
  <si>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</si>
  <si>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</si>
  <si>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</si>
  <si>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</si>
  <si>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</si>
  <si>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</si>
  <si>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</si>
  <si>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</si>
  <si>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</si>
  <si>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</si>
  <si>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</si>
  <si>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</si>
  <si>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</si>
  <si>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</si>
  <si>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</si>
  <si>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</si>
  <si>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</si>
  <si>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</si>
  <si>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</si>
  <si>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</si>
  <si>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</si>
  <si>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</si>
  <si>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</si>
  <si>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</si>
  <si>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</si>
  <si>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</si>
  <si>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</si>
  <si>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</si>
  <si>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</si>
  <si>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</si>
  <si>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</si>
  <si>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</si>
  <si>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</si>
  <si>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</si>
  <si>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</si>
  <si>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</si>
  <si>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</si>
  <si>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</si>
  <si>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</si>
  <si>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</si>
  <si>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</si>
  <si>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</si>
  <si>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</si>
  <si>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</si>
  <si>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</si>
  <si>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</si>
  <si>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</si>
  <si>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</si>
  <si>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</si>
  <si>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</si>
  <si>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</si>
  <si>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</si>
  <si>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</si>
  <si>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</si>
  <si>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</si>
  <si>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</si>
  <si>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</si>
  <si>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</si>
  <si>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</si>
  <si>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</si>
  <si>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</si>
  <si>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</si>
  <si>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</si>
  <si>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</si>
  <si>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</si>
  <si>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</si>
  <si>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</si>
  <si>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</si>
  <si>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</si>
  <si>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</si>
  <si>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</si>
  <si>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</si>
  <si>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</si>
  <si>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</si>
  <si>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</si>
  <si>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</si>
  <si>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</si>
  <si>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</si>
  <si>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</si>
  <si>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</si>
  <si>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</si>
  <si>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</si>
  <si>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</si>
  <si>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</si>
  <si>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</si>
  <si>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</si>
  <si>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</si>
  <si>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</si>
  <si>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</si>
  <si>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</si>
  <si>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</si>
  <si>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</si>
  <si>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</si>
  <si>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</si>
  <si>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</si>
  <si>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</si>
  <si>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</si>
  <si>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</si>
  <si>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</si>
  <si>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</si>
  <si>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</si>
  <si>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</si>
  <si>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</si>
  <si>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</si>
  <si>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</si>
  <si>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</si>
  <si>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</si>
  <si>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</si>
  <si>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</si>
  <si>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</si>
  <si>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</si>
  <si>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</si>
  <si>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</si>
  <si>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</si>
  <si>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</si>
  <si>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</si>
  <si>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</si>
  <si>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</si>
  <si>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</si>
  <si>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</si>
  <si>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</si>
  <si>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</si>
  <si>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</si>
  <si>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</si>
  <si>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</si>
  <si>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</si>
  <si>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</si>
  <si>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</si>
  <si>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</si>
  <si>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</si>
  <si>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</si>
  <si>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</si>
  <si>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</si>
  <si>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</si>
  <si>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</si>
  <si>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</si>
  <si>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</si>
  <si>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</si>
  <si>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</si>
  <si>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</si>
  <si>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</si>
  <si>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</si>
  <si>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</si>
  <si>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</si>
  <si>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</si>
  <si>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</si>
  <si>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</si>
  <si>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</si>
  <si>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</si>
  <si>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</si>
  <si>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</si>
  <si>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</si>
  <si>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</si>
  <si>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</si>
  <si>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</si>
  <si>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</si>
  <si>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</si>
  <si>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</si>
  <si>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</si>
  <si>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</si>
  <si>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</si>
  <si>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</si>
  <si>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</si>
  <si>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</si>
  <si>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</si>
  <si>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</si>
  <si>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</si>
  <si>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</si>
  <si>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</si>
  <si>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</si>
  <si>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</si>
  <si>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</si>
  <si>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</si>
  <si>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</si>
  <si>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</si>
  <si>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</si>
  <si>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</si>
  <si>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</si>
  <si>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</si>
  <si>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</si>
  <si>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</si>
  <si>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</si>
  <si>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</si>
  <si>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</si>
  <si>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</si>
  <si>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</si>
  <si>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</si>
  <si>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</si>
  <si>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</si>
  <si>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</si>
  <si>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</si>
  <si>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</si>
  <si>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</si>
  <si>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</si>
  <si>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</si>
  <si>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</si>
  <si>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</si>
  <si>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</si>
  <si>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</si>
  <si>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</si>
  <si>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</si>
  <si>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</si>
  <si>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</si>
  <si>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</si>
  <si>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</si>
  <si>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</si>
  <si>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</si>
  <si>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</si>
  <si>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</si>
  <si>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</si>
  <si>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</si>
  <si>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</si>
  <si>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</si>
  <si>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</si>
  <si>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</si>
  <si>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</si>
  <si>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</si>
  <si>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</si>
  <si>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</si>
  <si>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</si>
  <si>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</si>
  <si>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</si>
  <si>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</si>
  <si>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</si>
  <si>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</si>
  <si>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</si>
  <si>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</si>
  <si>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</si>
  <si>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</si>
  <si>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</si>
  <si>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</si>
  <si>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</si>
  <si>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</si>
  <si>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</si>
  <si>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</si>
  <si>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</si>
  <si>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</si>
  <si>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</si>
  <si>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</si>
  <si>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</si>
  <si>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</si>
  <si>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</si>
  <si>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</si>
  <si>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</si>
  <si>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</si>
  <si>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</si>
  <si>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</si>
  <si>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</si>
  <si>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</si>
  <si>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</si>
  <si>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</si>
  <si>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</si>
  <si>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</si>
  <si>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</si>
  <si>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</si>
  <si>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</si>
  <si>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</si>
  <si>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</si>
  <si>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</si>
  <si>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</si>
  <si>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</si>
  <si>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</si>
  <si>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</si>
  <si>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</si>
  <si>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</si>
  <si>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</si>
  <si>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</si>
  <si>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</si>
  <si>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</si>
  <si>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</si>
  <si>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</si>
  <si>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</si>
  <si>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</si>
  <si>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</si>
  <si>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</si>
  <si>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</si>
  <si>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</si>
  <si>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</si>
  <si>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</si>
  <si>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</si>
  <si>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</si>
  <si>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</si>
  <si>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</si>
  <si>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</si>
  <si>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</si>
  <si>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</si>
  <si>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</si>
  <si>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</si>
  <si>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</si>
  <si>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</si>
  <si>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</si>
  <si>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</si>
  <si>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</si>
  <si>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</si>
  <si>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</si>
  <si>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</si>
  <si>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</si>
  <si>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</si>
  <si>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</si>
  <si>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</si>
  <si>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</si>
  <si>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</si>
  <si>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</si>
  <si>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</si>
  <si>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</si>
  <si>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</si>
  <si>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</si>
  <si>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</si>
  <si>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</si>
  <si>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</si>
  <si>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</si>
  <si>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</si>
  <si>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</si>
  <si>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</si>
  <si>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</si>
  <si>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</si>
  <si>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</si>
  <si>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</si>
  <si>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</si>
  <si>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</si>
  <si>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</si>
  <si>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</si>
  <si>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</si>
  <si>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</si>
  <si>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</si>
  <si>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</si>
  <si>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</si>
  <si>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</si>
  <si>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</si>
  <si>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</si>
  <si>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</si>
  <si>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</si>
  <si>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</si>
  <si>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</si>
  <si>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</si>
  <si>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</si>
  <si>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</si>
  <si>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</si>
  <si>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</si>
  <si>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</si>
  <si>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</si>
  <si>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</si>
  <si>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</si>
  <si>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</si>
  <si>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</si>
  <si>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</si>
  <si>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</si>
  <si>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</si>
  <si>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</si>
  <si>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</si>
  <si>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</si>
  <si>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</si>
  <si>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</si>
  <si>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</si>
  <si>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</si>
  <si>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</si>
  <si>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</si>
  <si>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</si>
  <si>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</si>
  <si>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</si>
  <si>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</si>
  <si>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</si>
  <si>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</si>
  <si>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</si>
  <si>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</si>
  <si>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</si>
  <si>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</si>
  <si>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</si>
  <si>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</si>
  <si>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</si>
  <si>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</si>
  <si>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</si>
  <si>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</si>
  <si>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</si>
  <si>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</si>
  <si>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</si>
  <si>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</si>
  <si>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</si>
  <si>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</si>
  <si>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</si>
  <si>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</si>
  <si>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</si>
  <si>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</si>
  <si>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</si>
  <si>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</si>
  <si>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</si>
  <si>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</si>
  <si>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</si>
  <si>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</si>
  <si>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</si>
  <si>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</si>
  <si>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</si>
  <si>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</si>
  <si>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</si>
  <si>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</si>
  <si>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</si>
  <si>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</si>
  <si>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</si>
  <si>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</si>
  <si>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</si>
  <si>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</si>
  <si>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</si>
  <si>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</si>
  <si>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</si>
  <si>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</si>
  <si>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</si>
  <si>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</si>
  <si>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</si>
  <si>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</si>
  <si>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</si>
  <si>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</si>
  <si>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</si>
  <si>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</si>
  <si>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</si>
  <si>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</si>
  <si>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</si>
  <si>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</si>
  <si>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</si>
  <si>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</si>
  <si>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</si>
  <si>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</si>
  <si>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</si>
  <si>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</si>
  <si>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</si>
  <si>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</si>
  <si>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</si>
  <si>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</si>
  <si>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</si>
  <si>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</si>
  <si>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</si>
  <si>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</si>
  <si>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</si>
  <si>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</si>
  <si>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</si>
  <si>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</si>
  <si>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</si>
  <si>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</si>
  <si>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</si>
  <si>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</si>
  <si>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</si>
  <si>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</si>
  <si>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</si>
  <si>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</si>
  <si>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</si>
  <si>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</si>
  <si>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</si>
  <si>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</si>
  <si>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</si>
  <si>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</si>
  <si>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</si>
  <si>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</si>
  <si>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</si>
  <si>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</si>
  <si>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</si>
  <si>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</si>
  <si>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</si>
  <si>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</si>
  <si>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</si>
  <si>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</si>
  <si>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</si>
  <si>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</si>
  <si>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</si>
  <si>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</si>
  <si>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</si>
  <si>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</si>
  <si>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</si>
  <si>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</si>
  <si>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</si>
  <si>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</si>
  <si>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</si>
  <si>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</si>
  <si>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</si>
  <si>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</si>
  <si>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</si>
  <si>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</si>
  <si>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</si>
  <si>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</si>
  <si>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</si>
  <si>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</si>
  <si>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</si>
  <si>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</si>
  <si>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</si>
  <si>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</si>
  <si>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</si>
  <si>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</si>
  <si>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</si>
  <si>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</si>
  <si>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</si>
  <si>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</si>
  <si>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</si>
  <si>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</si>
  <si>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</si>
  <si>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</si>
  <si>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</si>
  <si>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</si>
  <si>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</si>
  <si>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</si>
  <si>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</si>
  <si>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</si>
  <si>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</si>
  <si>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</si>
  <si>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</si>
  <si>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</si>
  <si>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</si>
  <si>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</si>
  <si>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</si>
  <si>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</si>
  <si>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</si>
  <si>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</si>
  <si>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</si>
  <si>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</si>
  <si>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</si>
  <si>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</si>
  <si>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</si>
  <si>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</si>
  <si>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</si>
  <si>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</si>
  <si>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</si>
  <si>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</si>
  <si>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</si>
  <si>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</si>
  <si>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</si>
  <si>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</si>
  <si>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</si>
  <si>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</si>
  <si>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</si>
  <si>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</si>
  <si>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</si>
  <si>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</si>
  <si>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</si>
  <si>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</si>
  <si>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</si>
  <si>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</si>
  <si>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</si>
  <si>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</si>
  <si>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</si>
  <si>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</si>
  <si>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</si>
  <si>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</si>
  <si>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</si>
  <si>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</si>
  <si>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</si>
  <si>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</si>
  <si>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</si>
  <si>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</si>
  <si>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</si>
  <si>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</si>
  <si>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</si>
  <si>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</si>
  <si>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</si>
  <si>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</si>
  <si>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</si>
  <si>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</si>
  <si>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</si>
  <si>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</si>
  <si>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</si>
  <si>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</si>
  <si>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</si>
  <si>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</si>
  <si>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</si>
  <si>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</si>
  <si>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</si>
  <si>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</si>
  <si>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</si>
  <si>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</si>
  <si>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</si>
  <si>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</si>
  <si>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</si>
  <si>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</si>
  <si>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</si>
  <si>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</si>
  <si>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</si>
  <si>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</si>
  <si>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</si>
  <si>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</si>
  <si>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</si>
  <si>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</si>
  <si>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</si>
  <si>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</si>
  <si>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</si>
  <si>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</si>
  <si>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</si>
  <si>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</si>
  <si>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</si>
  <si>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</si>
  <si>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</si>
  <si>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</si>
  <si>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</si>
  <si>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</si>
  <si>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</si>
  <si>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</si>
  <si>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</si>
  <si>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</si>
  <si>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</si>
  <si>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</si>
  <si>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</si>
  <si>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</si>
  <si>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</si>
  <si>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</si>
  <si>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</si>
  <si>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</si>
  <si>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</si>
  <si>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</si>
  <si>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</si>
  <si>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</si>
  <si>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</si>
  <si>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</si>
  <si>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</si>
  <si>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</si>
  <si>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</si>
  <si>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</si>
  <si>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</si>
  <si>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</si>
  <si>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</si>
  <si>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</si>
  <si>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</si>
  <si>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</si>
  <si>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</si>
  <si>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</si>
  <si>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</si>
  <si>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</si>
  <si>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</si>
  <si>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</si>
  <si>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</si>
  <si>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</si>
  <si>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</si>
  <si>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</si>
  <si>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</si>
  <si>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</si>
  <si>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</si>
  <si>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</si>
  <si>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</si>
  <si>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</si>
  <si>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</si>
  <si>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</si>
  <si>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</si>
  <si>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</si>
  <si>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</si>
  <si>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</si>
  <si>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</si>
  <si>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</si>
  <si>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</si>
  <si>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</si>
  <si>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</si>
  <si>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</si>
  <si>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</si>
  <si>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</si>
  <si>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</si>
  <si>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</si>
  <si>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</si>
  <si>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</si>
  <si>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</si>
  <si>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</si>
  <si>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</si>
  <si>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</si>
  <si>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</si>
  <si>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</si>
  <si>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</si>
  <si>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</si>
  <si>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</si>
  <si>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</si>
  <si>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</si>
  <si>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</si>
  <si>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</si>
  <si>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</si>
  <si>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</si>
  <si>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</si>
  <si>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</si>
  <si>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</si>
  <si>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</si>
  <si>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</si>
  <si>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</si>
  <si>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</si>
  <si>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</si>
  <si>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</si>
  <si>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</si>
  <si>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</si>
  <si>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</si>
  <si>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</si>
  <si>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</si>
  <si>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</si>
  <si>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</si>
  <si>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</si>
  <si>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</si>
  <si>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</si>
  <si>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</si>
  <si>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</si>
  <si>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</si>
  <si>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</si>
  <si>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</si>
  <si>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</si>
  <si>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</si>
  <si>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</si>
  <si>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</si>
  <si>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</si>
  <si>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</si>
  <si>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</si>
  <si>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</si>
  <si>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</si>
  <si>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</si>
  <si>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</si>
  <si>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</si>
  <si>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</si>
  <si>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</si>
  <si>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</si>
  <si>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</si>
  <si>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</si>
  <si>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</si>
  <si>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</si>
  <si>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</si>
  <si>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</si>
  <si>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</si>
  <si>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</si>
  <si>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</si>
  <si>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</si>
  <si>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</si>
  <si>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</si>
  <si>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</si>
  <si>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</si>
  <si>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</si>
  <si>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</si>
  <si>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</si>
  <si>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</si>
  <si>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</si>
  <si>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</si>
  <si>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</si>
  <si>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</si>
  <si>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</si>
  <si>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</si>
  <si>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</si>
  <si>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</si>
  <si>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</si>
  <si>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</si>
  <si>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</si>
  <si>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</si>
  <si>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</si>
  <si>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</si>
  <si>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</si>
  <si>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</si>
  <si>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</si>
  <si>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</si>
  <si>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</si>
  <si>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</si>
  <si>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</si>
  <si>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</si>
  <si>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</si>
  <si>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</si>
  <si>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</si>
  <si>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</si>
  <si>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</si>
  <si>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</si>
  <si>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</si>
  <si>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</si>
  <si>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</si>
  <si>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</si>
  <si>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</si>
  <si>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</si>
  <si>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</si>
  <si>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</si>
  <si>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</si>
  <si>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</si>
  <si>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</si>
  <si>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</si>
  <si>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</si>
  <si>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</si>
  <si>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</si>
  <si>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</si>
  <si>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</si>
  <si>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</si>
  <si>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</si>
  <si>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</si>
  <si>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</si>
  <si>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</si>
  <si>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</si>
  <si>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</si>
  <si>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</si>
  <si>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</si>
  <si>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</si>
  <si>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</si>
  <si>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</si>
  <si>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</si>
  <si>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</si>
  <si>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</si>
  <si>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</si>
  <si>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</si>
  <si>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</si>
  <si>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</si>
  <si>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</si>
  <si>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</si>
  <si>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</si>
  <si>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</si>
  <si>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</si>
  <si>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</si>
  <si>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</si>
  <si>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</si>
  <si>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</si>
  <si>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</si>
  <si>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</si>
  <si>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</si>
  <si>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</si>
  <si>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</si>
  <si>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</si>
  <si>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</si>
  <si>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</si>
  <si>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</si>
  <si>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</si>
  <si>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</si>
  <si>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</si>
  <si>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</si>
  <si>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</si>
  <si>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</si>
  <si>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</si>
  <si>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</si>
  <si>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</si>
  <si>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</si>
  <si>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</si>
  <si>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</si>
  <si>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</si>
  <si>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</si>
  <si>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</si>
  <si>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</si>
  <si>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</si>
  <si>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</si>
  <si>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</si>
  <si>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</si>
  <si>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</si>
  <si>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</si>
  <si>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</si>
  <si>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</si>
  <si>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</si>
  <si>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</si>
  <si>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</si>
  <si>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</si>
  <si>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</si>
  <si>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</si>
  <si>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</si>
  <si>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</si>
  <si>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</si>
  <si>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</si>
  <si>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</si>
  <si>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</si>
  <si>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</si>
  <si>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</si>
  <si>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</si>
  <si>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</si>
  <si>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</si>
  <si>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</si>
  <si>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</si>
  <si>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</si>
  <si>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</si>
  <si>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</si>
  <si>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</si>
  <si>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</si>
  <si>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</si>
  <si>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</si>
  <si>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</si>
  <si>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</si>
  <si>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</si>
  <si>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</si>
  <si>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</si>
  <si>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</si>
  <si>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</si>
  <si>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</si>
  <si>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</si>
  <si>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</si>
  <si>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</si>
  <si>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</si>
  <si>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</si>
  <si>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</si>
  <si>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</si>
  <si>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</si>
  <si>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</si>
  <si>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</si>
  <si>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</si>
  <si>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</si>
  <si>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</si>
  <si>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</si>
  <si>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</si>
  <si>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</si>
  <si>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</si>
  <si>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</si>
  <si>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</si>
  <si>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</si>
  <si>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</si>
  <si>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</si>
  <si>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</si>
  <si>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</si>
  <si>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</si>
  <si>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</si>
  <si>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</si>
  <si>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</si>
  <si>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</si>
  <si>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</si>
  <si>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</si>
  <si>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</si>
  <si>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</si>
  <si>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</si>
  <si>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</si>
  <si>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</si>
  <si>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</si>
  <si>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</si>
  <si>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</si>
  <si>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</si>
  <si>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</si>
  <si>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</si>
  <si>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</si>
  <si>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</si>
  <si>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</si>
  <si>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</si>
  <si>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</si>
  <si>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</si>
  <si>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</si>
  <si>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</si>
  <si>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</si>
  <si>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</si>
  <si>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</si>
  <si>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</si>
  <si>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</si>
  <si>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</si>
  <si>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</si>
  <si>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</si>
  <si>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</si>
  <si>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</si>
  <si>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</si>
  <si>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</si>
  <si>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</si>
  <si>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</si>
  <si>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</si>
  <si>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</si>
  <si>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</si>
  <si>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</si>
  <si>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</si>
  <si>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</si>
  <si>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</si>
  <si>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</si>
  <si>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</si>
  <si>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</si>
  <si>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</si>
  <si>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</si>
  <si>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</si>
  <si>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</si>
  <si>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</si>
  <si>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</si>
  <si>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</si>
  <si>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</si>
  <si>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</si>
  <si>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</si>
  <si>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</si>
  <si>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</si>
  <si>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</si>
  <si>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</si>
  <si>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</si>
  <si>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</si>
  <si>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</si>
  <si>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</si>
  <si>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</si>
  <si>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</si>
  <si>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</si>
  <si>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</si>
  <si>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</si>
  <si>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</si>
  <si>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</si>
  <si>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</si>
  <si>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</si>
  <si>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</si>
  <si>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</si>
  <si>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</si>
  <si>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</si>
  <si>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</si>
  <si>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</si>
  <si>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</si>
  <si>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</si>
  <si>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</si>
  <si>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</si>
  <si>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</si>
  <si>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</si>
  <si>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</si>
  <si>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</si>
  <si>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</si>
  <si>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</si>
  <si>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</si>
  <si>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</si>
  <si>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</si>
  <si>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</si>
  <si>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</si>
  <si>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</si>
  <si>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</si>
  <si>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</si>
  <si>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</si>
  <si>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</si>
  <si>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</si>
  <si>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</si>
  <si>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</si>
  <si>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</si>
  <si>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</si>
  <si>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</si>
  <si>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</si>
  <si>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</si>
  <si>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</si>
  <si>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</si>
  <si>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</si>
  <si>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</si>
  <si>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</si>
  <si>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</si>
  <si>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</si>
  <si>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</si>
  <si>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</si>
  <si>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</si>
  <si>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</si>
  <si>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</si>
  <si>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</si>
  <si>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</si>
  <si>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</si>
  <si>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</si>
  <si>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</si>
  <si>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</si>
  <si>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</si>
  <si>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</si>
  <si>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</si>
  <si>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</si>
  <si>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</si>
  <si>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</si>
  <si>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</si>
  <si>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</si>
  <si>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</si>
  <si>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</si>
  <si>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</si>
  <si>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</si>
  <si>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</si>
  <si>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</si>
  <si>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</si>
  <si>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</si>
  <si>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</si>
  <si>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</si>
  <si>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</si>
  <si>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</si>
  <si>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</si>
  <si>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</si>
  <si>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</si>
  <si>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</si>
  <si>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</si>
  <si>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</si>
  <si>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</si>
  <si>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</si>
  <si>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</si>
  <si>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</si>
  <si>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</si>
  <si>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</si>
  <si>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</si>
  <si>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</si>
  <si>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</si>
  <si>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</si>
  <si>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</si>
  <si>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</si>
  <si>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</si>
  <si>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</si>
  <si>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</si>
  <si>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</si>
  <si>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</si>
  <si>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</si>
  <si>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</si>
  <si>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</si>
  <si>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</si>
  <si>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</si>
  <si>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</si>
  <si>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</si>
  <si>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</si>
  <si>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</si>
  <si>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</si>
  <si>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</si>
  <si>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</si>
  <si>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</si>
  <si>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</si>
  <si>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</si>
  <si>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</si>
  <si>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</si>
  <si>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</si>
  <si>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</si>
  <si>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</si>
  <si>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</si>
  <si>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</si>
  <si>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</si>
  <si>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</si>
  <si>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</si>
  <si>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</si>
  <si>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</si>
  <si>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</si>
  <si>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</si>
  <si>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</si>
  <si>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</si>
  <si>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</si>
  <si>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</si>
  <si>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</si>
  <si>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</si>
  <si>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</si>
  <si>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</si>
  <si>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</si>
  <si>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</si>
  <si>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</si>
  <si>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</si>
  <si>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</si>
  <si>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</si>
  <si>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</si>
  <si>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</si>
  <si>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</si>
  <si>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</si>
  <si>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</si>
  <si>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</si>
  <si>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</si>
  <si>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</si>
  <si>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</si>
  <si>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</si>
  <si>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</si>
  <si>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</si>
  <si>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</si>
  <si>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</si>
  <si>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</si>
  <si>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</si>
  <si>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</si>
  <si>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</si>
  <si>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</si>
  <si>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</si>
  <si>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</si>
  <si>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</si>
  <si>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</si>
  <si>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</si>
  <si>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</si>
  <si>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</si>
  <si>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</si>
  <si>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</si>
  <si>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</si>
  <si>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</si>
  <si>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</si>
  <si>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</si>
  <si>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</si>
  <si>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</si>
  <si>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</si>
  <si>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</si>
  <si>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</si>
  <si>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</si>
  <si>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</si>
  <si>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</si>
  <si>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</si>
  <si>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</si>
  <si>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</si>
  <si>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</si>
  <si>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</si>
  <si>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</si>
  <si>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</si>
  <si>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</si>
  <si>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</si>
  <si>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</si>
  <si>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</si>
  <si>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</si>
  <si>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</si>
  <si>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</si>
  <si>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</si>
  <si>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</si>
  <si>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</si>
  <si>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</si>
  <si>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</si>
  <si>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</si>
  <si>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</si>
  <si>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</si>
  <si>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</si>
  <si>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</si>
  <si>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</si>
  <si>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</si>
  <si>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</si>
  <si>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</si>
  <si>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</si>
  <si>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</si>
  <si>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</si>
  <si>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</si>
  <si>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</si>
  <si>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</si>
  <si>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</si>
  <si>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</si>
  <si>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</si>
  <si>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</si>
  <si>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</si>
  <si>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</si>
  <si>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</si>
  <si>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</si>
  <si>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</si>
  <si>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</si>
  <si>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</si>
  <si>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</si>
  <si>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</si>
  <si>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</si>
  <si>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</si>
  <si>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</si>
  <si>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</si>
  <si>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</si>
  <si>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</si>
  <si>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</si>
  <si>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</si>
  <si>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</si>
  <si>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</si>
  <si>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</si>
  <si>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</si>
  <si>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</si>
  <si>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</si>
  <si>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</si>
  <si>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</si>
  <si>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</si>
  <si>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</si>
  <si>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</si>
  <si>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</si>
  <si>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</si>
  <si>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</si>
  <si>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</si>
  <si>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</si>
  <si>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</si>
  <si>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</si>
  <si>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</si>
  <si>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</si>
  <si>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</si>
  <si>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</si>
  <si>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</si>
  <si>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</si>
  <si>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</si>
  <si>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</si>
  <si>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</si>
  <si>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</si>
  <si>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</si>
  <si>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</si>
  <si>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</si>
  <si>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</si>
  <si>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</si>
  <si>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</si>
  <si>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</si>
  <si>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</si>
  <si>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</si>
  <si>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</si>
  <si>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</si>
  <si>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</si>
  <si>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</si>
  <si>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</si>
  <si>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</si>
  <si>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</si>
  <si>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</si>
  <si>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</si>
  <si>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</si>
  <si>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</si>
  <si>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</si>
  <si>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</si>
  <si>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</si>
  <si>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</si>
  <si>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</si>
  <si>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</si>
  <si>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</si>
  <si>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</si>
  <si>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</si>
  <si>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</si>
  <si>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</si>
  <si>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</si>
  <si>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</si>
  <si>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</si>
  <si>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</si>
  <si>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</si>
  <si>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</si>
  <si>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</si>
  <si>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</si>
  <si>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</si>
  <si>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</si>
  <si>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</si>
  <si>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</si>
  <si>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</si>
  <si>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</si>
  <si>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</si>
  <si>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</si>
  <si>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</si>
  <si>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</si>
  <si>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</si>
  <si>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</si>
  <si>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</si>
  <si>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</si>
  <si>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</si>
  <si>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</si>
  <si>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</si>
  <si>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</si>
  <si>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</si>
  <si>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</si>
  <si>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</si>
  <si>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</si>
  <si>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</si>
  <si>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</si>
  <si>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</si>
  <si>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</si>
  <si>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</si>
  <si>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</si>
  <si>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</si>
  <si>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</si>
  <si>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</si>
  <si>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</si>
  <si>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</si>
  <si>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</si>
  <si>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</si>
  <si>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</si>
  <si>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</si>
  <si>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</si>
  <si>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</si>
  <si>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</si>
  <si>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</si>
  <si>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</si>
  <si>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</si>
  <si>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</si>
  <si>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</si>
  <si>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</si>
  <si>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</si>
  <si>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</si>
  <si>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</si>
  <si>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</si>
  <si>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</si>
  <si>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</si>
  <si>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</si>
  <si>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</si>
  <si>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</si>
  <si>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</si>
  <si>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</si>
  <si>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</si>
  <si>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</si>
  <si>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</si>
  <si>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</si>
  <si>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</si>
  <si>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</si>
  <si>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</si>
  <si>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</si>
  <si>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</si>
  <si>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</si>
  <si>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</si>
  <si>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</si>
  <si>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</si>
  <si>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</si>
  <si>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</si>
  <si>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</si>
  <si>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</si>
  <si>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</si>
  <si>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</si>
  <si>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</si>
  <si>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</si>
  <si>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</si>
  <si>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</si>
  <si>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</si>
  <si>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</si>
  <si>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</si>
  <si>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</si>
  <si>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</si>
  <si>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</si>
  <si>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</si>
  <si>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</si>
  <si>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</si>
  <si>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</si>
  <si>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</si>
  <si>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</si>
  <si>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</si>
  <si>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</si>
  <si>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</si>
  <si>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</si>
  <si>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</si>
  <si>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</si>
  <si>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</si>
  <si>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</si>
  <si>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</si>
  <si>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</si>
  <si>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</si>
  <si>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</si>
  <si>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</si>
  <si>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</si>
  <si>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</si>
  <si>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</si>
  <si>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</si>
  <si>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</si>
  <si>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</si>
  <si>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</si>
  <si>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</si>
  <si>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</si>
  <si>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</si>
  <si>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</si>
  <si>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</si>
  <si>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</si>
  <si>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</si>
  <si>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</si>
  <si>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</si>
  <si>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</si>
  <si>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</si>
  <si>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</si>
  <si>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</si>
  <si>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</si>
  <si>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</si>
  <si>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</si>
  <si>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</si>
  <si>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</si>
  <si>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</si>
  <si>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</si>
  <si>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</si>
  <si>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</si>
  <si>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</si>
  <si>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</si>
  <si>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</si>
  <si>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</si>
  <si>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</si>
  <si>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</si>
  <si>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</si>
  <si>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</si>
  <si>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</si>
  <si>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</si>
  <si>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</si>
  <si>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</si>
  <si>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</si>
  <si>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</si>
  <si>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</si>
  <si>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</si>
  <si>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</si>
  <si>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</si>
  <si>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</si>
  <si>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</si>
  <si>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</si>
  <si>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</si>
  <si>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</si>
  <si>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</si>
  <si>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</si>
  <si>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</si>
  <si>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</si>
  <si>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</si>
  <si>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</si>
  <si>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</si>
  <si>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</si>
  <si>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</si>
  <si>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</si>
  <si>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</si>
  <si>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</si>
  <si>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</si>
  <si>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</si>
  <si>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</si>
  <si>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</si>
  <si>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</si>
  <si>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</si>
  <si>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</si>
  <si>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</si>
  <si>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</si>
  <si>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</si>
  <si>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</si>
  <si>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</si>
  <si>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</si>
  <si>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</si>
  <si>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</si>
  <si>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</si>
  <si>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</si>
  <si>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</si>
  <si>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</si>
  <si>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</si>
  <si>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</si>
  <si>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</si>
  <si>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</si>
  <si>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</si>
  <si>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</si>
  <si>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</si>
  <si>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</si>
  <si>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</si>
  <si>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</si>
  <si>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</si>
  <si>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</si>
  <si>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</si>
  <si>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</si>
  <si>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</si>
  <si>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</si>
  <si>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</si>
  <si>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</si>
  <si>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</si>
  <si>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</si>
  <si>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</si>
  <si>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</si>
  <si>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</si>
  <si>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</si>
  <si>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</si>
  <si>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</si>
  <si>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</si>
  <si>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</si>
  <si>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</si>
  <si>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</si>
  <si>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</si>
  <si>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</si>
  <si>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</si>
  <si>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</si>
  <si>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</si>
  <si>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</si>
  <si>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</si>
  <si>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</si>
  <si>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</si>
  <si>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</si>
  <si>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</si>
  <si>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</si>
  <si>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</si>
  <si>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</si>
  <si>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</si>
  <si>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</si>
  <si>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</si>
  <si>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</si>
  <si>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</si>
  <si>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</si>
  <si>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</si>
  <si>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</si>
  <si>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</si>
  <si>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</si>
  <si>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</si>
  <si>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</si>
  <si>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</si>
  <si>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</si>
  <si>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</si>
  <si>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</si>
  <si>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</si>
  <si>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</si>
  <si>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</si>
  <si>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</si>
  <si>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</si>
  <si>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</si>
  <si>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</si>
  <si>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</si>
  <si>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</si>
  <si>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</si>
  <si>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</si>
  <si>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</si>
  <si>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</si>
  <si>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</si>
  <si>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</si>
  <si>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</si>
  <si>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</si>
  <si>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</si>
  <si>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</si>
  <si>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</si>
  <si>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</si>
  <si>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</si>
  <si>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</si>
  <si>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</si>
  <si>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</si>
  <si>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</si>
  <si>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</si>
  <si>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</si>
  <si>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</si>
  <si>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</si>
  <si>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</si>
  <si>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</si>
  <si>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</si>
  <si>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</si>
  <si>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</si>
  <si>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</si>
  <si>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</si>
  <si>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</si>
  <si>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</si>
  <si>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</si>
  <si>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</si>
  <si>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</si>
  <si>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</si>
  <si>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</si>
  <si>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</si>
  <si>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</si>
  <si>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</si>
  <si>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</si>
  <si>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</si>
  <si>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</si>
  <si>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</si>
  <si>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</si>
  <si>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</si>
  <si>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</si>
  <si>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</si>
  <si>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</si>
  <si>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</si>
  <si>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</si>
  <si>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</si>
  <si>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</si>
  <si>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</si>
  <si>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</si>
  <si>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</si>
  <si>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</si>
  <si>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</si>
  <si>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</si>
  <si>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</si>
  <si>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</si>
  <si>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</si>
  <si>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</si>
  <si>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</si>
  <si>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</si>
  <si>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</si>
  <si>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</si>
  <si>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</si>
  <si>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</si>
  <si>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</si>
  <si>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</si>
  <si>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</si>
  <si>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</si>
  <si>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</si>
  <si>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</si>
  <si>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</si>
  <si>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</si>
  <si>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</si>
  <si>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</si>
  <si>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</si>
  <si>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</si>
  <si>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</si>
  <si>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</si>
  <si>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</si>
  <si>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</si>
  <si>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</si>
  <si>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</si>
  <si>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</si>
  <si>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</si>
  <si>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</si>
  <si>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</si>
  <si>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</si>
  <si>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</si>
  <si>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</si>
  <si>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</si>
  <si>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</si>
  <si>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</si>
  <si>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</si>
  <si>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</si>
  <si>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</si>
  <si>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</si>
  <si>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</si>
  <si>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</si>
  <si>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</si>
  <si>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</si>
  <si>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</si>
  <si>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</si>
  <si>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</si>
  <si>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</si>
  <si>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</si>
  <si>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</si>
  <si>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</si>
  <si>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</si>
  <si>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</si>
  <si>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</si>
  <si>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</si>
  <si>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</si>
  <si>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</si>
  <si>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</si>
  <si>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</si>
  <si>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</si>
  <si>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</si>
  <si>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</si>
  <si>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</si>
  <si>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</si>
  <si>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</si>
  <si>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</si>
  <si>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</si>
  <si>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</si>
  <si>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</si>
  <si>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</si>
  <si>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</si>
  <si>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</si>
  <si>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</si>
  <si>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</si>
  <si>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</si>
  <si>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</si>
  <si>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</si>
  <si>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</si>
  <si>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</si>
  <si>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</si>
  <si>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</si>
  <si>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</si>
  <si>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</si>
  <si>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</si>
  <si>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</si>
  <si>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</si>
  <si>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</si>
  <si>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</si>
  <si>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</si>
  <si>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</si>
  <si>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</si>
  <si>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</si>
  <si>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</si>
  <si>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</si>
  <si>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</si>
  <si>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</si>
  <si>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</si>
  <si>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</si>
  <si>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</si>
  <si>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</si>
  <si>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</si>
  <si>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</si>
  <si>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</si>
  <si>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</si>
  <si>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</si>
  <si>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</si>
  <si>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</si>
  <si>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</si>
  <si>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</si>
  <si>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</si>
  <si>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</si>
  <si>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</si>
  <si>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</si>
  <si>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</si>
  <si>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</si>
  <si>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</si>
  <si>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</si>
  <si>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</si>
  <si>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</si>
  <si>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</si>
  <si>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</si>
  <si>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</si>
  <si>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</si>
  <si>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</si>
  <si>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</si>
  <si>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</si>
  <si>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</si>
  <si>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</si>
  <si>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</si>
  <si>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</si>
  <si>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</si>
  <si>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</si>
  <si>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</si>
  <si>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</si>
  <si>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</si>
  <si>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</si>
  <si>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</si>
  <si>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</si>
  <si>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</si>
  <si>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</si>
  <si>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</si>
  <si>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</si>
  <si>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</si>
  <si>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</si>
  <si>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</si>
  <si>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</si>
  <si>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</si>
  <si>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</si>
  <si>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</si>
  <si>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</si>
  <si>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</si>
  <si>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</si>
  <si>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</si>
  <si>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</si>
  <si>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</si>
  <si>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</si>
  <si>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</si>
  <si>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</si>
  <si>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</si>
  <si>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</si>
  <si>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</si>
  <si>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</si>
  <si>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</si>
  <si>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</si>
  <si>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</si>
  <si>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</si>
  <si>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</si>
  <si>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</si>
  <si>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</si>
  <si>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</si>
  <si>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</si>
  <si>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</si>
  <si>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</si>
  <si>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</si>
  <si>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</si>
  <si>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</si>
  <si>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</si>
  <si>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</si>
  <si>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</si>
  <si>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</si>
  <si>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</si>
  <si>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</si>
  <si>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</si>
  <si>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</si>
  <si>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</si>
  <si>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</si>
  <si>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</si>
  <si>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</si>
  <si>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</si>
  <si>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</si>
  <si>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</si>
  <si>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</si>
  <si>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</si>
  <si>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</si>
  <si>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</si>
  <si>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</si>
  <si>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</si>
  <si>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</si>
  <si>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</si>
  <si>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</si>
  <si>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</si>
  <si>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</si>
  <si>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</si>
  <si>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</si>
  <si>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</si>
  <si>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</si>
  <si>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</si>
  <si>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</si>
  <si>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</si>
  <si>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</si>
  <si>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</si>
  <si>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</si>
  <si>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</si>
  <si>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</si>
  <si>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</si>
  <si>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</si>
  <si>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</si>
  <si>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</si>
  <si>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</si>
  <si>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</si>
  <si>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</si>
  <si>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</si>
  <si>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</si>
  <si>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</si>
  <si>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</si>
  <si>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</si>
  <si>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</si>
  <si>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</si>
  <si>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</si>
  <si>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</si>
  <si>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</si>
  <si>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</si>
  <si>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</si>
  <si>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</si>
  <si>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</si>
  <si>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</si>
  <si>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</si>
  <si>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</si>
  <si>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</si>
  <si>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</si>
  <si>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</si>
  <si>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</si>
  <si>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</si>
  <si>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</si>
  <si>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</si>
  <si>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</si>
  <si>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</si>
  <si>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</si>
  <si>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</si>
  <si>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</si>
  <si>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</si>
  <si>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</si>
  <si>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</si>
  <si>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</si>
  <si>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</si>
  <si>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</si>
  <si>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</si>
  <si>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</si>
  <si>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</si>
  <si>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</si>
  <si>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</si>
  <si>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</si>
  <si>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</si>
  <si>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</si>
  <si>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</si>
  <si>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</si>
  <si>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</si>
  <si>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</si>
  <si>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</si>
  <si>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</si>
  <si>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</si>
  <si>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</si>
  <si>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</si>
  <si>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</si>
  <si>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</si>
  <si>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</si>
  <si>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</si>
  <si>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</si>
  <si>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</si>
  <si>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</si>
  <si>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</si>
  <si>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</si>
  <si>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</si>
  <si>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</si>
  <si>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</si>
  <si>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</si>
  <si>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</si>
  <si>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</si>
  <si>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</si>
  <si>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</si>
  <si>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</si>
  <si>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</si>
  <si>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</si>
  <si>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</si>
  <si>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</si>
  <si>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</si>
  <si>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</si>
  <si>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</si>
  <si>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</si>
  <si>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</si>
  <si>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</si>
  <si>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</si>
  <si>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</si>
  <si>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</si>
  <si>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</si>
  <si>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</si>
  <si>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</si>
  <si>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</si>
  <si>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</si>
  <si>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</si>
  <si>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</si>
  <si>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</si>
  <si>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</si>
  <si>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</si>
  <si>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</si>
  <si>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</si>
  <si>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</si>
  <si>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</si>
  <si>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</si>
  <si>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</si>
  <si>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</si>
  <si>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</si>
  <si>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</si>
  <si>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</si>
  <si>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</si>
  <si>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</si>
  <si>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</si>
  <si>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</si>
  <si>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</si>
  <si>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</si>
  <si>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</si>
  <si>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</si>
  <si>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</si>
  <si>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</si>
  <si>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</si>
  <si>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</si>
  <si>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</si>
  <si>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</si>
  <si>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</si>
  <si>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</si>
  <si>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</si>
  <si>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</si>
  <si>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</si>
  <si>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</si>
  <si>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</si>
  <si>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</si>
  <si>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</si>
  <si>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</si>
  <si>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</si>
  <si>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</si>
  <si>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</si>
  <si>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</si>
  <si>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</si>
  <si>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</si>
  <si>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</si>
  <si>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</si>
  <si>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</si>
  <si>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</si>
  <si>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</si>
  <si>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</si>
  <si>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</si>
  <si>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</si>
  <si>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</si>
  <si>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</si>
  <si>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</si>
  <si>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</si>
  <si>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</si>
  <si>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</si>
  <si>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</si>
  <si>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</si>
  <si>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</si>
  <si>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</si>
  <si>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</si>
  <si>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</si>
  <si>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</si>
  <si>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</si>
  <si>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</si>
  <si>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</si>
  <si>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</si>
  <si>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</si>
  <si>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</si>
  <si>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</si>
  <si>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</si>
  <si>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</si>
  <si>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</si>
  <si>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</si>
  <si>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</si>
  <si>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</si>
  <si>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</si>
  <si>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</si>
  <si>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</si>
  <si>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</si>
  <si>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</si>
  <si>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</si>
  <si>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</si>
  <si>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</si>
  <si>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</si>
  <si>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</si>
  <si>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</si>
  <si>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</si>
  <si>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</si>
  <si>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</si>
  <si>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</si>
  <si>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</si>
  <si>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</si>
  <si>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</si>
  <si>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</si>
  <si>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</si>
  <si>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</si>
  <si>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</si>
  <si>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</si>
  <si>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</si>
  <si>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</si>
  <si>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</si>
  <si>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</si>
  <si>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</si>
  <si>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</si>
  <si>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</si>
  <si>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</si>
  <si>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</si>
  <si>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</si>
  <si>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</si>
  <si>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</si>
  <si>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</si>
  <si>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</si>
  <si>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</si>
  <si>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</si>
  <si>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</si>
  <si>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</si>
  <si>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</si>
  <si>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</si>
  <si>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</si>
  <si>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</si>
  <si>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</si>
  <si>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</si>
  <si>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</si>
  <si>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</si>
  <si>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</si>
  <si>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</si>
  <si>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</si>
  <si>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</si>
  <si>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</si>
  <si>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</si>
  <si>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</si>
  <si>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</si>
  <si>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</si>
  <si>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</si>
  <si>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</si>
  <si>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</si>
  <si>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</si>
  <si>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</si>
  <si>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</si>
  <si>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</si>
  <si>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</si>
  <si>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</si>
  <si>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</si>
  <si>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</si>
  <si>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</si>
  <si>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</si>
  <si>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</si>
  <si>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</si>
  <si>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</si>
  <si>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</si>
  <si>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</si>
  <si>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</si>
  <si>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</si>
  <si>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</si>
  <si>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</si>
  <si>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</si>
  <si>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</si>
  <si>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</si>
  <si>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</si>
  <si>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</si>
  <si>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</si>
  <si>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</si>
  <si>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</si>
  <si>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</si>
  <si>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</si>
  <si>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</si>
  <si>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</si>
  <si>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</si>
  <si>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</si>
  <si>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</si>
  <si>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</si>
  <si>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</si>
  <si>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</si>
  <si>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</si>
  <si>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</si>
  <si>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</si>
  <si>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</si>
  <si>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</si>
  <si>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</si>
  <si>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</si>
  <si>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</si>
  <si>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</si>
  <si>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</si>
  <si>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</si>
  <si>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</si>
  <si>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</si>
  <si>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</si>
  <si>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</si>
  <si>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</si>
  <si>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</si>
  <si>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</si>
  <si>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</si>
  <si>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</si>
  <si>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</si>
  <si>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</si>
  <si>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</si>
  <si>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</si>
  <si>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</si>
  <si>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</si>
  <si>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</si>
  <si>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</si>
  <si>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</si>
  <si>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</si>
  <si>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</si>
  <si>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</si>
  <si>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</si>
  <si>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</si>
  <si>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</si>
  <si>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</si>
  <si>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</si>
  <si>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</si>
  <si>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</si>
  <si>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</si>
  <si>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</si>
  <si>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</si>
  <si>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</si>
  <si>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</si>
  <si>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</si>
  <si>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</si>
  <si>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</si>
  <si>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</si>
  <si>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</si>
  <si>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</si>
  <si>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</si>
  <si>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</si>
  <si>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</si>
  <si>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</si>
  <si>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</si>
  <si>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</si>
  <si>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</si>
  <si>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</si>
  <si>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</si>
  <si>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</si>
  <si>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</si>
  <si>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</si>
  <si>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</si>
  <si>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</si>
  <si>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</si>
  <si>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</si>
  <si>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</si>
  <si>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</si>
  <si>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</si>
  <si>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</si>
  <si>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</si>
  <si>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</si>
  <si>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</si>
  <si>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</si>
  <si>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</si>
  <si>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</si>
  <si>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</si>
  <si>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</si>
  <si>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</si>
  <si>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</si>
  <si>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</si>
  <si>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</si>
  <si>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</si>
  <si>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</si>
  <si>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</si>
  <si>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</si>
  <si>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</si>
  <si>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</si>
  <si>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</si>
  <si>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</si>
  <si>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</si>
  <si>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</si>
  <si>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</si>
  <si>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</si>
  <si>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</si>
  <si>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</si>
  <si>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</si>
  <si>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</si>
  <si>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</si>
  <si>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</si>
  <si>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</si>
  <si>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</si>
  <si>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</si>
  <si>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</si>
  <si>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</si>
  <si>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</si>
  <si>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</si>
  <si>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</si>
  <si>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</si>
  <si>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</si>
  <si>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</si>
  <si>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</si>
  <si>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</si>
  <si>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</si>
  <si>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</si>
  <si>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</si>
  <si>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</si>
  <si>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</si>
  <si>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</si>
  <si>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</si>
  <si>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</si>
  <si>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</si>
  <si>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</si>
  <si>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</si>
  <si>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</si>
  <si>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</si>
  <si>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</si>
  <si>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</si>
  <si>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</si>
  <si>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</si>
  <si>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</si>
  <si>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</si>
  <si>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</si>
  <si>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</si>
  <si>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</si>
  <si>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</si>
  <si>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</si>
  <si>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</si>
  <si>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</si>
  <si>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</si>
  <si>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</si>
  <si>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</si>
  <si>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</si>
  <si>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</si>
  <si>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</si>
  <si>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</si>
  <si>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</si>
  <si>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</si>
  <si>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</si>
  <si>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</si>
  <si>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</si>
  <si>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</si>
  <si>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</si>
  <si>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</si>
  <si>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</si>
  <si>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</si>
  <si>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</si>
  <si>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</si>
  <si>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</si>
  <si>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</si>
  <si>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</si>
  <si>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</si>
  <si>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</si>
  <si>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</si>
  <si>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</si>
  <si>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</si>
  <si>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</si>
  <si>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</si>
  <si>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</si>
  <si>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</si>
  <si>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</si>
  <si>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</si>
  <si>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</si>
  <si>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</si>
  <si>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</si>
  <si>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</si>
  <si>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</si>
  <si>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</si>
  <si>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</si>
  <si>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</si>
  <si>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</si>
  <si>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</si>
  <si>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</si>
  <si>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</si>
  <si>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</si>
  <si>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</si>
  <si>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</si>
  <si>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</si>
  <si>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</si>
  <si>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</si>
  <si>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</si>
  <si>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</si>
  <si>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</si>
  <si>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</si>
  <si>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</si>
  <si>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</si>
  <si>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</si>
  <si>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</si>
  <si>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</si>
  <si>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</si>
  <si>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</si>
  <si>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</si>
  <si>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</si>
  <si>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</si>
  <si>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</si>
  <si>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</si>
  <si>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</si>
  <si>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</si>
  <si>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</si>
  <si>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</si>
  <si>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</si>
  <si>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</si>
  <si>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</si>
  <si>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</si>
  <si>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</si>
  <si>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</si>
  <si>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</si>
  <si>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</si>
  <si>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</si>
  <si>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</si>
  <si>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</si>
  <si>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</si>
  <si>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</si>
  <si>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</si>
  <si>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</si>
  <si>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</si>
  <si>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</si>
  <si>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</si>
  <si>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</si>
  <si>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</si>
  <si>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</si>
  <si>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</si>
  <si>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</si>
  <si>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</si>
  <si>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</si>
  <si>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</si>
  <si>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</si>
  <si>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</si>
  <si>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</si>
  <si>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</si>
  <si>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</si>
  <si>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</si>
  <si>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</si>
  <si>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</si>
  <si>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</si>
  <si>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</si>
  <si>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</si>
  <si>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</si>
  <si>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</si>
  <si>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</si>
  <si>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</si>
  <si>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</si>
  <si>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</si>
  <si>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</si>
  <si>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</si>
  <si>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</si>
  <si>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</si>
  <si>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</si>
  <si>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</si>
  <si>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</si>
  <si>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</si>
  <si>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</si>
  <si>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</si>
  <si>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</si>
  <si>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</si>
  <si>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</si>
  <si>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</si>
  <si>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</si>
  <si>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</si>
  <si>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</si>
  <si>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</si>
  <si>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</si>
  <si>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</si>
  <si>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</si>
  <si>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</si>
  <si>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</si>
  <si>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</si>
  <si>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</si>
  <si>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</si>
  <si>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</si>
  <si>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</si>
  <si>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</si>
  <si>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</si>
  <si>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</si>
  <si>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</si>
  <si>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</si>
  <si>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</si>
  <si>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</si>
  <si>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</si>
  <si>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</si>
  <si>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</si>
  <si>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</si>
  <si>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</si>
  <si>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</si>
  <si>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</si>
  <si>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</si>
  <si>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</si>
  <si>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</si>
  <si>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</si>
  <si>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</si>
  <si>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</si>
  <si>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</si>
  <si>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</si>
  <si>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</si>
  <si>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</si>
  <si>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</si>
  <si>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</si>
  <si>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</si>
  <si>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</si>
  <si>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</si>
  <si>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</si>
  <si>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</si>
  <si>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</si>
  <si>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</si>
  <si>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</si>
  <si>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</si>
  <si>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</si>
  <si>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</si>
  <si>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</si>
  <si>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</si>
  <si>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</si>
  <si>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</si>
  <si>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</si>
  <si>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</si>
  <si>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</si>
  <si>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</si>
  <si>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</si>
  <si>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</si>
  <si>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</si>
  <si>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</si>
  <si>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</si>
  <si>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</si>
  <si>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</si>
  <si>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</si>
  <si>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</si>
  <si>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</si>
  <si>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</si>
  <si>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</si>
  <si>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</si>
  <si>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</si>
  <si>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</si>
  <si>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</si>
  <si>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</si>
  <si>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</si>
  <si>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</si>
  <si>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</si>
  <si>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</si>
  <si>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</si>
  <si>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</si>
  <si>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</si>
  <si>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</si>
  <si>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</si>
  <si>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</si>
  <si>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</si>
  <si>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</si>
  <si>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</si>
  <si>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</si>
  <si>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</si>
  <si>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</si>
  <si>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</si>
  <si>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</si>
  <si>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</si>
  <si>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</si>
  <si>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</si>
  <si>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</si>
  <si>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</si>
  <si>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</si>
  <si>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</si>
  <si>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</si>
  <si>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</si>
  <si>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</si>
  <si>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</si>
  <si>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</si>
  <si>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</si>
  <si>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</si>
  <si>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</si>
  <si>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</si>
  <si>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</si>
  <si>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</si>
  <si>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</si>
  <si>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</si>
  <si>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</si>
  <si>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</si>
  <si>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</si>
  <si>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</si>
  <si>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</si>
  <si>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</si>
  <si>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</si>
  <si>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</si>
  <si>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</si>
  <si>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</si>
  <si>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</si>
  <si>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</si>
  <si>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</si>
  <si>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</si>
  <si>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</si>
  <si>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</si>
  <si>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</si>
  <si>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</si>
  <si>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</si>
  <si>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</si>
  <si>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</si>
  <si>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</si>
  <si>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</si>
  <si>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</si>
  <si>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</si>
  <si>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</si>
  <si>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</si>
  <si>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</si>
  <si>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</si>
  <si>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</si>
  <si>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</si>
  <si>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</si>
  <si>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</si>
  <si>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</si>
  <si>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</si>
  <si>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</si>
  <si>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</si>
  <si>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</si>
  <si>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</si>
  <si>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</si>
  <si>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</si>
  <si>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</si>
  <si>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</si>
  <si>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</si>
  <si>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</si>
  <si>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</si>
  <si>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</si>
  <si>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</si>
  <si>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</si>
  <si>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</si>
  <si>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</si>
  <si>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</si>
  <si>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</si>
  <si>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</si>
  <si>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</si>
  <si>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</si>
  <si>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</si>
  <si>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</si>
  <si>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</si>
  <si>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</si>
  <si>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</si>
  <si>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</si>
  <si>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</si>
  <si>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</si>
  <si>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</si>
  <si>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</si>
  <si>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</si>
  <si>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</si>
  <si>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</si>
  <si>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</si>
  <si>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</si>
  <si>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</si>
  <si>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</si>
  <si>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</si>
  <si>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</si>
  <si>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</si>
  <si>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</si>
  <si>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</si>
  <si>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</si>
  <si>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</si>
  <si>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</si>
  <si>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</si>
  <si>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</si>
  <si>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</si>
  <si>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</si>
  <si>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</si>
  <si>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</si>
  <si>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</si>
  <si>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</si>
  <si>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</si>
  <si>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</si>
  <si>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</si>
  <si>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</si>
  <si>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</si>
  <si>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</si>
  <si>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</si>
  <si>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</si>
  <si>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</si>
  <si>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</si>
  <si>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</si>
  <si>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</si>
  <si>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</si>
  <si>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</si>
  <si>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</si>
  <si>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</si>
  <si>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</si>
  <si>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</si>
  <si>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</si>
  <si>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</si>
  <si>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</si>
  <si>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</si>
  <si>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</si>
  <si>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</si>
  <si>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</si>
  <si>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</si>
  <si>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</si>
  <si>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</si>
  <si>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</si>
  <si>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</si>
  <si>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</si>
  <si>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</si>
  <si>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</si>
  <si>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</si>
  <si>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</si>
  <si>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</si>
  <si>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</si>
  <si>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</si>
  <si>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</si>
  <si>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</si>
  <si>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</si>
  <si>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</si>
  <si>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</si>
  <si>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</si>
  <si>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</si>
  <si>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</si>
  <si>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</si>
  <si>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</si>
  <si>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</si>
  <si>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</si>
  <si>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</si>
  <si>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</si>
  <si>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</si>
  <si>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</si>
  <si>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</si>
  <si>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</si>
  <si>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</si>
  <si>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</si>
  <si>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</si>
  <si>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</si>
  <si>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</si>
  <si>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</si>
  <si>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</si>
  <si>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</si>
  <si>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</si>
  <si>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</si>
  <si>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</si>
  <si>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</si>
  <si>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</si>
  <si>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</si>
  <si>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</si>
  <si>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</si>
  <si>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</si>
  <si>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</si>
  <si>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</si>
  <si>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</si>
  <si>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</si>
  <si>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</si>
  <si>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</si>
  <si>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</si>
  <si>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</si>
  <si>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</si>
  <si>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</si>
  <si>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</si>
  <si>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</si>
  <si>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</si>
  <si>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</si>
  <si>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</si>
  <si>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</si>
  <si>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</si>
  <si>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</si>
  <si>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</si>
  <si>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</si>
  <si>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</si>
  <si>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</si>
  <si>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</si>
  <si>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</si>
  <si>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</si>
  <si>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</si>
  <si>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</si>
  <si>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</si>
  <si>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</si>
  <si>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</si>
  <si>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</si>
  <si>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</si>
  <si>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</si>
  <si>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</si>
  <si>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</si>
  <si>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</si>
  <si>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</si>
  <si>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</si>
  <si>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</si>
  <si>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</si>
  <si>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</si>
  <si>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</si>
  <si>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</si>
  <si>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</si>
  <si>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</si>
  <si>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</si>
  <si>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</si>
  <si>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</si>
  <si>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</si>
  <si>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</si>
  <si>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</si>
  <si>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</si>
  <si>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</si>
  <si>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</si>
  <si>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</si>
  <si>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</si>
  <si>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</si>
  <si>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</si>
  <si>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</si>
  <si>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</si>
  <si>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</si>
  <si>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</si>
  <si>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</si>
  <si>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</si>
  <si>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</si>
  <si>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</si>
  <si>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</si>
  <si>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</si>
  <si>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</si>
  <si>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</si>
  <si>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</si>
  <si>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</si>
  <si>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</si>
  <si>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</si>
  <si>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</si>
  <si>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</si>
  <si>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</si>
  <si>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</si>
  <si>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</si>
  <si>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</si>
  <si>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</si>
  <si>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</si>
  <si>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</si>
  <si>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</si>
  <si>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</si>
  <si>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</si>
  <si>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</si>
  <si>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</si>
  <si>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</si>
  <si>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</si>
  <si>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</si>
  <si>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</si>
  <si>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</si>
  <si>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</si>
  <si>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</si>
  <si>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</si>
  <si>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</si>
  <si>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</si>
  <si>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</si>
  <si>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</si>
  <si>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</si>
  <si>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</si>
  <si>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</si>
  <si>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</si>
  <si>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</si>
  <si>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</si>
  <si>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</si>
  <si>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</si>
  <si>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</si>
  <si>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</si>
  <si>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</si>
  <si>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</si>
  <si>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</si>
  <si>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</si>
  <si>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</si>
  <si>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</si>
  <si>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</si>
  <si>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</si>
  <si>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</si>
  <si>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</si>
  <si>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</si>
  <si>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</si>
  <si>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</si>
  <si>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</si>
  <si>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</si>
  <si>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</si>
  <si>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</si>
  <si>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</si>
  <si>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</si>
  <si>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</si>
  <si>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</si>
  <si>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</si>
  <si>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</si>
  <si>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</si>
  <si>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</si>
  <si>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</si>
  <si>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</si>
  <si>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</si>
  <si>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</si>
  <si>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</si>
  <si>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</si>
  <si>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</si>
  <si>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</si>
  <si>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</si>
  <si>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</si>
  <si>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</si>
  <si>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</si>
  <si>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</si>
  <si>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</si>
  <si>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</si>
  <si>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</si>
  <si>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</si>
  <si>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</si>
  <si>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</si>
  <si>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</si>
  <si>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</si>
  <si>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</si>
  <si>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</si>
  <si>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</si>
  <si>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</si>
  <si>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</si>
  <si>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</si>
  <si>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</si>
  <si>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</si>
  <si>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</si>
  <si>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</si>
  <si>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</si>
  <si>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</si>
  <si>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</si>
  <si>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</si>
  <si>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</si>
  <si>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</si>
  <si>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</si>
  <si>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</si>
  <si>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</si>
  <si>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</si>
  <si>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</si>
  <si>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</si>
  <si>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</si>
  <si>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</si>
  <si>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</si>
  <si>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</si>
  <si>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</si>
  <si>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</si>
  <si>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</si>
  <si>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</si>
  <si>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</si>
  <si>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</si>
  <si>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</si>
  <si>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</si>
  <si>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</si>
  <si>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</si>
  <si>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</si>
  <si>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</si>
  <si>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</si>
  <si>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</si>
  <si>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</si>
  <si>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</si>
  <si>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</si>
  <si>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</si>
  <si>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</si>
  <si>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</si>
  <si>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</si>
  <si>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</si>
  <si>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</si>
  <si>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</si>
  <si>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</si>
  <si>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</si>
  <si>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</si>
  <si>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</si>
  <si>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</si>
  <si>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</si>
  <si>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</si>
  <si>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</si>
  <si>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</si>
  <si>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</si>
  <si>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</si>
  <si>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</si>
  <si>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</si>
  <si>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</si>
  <si>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</si>
  <si>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</si>
  <si>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</si>
  <si>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</si>
  <si>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</si>
  <si>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</si>
  <si>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</si>
  <si>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</si>
  <si>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</si>
  <si>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</si>
  <si>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</si>
  <si>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</si>
  <si>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</si>
  <si>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</si>
  <si>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</si>
  <si>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</si>
  <si>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</si>
  <si>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</si>
  <si>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</si>
  <si>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</si>
  <si>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</si>
  <si>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</si>
  <si>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</si>
  <si>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</si>
  <si>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</si>
  <si>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</si>
  <si>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</si>
  <si>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</si>
  <si>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</si>
  <si>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</si>
  <si>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</si>
  <si>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</si>
  <si>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</si>
  <si>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</si>
  <si>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</si>
  <si>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</si>
  <si>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</si>
  <si>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</si>
  <si>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</si>
  <si>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</si>
  <si>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</si>
  <si>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</si>
  <si>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</si>
  <si>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</si>
  <si>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</si>
  <si>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</si>
  <si>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</si>
  <si>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</si>
  <si>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</si>
  <si>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</si>
  <si>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</si>
  <si>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</si>
  <si>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</si>
  <si>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</si>
  <si>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</si>
  <si>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</si>
  <si>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</si>
  <si>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</si>
  <si>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</si>
  <si>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</si>
  <si>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</si>
  <si>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</si>
  <si>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</si>
  <si>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</si>
  <si>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</si>
  <si>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</si>
  <si>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</si>
  <si>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</si>
  <si>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</si>
  <si>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</si>
  <si>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</si>
  <si>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</si>
  <si>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</si>
  <si>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</si>
  <si>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</si>
  <si>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</si>
  <si>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</si>
  <si>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</si>
  <si>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</si>
  <si>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</si>
  <si>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</si>
  <si>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</si>
  <si>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</si>
  <si>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</si>
  <si>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</si>
  <si>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</si>
  <si>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</si>
  <si>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</si>
  <si>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</si>
  <si>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</si>
  <si>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</si>
  <si>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</si>
  <si>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</si>
  <si>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</si>
  <si>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</si>
  <si>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</si>
  <si>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</si>
  <si>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</si>
  <si>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</si>
  <si>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</si>
  <si>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</si>
  <si>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</si>
  <si>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</si>
  <si>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</si>
  <si>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</si>
  <si>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</si>
  <si>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</si>
  <si>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</si>
  <si>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</si>
  <si>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</si>
  <si>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</si>
  <si>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</si>
  <si>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</si>
  <si>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</si>
  <si>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</si>
  <si>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</si>
  <si>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</si>
  <si>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</si>
  <si>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</si>
  <si>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</si>
  <si>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</si>
  <si>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</si>
  <si>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</si>
  <si>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</si>
  <si>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</si>
  <si>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</si>
  <si>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</si>
  <si>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</si>
  <si>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</si>
  <si>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</si>
  <si>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</si>
  <si>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</si>
  <si>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</si>
  <si>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</si>
  <si>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</si>
  <si>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</si>
  <si>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</si>
  <si>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</si>
  <si>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</si>
  <si>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</si>
  <si>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</si>
  <si>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</si>
  <si>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</si>
  <si>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</si>
  <si>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</si>
  <si>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</si>
  <si>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</si>
  <si>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</si>
  <si>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</si>
  <si>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</si>
  <si>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</si>
  <si>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</si>
  <si>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</si>
  <si>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</si>
  <si>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</si>
  <si>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</si>
  <si>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</si>
  <si>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</si>
  <si>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</si>
  <si>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</si>
  <si>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</si>
  <si>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</si>
  <si>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</si>
  <si>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</si>
  <si>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</si>
  <si>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</si>
  <si>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</si>
  <si>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</si>
  <si>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</si>
  <si>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</si>
  <si>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</si>
  <si>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</si>
  <si>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</si>
  <si>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</si>
  <si>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</si>
  <si>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</si>
  <si>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</si>
  <si>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</si>
  <si>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</si>
  <si>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</si>
  <si>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</si>
  <si>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</si>
  <si>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</si>
  <si>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</si>
  <si>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</si>
  <si>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</si>
  <si>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</si>
  <si>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</si>
  <si>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</si>
  <si>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</si>
  <si>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</si>
  <si>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</si>
  <si>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</si>
  <si>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</si>
  <si>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</si>
  <si>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</si>
  <si>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</si>
  <si>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</si>
  <si>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</si>
  <si>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</si>
  <si>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</si>
  <si>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</si>
  <si>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</si>
  <si>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</si>
  <si>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</si>
  <si>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</si>
  <si>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</si>
  <si>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</si>
  <si>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</si>
  <si>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</si>
  <si>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</si>
  <si>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</si>
  <si>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</si>
  <si>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</si>
  <si>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</si>
  <si>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</si>
  <si>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</si>
  <si>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</si>
  <si>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</si>
  <si>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</si>
  <si>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</si>
  <si>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</si>
  <si>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</si>
  <si>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</si>
  <si>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</si>
  <si>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</si>
  <si>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</si>
  <si>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</si>
  <si>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</si>
  <si>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</si>
  <si>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</si>
  <si>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</si>
  <si>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</si>
  <si>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</si>
  <si>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</si>
  <si>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</si>
  <si>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</si>
  <si>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</si>
  <si>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</si>
  <si>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</si>
  <si>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</si>
  <si>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</si>
  <si>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</si>
  <si>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</si>
  <si>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</si>
  <si>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</si>
  <si>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</si>
  <si>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</si>
  <si>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</si>
  <si>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</si>
  <si>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</si>
  <si>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</si>
  <si>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</si>
  <si>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</si>
  <si>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</si>
  <si>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</si>
  <si>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</si>
  <si>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</si>
  <si>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</si>
  <si>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</si>
  <si>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</si>
  <si>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</si>
  <si>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</si>
  <si>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</si>
  <si>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</si>
  <si>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</si>
  <si>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</si>
  <si>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</si>
  <si>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</si>
  <si>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</si>
  <si>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</si>
  <si>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</si>
  <si>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</si>
  <si>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</si>
  <si>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</si>
  <si>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</si>
  <si>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</si>
  <si>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</si>
  <si>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</si>
  <si>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</si>
  <si>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</si>
  <si>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</si>
  <si>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</si>
  <si>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</si>
  <si>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</si>
  <si>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</si>
  <si>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</si>
  <si>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</si>
  <si>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</si>
  <si>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</si>
  <si>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</si>
  <si>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</si>
  <si>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</si>
  <si>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</si>
  <si>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</si>
  <si>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</si>
  <si>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</si>
  <si>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</si>
  <si>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</si>
  <si>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</si>
  <si>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</si>
  <si>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</si>
  <si>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</si>
  <si>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</si>
  <si>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</si>
  <si>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</si>
  <si>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</si>
  <si>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</si>
  <si>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</si>
  <si>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</si>
  <si>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</si>
  <si>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</si>
  <si>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</si>
  <si>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</si>
  <si>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</si>
  <si>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</si>
  <si>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</si>
  <si>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</si>
  <si>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</si>
  <si>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</si>
  <si>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</si>
  <si>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</si>
  <si>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</si>
  <si>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</si>
  <si>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</si>
  <si>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</si>
  <si>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</si>
  <si>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</si>
  <si>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</si>
  <si>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</si>
  <si>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</si>
  <si>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</si>
  <si>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</si>
  <si>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</si>
  <si>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</si>
  <si>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</si>
  <si>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</si>
  <si>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</si>
  <si>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</si>
  <si>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</si>
  <si>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</si>
  <si>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</si>
  <si>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</si>
  <si>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</si>
  <si>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</si>
  <si>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</si>
  <si>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</si>
  <si>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</si>
  <si>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</si>
  <si>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</si>
  <si>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</si>
  <si>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</si>
  <si>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</si>
  <si>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</si>
  <si>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</si>
  <si>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</si>
  <si>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</si>
  <si>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</si>
  <si>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</si>
  <si>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</si>
  <si>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</si>
  <si>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</si>
  <si>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</si>
  <si>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</si>
  <si>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</si>
  <si>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</si>
  <si>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</si>
  <si>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</si>
  <si>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</si>
  <si>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</si>
  <si>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</si>
  <si>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</si>
  <si>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</si>
  <si>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</si>
  <si>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</si>
  <si>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</si>
  <si>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</si>
  <si>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</si>
  <si>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</si>
  <si>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</si>
  <si>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</si>
  <si>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</si>
  <si>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</si>
  <si>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</si>
  <si>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</si>
  <si>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</si>
  <si>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</si>
  <si>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</si>
  <si>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</si>
  <si>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</si>
  <si>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</si>
  <si>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</si>
  <si>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</si>
  <si>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</si>
  <si>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</si>
  <si>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</si>
  <si>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</si>
  <si>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</si>
  <si>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</si>
  <si>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</si>
  <si>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</si>
  <si>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</si>
  <si>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</si>
  <si>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</si>
  <si>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</si>
  <si>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</si>
  <si>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</si>
  <si>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</si>
  <si>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</si>
  <si>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</si>
  <si>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</si>
  <si>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</si>
  <si>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</si>
  <si>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</si>
  <si>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</si>
  <si>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</si>
  <si>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</si>
  <si>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</si>
  <si>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</si>
  <si>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</si>
  <si>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</si>
  <si>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</si>
  <si>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</si>
  <si>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</si>
  <si>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</si>
  <si>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</si>
  <si>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</si>
  <si>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</si>
  <si>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</si>
  <si>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</si>
  <si>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</si>
  <si>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</si>
  <si>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</si>
  <si>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</si>
  <si>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</si>
  <si>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</si>
  <si>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</si>
  <si>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</si>
  <si>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</si>
  <si>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</si>
  <si>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</si>
  <si>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</si>
  <si>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</si>
  <si>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</si>
  <si>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</si>
  <si>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</si>
  <si>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</si>
  <si>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</si>
  <si>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</si>
  <si>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</si>
  <si>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</si>
  <si>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</si>
  <si>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</si>
  <si>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</si>
  <si>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</si>
  <si>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</si>
  <si>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</si>
  <si>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</si>
  <si>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</si>
  <si>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</si>
  <si>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</si>
  <si>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</si>
  <si>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</si>
  <si>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</si>
  <si>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</si>
  <si>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</si>
  <si>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</si>
  <si>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</si>
  <si>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</si>
  <si>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</si>
  <si>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</si>
  <si>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</si>
  <si>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</si>
  <si>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</si>
  <si>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</si>
  <si>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</si>
  <si>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</si>
  <si>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</si>
  <si>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</si>
  <si>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</si>
  <si>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</si>
  <si>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</si>
  <si>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</si>
  <si>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</si>
  <si>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</si>
  <si>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</si>
  <si>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</si>
  <si>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</si>
  <si>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</si>
  <si>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</si>
  <si>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</si>
  <si>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</si>
  <si>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</si>
  <si>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</si>
  <si>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</si>
  <si>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</si>
  <si>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</si>
  <si>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</si>
  <si>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</si>
  <si>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</si>
  <si>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</si>
  <si>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</si>
  <si>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</si>
  <si>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</si>
  <si>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</si>
  <si>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</si>
  <si>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</si>
  <si>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</si>
  <si>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</si>
  <si>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</si>
  <si>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</si>
  <si>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</si>
  <si>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</si>
  <si>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</si>
  <si>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</si>
  <si>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</si>
  <si>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</si>
  <si>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</si>
  <si>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</si>
  <si>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</si>
  <si>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</si>
  <si>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</si>
  <si>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</si>
  <si>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</si>
  <si>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</si>
  <si>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</si>
  <si>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</si>
  <si>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</si>
  <si>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</si>
  <si>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</si>
  <si>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</si>
  <si>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</si>
  <si>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</si>
  <si>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</si>
  <si>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</si>
  <si>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</si>
  <si>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</si>
  <si>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</si>
  <si>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</si>
  <si>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</si>
  <si>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</si>
  <si>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</si>
  <si>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</si>
  <si>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</si>
  <si>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</si>
  <si>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</si>
  <si>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</si>
  <si>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</si>
  <si>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</si>
  <si>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</si>
  <si>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</si>
  <si>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</si>
  <si>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</si>
  <si>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</si>
  <si>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</si>
  <si>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</si>
  <si>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</si>
  <si>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</si>
  <si>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</si>
  <si>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</si>
  <si>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</si>
  <si>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</si>
  <si>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</si>
  <si>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</si>
  <si>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</si>
  <si>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</si>
  <si>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</si>
  <si>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</si>
  <si>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</si>
  <si>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</si>
  <si>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</si>
  <si>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</si>
  <si>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</si>
  <si>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</si>
  <si>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</si>
  <si>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</si>
  <si>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</si>
  <si>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</si>
  <si>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</si>
  <si>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</si>
  <si>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</si>
  <si>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</si>
  <si>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</si>
  <si>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</si>
  <si>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</si>
  <si>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</si>
  <si>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</si>
  <si>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</si>
  <si>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</si>
  <si>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</si>
  <si>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</si>
  <si>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</si>
  <si>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</si>
  <si>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</si>
  <si>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</si>
  <si>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</si>
  <si>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</si>
  <si>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</si>
  <si>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</si>
  <si>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</si>
  <si>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</si>
  <si>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</si>
  <si>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</si>
  <si>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</si>
  <si>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</si>
  <si>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</si>
  <si>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</si>
  <si>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</si>
  <si>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</si>
  <si>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</si>
  <si>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</si>
  <si>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</si>
  <si>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</si>
  <si>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</si>
  <si>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</si>
  <si>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</si>
  <si>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</si>
  <si>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</si>
  <si>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</si>
  <si>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</si>
  <si>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</si>
  <si>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</si>
  <si>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</si>
  <si>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</si>
  <si>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</si>
  <si>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</si>
  <si>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</si>
  <si>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</si>
  <si>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</si>
  <si>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</si>
  <si>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</si>
  <si>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</si>
  <si>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</si>
  <si>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</si>
  <si>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</si>
  <si>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</si>
  <si>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</si>
  <si>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</si>
  <si>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</si>
  <si>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</si>
  <si>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</si>
  <si>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</si>
  <si>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</si>
  <si>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</si>
  <si>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</si>
  <si>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</si>
  <si>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</si>
  <si>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</si>
  <si>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</si>
  <si>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</si>
  <si>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</si>
  <si>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</si>
  <si>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</si>
  <si>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</si>
  <si>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</si>
  <si>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</si>
  <si>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</si>
  <si>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</si>
  <si>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</si>
  <si>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</si>
  <si>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</si>
  <si>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</si>
  <si>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</si>
  <si>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</si>
  <si>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</si>
  <si>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</si>
  <si>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</si>
  <si>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</si>
  <si>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</si>
  <si>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</si>
  <si>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</si>
  <si>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</si>
  <si>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</si>
  <si>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</si>
  <si>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</si>
  <si>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</si>
  <si>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</si>
  <si>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</si>
  <si>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</si>
  <si>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</si>
  <si>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</si>
  <si>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</si>
  <si>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</si>
  <si>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</si>
  <si>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</si>
  <si>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</si>
  <si>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</si>
  <si>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</si>
  <si>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</si>
  <si>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</si>
  <si>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</si>
  <si>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</si>
  <si>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</si>
  <si>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</si>
  <si>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</si>
  <si>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</si>
  <si>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</si>
  <si>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</si>
  <si>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</si>
  <si>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</si>
  <si>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</si>
  <si>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</si>
  <si>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</si>
  <si>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</si>
  <si>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</si>
  <si>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</si>
  <si>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</si>
  <si>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</si>
  <si>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</si>
  <si>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</si>
  <si>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</si>
  <si>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</si>
  <si>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</si>
  <si>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</si>
  <si>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</si>
  <si>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</si>
  <si>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</si>
  <si>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</si>
  <si>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</si>
  <si>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</si>
  <si>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</si>
  <si>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</si>
  <si>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</si>
  <si>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</si>
  <si>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</si>
  <si>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</si>
  <si>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</si>
  <si>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</si>
  <si>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</si>
  <si>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</si>
  <si>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</si>
  <si>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</si>
  <si>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</si>
  <si>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</si>
  <si>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</si>
  <si>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</si>
  <si>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</si>
  <si>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</si>
  <si>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</si>
  <si>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</si>
  <si>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</si>
  <si>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</si>
  <si>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</si>
  <si>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</si>
  <si>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</si>
  <si>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</si>
  <si>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</si>
  <si>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</si>
  <si>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</si>
  <si>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</si>
  <si>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</si>
  <si>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</si>
  <si>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</si>
  <si>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</si>
  <si>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</si>
  <si>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</si>
  <si>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</si>
  <si>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</si>
  <si>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</si>
  <si>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</si>
  <si>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</si>
  <si>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</si>
  <si>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</si>
  <si>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</si>
  <si>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</si>
  <si>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</si>
  <si>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</si>
  <si>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</si>
  <si>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</si>
  <si>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</si>
  <si>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</si>
  <si>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</si>
  <si>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</si>
  <si>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</si>
  <si>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</si>
  <si>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</si>
  <si>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</si>
  <si>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</si>
  <si>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</si>
  <si>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</si>
  <si>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</si>
  <si>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</si>
  <si>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</si>
  <si>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</si>
  <si>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</si>
  <si>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</si>
  <si>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</si>
  <si>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</si>
  <si>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</si>
  <si>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</si>
  <si>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</si>
  <si>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</si>
  <si>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</si>
  <si>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</si>
  <si>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</si>
  <si>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</si>
  <si>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</si>
  <si>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</si>
  <si>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</si>
  <si>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</si>
  <si>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</si>
  <si>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</si>
  <si>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</si>
  <si>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</si>
  <si>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</si>
  <si>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</si>
  <si>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</si>
  <si>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</si>
  <si>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</si>
  <si>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</si>
  <si>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</si>
  <si>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</si>
  <si>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</si>
  <si>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</si>
  <si>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</si>
  <si>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</si>
  <si>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</si>
  <si>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</si>
  <si>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</si>
  <si>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</si>
  <si>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</si>
  <si>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</si>
  <si>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</si>
  <si>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</si>
  <si>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</si>
  <si>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</si>
  <si>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</si>
  <si>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</si>
  <si>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</si>
  <si>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</si>
  <si>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</si>
  <si>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</si>
  <si>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</si>
  <si>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</si>
  <si>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</si>
  <si>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</si>
  <si>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</si>
  <si>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</si>
  <si>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</si>
  <si>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</si>
  <si>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</si>
  <si>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</si>
  <si>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</si>
  <si>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</si>
  <si>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</si>
  <si>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</si>
  <si>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</si>
  <si>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</si>
  <si>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</si>
  <si>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</si>
  <si>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</si>
  <si>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</si>
  <si>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</si>
  <si>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</si>
  <si>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</si>
  <si>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</si>
  <si>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</si>
  <si>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</si>
  <si>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</si>
  <si>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</si>
  <si>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</si>
  <si>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</si>
  <si>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</si>
  <si>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</si>
  <si>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</si>
  <si>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</si>
  <si>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</si>
  <si>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</si>
  <si>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</si>
  <si>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</si>
  <si>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</si>
  <si>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</si>
  <si>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</si>
  <si>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</si>
  <si>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</si>
  <si>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</si>
  <si>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</si>
  <si>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</si>
  <si>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</si>
  <si>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</si>
  <si>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</si>
  <si>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</si>
  <si>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</si>
  <si>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</si>
  <si>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</si>
  <si>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</si>
  <si>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</si>
  <si>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</si>
  <si>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</si>
  <si>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</si>
  <si>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</si>
  <si>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</si>
  <si>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</si>
  <si>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</si>
  <si>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</si>
  <si>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</si>
  <si>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</si>
  <si>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</si>
  <si>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</si>
  <si>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</si>
  <si>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</si>
  <si>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</si>
  <si>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</si>
  <si>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</si>
  <si>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</si>
  <si>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</si>
  <si>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</si>
  <si>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</si>
  <si>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</si>
  <si>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</si>
  <si>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</si>
  <si>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</si>
  <si>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</si>
  <si>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</si>
  <si>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</si>
  <si>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</si>
  <si>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</si>
  <si>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</si>
  <si>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</si>
  <si>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</si>
  <si>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</si>
  <si>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</si>
  <si>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</si>
  <si>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</si>
  <si>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</si>
  <si>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</si>
  <si>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</si>
  <si>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</si>
  <si>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</si>
  <si>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</si>
  <si>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</si>
  <si>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</si>
  <si>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</si>
  <si>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</si>
  <si>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</si>
  <si>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</si>
  <si>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</si>
  <si>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</si>
  <si>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</si>
  <si>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</si>
  <si>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</si>
  <si>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</si>
  <si>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</si>
  <si>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</si>
  <si>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</si>
  <si>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</si>
  <si>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</si>
  <si>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</si>
  <si>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</si>
  <si>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</si>
  <si>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</si>
  <si>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</si>
  <si>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</si>
  <si>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</si>
  <si>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</si>
  <si>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</si>
  <si>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</si>
  <si>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</si>
  <si>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</si>
  <si>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</si>
  <si>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</si>
  <si>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</si>
  <si>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</si>
  <si>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</si>
  <si>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</si>
  <si>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</si>
  <si>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</si>
  <si>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</si>
  <si>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</si>
  <si>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</si>
  <si>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</si>
  <si>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</si>
  <si>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</si>
  <si>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</si>
  <si>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</si>
  <si>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</si>
  <si>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</si>
  <si>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</si>
  <si>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</si>
  <si>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</si>
  <si>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</si>
  <si>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</si>
  <si>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</si>
  <si>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</si>
  <si>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</si>
  <si>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</si>
  <si>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</si>
  <si>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</si>
  <si>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</si>
  <si>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</si>
  <si>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</si>
  <si>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</si>
  <si>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</si>
  <si>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</si>
  <si>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</si>
  <si>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</si>
  <si>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</si>
  <si>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</si>
  <si>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</si>
  <si>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</si>
  <si>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</si>
  <si>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</si>
  <si>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</si>
  <si>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</si>
  <si>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</si>
  <si>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</si>
  <si>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</si>
  <si>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</si>
  <si>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</si>
  <si>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</si>
  <si>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</si>
  <si>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</si>
  <si>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</si>
  <si>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</si>
  <si>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</si>
  <si>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</si>
  <si>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</si>
  <si>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</si>
  <si>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</si>
  <si>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</si>
  <si>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</si>
  <si>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</si>
  <si>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</si>
  <si>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</si>
  <si>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</si>
  <si>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</si>
  <si>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</si>
  <si>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</si>
  <si>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</si>
  <si>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</si>
  <si>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</si>
  <si>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</si>
  <si>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</si>
  <si>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</si>
  <si>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</si>
  <si>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</si>
  <si>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</si>
  <si>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</si>
  <si>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</si>
  <si>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</si>
  <si>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</si>
  <si>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</si>
  <si>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</si>
  <si>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</si>
  <si>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</si>
  <si>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</si>
  <si>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</si>
  <si>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</si>
  <si>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</si>
  <si>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</si>
  <si>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</si>
  <si>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</si>
  <si>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</si>
  <si>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</si>
  <si>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</si>
  <si>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</si>
  <si>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</si>
  <si>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</si>
  <si>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</si>
  <si>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</si>
  <si>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</si>
  <si>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</si>
  <si>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</si>
  <si>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</si>
  <si>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</si>
  <si>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</si>
  <si>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</si>
  <si>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</si>
  <si>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</si>
  <si>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</si>
  <si>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</si>
  <si>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</si>
  <si>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</si>
  <si>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</si>
  <si>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</si>
  <si>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</si>
  <si>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</si>
  <si>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</si>
  <si>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</si>
  <si>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</si>
  <si>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</si>
  <si>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</si>
  <si>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</si>
  <si>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</si>
  <si>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</si>
  <si>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</si>
  <si>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</si>
  <si>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</si>
  <si>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</si>
  <si>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</si>
  <si>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</si>
  <si>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</si>
  <si>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</si>
  <si>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</si>
  <si>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</si>
  <si>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</si>
  <si>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</si>
  <si>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</si>
  <si>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</si>
  <si>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</si>
  <si>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</si>
  <si>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</si>
  <si>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</si>
  <si>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</si>
  <si>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</si>
  <si>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</si>
  <si>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</si>
  <si>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</si>
  <si>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</si>
  <si>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</si>
  <si>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</si>
  <si>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</si>
  <si>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</si>
  <si>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</si>
  <si>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</si>
  <si>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</si>
  <si>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</si>
  <si>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</si>
  <si>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</si>
  <si>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</si>
  <si>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</si>
  <si>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</si>
  <si>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</si>
  <si>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</si>
  <si>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</si>
  <si>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</si>
  <si>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</si>
  <si>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</si>
  <si>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</si>
  <si>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</si>
  <si>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</si>
  <si>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</si>
  <si>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</si>
  <si>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</si>
  <si>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</si>
  <si>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</si>
  <si>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</si>
  <si>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</si>
  <si>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</si>
  <si>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</si>
  <si>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</si>
  <si>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</si>
  <si>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</si>
  <si>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</si>
  <si>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</si>
  <si>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</si>
  <si>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</si>
  <si>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</si>
  <si>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</si>
  <si>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</si>
  <si>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</si>
  <si>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</si>
  <si>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</si>
  <si>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</si>
  <si>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</si>
  <si>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</si>
  <si>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</si>
  <si>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</si>
  <si>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</si>
  <si>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</si>
  <si>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</si>
  <si>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</si>
  <si>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</si>
  <si>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</si>
  <si>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</si>
  <si>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</si>
  <si>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</si>
  <si>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</si>
  <si>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</si>
  <si>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</si>
  <si>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</si>
  <si>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</si>
  <si>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</si>
  <si>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</si>
  <si>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</si>
  <si>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</si>
  <si>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</si>
  <si>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</si>
  <si>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</si>
  <si>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</si>
  <si>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</si>
  <si>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</si>
  <si>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</si>
  <si>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</si>
  <si>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</si>
  <si>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</si>
  <si>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</si>
  <si>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</si>
  <si>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</si>
  <si>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</si>
  <si>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</si>
  <si>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</si>
  <si>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</si>
  <si>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</si>
  <si>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</si>
  <si>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</si>
  <si>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</si>
  <si>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</si>
  <si>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</si>
  <si>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</si>
  <si>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</si>
  <si>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</si>
  <si>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</si>
  <si>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</si>
  <si>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</si>
  <si>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</si>
  <si>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</si>
  <si>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</si>
  <si>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</si>
  <si>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</si>
  <si>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</si>
  <si>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</si>
  <si>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</si>
  <si>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</si>
  <si>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</si>
  <si>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</si>
  <si>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</si>
  <si>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</si>
  <si>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</si>
  <si>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</si>
  <si>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</si>
  <si>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</si>
  <si>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</si>
  <si>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</si>
  <si>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</si>
  <si>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</si>
  <si>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</si>
  <si>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</si>
  <si>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</si>
  <si>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</si>
  <si>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</si>
  <si>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</si>
  <si>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</si>
  <si>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</si>
  <si>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</si>
  <si>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</si>
  <si>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</si>
  <si>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</si>
  <si>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</si>
  <si>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</si>
  <si>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</si>
  <si>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</si>
  <si>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</si>
  <si>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</si>
  <si>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</si>
  <si>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</si>
  <si>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</si>
  <si>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</si>
  <si>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</si>
  <si>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</si>
  <si>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</si>
  <si>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</si>
  <si>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</si>
  <si>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</si>
  <si>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</si>
  <si>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</si>
  <si>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</si>
  <si>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</si>
  <si>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</si>
  <si>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</si>
  <si>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</si>
  <si>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</si>
  <si>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</si>
  <si>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</si>
  <si>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</si>
  <si>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</si>
  <si>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</si>
  <si>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</si>
  <si>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</si>
  <si>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</si>
  <si>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</si>
  <si>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</si>
  <si>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</si>
  <si>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</si>
  <si>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</si>
  <si>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</si>
  <si>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</si>
  <si>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</si>
  <si>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</si>
  <si>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</si>
  <si>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</si>
  <si>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</si>
  <si>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</si>
  <si>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</si>
  <si>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</si>
  <si>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</si>
  <si>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</si>
  <si>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</si>
  <si>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</si>
  <si>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</si>
  <si>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</si>
  <si>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</si>
  <si>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</si>
  <si>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</si>
  <si>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</si>
  <si>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</si>
  <si>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</si>
  <si>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</si>
  <si>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</si>
  <si>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</si>
  <si>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</si>
  <si>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</si>
  <si>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</si>
  <si>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</si>
  <si>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</si>
  <si>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</si>
  <si>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</si>
  <si>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</si>
  <si>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</si>
  <si>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</si>
  <si>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</si>
  <si>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</si>
  <si>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</si>
  <si>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</si>
  <si>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</si>
  <si>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</si>
  <si>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</si>
  <si>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</si>
  <si>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</si>
  <si>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</si>
  <si>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</si>
  <si>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</si>
  <si>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</si>
  <si>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</si>
  <si>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</si>
  <si>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</si>
  <si>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</si>
  <si>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</si>
  <si>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</si>
  <si>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</si>
  <si>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</si>
  <si>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</si>
  <si>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</si>
  <si>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</si>
  <si>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</si>
  <si>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</si>
  <si>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</si>
  <si>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</si>
  <si>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</si>
  <si>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</si>
  <si>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</si>
  <si>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</si>
  <si>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</si>
  <si>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</si>
  <si>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</si>
  <si>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</si>
  <si>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</si>
  <si>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</si>
  <si>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</si>
  <si>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</si>
  <si>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</si>
  <si>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</si>
  <si>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</si>
  <si>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</si>
  <si>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</si>
  <si>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</si>
  <si>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</si>
  <si>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</si>
  <si>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</si>
  <si>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</si>
  <si>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</si>
  <si>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</si>
  <si>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</si>
  <si>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</si>
  <si>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</si>
  <si>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</si>
  <si>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</si>
  <si>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</si>
  <si>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</si>
  <si>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</si>
  <si>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</si>
  <si>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</si>
  <si>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</si>
  <si>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</si>
  <si>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</si>
  <si>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</si>
  <si>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</si>
  <si>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</si>
  <si>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</si>
  <si>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</si>
  <si>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</si>
  <si>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</si>
  <si>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</si>
  <si>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</si>
  <si>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</si>
  <si>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</si>
  <si>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</si>
  <si>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</si>
  <si>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</si>
  <si>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</si>
  <si>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</si>
  <si>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</si>
  <si>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</si>
  <si>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</si>
  <si>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</si>
  <si>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</si>
  <si>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</si>
  <si>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</si>
  <si>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</si>
  <si>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</si>
  <si>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</si>
  <si>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</si>
  <si>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</si>
  <si>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</si>
  <si>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</si>
  <si>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</si>
  <si>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</si>
  <si>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</si>
  <si>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</si>
  <si>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</si>
  <si>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</si>
  <si>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</si>
  <si>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</si>
  <si>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</si>
  <si>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</si>
  <si>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</si>
  <si>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</si>
  <si>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</si>
  <si>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</si>
  <si>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</si>
  <si>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</si>
  <si>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</si>
  <si>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</si>
  <si>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</si>
  <si>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</si>
  <si>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</si>
  <si>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</si>
  <si>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</si>
  <si>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</si>
  <si>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</si>
  <si>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</si>
  <si>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</si>
  <si>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</si>
  <si>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</si>
  <si>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</si>
  <si>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</si>
  <si>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</si>
  <si>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</si>
  <si>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</si>
  <si>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</si>
  <si>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</si>
  <si>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</si>
  <si>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</si>
  <si>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</si>
  <si>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</si>
  <si>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</si>
  <si>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</si>
  <si>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</si>
  <si>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</si>
  <si>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</si>
  <si>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</si>
  <si>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</si>
  <si>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</si>
  <si>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</si>
  <si>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</si>
  <si>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</si>
  <si>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</si>
  <si>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</si>
  <si>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</si>
  <si>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</si>
  <si>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</si>
  <si>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</si>
  <si>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</si>
  <si>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</si>
  <si>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</si>
  <si>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</si>
  <si>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</si>
  <si>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</si>
  <si>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</si>
  <si>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</si>
  <si>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</si>
  <si>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</si>
  <si>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</si>
  <si>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</si>
  <si>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</si>
  <si>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</si>
  <si>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</si>
  <si>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</si>
  <si>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</si>
  <si>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</si>
  <si>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</si>
  <si>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</si>
  <si>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</si>
  <si>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</si>
  <si>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</si>
  <si>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</si>
  <si>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</si>
  <si>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</si>
  <si>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</si>
  <si>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</si>
  <si>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</si>
  <si>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</si>
  <si>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</si>
  <si>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</si>
  <si>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</si>
  <si>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</si>
  <si>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</si>
  <si>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</si>
  <si>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</si>
  <si>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</si>
  <si>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</si>
  <si>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</si>
  <si>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</si>
  <si>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</si>
  <si>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</si>
  <si>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</si>
  <si>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</si>
  <si>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</si>
  <si>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</si>
  <si>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</si>
  <si>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</si>
  <si>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</si>
  <si>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</si>
  <si>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</si>
  <si>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</si>
  <si>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</si>
  <si>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</si>
  <si>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</si>
  <si>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</si>
  <si>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</si>
  <si>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</si>
  <si>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</si>
  <si>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</si>
  <si>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</si>
  <si>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</si>
  <si>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</si>
  <si>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</si>
  <si>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</si>
  <si>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</si>
  <si>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</si>
  <si>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</si>
  <si>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</si>
  <si>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</si>
  <si>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</si>
  <si>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</si>
  <si>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</si>
  <si>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</si>
  <si>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</si>
  <si>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</si>
  <si>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</si>
  <si>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</si>
  <si>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</si>
  <si>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</si>
  <si>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</si>
  <si>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</si>
  <si>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</si>
  <si>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</si>
  <si>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</si>
  <si>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</si>
  <si>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</si>
  <si>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</si>
  <si>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</si>
  <si>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</si>
  <si>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</si>
  <si>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</si>
  <si>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</si>
  <si>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</si>
  <si>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</si>
  <si>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</si>
  <si>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</si>
  <si>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</si>
  <si>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</si>
  <si>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</si>
  <si>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</si>
  <si>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</si>
  <si>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</si>
  <si>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</si>
  <si>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</si>
  <si>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</si>
  <si>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</si>
  <si>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</si>
  <si>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</si>
  <si>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</si>
  <si>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</si>
  <si>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</si>
  <si>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</si>
  <si>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</si>
  <si>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</si>
  <si>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</si>
  <si>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</si>
  <si>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</si>
  <si>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</si>
  <si>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</si>
  <si>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</si>
  <si>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</si>
  <si>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</si>
  <si>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</si>
  <si>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</si>
  <si>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</si>
  <si>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</si>
  <si>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</si>
  <si>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</si>
  <si>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</si>
  <si>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</si>
  <si>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</si>
  <si>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</si>
  <si>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</si>
  <si>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</si>
  <si>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</si>
  <si>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</si>
  <si>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</si>
  <si>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</si>
  <si>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</si>
  <si>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</si>
  <si>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</si>
  <si>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</si>
  <si>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</si>
  <si>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</si>
  <si>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</si>
  <si>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</si>
  <si>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</si>
  <si>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</si>
  <si>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</si>
  <si>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</si>
  <si>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</si>
  <si>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</si>
  <si>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</si>
  <si>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</si>
  <si>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</si>
  <si>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</si>
  <si>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</si>
  <si>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</si>
  <si>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</si>
  <si>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</si>
  <si>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</si>
  <si>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</si>
  <si>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</si>
  <si>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</si>
  <si>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</si>
  <si>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</si>
  <si>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</si>
  <si>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</si>
  <si>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</si>
  <si>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</si>
  <si>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</si>
  <si>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</si>
  <si>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</si>
  <si>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</si>
  <si>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</si>
  <si>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</si>
  <si>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</si>
  <si>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</si>
  <si>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</si>
  <si>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</si>
  <si>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</si>
  <si>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</si>
  <si>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</si>
  <si>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</si>
  <si>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</si>
  <si>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</si>
  <si>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</si>
  <si>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</si>
  <si>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</si>
  <si>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</si>
  <si>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</si>
  <si>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</si>
  <si>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</si>
  <si>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</si>
  <si>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</si>
  <si>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</si>
  <si>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</si>
  <si>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</si>
  <si>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</si>
  <si>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</si>
  <si>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</si>
  <si>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</si>
  <si>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</si>
  <si>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</si>
  <si>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</si>
  <si>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</si>
  <si>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</si>
  <si>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</si>
  <si>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</si>
  <si>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</si>
  <si>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</si>
  <si>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</si>
  <si>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</si>
  <si>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</si>
  <si>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</si>
  <si>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</si>
  <si>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</si>
  <si>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</si>
  <si>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</si>
  <si>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</si>
  <si>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</si>
  <si>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</si>
  <si>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</si>
  <si>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</si>
  <si>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</si>
  <si>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</si>
  <si>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</si>
  <si>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</si>
  <si>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</si>
  <si>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</si>
  <si>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</si>
  <si>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</si>
  <si>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</si>
  <si>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</si>
  <si>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</si>
  <si>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</si>
  <si>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</si>
  <si>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</si>
  <si>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</si>
  <si>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</si>
  <si>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</si>
  <si>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</si>
  <si>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</si>
  <si>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</si>
  <si>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</si>
  <si>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</si>
  <si>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</si>
  <si>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</si>
  <si>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</si>
  <si>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</si>
  <si>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</si>
  <si>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</si>
  <si>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</si>
  <si>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</si>
  <si>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</si>
  <si>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</si>
  <si>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</si>
  <si>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</si>
  <si>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</si>
  <si>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</si>
  <si>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</si>
  <si>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</si>
  <si>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</si>
  <si>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</si>
  <si>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</si>
  <si>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</si>
  <si>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</si>
  <si>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</si>
  <si>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</si>
  <si>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</si>
  <si>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</si>
  <si>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</si>
  <si>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</si>
  <si>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</si>
  <si>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</si>
  <si>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</si>
  <si>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</si>
  <si>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</si>
  <si>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</si>
  <si>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</si>
  <si>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</si>
  <si>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</si>
  <si>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</si>
  <si>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</si>
  <si>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</si>
  <si>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</si>
  <si>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</si>
  <si>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</si>
  <si>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</si>
  <si>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</si>
  <si>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</si>
  <si>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</si>
  <si>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</si>
  <si>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</si>
  <si>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</si>
  <si>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</si>
  <si>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</si>
  <si>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</si>
  <si>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</si>
  <si>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</si>
  <si>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</si>
  <si>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</si>
  <si>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</si>
  <si>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</si>
  <si>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</si>
  <si>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</si>
  <si>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</si>
  <si>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</si>
  <si>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</si>
  <si>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</si>
  <si>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</si>
  <si>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</si>
  <si>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</si>
  <si>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</si>
  <si>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</si>
  <si>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</si>
  <si>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</si>
  <si>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</si>
  <si>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</si>
  <si>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</si>
  <si>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</si>
  <si>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</si>
  <si>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</si>
  <si>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</si>
  <si>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</si>
  <si>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</si>
  <si>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</si>
  <si>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</si>
  <si>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</si>
  <si>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</si>
  <si>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</si>
  <si>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</si>
  <si>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</si>
  <si>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</si>
  <si>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</si>
  <si>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</si>
  <si>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</si>
  <si>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</si>
  <si>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</si>
  <si>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</si>
  <si>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</si>
  <si>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</si>
  <si>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</si>
  <si>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</si>
  <si>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</si>
  <si>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</si>
  <si>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</si>
  <si>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</si>
  <si>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</si>
  <si>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</si>
  <si>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</si>
  <si>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</si>
  <si>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</si>
  <si>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</si>
  <si>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</si>
  <si>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</si>
  <si>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</si>
  <si>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</si>
  <si>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</si>
  <si>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</si>
  <si>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</si>
  <si>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</si>
  <si>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</si>
  <si>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</si>
  <si>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</si>
  <si>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</si>
  <si>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</si>
  <si>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</si>
  <si>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</si>
  <si>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</si>
  <si>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</si>
  <si>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</si>
  <si>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</si>
  <si>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</si>
  <si>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</si>
  <si>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</si>
  <si>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</si>
  <si>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</si>
  <si>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</si>
  <si>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</si>
  <si>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</si>
  <si>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</si>
  <si>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</si>
  <si>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</si>
  <si>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</si>
  <si>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</si>
  <si>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</si>
  <si>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</si>
  <si>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</si>
  <si>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</si>
  <si>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</si>
  <si>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</si>
  <si>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</si>
  <si>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</si>
  <si>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</si>
  <si>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</si>
  <si>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</si>
  <si>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</si>
  <si>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</si>
  <si>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</si>
  <si>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</si>
  <si>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</si>
  <si>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</si>
  <si>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</si>
  <si>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</si>
  <si>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</si>
  <si>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</si>
  <si>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</si>
  <si>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</si>
  <si>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</si>
  <si>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</si>
  <si>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</si>
  <si>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</si>
  <si>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</si>
  <si>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</si>
  <si>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</si>
  <si>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</si>
  <si>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</si>
  <si>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</si>
  <si>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</si>
  <si>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</si>
  <si>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</si>
  <si>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</si>
  <si>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</si>
  <si>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</si>
  <si>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</si>
  <si>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</si>
  <si>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</si>
  <si>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</si>
  <si>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</si>
  <si>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</si>
  <si>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</si>
  <si>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</si>
  <si>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</si>
  <si>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</si>
  <si>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</si>
  <si>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</si>
  <si>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</si>
  <si>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</si>
  <si>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</si>
  <si>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</si>
  <si>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</si>
  <si>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</si>
  <si>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</si>
  <si>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</si>
  <si>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</si>
  <si>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</si>
  <si>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</si>
  <si>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</si>
  <si>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</si>
  <si>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</si>
  <si>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</si>
  <si>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</si>
  <si>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</si>
  <si>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</si>
  <si>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</si>
  <si>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</si>
  <si>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</si>
  <si>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</si>
  <si>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</si>
  <si>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</si>
  <si>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</si>
  <si>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</si>
  <si>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</si>
  <si>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</si>
  <si>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</si>
  <si>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</si>
  <si>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</si>
  <si>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</si>
  <si>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</si>
  <si>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</si>
  <si>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</si>
  <si>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</si>
  <si>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</si>
  <si>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</si>
  <si>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</si>
  <si>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</si>
  <si>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</si>
  <si>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</si>
  <si>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</si>
  <si>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</si>
  <si>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</si>
  <si>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</si>
  <si>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</si>
  <si>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</si>
  <si>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</si>
  <si>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</si>
  <si>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</si>
  <si>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</si>
  <si>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</si>
  <si>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</si>
  <si>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</si>
  <si>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</si>
  <si>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</si>
  <si>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</si>
  <si>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</si>
  <si>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</si>
  <si>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</si>
  <si>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</si>
  <si>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</si>
  <si>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</si>
  <si>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</si>
  <si>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</si>
  <si>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</si>
  <si>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</si>
  <si>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</si>
  <si>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</si>
  <si>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</si>
  <si>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</si>
  <si>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</si>
  <si>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</si>
  <si>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</si>
  <si>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</si>
  <si>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</si>
  <si>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</si>
  <si>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</si>
  <si>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</si>
  <si>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</si>
  <si>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</si>
  <si>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</si>
  <si>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</si>
  <si>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</si>
  <si>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</si>
  <si>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</si>
  <si>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</si>
  <si>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</si>
  <si>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</si>
  <si>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</si>
  <si>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</si>
  <si>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</si>
  <si>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</si>
  <si>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</si>
  <si>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</si>
  <si>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</si>
  <si>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</si>
  <si>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</si>
  <si>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</si>
  <si>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</si>
  <si>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</si>
  <si>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</si>
  <si>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</si>
  <si>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</si>
  <si>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</si>
  <si>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</si>
  <si>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</si>
  <si>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</si>
  <si>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</si>
  <si>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</si>
  <si>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</si>
  <si>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</si>
  <si>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</si>
  <si>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</si>
  <si>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</si>
  <si>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</si>
  <si>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</si>
  <si>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</si>
  <si>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</si>
  <si>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</si>
  <si>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</si>
  <si>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</si>
  <si>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</si>
  <si>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</si>
  <si>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</si>
  <si>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</si>
  <si>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</si>
  <si>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</si>
  <si>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</si>
  <si>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</si>
  <si>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</si>
  <si>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</si>
  <si>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</si>
  <si>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</si>
  <si>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</si>
  <si>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</si>
  <si>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</si>
  <si>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</si>
  <si>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</si>
  <si>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</si>
  <si>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</si>
  <si>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</si>
  <si>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</si>
  <si>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</si>
  <si>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</si>
  <si>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</si>
  <si>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</si>
  <si>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</si>
  <si>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</si>
  <si>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</si>
  <si>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</si>
  <si>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</si>
  <si>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</si>
  <si>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</si>
  <si>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</si>
  <si>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</si>
  <si>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</si>
  <si>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</si>
  <si>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</si>
  <si>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</si>
  <si>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</si>
  <si>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</si>
  <si>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</si>
  <si>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</si>
  <si>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</si>
  <si>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</si>
  <si>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</si>
  <si>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</si>
  <si>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</si>
  <si>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</si>
  <si>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</si>
  <si>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</si>
  <si>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</si>
  <si>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</si>
  <si>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</si>
  <si>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</si>
  <si>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</si>
  <si>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</si>
  <si>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</si>
  <si>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</si>
  <si>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</si>
  <si>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</si>
  <si>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</si>
  <si>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</si>
  <si>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</si>
  <si>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</si>
  <si>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</si>
  <si>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</si>
  <si>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</si>
  <si>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</si>
  <si>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</si>
  <si>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</si>
  <si>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</si>
  <si>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</si>
  <si>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</si>
  <si>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</si>
  <si>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</si>
  <si>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</si>
  <si>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</si>
  <si>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</si>
  <si>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</si>
  <si>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</si>
  <si>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</si>
  <si>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</si>
  <si>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</si>
  <si>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</si>
  <si>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</si>
  <si>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</si>
  <si>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</si>
  <si>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</si>
  <si>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</si>
  <si>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</si>
  <si>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</si>
  <si>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</si>
  <si>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</si>
  <si>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</si>
  <si>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</si>
  <si>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</si>
  <si>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</si>
  <si>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</si>
  <si>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</si>
  <si>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</si>
  <si>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</si>
  <si>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</si>
  <si>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</si>
  <si>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</si>
  <si>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</si>
  <si>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</si>
  <si>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</si>
  <si>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</si>
  <si>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</si>
  <si>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</si>
  <si>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</si>
  <si>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</si>
  <si>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</si>
  <si>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</si>
  <si>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</si>
  <si>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</si>
  <si>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</si>
  <si>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</si>
  <si>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</si>
  <si>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</si>
  <si>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</si>
  <si>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</si>
  <si>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</si>
  <si>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</si>
  <si>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Grand Total</t>
  </si>
  <si>
    <t>2019</t>
  </si>
  <si>
    <t>Jan</t>
  </si>
  <si>
    <t>Feb</t>
  </si>
  <si>
    <t>Mar</t>
  </si>
  <si>
    <t>Apr</t>
  </si>
  <si>
    <t>May</t>
  </si>
  <si>
    <t>Jun</t>
  </si>
  <si>
    <t>Jul</t>
  </si>
  <si>
    <t>Aug</t>
  </si>
  <si>
    <t>Sep</t>
  </si>
  <si>
    <t>Oct</t>
  </si>
  <si>
    <t>Nov</t>
  </si>
  <si>
    <t>Dec</t>
  </si>
  <si>
    <t>2020</t>
  </si>
  <si>
    <t>Years (Order Date)</t>
  </si>
  <si>
    <t>Months (Order Date)</t>
  </si>
  <si>
    <t>Arabica</t>
  </si>
  <si>
    <t>Exceisa</t>
  </si>
  <si>
    <t>Liberica</t>
  </si>
  <si>
    <t>Robusta</t>
  </si>
  <si>
    <t>Sum of Sales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</si>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</sst>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quotePrefix="1"/>
  </cellXfs>
  <cellStyles count="1">
    <cellStyle name="Normal" xfId="0" builtinId="0"/>
  </cellStyles>
  <dxfs count="18">
    <dxf>
      <font>
        <b/>
        <i val="0"/>
        <sz val="9"/>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AB6494BB-AA3D-40E2-BF63-987CD7D6F9A4}">
      <tableStyleElement type="wholeTable" dxfId="1"/>
      <tableStyleElement type="headerRow" dxfId="0"/>
    </tableStyle>
    <tableStyle name="Purple timeline style" pivot="0" table="0" count="8" xr9:uid="{5EF36FA9-4126-45DB-956A-346B46581073}">
      <tableStyleElement type="wholeTable" dxfId="6"/>
      <tableStyleElement type="headerRow" dxfId="5"/>
    </tableStyle>
    <tableStyle name="Purple timeline style 2" pivot="0" table="0" count="8" xr9:uid="{4A35BA5E-4C10-470E-B470-93D977761A7B}">
      <tableStyleElement type="wholeTable" dxfId="4"/>
      <tableStyleElement type="headerRow" dxfId="3"/>
    </tableStyle>
  </tableStyles>
  <colors>
    <mruColors>
      <color rgb="FFC5E0B2"/>
      <color rgb="FFACD292"/>
      <color rgb="FF8FC36B"/>
      <color rgb="FF365422"/>
      <color rgb="FF3C1464"/>
      <color rgb="FF9F5FDF"/>
      <color rgb="FFECBEF8"/>
      <color rgb="FFD166EE"/>
      <color rgb="FFEA6AD2"/>
      <color rgb="FFF65EF6"/>
    </mruColors>
  </colors>
  <extLst>
    <ext xmlns:x14="http://schemas.microsoft.com/office/spreadsheetml/2009/9/main" uri="{46F421CA-312F-682f-3DD2-61675219B42D}">
      <x14:dxfs count="4">
        <dxf>
          <font>
            <b val="0"/>
            <i val="0"/>
            <strike/>
            <color theme="0" tint="-4.9989318521683403E-2"/>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a:t>
            </a:r>
            <a:r>
              <a:rPr lang="en-CA" baseline="0"/>
              <a:t> Sales Over Time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77376057146601E-2"/>
          <c:y val="0.12240920911379406"/>
          <c:w val="0.81578006568956463"/>
          <c:h val="0.74591909100098985"/>
        </c:manualLayout>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Sales'!$A$5:$B$19</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 Sales'!$C$5:$C$19</c:f>
              <c:numCache>
                <c:formatCode>#,##0</c:formatCode>
                <c:ptCount val="14"/>
                <c:pt idx="0">
                  <c:v>345.02</c:v>
                </c:pt>
                <c:pt idx="1">
                  <c:v>334.89000000000004</c:v>
                </c:pt>
                <c:pt idx="2">
                  <c:v>178.70999999999998</c:v>
                </c:pt>
                <c:pt idx="3">
                  <c:v>301.98499999999996</c:v>
                </c:pt>
                <c:pt idx="4">
                  <c:v>312.83499999999998</c:v>
                </c:pt>
                <c:pt idx="5">
                  <c:v>265.62</c:v>
                </c:pt>
                <c:pt idx="6">
                  <c:v>47.25</c:v>
                </c:pt>
                <c:pt idx="7">
                  <c:v>745.45</c:v>
                </c:pt>
                <c:pt idx="8">
                  <c:v>130.47</c:v>
                </c:pt>
                <c:pt idx="9">
                  <c:v>27</c:v>
                </c:pt>
                <c:pt idx="10">
                  <c:v>255.11499999999995</c:v>
                </c:pt>
                <c:pt idx="11">
                  <c:v>584.79</c:v>
                </c:pt>
                <c:pt idx="12">
                  <c:v>430.61999999999995</c:v>
                </c:pt>
                <c:pt idx="13">
                  <c:v>22.5</c:v>
                </c:pt>
              </c:numCache>
            </c:numRef>
          </c:val>
          <c:smooth val="0"/>
          <c:extLst>
            <c:ext xmlns:c16="http://schemas.microsoft.com/office/drawing/2014/chart" uri="{C3380CC4-5D6E-409C-BE32-E72D297353CC}">
              <c16:uniqueId val="{00000000-7A2B-42C8-9D5F-260AAB28BE0D}"/>
            </c:ext>
          </c:extLst>
        </c:ser>
        <c:ser>
          <c:idx val="1"/>
          <c:order val="1"/>
          <c:tx>
            <c:strRef>
              <c:f>'Total Sales'!$D$3:$D$4</c:f>
              <c:strCache>
                <c:ptCount val="1"/>
                <c:pt idx="0">
                  <c:v>Exceisa</c:v>
                </c:pt>
              </c:strCache>
            </c:strRef>
          </c:tx>
          <c:spPr>
            <a:ln w="28575" cap="rnd">
              <a:solidFill>
                <a:schemeClr val="accent2">
                  <a:lumMod val="50000"/>
                </a:schemeClr>
              </a:solidFill>
              <a:round/>
            </a:ln>
            <a:effectLst/>
          </c:spPr>
          <c:marker>
            <c:symbol val="none"/>
          </c:marker>
          <c:cat>
            <c:multiLvlStrRef>
              <c:f>'Total Sales'!$A$5:$B$19</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 Sales'!$D$5:$D$19</c:f>
              <c:numCache>
                <c:formatCode>#,##0</c:formatCode>
                <c:ptCount val="14"/>
                <c:pt idx="0">
                  <c:v>273.86999999999995</c:v>
                </c:pt>
                <c:pt idx="1">
                  <c:v>70.95</c:v>
                </c:pt>
                <c:pt idx="2">
                  <c:v>166.1</c:v>
                </c:pt>
                <c:pt idx="3">
                  <c:v>153.76499999999999</c:v>
                </c:pt>
                <c:pt idx="4">
                  <c:v>63.249999999999993</c:v>
                </c:pt>
                <c:pt idx="5">
                  <c:v>526.51499999999987</c:v>
                </c:pt>
                <c:pt idx="6">
                  <c:v>65.805000000000007</c:v>
                </c:pt>
                <c:pt idx="7">
                  <c:v>428.88499999999999</c:v>
                </c:pt>
                <c:pt idx="8">
                  <c:v>271.48500000000001</c:v>
                </c:pt>
                <c:pt idx="9">
                  <c:v>347.26</c:v>
                </c:pt>
                <c:pt idx="10">
                  <c:v>541.73</c:v>
                </c:pt>
                <c:pt idx="11">
                  <c:v>357.42999999999989</c:v>
                </c:pt>
                <c:pt idx="12">
                  <c:v>227.42500000000001</c:v>
                </c:pt>
                <c:pt idx="13">
                  <c:v>77.72</c:v>
                </c:pt>
              </c:numCache>
            </c:numRef>
          </c:val>
          <c:smooth val="0"/>
          <c:extLst>
            <c:ext xmlns:c16="http://schemas.microsoft.com/office/drawing/2014/chart" uri="{C3380CC4-5D6E-409C-BE32-E72D297353CC}">
              <c16:uniqueId val="{00000001-7A2B-42C8-9D5F-260AAB28BE0D}"/>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Sales'!$A$5:$B$19</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 Sales'!$E$5:$E$19</c:f>
              <c:numCache>
                <c:formatCode>#,##0</c:formatCode>
                <c:ptCount val="14"/>
                <c:pt idx="0">
                  <c:v>184.13</c:v>
                </c:pt>
                <c:pt idx="1">
                  <c:v>134.23000000000002</c:v>
                </c:pt>
                <c:pt idx="2">
                  <c:v>439.30999999999995</c:v>
                </c:pt>
                <c:pt idx="3">
                  <c:v>215.55499999999998</c:v>
                </c:pt>
                <c:pt idx="4">
                  <c:v>350.89499999999998</c:v>
                </c:pt>
                <c:pt idx="5">
                  <c:v>187.05999999999997</c:v>
                </c:pt>
                <c:pt idx="6">
                  <c:v>274.67499999999995</c:v>
                </c:pt>
                <c:pt idx="7">
                  <c:v>194.17499999999998</c:v>
                </c:pt>
                <c:pt idx="8">
                  <c:v>281.20499999999998</c:v>
                </c:pt>
                <c:pt idx="9">
                  <c:v>147.51000000000002</c:v>
                </c:pt>
                <c:pt idx="10">
                  <c:v>83.429999999999993</c:v>
                </c:pt>
                <c:pt idx="11">
                  <c:v>355.33999999999992</c:v>
                </c:pt>
                <c:pt idx="12">
                  <c:v>236.315</c:v>
                </c:pt>
                <c:pt idx="13">
                  <c:v>60.5</c:v>
                </c:pt>
              </c:numCache>
            </c:numRef>
          </c:val>
          <c:smooth val="0"/>
          <c:extLst>
            <c:ext xmlns:c16="http://schemas.microsoft.com/office/drawing/2014/chart" uri="{C3380CC4-5D6E-409C-BE32-E72D297353CC}">
              <c16:uniqueId val="{00000002-7A2B-42C8-9D5F-260AAB28BE0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Sales'!$A$5:$B$19</c:f>
              <c:multiLvlStrCache>
                <c:ptCount val="14"/>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lvl>
                <c:lvl>
                  <c:pt idx="0">
                    <c:v>2019</c:v>
                  </c:pt>
                  <c:pt idx="6">
                    <c:v>2020</c:v>
                  </c:pt>
                </c:lvl>
              </c:multiLvlStrCache>
            </c:multiLvlStrRef>
          </c:cat>
          <c:val>
            <c:numRef>
              <c:f>'Total Sales'!$F$5:$F$19</c:f>
              <c:numCache>
                <c:formatCode>#,##0</c:formatCode>
                <c:ptCount val="14"/>
                <c:pt idx="0">
                  <c:v>201.11499999999998</c:v>
                </c:pt>
                <c:pt idx="1">
                  <c:v>166.27500000000001</c:v>
                </c:pt>
                <c:pt idx="2">
                  <c:v>492.89999999999992</c:v>
                </c:pt>
                <c:pt idx="3">
                  <c:v>213.66499999999999</c:v>
                </c:pt>
                <c:pt idx="4">
                  <c:v>96.404999999999987</c:v>
                </c:pt>
                <c:pt idx="5">
                  <c:v>210.58999999999997</c:v>
                </c:pt>
                <c:pt idx="6">
                  <c:v>179.21999999999997</c:v>
                </c:pt>
                <c:pt idx="7">
                  <c:v>429.83</c:v>
                </c:pt>
                <c:pt idx="8">
                  <c:v>231.63</c:v>
                </c:pt>
                <c:pt idx="9">
                  <c:v>240.04</c:v>
                </c:pt>
                <c:pt idx="10">
                  <c:v>59.079999999999991</c:v>
                </c:pt>
                <c:pt idx="11">
                  <c:v>140.87999999999997</c:v>
                </c:pt>
                <c:pt idx="12">
                  <c:v>414.58499999999998</c:v>
                </c:pt>
                <c:pt idx="13">
                  <c:v>139.67999999999998</c:v>
                </c:pt>
              </c:numCache>
            </c:numRef>
          </c:val>
          <c:smooth val="0"/>
          <c:extLst>
            <c:ext xmlns:c16="http://schemas.microsoft.com/office/drawing/2014/chart" uri="{C3380CC4-5D6E-409C-BE32-E72D297353CC}">
              <c16:uniqueId val="{00000003-7A2B-42C8-9D5F-260AAB28BE0D}"/>
            </c:ext>
          </c:extLst>
        </c:ser>
        <c:dLbls>
          <c:showLegendKey val="0"/>
          <c:showVal val="0"/>
          <c:showCatName val="0"/>
          <c:showSerName val="0"/>
          <c:showPercent val="0"/>
          <c:showBubbleSize val="0"/>
        </c:dLbls>
        <c:smooth val="0"/>
        <c:axId val="533796336"/>
        <c:axId val="289793792"/>
      </c:lineChart>
      <c:catAx>
        <c:axId val="5337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9793792"/>
        <c:crosses val="autoZero"/>
        <c:auto val="1"/>
        <c:lblAlgn val="ctr"/>
        <c:lblOffset val="100"/>
        <c:noMultiLvlLbl val="0"/>
      </c:catAx>
      <c:valAx>
        <c:axId val="289793792"/>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crossAx val="53379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BE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Dashboard.xlsx]Country!PivotTable1</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E0B2"/>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5E0B2"/>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5E0B2"/>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5E0B2"/>
              </a:solidFill>
              <a:ln w="25400">
                <a:solidFill>
                  <a:schemeClr val="bg1"/>
                </a:solidFill>
              </a:ln>
              <a:effectLst/>
            </c:spPr>
            <c:extLst>
              <c:ext xmlns:c16="http://schemas.microsoft.com/office/drawing/2014/chart" uri="{C3380CC4-5D6E-409C-BE32-E72D297353CC}">
                <c16:uniqueId val="{00000001-204F-45AA-9FF8-B4C131130FE0}"/>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4F-45AA-9FF8-B4C131130FE0}"/>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4F-45AA-9FF8-B4C131130FE0}"/>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4F-45AA-9FF8-B4C131130FE0}"/>
                </c:ext>
              </c:extLst>
            </c:dLbl>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[$$-409]#,##0.00</c:formatCode>
                <c:ptCount val="3"/>
                <c:pt idx="0">
                  <c:v>1257.97</c:v>
                </c:pt>
                <c:pt idx="1">
                  <c:v>1579.8850000000002</c:v>
                </c:pt>
                <c:pt idx="2">
                  <c:v>11076.814999999999</c:v>
                </c:pt>
              </c:numCache>
            </c:numRef>
          </c:val>
          <c:extLst>
            <c:ext xmlns:c16="http://schemas.microsoft.com/office/drawing/2014/chart" uri="{C3380CC4-5D6E-409C-BE32-E72D297353CC}">
              <c16:uniqueId val="{00000004-204F-45AA-9FF8-B4C131130FE0}"/>
            </c:ext>
          </c:extLst>
        </c:ser>
        <c:dLbls>
          <c:showLegendKey val="0"/>
          <c:showVal val="0"/>
          <c:showCatName val="0"/>
          <c:showSerName val="0"/>
          <c:showPercent val="0"/>
          <c:showBubbleSize val="0"/>
        </c:dLbls>
        <c:gapWidth val="182"/>
        <c:axId val="2089523999"/>
        <c:axId val="2045407055"/>
      </c:barChart>
      <c:catAx>
        <c:axId val="208952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45407055"/>
        <c:crosses val="autoZero"/>
        <c:auto val="1"/>
        <c:lblAlgn val="ctr"/>
        <c:lblOffset val="100"/>
        <c:noMultiLvlLbl val="0"/>
      </c:catAx>
      <c:valAx>
        <c:axId val="2045407055"/>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8952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BE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 5 Customers!PivotTable1</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E0B2"/>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5E0B2"/>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D8D-4F5D-98C7-254C4FE9C695}"/>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Daniel Heinonen</c:v>
                </c:pt>
                <c:pt idx="1">
                  <c:v>Shelli Keynd</c:v>
                </c:pt>
                <c:pt idx="2">
                  <c:v>Elysee Sketch</c:v>
                </c:pt>
                <c:pt idx="3">
                  <c:v>Don Flintiff</c:v>
                </c:pt>
                <c:pt idx="4">
                  <c:v>Allis Wilmore</c:v>
                </c:pt>
              </c:strCache>
            </c:strRef>
          </c:cat>
          <c:val>
            <c:numRef>
              <c:f>'Top 5 Customers'!$B$4:$B$9</c:f>
              <c:numCache>
                <c:formatCode>[$$-409]#,##0.00</c:formatCode>
                <c:ptCount val="5"/>
                <c:pt idx="0">
                  <c:v>204.92999999999995</c:v>
                </c:pt>
                <c:pt idx="1">
                  <c:v>204.92999999999995</c:v>
                </c:pt>
                <c:pt idx="2">
                  <c:v>204.92999999999995</c:v>
                </c:pt>
                <c:pt idx="3">
                  <c:v>219.81</c:v>
                </c:pt>
                <c:pt idx="4">
                  <c:v>237.81999999999996</c:v>
                </c:pt>
              </c:numCache>
            </c:numRef>
          </c:val>
          <c:extLst>
            <c:ext xmlns:c16="http://schemas.microsoft.com/office/drawing/2014/chart" uri="{C3380CC4-5D6E-409C-BE32-E72D297353CC}">
              <c16:uniqueId val="{00000001-AD8D-4F5D-98C7-254C4FE9C695}"/>
            </c:ext>
          </c:extLst>
        </c:ser>
        <c:dLbls>
          <c:showLegendKey val="0"/>
          <c:showVal val="0"/>
          <c:showCatName val="0"/>
          <c:showSerName val="0"/>
          <c:showPercent val="0"/>
          <c:showBubbleSize val="0"/>
        </c:dLbls>
        <c:gapWidth val="182"/>
        <c:axId val="2089523999"/>
        <c:axId val="2045407055"/>
      </c:barChart>
      <c:catAx>
        <c:axId val="208952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45407055"/>
        <c:crosses val="autoZero"/>
        <c:auto val="1"/>
        <c:lblAlgn val="ctr"/>
        <c:lblOffset val="100"/>
        <c:noMultiLvlLbl val="0"/>
      </c:catAx>
      <c:valAx>
        <c:axId val="2045407055"/>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8952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BEF8"/>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A6DB4BA-D789-3990-F9E3-DF93CF9D5FEA}"/>
            </a:ext>
          </a:extLst>
        </xdr:cNvPr>
        <xdr:cNvSpPr/>
      </xdr:nvSpPr>
      <xdr:spPr>
        <a:xfrm>
          <a:off x="114300" y="57150"/>
          <a:ext cx="15240000"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solidFill>
                <a:schemeClr val="bg1"/>
              </a:solidFill>
            </a:rPr>
            <a:t>COFFE</a:t>
          </a:r>
          <a:r>
            <a:rPr lang="en-CA" sz="4800" baseline="0">
              <a:solidFill>
                <a:schemeClr val="bg1"/>
              </a:solidFill>
            </a:rPr>
            <a:t>E SALES DASHBAORD</a:t>
          </a:r>
          <a:endParaRPr lang="en-CA" sz="4800">
            <a:solidFill>
              <a:schemeClr val="bg1"/>
            </a:solidFill>
          </a:endParaRPr>
        </a:p>
      </xdr:txBody>
    </xdr:sp>
    <xdr:clientData/>
  </xdr:twoCellAnchor>
  <xdr:twoCellAnchor>
    <xdr:from>
      <xdr:col>0</xdr:col>
      <xdr:colOff>76200</xdr:colOff>
      <xdr:row>13</xdr:row>
      <xdr:rowOff>152399</xdr:rowOff>
    </xdr:from>
    <xdr:to>
      <xdr:col>14</xdr:col>
      <xdr:colOff>581025</xdr:colOff>
      <xdr:row>34</xdr:row>
      <xdr:rowOff>0</xdr:rowOff>
    </xdr:to>
    <xdr:graphicFrame macro="">
      <xdr:nvGraphicFramePr>
        <xdr:cNvPr id="3" name="Chart 2">
          <a:extLst>
            <a:ext uri="{FF2B5EF4-FFF2-40B4-BE49-F238E27FC236}">
              <a16:creationId xmlns:a16="http://schemas.microsoft.com/office/drawing/2014/main" id="{3935060E-E233-4670-92A7-529266B1B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76199</xdr:colOff>
      <xdr:row>5</xdr:row>
      <xdr:rowOff>47625</xdr:rowOff>
    </xdr:from>
    <xdr:to>
      <xdr:col>17</xdr:col>
      <xdr:colOff>504825</xdr:colOff>
      <xdr:row>13</xdr:row>
      <xdr:rowOff>28575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3C7195B-7782-4755-9E59-2E44365E4B4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199" y="866775"/>
              <a:ext cx="10296526" cy="15049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552450</xdr:colOff>
      <xdr:row>8</xdr:row>
      <xdr:rowOff>142875</xdr:rowOff>
    </xdr:from>
    <xdr:to>
      <xdr:col>21</xdr:col>
      <xdr:colOff>457200</xdr:colOff>
      <xdr:row>13</xdr:row>
      <xdr:rowOff>66675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AFB9029-29B2-4384-ABD5-0EF2C30B49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20350" y="1533525"/>
              <a:ext cx="2343150" cy="876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552449</xdr:colOff>
      <xdr:row>5</xdr:row>
      <xdr:rowOff>47625</xdr:rowOff>
    </xdr:from>
    <xdr:to>
      <xdr:col>26</xdr:col>
      <xdr:colOff>28574</xdr:colOff>
      <xdr:row>8</xdr:row>
      <xdr:rowOff>133350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2FC355B-3AA6-4969-8DD8-505D4EBB8A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20349" y="866775"/>
              <a:ext cx="4962525" cy="657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495299</xdr:colOff>
      <xdr:row>8</xdr:row>
      <xdr:rowOff>152401</xdr:rowOff>
    </xdr:from>
    <xdr:to>
      <xdr:col>26</xdr:col>
      <xdr:colOff>38100</xdr:colOff>
      <xdr:row>13</xdr:row>
      <xdr:rowOff>66675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50B12B8-4EAA-49F0-BA27-BBB3603633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01599" y="1543051"/>
              <a:ext cx="2590801" cy="8667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xdr:colOff>
      <xdr:row>13</xdr:row>
      <xdr:rowOff>152400</xdr:rowOff>
    </xdr:from>
    <xdr:to>
      <xdr:col>26</xdr:col>
      <xdr:colOff>38100</xdr:colOff>
      <xdr:row>23</xdr:row>
      <xdr:rowOff>142875</xdr:rowOff>
    </xdr:to>
    <xdr:graphicFrame macro="">
      <xdr:nvGraphicFramePr>
        <xdr:cNvPr id="8" name="Chart 7">
          <a:extLst>
            <a:ext uri="{FF2B5EF4-FFF2-40B4-BE49-F238E27FC236}">
              <a16:creationId xmlns:a16="http://schemas.microsoft.com/office/drawing/2014/main" id="{7BD40244-0DC5-4710-AEE4-3BC05182B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19051</xdr:colOff>
      <xdr:row>24</xdr:row>
      <xdr:rowOff>0</xdr:rowOff>
    </xdr:from>
    <xdr:to>
      <xdr:col>26</xdr:col>
      <xdr:colOff>57150</xdr:colOff>
      <xdr:row>34</xdr:row>
      <xdr:rowOff>0</xdr:rowOff>
    </xdr:to>
    <xdr:graphicFrame macro="">
      <xdr:nvGraphicFramePr>
        <xdr:cNvPr id="9" name="Chart 8">
          <a:extLst>
            <a:ext uri="{FF2B5EF4-FFF2-40B4-BE49-F238E27FC236}">
              <a16:creationId xmlns:a16="http://schemas.microsoft.com/office/drawing/2014/main" id="{30AE8C2B-3528-421B-8D17-7C5B83E45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refreshedDate="45161.201064699075" createdVersion="8" refreshedVersion="8" minRefreshableVersion="3" recordCount="1000" xr:uid="{1D4E98E2-E3A0-47C7-8FC5-5344D9B702E3}">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i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886243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EC51E-ED30-419E-8560-022A6BB4DEDA}" name="PivotTable1"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1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5">
    <i>
      <x v="1"/>
      <x v="7"/>
    </i>
    <i r="1">
      <x v="8"/>
    </i>
    <i r="1">
      <x v="9"/>
    </i>
    <i r="1">
      <x v="10"/>
    </i>
    <i r="1">
      <x v="11"/>
    </i>
    <i r="1">
      <x v="12"/>
    </i>
    <i>
      <x v="2"/>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679B7-6F38-44CD-82C1-4F31831C10B6}" name="PivotTable1"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777A6-DBE1-4391-9BA7-85D901E42D0F}" name="PivotTable1"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18"/>
    </i>
    <i>
      <x v="785"/>
    </i>
    <i>
      <x v="289"/>
    </i>
    <i>
      <x v="255"/>
    </i>
    <i>
      <x v="28"/>
    </i>
    <i t="grand">
      <x/>
    </i>
  </rowItems>
  <colItems count="1">
    <i/>
  </colItems>
  <dataFields count="1">
    <dataField name="Sum of Sales" fld="12" baseField="7" baseItem="0" numFmtId="168"/>
  </dataFields>
  <chartFormats count="4">
    <chartFormat chart="4" format="1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1" name="Order Date">
      <autoFilter ref="A1">
        <filterColumn colId="0">
          <customFilters and="1">
            <customFilter operator="greaterThanOrEqual" val="43647"/>
            <customFilter operator="lessThanOrEqual" val="44074"/>
          </customFilters>
        </filterColumn>
      </autoFilter>
      <extLst>
        <ext xmlns:x15="http://schemas.microsoft.com/office/spreadsheetml/2010/11/main" uri="{0605FD5F-26C8-4aeb-8148-2DB25E43C511}">
          <x15:pivotFilter useWholeDay="1"/>
        </ext>
      </extLst>
    </filter>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CAC82C-FF3E-43B5-9066-666A95F100EB}" sourceName="Size">
  <pivotTables>
    <pivotTable tabId="18" name="PivotTable1"/>
  </pivotTables>
  <data>
    <tabular pivotCacheId="18862434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C5B5B5-C953-4FD1-BB12-49AC3757A9E9}" sourceName="Roast Type Name">
  <pivotTables>
    <pivotTable tabId="18" name="PivotTable1"/>
  </pivotTables>
  <data>
    <tabular pivotCacheId="18862434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166FEDC-4CA0-4A1C-92D0-C2589E8B718D}" sourceName="Loyalty Card">
  <pivotTables>
    <pivotTable tabId="18" name="PivotTable1"/>
  </pivotTables>
  <data>
    <tabular pivotCacheId="1886243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80D029-3AFC-44A5-8226-2ECB35A3953D}" cache="Slicer_Size" caption="Size" columnCount="2" style="Purple Slicer" rowHeight="241300"/>
  <slicer name="Roast Type Name" xr10:uid="{4102B41F-0A46-442E-A243-311745365652}" cache="Slicer_Roast_Type_Name" caption="Roast Type Name" columnCount="3" style="Purple Slicer" rowHeight="241300"/>
  <slicer name="Loyalty Card" xr10:uid="{8102ECC0-DA57-466A-BBF4-406C4F00315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555F0A-F067-419C-B5F4-FB000231D2EE}" name="Table2" displayName="Table2" ref="A1:P1001" totalsRowShown="0" headerRowDxfId="17">
  <autoFilter ref="A1:P1001" xr:uid="{67555F0A-F067-419C-B5F4-FB000231D2EE}"/>
  <tableColumns count="16">
    <tableColumn id="1" xr3:uid="{3DE94748-8B94-4E99-A525-88E3EF4D47C1}" name="Order ID" dataDxfId="16"/>
    <tableColumn id="2" xr3:uid="{6B6B1201-ACF5-41FC-888F-3A0FDAE9A0D6}" name="Order Date" dataDxfId="15"/>
    <tableColumn id="3" xr3:uid="{5062E71F-ED6C-45BA-95B4-12816D97BDC5}" name="Customer ID" dataDxfId="14"/>
    <tableColumn id="4" xr3:uid="{F9CB8706-F31C-42D7-BCF7-76AA270C4F6F}" name="Product ID"/>
    <tableColumn id="5" xr3:uid="{D1CF49E1-7C37-46B0-B8E0-D6D270C1CB65}" name="Quantity" dataDxfId="13"/>
    <tableColumn id="6" xr3:uid="{2C1C54AD-8680-4B0E-B89D-413A4B3AA512}" name="Customer Name" dataDxfId="12">
      <calculatedColumnFormula>_xlfn.XLOOKUP(C2,customers!$A$1:$A$1001,customers!$B$1:$B$1001,0)</calculatedColumnFormula>
    </tableColumn>
    <tableColumn id="7" xr3:uid="{596F164F-9AFE-40D0-913D-F1946FA0A712}" name="Email" dataDxfId="11">
      <calculatedColumnFormula>IF(_xlfn.XLOOKUP(C2,customers!$A$1:$A$1001,customers!$C$1:$C$1001,0)=0,"",_xlfn.XLOOKUP(C2,customers!$A$1:$A$1001,customers!$C$1:$C$1001,0))</calculatedColumnFormula>
    </tableColumn>
    <tableColumn id="8" xr3:uid="{41379EEC-2F8E-4C5E-AEB7-3615A26CB20C}" name="Country" dataDxfId="10">
      <calculatedColumnFormula>_xlfn.XLOOKUP(C2,customers!$A$1:$A$1001,customers!$G$1:$G$1001,0)</calculatedColumnFormula>
    </tableColumn>
    <tableColumn id="9" xr3:uid="{205B3E5D-E494-4D0B-9839-DBC8B4F803F2}" name="Coffee Type">
      <calculatedColumnFormula>INDEX(products!$A$1:$G$49,MATCH(orders!$D2,products!$A$1:$A$49,0),MATCH(orders!I$1,products!$A$1:$G$1,0))</calculatedColumnFormula>
    </tableColumn>
    <tableColumn id="10" xr3:uid="{1D6C8342-9BC3-4213-B061-95D67AB24070}" name="Roast Type">
      <calculatedColumnFormula>INDEX(products!$A$1:$G$49,MATCH(orders!$D2,products!$A$1:$A$49,0),MATCH(orders!J$1,products!$A$1:$G$1,0))</calculatedColumnFormula>
    </tableColumn>
    <tableColumn id="11" xr3:uid="{382A9871-0D87-4709-837F-62E1E741BCF2}" name="Size" dataDxfId="9">
      <calculatedColumnFormula>INDEX(products!$A$1:$G$49,MATCH(orders!$D2,products!$A$1:$A$49,0),MATCH(orders!K$1,products!$A$1:$G$1,0))</calculatedColumnFormula>
    </tableColumn>
    <tableColumn id="12" xr3:uid="{A8FFEDAE-23EF-4900-AC57-84EB1E7DA58C}" name="Unit Price" dataDxfId="8">
      <calculatedColumnFormula>INDEX(products!$A$1:$G$49,MATCH(orders!$D2,products!$A$1:$A$49,0),MATCH(orders!L$1,products!$A$1:$G$1,0))</calculatedColumnFormula>
    </tableColumn>
    <tableColumn id="13" xr3:uid="{415AFBC1-F551-40E4-A62E-12E269775B4D}" name="Sales" dataDxfId="7">
      <calculatedColumnFormula>L2*E2</calculatedColumnFormula>
    </tableColumn>
    <tableColumn id="14" xr3:uid="{E2C717A6-F118-4CB9-83C7-0BDA5658A8B1}" name="Coffee Type Name">
      <calculatedColumnFormula>IF(I2="Rob","Robusta", IF(I2="Exc","Exceisa",IF(I2="Ara","Arabica",IF(I2="Lib","Liberica",""))))</calculatedColumnFormula>
    </tableColumn>
    <tableColumn id="15" xr3:uid="{0766FD90-EFCF-4E8E-BA3E-460067414905}" name="Roast Type Name">
      <calculatedColumnFormula>IF(J2="M", "Medium", IF(J2="L","Light",IF(J2="D","Dark","")))</calculatedColumnFormula>
    </tableColumn>
    <tableColumn id="16" xr3:uid="{C51A0409-9165-4660-9634-2CD9B64E25FD}" name="Loyalty Card" dataDxfId="2">
      <calculatedColumnFormula>_xlfn.XLOOKUP(Table2[[#This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6071A5-5363-4913-873A-52D445A783AD}" sourceName="Order Date">
  <pivotTables>
    <pivotTable tabId="18" name="PivotTable1"/>
    <pivotTable tabId="23" name="PivotTable1"/>
    <pivotTable tabId="24" name="PivotTable1"/>
  </pivotTables>
  <state minimalRefreshVersion="6" lastRefreshVersion="6" pivotCacheId="1886243408" filterType="dateBetween">
    <selection startDate="2019-07-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B22432-1D10-4BEB-B76A-944EABB2A65C}" cache="NativeTimeline_Order_Date" caption="Order Date" level="2" selectionLevel="2" scrollPosition="2019-01-01T00:00:00" style="Purple timeline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2B5-3DD3-4157-82F6-C0447AA4263D}">
  <dimension ref="A3:G19"/>
  <sheetViews>
    <sheetView topLeftCell="B1" workbookViewId="0">
      <selection activeCell="B5" sqref="B5"/>
    </sheetView>
  </sheetViews>
  <sheetFormatPr defaultRowHeight="15" x14ac:dyDescent="0.25"/>
  <cols>
    <col min="1" max="1" width="13.140625" bestFit="1" customWidth="1"/>
    <col min="2" max="2" width="22" bestFit="1" customWidth="1"/>
    <col min="3" max="6" width="20" bestFit="1" customWidth="1"/>
    <col min="7" max="8" width="11.28515625" bestFit="1" customWidth="1"/>
  </cols>
  <sheetData>
    <row r="3" spans="1:7" x14ac:dyDescent="0.25">
      <c r="A3" s="6" t="s">
        <v>6219</v>
      </c>
      <c r="C3" s="6" t="s">
        <v>6197</v>
      </c>
    </row>
    <row r="4" spans="1:7" x14ac:dyDescent="0.25">
      <c r="A4" s="6" t="s">
        <v>6213</v>
      </c>
      <c r="B4" s="6" t="s">
        <v>6214</v>
      </c>
      <c r="C4" t="s">
        <v>6215</v>
      </c>
      <c r="D4" t="s">
        <v>6216</v>
      </c>
      <c r="E4" t="s">
        <v>6217</v>
      </c>
      <c r="F4" t="s">
        <v>6218</v>
      </c>
      <c r="G4" t="s">
        <v>6198</v>
      </c>
    </row>
    <row r="5" spans="1:7" x14ac:dyDescent="0.25">
      <c r="A5" t="s">
        <v>6199</v>
      </c>
      <c r="B5" t="s">
        <v>6206</v>
      </c>
      <c r="C5" s="7">
        <v>345.02</v>
      </c>
      <c r="D5" s="7">
        <v>273.86999999999995</v>
      </c>
      <c r="E5" s="7">
        <v>184.13</v>
      </c>
      <c r="F5" s="7">
        <v>201.11499999999998</v>
      </c>
      <c r="G5" s="7">
        <v>1004.1349999999999</v>
      </c>
    </row>
    <row r="6" spans="1:7" x14ac:dyDescent="0.25">
      <c r="B6" t="s">
        <v>6207</v>
      </c>
      <c r="C6" s="7">
        <v>334.89000000000004</v>
      </c>
      <c r="D6" s="7">
        <v>70.95</v>
      </c>
      <c r="E6" s="7">
        <v>134.23000000000002</v>
      </c>
      <c r="F6" s="7">
        <v>166.27500000000001</v>
      </c>
      <c r="G6" s="7">
        <v>706.34500000000003</v>
      </c>
    </row>
    <row r="7" spans="1:7" x14ac:dyDescent="0.25">
      <c r="B7" t="s">
        <v>6208</v>
      </c>
      <c r="C7" s="7">
        <v>178.70999999999998</v>
      </c>
      <c r="D7" s="7">
        <v>166.1</v>
      </c>
      <c r="E7" s="7">
        <v>439.30999999999995</v>
      </c>
      <c r="F7" s="7">
        <v>492.89999999999992</v>
      </c>
      <c r="G7" s="7">
        <v>1277.0199999999998</v>
      </c>
    </row>
    <row r="8" spans="1:7" x14ac:dyDescent="0.25">
      <c r="B8" t="s">
        <v>6209</v>
      </c>
      <c r="C8" s="7">
        <v>301.98499999999996</v>
      </c>
      <c r="D8" s="7">
        <v>153.76499999999999</v>
      </c>
      <c r="E8" s="7">
        <v>215.55499999999998</v>
      </c>
      <c r="F8" s="7">
        <v>213.66499999999999</v>
      </c>
      <c r="G8" s="7">
        <v>884.96999999999991</v>
      </c>
    </row>
    <row r="9" spans="1:7" x14ac:dyDescent="0.25">
      <c r="B9" t="s">
        <v>6210</v>
      </c>
      <c r="C9" s="7">
        <v>312.83499999999998</v>
      </c>
      <c r="D9" s="7">
        <v>63.249999999999993</v>
      </c>
      <c r="E9" s="7">
        <v>350.89499999999998</v>
      </c>
      <c r="F9" s="7">
        <v>96.404999999999987</v>
      </c>
      <c r="G9" s="7">
        <v>823.38499999999999</v>
      </c>
    </row>
    <row r="10" spans="1:7" x14ac:dyDescent="0.25">
      <c r="B10" t="s">
        <v>6211</v>
      </c>
      <c r="C10" s="7">
        <v>265.62</v>
      </c>
      <c r="D10" s="7">
        <v>526.51499999999987</v>
      </c>
      <c r="E10" s="7">
        <v>187.05999999999997</v>
      </c>
      <c r="F10" s="7">
        <v>210.58999999999997</v>
      </c>
      <c r="G10" s="7">
        <v>1189.7849999999999</v>
      </c>
    </row>
    <row r="11" spans="1:7" x14ac:dyDescent="0.25">
      <c r="A11" t="s">
        <v>6212</v>
      </c>
      <c r="B11" t="s">
        <v>6200</v>
      </c>
      <c r="C11" s="7">
        <v>47.25</v>
      </c>
      <c r="D11" s="7">
        <v>65.805000000000007</v>
      </c>
      <c r="E11" s="7">
        <v>274.67499999999995</v>
      </c>
      <c r="F11" s="7">
        <v>179.21999999999997</v>
      </c>
      <c r="G11" s="7">
        <v>566.94999999999993</v>
      </c>
    </row>
    <row r="12" spans="1:7" x14ac:dyDescent="0.25">
      <c r="B12" t="s">
        <v>6201</v>
      </c>
      <c r="C12" s="7">
        <v>745.45</v>
      </c>
      <c r="D12" s="7">
        <v>428.88499999999999</v>
      </c>
      <c r="E12" s="7">
        <v>194.17499999999998</v>
      </c>
      <c r="F12" s="7">
        <v>429.83</v>
      </c>
      <c r="G12" s="7">
        <v>1798.34</v>
      </c>
    </row>
    <row r="13" spans="1:7" x14ac:dyDescent="0.25">
      <c r="B13" t="s">
        <v>6202</v>
      </c>
      <c r="C13" s="7">
        <v>130.47</v>
      </c>
      <c r="D13" s="7">
        <v>271.48500000000001</v>
      </c>
      <c r="E13" s="7">
        <v>281.20499999999998</v>
      </c>
      <c r="F13" s="7">
        <v>231.63</v>
      </c>
      <c r="G13" s="7">
        <v>914.79000000000008</v>
      </c>
    </row>
    <row r="14" spans="1:7" x14ac:dyDescent="0.25">
      <c r="B14" t="s">
        <v>6203</v>
      </c>
      <c r="C14" s="7">
        <v>27</v>
      </c>
      <c r="D14" s="7">
        <v>347.26</v>
      </c>
      <c r="E14" s="7">
        <v>147.51000000000002</v>
      </c>
      <c r="F14" s="7">
        <v>240.04</v>
      </c>
      <c r="G14" s="7">
        <v>761.81</v>
      </c>
    </row>
    <row r="15" spans="1:7" x14ac:dyDescent="0.25">
      <c r="B15" t="s">
        <v>6204</v>
      </c>
      <c r="C15" s="7">
        <v>255.11499999999995</v>
      </c>
      <c r="D15" s="7">
        <v>541.73</v>
      </c>
      <c r="E15" s="7">
        <v>83.429999999999993</v>
      </c>
      <c r="F15" s="7">
        <v>59.079999999999991</v>
      </c>
      <c r="G15" s="7">
        <v>939.35500000000002</v>
      </c>
    </row>
    <row r="16" spans="1:7" x14ac:dyDescent="0.25">
      <c r="B16" t="s">
        <v>6205</v>
      </c>
      <c r="C16" s="7">
        <v>584.79</v>
      </c>
      <c r="D16" s="7">
        <v>357.42999999999989</v>
      </c>
      <c r="E16" s="7">
        <v>355.33999999999992</v>
      </c>
      <c r="F16" s="7">
        <v>140.87999999999997</v>
      </c>
      <c r="G16" s="7">
        <v>1438.4399999999996</v>
      </c>
    </row>
    <row r="17" spans="1:7" x14ac:dyDescent="0.25">
      <c r="B17" t="s">
        <v>6206</v>
      </c>
      <c r="C17" s="7">
        <v>430.61999999999995</v>
      </c>
      <c r="D17" s="7">
        <v>227.42500000000001</v>
      </c>
      <c r="E17" s="7">
        <v>236.315</v>
      </c>
      <c r="F17" s="7">
        <v>414.58499999999998</v>
      </c>
      <c r="G17" s="7">
        <v>1308.9449999999999</v>
      </c>
    </row>
    <row r="18" spans="1:7" x14ac:dyDescent="0.25">
      <c r="B18" t="s">
        <v>6207</v>
      </c>
      <c r="C18" s="7">
        <v>22.5</v>
      </c>
      <c r="D18" s="7">
        <v>77.72</v>
      </c>
      <c r="E18" s="7">
        <v>60.5</v>
      </c>
      <c r="F18" s="7">
        <v>139.67999999999998</v>
      </c>
      <c r="G18" s="7">
        <v>300.39999999999998</v>
      </c>
    </row>
    <row r="19" spans="1:7" x14ac:dyDescent="0.25">
      <c r="A19" t="s">
        <v>6198</v>
      </c>
      <c r="C19" s="7">
        <v>3982.2549999999997</v>
      </c>
      <c r="D19" s="7">
        <v>3572.19</v>
      </c>
      <c r="E19" s="7">
        <v>3144.3299999999995</v>
      </c>
      <c r="F19" s="7">
        <v>3215.8949999999995</v>
      </c>
      <c r="G19" s="7">
        <v>13914.669999999996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7F64-3C64-49F3-8684-07D1403813CE}">
  <dimension ref="A3:B7"/>
  <sheetViews>
    <sheetView workbookViewId="0">
      <selection activeCell="B5" sqref="B5"/>
    </sheetView>
  </sheetViews>
  <sheetFormatPr defaultRowHeight="15" x14ac:dyDescent="0.25"/>
  <cols>
    <col min="1" max="1" width="15.42578125" bestFit="1" customWidth="1"/>
    <col min="2" max="3" width="12.140625" bestFit="1" customWidth="1"/>
    <col min="4" max="6" width="20" bestFit="1" customWidth="1"/>
    <col min="7" max="8" width="11.28515625" bestFit="1" customWidth="1"/>
  </cols>
  <sheetData>
    <row r="3" spans="1:2" x14ac:dyDescent="0.25">
      <c r="A3" s="6" t="s">
        <v>7</v>
      </c>
      <c r="B3" t="s">
        <v>6219</v>
      </c>
    </row>
    <row r="4" spans="1:2" x14ac:dyDescent="0.25">
      <c r="A4" t="s">
        <v>28</v>
      </c>
      <c r="B4" s="8">
        <v>1257.97</v>
      </c>
    </row>
    <row r="5" spans="1:2" x14ac:dyDescent="0.25">
      <c r="A5" t="s">
        <v>318</v>
      </c>
      <c r="B5" s="8">
        <v>1579.8850000000002</v>
      </c>
    </row>
    <row r="6" spans="1:2" x14ac:dyDescent="0.25">
      <c r="A6" t="s">
        <v>19</v>
      </c>
      <c r="B6" s="8">
        <v>11076.814999999999</v>
      </c>
    </row>
    <row r="7" spans="1:2" x14ac:dyDescent="0.25">
      <c r="A7" t="s">
        <v>6198</v>
      </c>
      <c r="B7" s="8">
        <v>13914.669999999998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5FE-5A85-465F-89C5-91171F3BAC7E}">
  <dimension ref="A3:B9"/>
  <sheetViews>
    <sheetView workbookViewId="0">
      <selection activeCell="B5" sqref="B5"/>
    </sheetView>
  </sheetViews>
  <sheetFormatPr defaultRowHeight="15" x14ac:dyDescent="0.25"/>
  <cols>
    <col min="1" max="1" width="17.7109375" bestFit="1" customWidth="1"/>
    <col min="2" max="3" width="12.140625" bestFit="1" customWidth="1"/>
    <col min="4" max="6" width="20" bestFit="1" customWidth="1"/>
    <col min="7" max="8" width="11.28515625" bestFit="1" customWidth="1"/>
  </cols>
  <sheetData>
    <row r="3" spans="1:2" x14ac:dyDescent="0.25">
      <c r="A3" s="6" t="s">
        <v>4</v>
      </c>
      <c r="B3" t="s">
        <v>6219</v>
      </c>
    </row>
    <row r="4" spans="1:2" x14ac:dyDescent="0.25">
      <c r="A4" t="s">
        <v>3820</v>
      </c>
      <c r="B4" s="8">
        <v>204.92999999999995</v>
      </c>
    </row>
    <row r="5" spans="1:2" x14ac:dyDescent="0.25">
      <c r="A5" t="s">
        <v>2454</v>
      </c>
      <c r="B5" s="8">
        <v>204.92999999999995</v>
      </c>
    </row>
    <row r="6" spans="1:2" x14ac:dyDescent="0.25">
      <c r="A6" t="s">
        <v>1472</v>
      </c>
      <c r="B6" s="8">
        <v>204.92999999999995</v>
      </c>
    </row>
    <row r="7" spans="1:2" x14ac:dyDescent="0.25">
      <c r="A7" t="s">
        <v>3753</v>
      </c>
      <c r="B7" s="8">
        <v>219.81</v>
      </c>
    </row>
    <row r="8" spans="1:2" x14ac:dyDescent="0.25">
      <c r="A8" t="s">
        <v>5114</v>
      </c>
      <c r="B8" s="8">
        <v>237.81999999999996</v>
      </c>
    </row>
    <row r="9" spans="1:2" x14ac:dyDescent="0.25">
      <c r="A9" t="s">
        <v>6198</v>
      </c>
      <c r="B9" s="8">
        <v>1072.4199999999998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B6A39-936E-424F-9EC0-162DA4505542}">
  <dimension ref="A1"/>
  <sheetViews>
    <sheetView showGridLines="0" showRowColHeaders="0" tabSelected="1" workbookViewId="0">
      <selection activeCell="P47" sqref="P47"/>
    </sheetView>
  </sheetViews>
  <sheetFormatPr defaultRowHeight="15" x14ac:dyDescent="0.25"/>
  <cols>
    <col min="1" max="1" width="1.7109375" customWidth="1"/>
  </cols>
  <sheetData>
    <row r="1" spans="1:1" ht="5.0999999999999996" customHeight="1" x14ac:dyDescent="0.25">
      <c r="A1" s="9" t="s">
        <v>6220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5" sqref="B5"/>
    </sheetView>
  </sheetViews>
  <sheetFormatPr defaultRowHeight="15" x14ac:dyDescent="0.25"/>
  <cols>
    <col min="1" max="1" width="16.5703125" bestFit="1" customWidth="1"/>
    <col min="2" max="2" width="15.85546875"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L41</f>
        <v>9.9499999999999993</v>
      </c>
      <c r="M2" s="5">
        <f>L2*E2</f>
        <v>19.899999999999999</v>
      </c>
      <c r="N2" t="str">
        <f>IF(I2="Rob","Robusta", IF(I2="Exc","Exceisa",IF(I2="Ara","Arabica",IF(I2="Lib","Liberica",""))))</f>
        <v>Robusta</v>
      </c>
      <c r="O2" t="str">
        <f>IF(J2="M", "Medium", IF(J2="L","Light",IF(J2="D","Dark","")))</f>
        <v>Medium</v>
      </c>
      <c r="P2" t="str">
        <f>_xlfn.XLOOKUP(Table2[[#This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IF(I3="Exc","Exceisa",IF(I3="Ara","Arabica",IF(I3="Lib","Liberica",""))))</f>
        <v>Exceisa</v>
      </c>
      <c r="O3" t="str">
        <f t="shared" ref="O3:O66" si="2">IF(J3="M", "Medium", IF(J3="L","Light",IF(J3="D","Dark","")))</f>
        <v>Medium</v>
      </c>
      <c r="P3" t="str">
        <f>_xlfn.XLOOKUP(Table2[[#This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Exceisa</v>
      </c>
      <c r="O5" t="str">
        <f t="shared" si="2"/>
        <v>Medium</v>
      </c>
      <c r="P5" t="str">
        <f>_xlfn.XLOOKUP(Table2[[#This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Exceisa</v>
      </c>
      <c r="O8" t="str">
        <f t="shared" si="2"/>
        <v>Dark</v>
      </c>
      <c r="P8" t="str">
        <f>_xlfn.XLOOKUP(Table2[[#This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 t="shared" si="1"/>
        <v>Robusta</v>
      </c>
      <c r="O10" t="str">
        <f t="shared" si="2"/>
        <v>Medium</v>
      </c>
      <c r="P10" t="str">
        <f>_xlfn.XLOOKUP(Table2[[#This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Exceisa</v>
      </c>
      <c r="O13" t="str">
        <f t="shared" si="2"/>
        <v>Light</v>
      </c>
      <c r="P13" t="str">
        <f>_xlfn.XLOOKUP(Table2[[#This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Exceisa</v>
      </c>
      <c r="O22" t="str">
        <f t="shared" si="2"/>
        <v>Dark</v>
      </c>
      <c r="P22" t="str">
        <f>_xlfn.XLOOKUP(Table2[[#This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Exceisa</v>
      </c>
      <c r="O27" t="str">
        <f t="shared" si="2"/>
        <v>Medium</v>
      </c>
      <c r="P27" t="str">
        <f>_xlfn.XLOOKUP(Table2[[#This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Exceisa</v>
      </c>
      <c r="O43" t="str">
        <f t="shared" si="2"/>
        <v>Dark</v>
      </c>
      <c r="P43" t="str">
        <f>_xlfn.XLOOKUP(Table2[[#This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Exceisa</v>
      </c>
      <c r="O46" t="str">
        <f t="shared" si="2"/>
        <v>Medium</v>
      </c>
      <c r="P46" t="str">
        <f>_xlfn.XLOOKUP(Table2[[#This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Exceisa</v>
      </c>
      <c r="O48" t="str">
        <f t="shared" si="2"/>
        <v>Medium</v>
      </c>
      <c r="P48" t="str">
        <f>_xlfn.XLOOKUP(Table2[[#This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Exceisa</v>
      </c>
      <c r="O58" t="str">
        <f t="shared" si="2"/>
        <v>Dark</v>
      </c>
      <c r="P58" t="str">
        <f>_xlfn.XLOOKUP(Table2[[#This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Exceisa</v>
      </c>
      <c r="O59" t="str">
        <f t="shared" si="2"/>
        <v>Light</v>
      </c>
      <c r="P59" t="str">
        <f>_xlfn.XLOOKUP(Table2[[#This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IF(I67="Exc","Exceisa",IF(I67="Ara","Arabica",IF(I67="Lib","Liberica",""))))</f>
        <v>Robusta</v>
      </c>
      <c r="O67" t="str">
        <f t="shared" ref="O67:O130" si="5">IF(J67="M", "Medium", IF(J67="L","Light",IF(J67="D","Dark","")))</f>
        <v>Dark</v>
      </c>
      <c r="P67" t="str">
        <f>_xlfn.XLOOKUP(Table2[[#This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Exceisa</v>
      </c>
      <c r="O72" t="str">
        <f t="shared" si="5"/>
        <v>Light</v>
      </c>
      <c r="P72" t="str">
        <f>_xlfn.XLOOKUP(Table2[[#This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Exceisa</v>
      </c>
      <c r="O76" t="str">
        <f t="shared" si="5"/>
        <v>Light</v>
      </c>
      <c r="P76" t="str">
        <f>_xlfn.XLOOKUP(Table2[[#This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Exceisa</v>
      </c>
      <c r="O79" t="str">
        <f t="shared" si="5"/>
        <v>Dark</v>
      </c>
      <c r="P79" t="str">
        <f>_xlfn.XLOOKUP(Table2[[#This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Exceisa</v>
      </c>
      <c r="O94" t="str">
        <f t="shared" si="5"/>
        <v>Light</v>
      </c>
      <c r="P94" t="str">
        <f>_xlfn.XLOOKUP(Table2[[#This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Exceisa</v>
      </c>
      <c r="O95" t="str">
        <f t="shared" si="5"/>
        <v>Light</v>
      </c>
      <c r="P95" t="str">
        <f>_xlfn.XLOOKUP(Table2[[#This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Exceisa</v>
      </c>
      <c r="O108" t="str">
        <f t="shared" si="5"/>
        <v>Dark</v>
      </c>
      <c r="P108" t="str">
        <f>_xlfn.XLOOKUP(Table2[[#This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Exceisa</v>
      </c>
      <c r="O112" t="str">
        <f t="shared" si="5"/>
        <v>Light</v>
      </c>
      <c r="P112" t="str">
        <f>_xlfn.XLOOKUP(Table2[[#This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Exceisa</v>
      </c>
      <c r="O120" t="str">
        <f t="shared" si="5"/>
        <v>Dark</v>
      </c>
      <c r="P120" t="str">
        <f>_xlfn.XLOOKUP(Table2[[#This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Exceisa</v>
      </c>
      <c r="O121" t="str">
        <f t="shared" si="5"/>
        <v>Medium</v>
      </c>
      <c r="P121" t="str">
        <f>_xlfn.XLOOKUP(Table2[[#This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Exceisa</v>
      </c>
      <c r="O123" t="str">
        <f t="shared" si="5"/>
        <v>Medium</v>
      </c>
      <c r="P123" t="str">
        <f>_xlfn.XLOOKUP(Table2[[#This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IF(I131="Exc","Exceisa",IF(I131="Ara","Arabica",IF(I131="Lib","Liberica",""))))</f>
        <v>Exceisa</v>
      </c>
      <c r="O131" t="str">
        <f t="shared" ref="O131:O194" si="8">IF(J131="M", "Medium", IF(J131="L","Light",IF(J131="D","Dark","")))</f>
        <v>Dark</v>
      </c>
      <c r="P131" t="str">
        <f>_xlfn.XLOOKUP(Table2[[#This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Exceisa</v>
      </c>
      <c r="O133" t="str">
        <f t="shared" si="8"/>
        <v>Dark</v>
      </c>
      <c r="P133" t="str">
        <f>_xlfn.XLOOKUP(Table2[[#This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Exceisa</v>
      </c>
      <c r="O136" t="str">
        <f t="shared" si="8"/>
        <v>Medium</v>
      </c>
      <c r="P136" t="str">
        <f>_xlfn.XLOOKUP(Table2[[#This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Exceisa</v>
      </c>
      <c r="O139" t="str">
        <f t="shared" si="8"/>
        <v>Light</v>
      </c>
      <c r="P139" t="str">
        <f>_xlfn.XLOOKUP(Table2[[#This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Exceisa</v>
      </c>
      <c r="O140" t="str">
        <f t="shared" si="8"/>
        <v>Dark</v>
      </c>
      <c r="P140" t="str">
        <f>_xlfn.XLOOKUP(Table2[[#This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Exceisa</v>
      </c>
      <c r="O144" t="str">
        <f t="shared" si="8"/>
        <v>Light</v>
      </c>
      <c r="P144" t="str">
        <f>_xlfn.XLOOKUP(Table2[[#This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Exceisa</v>
      </c>
      <c r="O146" t="str">
        <f t="shared" si="8"/>
        <v>Light</v>
      </c>
      <c r="P146" t="str">
        <f>_xlfn.XLOOKUP(Table2[[#This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Exceisa</v>
      </c>
      <c r="O149" t="str">
        <f t="shared" si="8"/>
        <v>Medium</v>
      </c>
      <c r="P149" t="str">
        <f>_xlfn.XLOOKUP(Table2[[#This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Exceisa</v>
      </c>
      <c r="O150" t="str">
        <f t="shared" si="8"/>
        <v>Dark</v>
      </c>
      <c r="P150" t="str">
        <f>_xlfn.XLOOKUP(Table2[[#This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Exceisa</v>
      </c>
      <c r="O162" t="str">
        <f t="shared" si="8"/>
        <v>Medium</v>
      </c>
      <c r="P162" t="str">
        <f>_xlfn.XLOOKUP(Table2[[#This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Exceisa</v>
      </c>
      <c r="O164" t="str">
        <f t="shared" si="8"/>
        <v>Dark</v>
      </c>
      <c r="P164" t="str">
        <f>_xlfn.XLOOKUP(Table2[[#This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Exceisa</v>
      </c>
      <c r="O166" t="str">
        <f t="shared" si="8"/>
        <v>Dark</v>
      </c>
      <c r="P166" t="str">
        <f>_xlfn.XLOOKUP(Table2[[#This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Exceisa</v>
      </c>
      <c r="O169" t="str">
        <f t="shared" si="8"/>
        <v>Medium</v>
      </c>
      <c r="P169" t="str">
        <f>_xlfn.XLOOKUP(Table2[[#This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Exceisa</v>
      </c>
      <c r="O172" t="str">
        <f t="shared" si="8"/>
        <v>Light</v>
      </c>
      <c r="P172" t="str">
        <f>_xlfn.XLOOKUP(Table2[[#This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Exceisa</v>
      </c>
      <c r="O173" t="str">
        <f t="shared" si="8"/>
        <v>Medium</v>
      </c>
      <c r="P173" t="str">
        <f>_xlfn.XLOOKUP(Table2[[#This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Exceisa</v>
      </c>
      <c r="O174" t="str">
        <f t="shared" si="8"/>
        <v>Dark</v>
      </c>
      <c r="P174" t="str">
        <f>_xlfn.XLOOKUP(Table2[[#This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Exceisa</v>
      </c>
      <c r="O176" t="str">
        <f t="shared" si="8"/>
        <v>Light</v>
      </c>
      <c r="P176" t="str">
        <f>_xlfn.XLOOKUP(Table2[[#This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Exceisa</v>
      </c>
      <c r="O177" t="str">
        <f t="shared" si="8"/>
        <v>Medium</v>
      </c>
      <c r="P177" t="str">
        <f>_xlfn.XLOOKUP(Table2[[#This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Exceisa</v>
      </c>
      <c r="O178" t="str">
        <f t="shared" si="8"/>
        <v>Light</v>
      </c>
      <c r="P178" t="str">
        <f>_xlfn.XLOOKUP(Table2[[#This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Exceisa</v>
      </c>
      <c r="O182" t="str">
        <f t="shared" si="8"/>
        <v>Light</v>
      </c>
      <c r="P182" t="str">
        <f>_xlfn.XLOOKUP(Table2[[#This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Exceisa</v>
      </c>
      <c r="O185" t="str">
        <f t="shared" si="8"/>
        <v>Medium</v>
      </c>
      <c r="P185" t="str">
        <f>_xlfn.XLOOKUP(Table2[[#This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Exceisa</v>
      </c>
      <c r="O187" t="str">
        <f t="shared" si="8"/>
        <v>Dark</v>
      </c>
      <c r="P187" t="str">
        <f>_xlfn.XLOOKUP(Table2[[#This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Exceisa</v>
      </c>
      <c r="O190" t="str">
        <f t="shared" si="8"/>
        <v>Light</v>
      </c>
      <c r="P190" t="str">
        <f>_xlfn.XLOOKUP(Table2[[#This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Exceisa</v>
      </c>
      <c r="O194" t="str">
        <f t="shared" si="8"/>
        <v>Dark</v>
      </c>
      <c r="P194" t="str">
        <f>_xlfn.XLOOKUP(Table2[[#This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IF(I195="Exc","Exceisa",IF(I195="Ara","Arabica",IF(I195="Lib","Liberica",""))))</f>
        <v>Exceisa</v>
      </c>
      <c r="O195" t="str">
        <f t="shared" ref="O195:O258" si="11">IF(J195="M", "Medium", IF(J195="L","Light",IF(J195="D","Dark","")))</f>
        <v>Light</v>
      </c>
      <c r="P195" t="str">
        <f>_xlfn.XLOOKUP(Table2[[#This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Exceisa</v>
      </c>
      <c r="O196" t="str">
        <f t="shared" si="11"/>
        <v>Dark</v>
      </c>
      <c r="P196" t="str">
        <f>_xlfn.XLOOKUP(Table2[[#This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Exceisa</v>
      </c>
      <c r="O198" t="str">
        <f t="shared" si="11"/>
        <v>Light</v>
      </c>
      <c r="P198" t="str">
        <f>_xlfn.XLOOKUP(Table2[[#This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Exceisa</v>
      </c>
      <c r="O202" t="str">
        <f t="shared" si="11"/>
        <v>Medium</v>
      </c>
      <c r="P202" t="str">
        <f>_xlfn.XLOOKUP(Table2[[#This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Exceisa</v>
      </c>
      <c r="O206" t="str">
        <f t="shared" si="11"/>
        <v>Medium</v>
      </c>
      <c r="P206" t="str">
        <f>_xlfn.XLOOKUP(Table2[[#This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Exceisa</v>
      </c>
      <c r="O210" t="str">
        <f t="shared" si="11"/>
        <v>Dark</v>
      </c>
      <c r="P210" t="str">
        <f>_xlfn.XLOOKUP(Table2[[#This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Exceisa</v>
      </c>
      <c r="O213" t="str">
        <f t="shared" si="11"/>
        <v>Light</v>
      </c>
      <c r="P213" t="str">
        <f>_xlfn.XLOOKUP(Table2[[#This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Exceisa</v>
      </c>
      <c r="O214" t="str">
        <f t="shared" si="11"/>
        <v>Dark</v>
      </c>
      <c r="P214" t="str">
        <f>_xlfn.XLOOKUP(Table2[[#This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Exceisa</v>
      </c>
      <c r="O219" t="str">
        <f t="shared" si="11"/>
        <v>Light</v>
      </c>
      <c r="P219" t="str">
        <f>_xlfn.XLOOKUP(Table2[[#This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Exceisa</v>
      </c>
      <c r="O225" t="str">
        <f t="shared" si="11"/>
        <v>Light</v>
      </c>
      <c r="P225" t="str">
        <f>_xlfn.XLOOKUP(Table2[[#This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Exceisa</v>
      </c>
      <c r="O235" t="str">
        <f t="shared" si="11"/>
        <v>Medium</v>
      </c>
      <c r="P235" t="str">
        <f>_xlfn.XLOOKUP(Table2[[#This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Exceisa</v>
      </c>
      <c r="O241" t="str">
        <f t="shared" si="11"/>
        <v>Light</v>
      </c>
      <c r="P241" t="str">
        <f>_xlfn.XLOOKUP(Table2[[#This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Exceisa</v>
      </c>
      <c r="O244" t="str">
        <f t="shared" si="11"/>
        <v>Dark</v>
      </c>
      <c r="P244" t="str">
        <f>_xlfn.XLOOKUP(Table2[[#This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Exceisa</v>
      </c>
      <c r="O245" t="str">
        <f t="shared" si="11"/>
        <v>Dark</v>
      </c>
      <c r="P245" t="str">
        <f>_xlfn.XLOOKUP(Table2[[#This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Exceisa</v>
      </c>
      <c r="O253" t="str">
        <f t="shared" si="11"/>
        <v>Medium</v>
      </c>
      <c r="P253" t="str">
        <f>_xlfn.XLOOKUP(Table2[[#This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IF(I259="Exc","Exceisa",IF(I259="Ara","Arabica",IF(I259="Lib","Liberica",""))))</f>
        <v>Exceisa</v>
      </c>
      <c r="O259" t="str">
        <f t="shared" ref="O259:O322" si="14">IF(J259="M", "Medium", IF(J259="L","Light",IF(J259="D","Dark","")))</f>
        <v>Dark</v>
      </c>
      <c r="P259" t="str">
        <f>_xlfn.XLOOKUP(Table2[[#This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Exceisa</v>
      </c>
      <c r="O260" t="str">
        <f t="shared" si="14"/>
        <v>Dark</v>
      </c>
      <c r="P260" t="str">
        <f>_xlfn.XLOOKUP(Table2[[#This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Exceisa</v>
      </c>
      <c r="O264" t="str">
        <f t="shared" si="14"/>
        <v>Medium</v>
      </c>
      <c r="P264" t="str">
        <f>_xlfn.XLOOKUP(Table2[[#This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Exceisa</v>
      </c>
      <c r="O268" t="str">
        <f t="shared" si="14"/>
        <v>Dark</v>
      </c>
      <c r="P268" t="str">
        <f>_xlfn.XLOOKUP(Table2[[#This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Exceisa</v>
      </c>
      <c r="O269" t="str">
        <f t="shared" si="14"/>
        <v>Dark</v>
      </c>
      <c r="P269" t="str">
        <f>_xlfn.XLOOKUP(Table2[[#This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Exceisa</v>
      </c>
      <c r="O272" t="str">
        <f t="shared" si="14"/>
        <v>Dark</v>
      </c>
      <c r="P272" t="str">
        <f>_xlfn.XLOOKUP(Table2[[#This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Exceisa</v>
      </c>
      <c r="O277" t="str">
        <f t="shared" si="14"/>
        <v>Light</v>
      </c>
      <c r="P277" t="str">
        <f>_xlfn.XLOOKUP(Table2[[#This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Exceisa</v>
      </c>
      <c r="O279" t="str">
        <f t="shared" si="14"/>
        <v>Light</v>
      </c>
      <c r="P279" t="str">
        <f>_xlfn.XLOOKUP(Table2[[#This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Exceisa</v>
      </c>
      <c r="O282" t="str">
        <f t="shared" si="14"/>
        <v>Medium</v>
      </c>
      <c r="P282" t="str">
        <f>_xlfn.XLOOKUP(Table2[[#This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Exceisa</v>
      </c>
      <c r="O283" t="str">
        <f t="shared" si="14"/>
        <v>Light</v>
      </c>
      <c r="P283" t="str">
        <f>_xlfn.XLOOKUP(Table2[[#This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Exceisa</v>
      </c>
      <c r="O286" t="str">
        <f t="shared" si="14"/>
        <v>Medium</v>
      </c>
      <c r="P286" t="str">
        <f>_xlfn.XLOOKUP(Table2[[#This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Exceisa</v>
      </c>
      <c r="O290" t="str">
        <f t="shared" si="14"/>
        <v>Medium</v>
      </c>
      <c r="P290" t="str">
        <f>_xlfn.XLOOKUP(Table2[[#This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Exceisa</v>
      </c>
      <c r="O293" t="str">
        <f t="shared" si="14"/>
        <v>Medium</v>
      </c>
      <c r="P293" t="str">
        <f>_xlfn.XLOOKUP(Table2[[#This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Exceisa</v>
      </c>
      <c r="O296" t="str">
        <f t="shared" si="14"/>
        <v>Light</v>
      </c>
      <c r="P296" t="str">
        <f>_xlfn.XLOOKUP(Table2[[#This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Exceisa</v>
      </c>
      <c r="O297" t="str">
        <f t="shared" si="14"/>
        <v>Medium</v>
      </c>
      <c r="P297" t="str">
        <f>_xlfn.XLOOKUP(Table2[[#This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Exceisa</v>
      </c>
      <c r="O300" t="str">
        <f t="shared" si="14"/>
        <v>Light</v>
      </c>
      <c r="P300" t="str">
        <f>_xlfn.XLOOKUP(Table2[[#This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Exceisa</v>
      </c>
      <c r="O301" t="str">
        <f t="shared" si="14"/>
        <v>Light</v>
      </c>
      <c r="P301" t="str">
        <f>_xlfn.XLOOKUP(Table2[[#This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Exceisa</v>
      </c>
      <c r="O305" t="str">
        <f t="shared" si="14"/>
        <v>Dark</v>
      </c>
      <c r="P305" t="str">
        <f>_xlfn.XLOOKUP(Table2[[#This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Exceisa</v>
      </c>
      <c r="O312" t="str">
        <f t="shared" si="14"/>
        <v>Light</v>
      </c>
      <c r="P312" t="str">
        <f>_xlfn.XLOOKUP(Table2[[#This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Exceisa</v>
      </c>
      <c r="O313" t="str">
        <f t="shared" si="14"/>
        <v>Medium</v>
      </c>
      <c r="P313" t="str">
        <f>_xlfn.XLOOKUP(Table2[[#This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Exceisa</v>
      </c>
      <c r="O317" t="str">
        <f t="shared" si="14"/>
        <v>Light</v>
      </c>
      <c r="P317" t="str">
        <f>_xlfn.XLOOKUP(Table2[[#This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Exceisa</v>
      </c>
      <c r="O318" t="str">
        <f t="shared" si="14"/>
        <v>Light</v>
      </c>
      <c r="P318" t="str">
        <f>_xlfn.XLOOKUP(Table2[[#This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Exceisa</v>
      </c>
      <c r="O319" t="str">
        <f t="shared" si="14"/>
        <v>Dark</v>
      </c>
      <c r="P319" t="str">
        <f>_xlfn.XLOOKUP(Table2[[#This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Exceisa</v>
      </c>
      <c r="O321" t="str">
        <f t="shared" si="14"/>
        <v>Medium</v>
      </c>
      <c r="P321" t="str">
        <f>_xlfn.XLOOKUP(Table2[[#This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IF(I323="Exc","Exceisa",IF(I323="Ara","Arabica",IF(I323="Lib","Liberica",""))))</f>
        <v>Arabica</v>
      </c>
      <c r="O323" t="str">
        <f t="shared" ref="O323:O386" si="17">IF(J323="M", "Medium", IF(J323="L","Light",IF(J323="D","Dark","")))</f>
        <v>Medium</v>
      </c>
      <c r="P323" t="str">
        <f>_xlfn.XLOOKUP(Table2[[#This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Exceisa</v>
      </c>
      <c r="O325" t="str">
        <f t="shared" si="17"/>
        <v>Dark</v>
      </c>
      <c r="P325" t="str">
        <f>_xlfn.XLOOKUP(Table2[[#This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Exceisa</v>
      </c>
      <c r="O326" t="str">
        <f t="shared" si="17"/>
        <v>Medium</v>
      </c>
      <c r="P326" t="str">
        <f>_xlfn.XLOOKUP(Table2[[#This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Exceisa</v>
      </c>
      <c r="O339" t="str">
        <f t="shared" si="17"/>
        <v>Dark</v>
      </c>
      <c r="P339" t="str">
        <f>_xlfn.XLOOKUP(Table2[[#This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Exceisa</v>
      </c>
      <c r="O340" t="str">
        <f t="shared" si="17"/>
        <v>Light</v>
      </c>
      <c r="P340" t="str">
        <f>_xlfn.XLOOKUP(Table2[[#This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Exceisa</v>
      </c>
      <c r="O341" t="str">
        <f t="shared" si="17"/>
        <v>Dark</v>
      </c>
      <c r="P341" t="str">
        <f>_xlfn.XLOOKUP(Table2[[#This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Exceisa</v>
      </c>
      <c r="O342" t="str">
        <f t="shared" si="17"/>
        <v>Dark</v>
      </c>
      <c r="P342" t="str">
        <f>_xlfn.XLOOKUP(Table2[[#This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Exceisa</v>
      </c>
      <c r="O343" t="str">
        <f t="shared" si="17"/>
        <v>Light</v>
      </c>
      <c r="P343" t="str">
        <f>_xlfn.XLOOKUP(Table2[[#This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Exceisa</v>
      </c>
      <c r="O350" t="str">
        <f t="shared" si="17"/>
        <v>Light</v>
      </c>
      <c r="P350" t="str">
        <f>_xlfn.XLOOKUP(Table2[[#This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Exceisa</v>
      </c>
      <c r="O354" t="str">
        <f t="shared" si="17"/>
        <v>Dark</v>
      </c>
      <c r="P354" t="str">
        <f>_xlfn.XLOOKUP(Table2[[#This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Exceisa</v>
      </c>
      <c r="O364" t="str">
        <f t="shared" si="17"/>
        <v>Light</v>
      </c>
      <c r="P364" t="str">
        <f>_xlfn.XLOOKUP(Table2[[#This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Exceisa</v>
      </c>
      <c r="O366" t="str">
        <f t="shared" si="17"/>
        <v>Dark</v>
      </c>
      <c r="P366" t="str">
        <f>_xlfn.XLOOKUP(Table2[[#This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Exceisa</v>
      </c>
      <c r="O368" t="str">
        <f t="shared" si="17"/>
        <v>Dark</v>
      </c>
      <c r="P368" t="str">
        <f>_xlfn.XLOOKUP(Table2[[#This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Exceisa</v>
      </c>
      <c r="O370" t="str">
        <f t="shared" si="17"/>
        <v>Medium</v>
      </c>
      <c r="P370" t="str">
        <f>_xlfn.XLOOKUP(Table2[[#This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Exceisa</v>
      </c>
      <c r="O371" t="str">
        <f t="shared" si="17"/>
        <v>Light</v>
      </c>
      <c r="P371" t="str">
        <f>_xlfn.XLOOKUP(Table2[[#This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Exceisa</v>
      </c>
      <c r="O372" t="str">
        <f t="shared" si="17"/>
        <v>Dark</v>
      </c>
      <c r="P372" t="str">
        <f>_xlfn.XLOOKUP(Table2[[#This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Exceisa</v>
      </c>
      <c r="O384" t="str">
        <f t="shared" si="17"/>
        <v>Dark</v>
      </c>
      <c r="P384" t="str">
        <f>_xlfn.XLOOKUP(Table2[[#This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Exceisa</v>
      </c>
      <c r="O385" t="str">
        <f t="shared" si="17"/>
        <v>Light</v>
      </c>
      <c r="P385" t="str">
        <f>_xlfn.XLOOKUP(Table2[[#This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IF(I387="Exc","Exceisa",IF(I387="Ara","Arabica",IF(I387="Lib","Liberica",""))))</f>
        <v>Liberica</v>
      </c>
      <c r="O387" t="str">
        <f t="shared" ref="O387:O450" si="20">IF(J387="M", "Medium", IF(J387="L","Light",IF(J387="D","Dark","")))</f>
        <v>Medium</v>
      </c>
      <c r="P387" t="str">
        <f>_xlfn.XLOOKUP(Table2[[#This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Exceisa</v>
      </c>
      <c r="O389" t="str">
        <f t="shared" si="20"/>
        <v>Light</v>
      </c>
      <c r="P389" t="str">
        <f>_xlfn.XLOOKUP(Table2[[#This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Exceisa</v>
      </c>
      <c r="O392" t="str">
        <f t="shared" si="20"/>
        <v>Dark</v>
      </c>
      <c r="P392" t="str">
        <f>_xlfn.XLOOKUP(Table2[[#This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Exceisa</v>
      </c>
      <c r="O394" t="str">
        <f t="shared" si="20"/>
        <v>Light</v>
      </c>
      <c r="P394" t="str">
        <f>_xlfn.XLOOKUP(Table2[[#This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Exceisa</v>
      </c>
      <c r="O401" t="str">
        <f t="shared" si="20"/>
        <v>Dark</v>
      </c>
      <c r="P401" t="str">
        <f>_xlfn.XLOOKUP(Table2[[#This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Exceisa</v>
      </c>
      <c r="O407" t="str">
        <f t="shared" si="20"/>
        <v>Medium</v>
      </c>
      <c r="P407" t="str">
        <f>_xlfn.XLOOKUP(Table2[[#This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Exceisa</v>
      </c>
      <c r="O408" t="str">
        <f t="shared" si="20"/>
        <v>Medium</v>
      </c>
      <c r="P408" t="str">
        <f>_xlfn.XLOOKUP(Table2[[#This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Exceisa</v>
      </c>
      <c r="O409" t="str">
        <f t="shared" si="20"/>
        <v>Medium</v>
      </c>
      <c r="P409" t="str">
        <f>_xlfn.XLOOKUP(Table2[[#This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Exceisa</v>
      </c>
      <c r="O426" t="str">
        <f t="shared" si="20"/>
        <v>Light</v>
      </c>
      <c r="P426" t="str">
        <f>_xlfn.XLOOKUP(Table2[[#This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Exceisa</v>
      </c>
      <c r="O433" t="str">
        <f t="shared" si="20"/>
        <v>Dark</v>
      </c>
      <c r="P433" t="str">
        <f>_xlfn.XLOOKUP(Table2[[#This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Exceisa</v>
      </c>
      <c r="O437" t="str">
        <f t="shared" si="20"/>
        <v>Medium</v>
      </c>
      <c r="P437" t="str">
        <f>_xlfn.XLOOKUP(Table2[[#This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Exceisa</v>
      </c>
      <c r="O441" t="str">
        <f t="shared" si="20"/>
        <v>Light</v>
      </c>
      <c r="P441" t="str">
        <f>_xlfn.XLOOKUP(Table2[[#This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Exceisa</v>
      </c>
      <c r="O443" t="str">
        <f t="shared" si="20"/>
        <v>Dark</v>
      </c>
      <c r="P443" t="str">
        <f>_xlfn.XLOOKUP(Table2[[#This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Exceisa</v>
      </c>
      <c r="O445" t="str">
        <f t="shared" si="20"/>
        <v>Light</v>
      </c>
      <c r="P445" t="str">
        <f>_xlfn.XLOOKUP(Table2[[#This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Exceisa</v>
      </c>
      <c r="O446" t="str">
        <f t="shared" si="20"/>
        <v>Medium</v>
      </c>
      <c r="P446" t="str">
        <f>_xlfn.XLOOKUP(Table2[[#This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IF(I451="Exc","Exceisa",IF(I451="Ara","Arabica",IF(I451="Lib","Liberica",""))))</f>
        <v>Robusta</v>
      </c>
      <c r="O451" t="str">
        <f t="shared" ref="O451:O514" si="23">IF(J451="M", "Medium", IF(J451="L","Light",IF(J451="D","Dark","")))</f>
        <v>Dark</v>
      </c>
      <c r="P451" t="str">
        <f>_xlfn.XLOOKUP(Table2[[#This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Exceisa</v>
      </c>
      <c r="O465" t="str">
        <f t="shared" si="23"/>
        <v>Medium</v>
      </c>
      <c r="P465" t="str">
        <f>_xlfn.XLOOKUP(Table2[[#This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Exceisa</v>
      </c>
      <c r="O470" t="str">
        <f t="shared" si="23"/>
        <v>Medium</v>
      </c>
      <c r="P470" t="str">
        <f>_xlfn.XLOOKUP(Table2[[#This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Exceisa</v>
      </c>
      <c r="O471" t="str">
        <f t="shared" si="23"/>
        <v>Light</v>
      </c>
      <c r="P471" t="str">
        <f>_xlfn.XLOOKUP(Table2[[#This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Exceisa</v>
      </c>
      <c r="O476" t="str">
        <f t="shared" si="23"/>
        <v>Medium</v>
      </c>
      <c r="P476" t="str">
        <f>_xlfn.XLOOKUP(Table2[[#This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Exceisa</v>
      </c>
      <c r="O478" t="str">
        <f t="shared" si="23"/>
        <v>Light</v>
      </c>
      <c r="P478" t="str">
        <f>_xlfn.XLOOKUP(Table2[[#This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Exceisa</v>
      </c>
      <c r="O481" t="str">
        <f t="shared" si="23"/>
        <v>Medium</v>
      </c>
      <c r="P481" t="str">
        <f>_xlfn.XLOOKUP(Table2[[#This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Exceisa</v>
      </c>
      <c r="O482" t="str">
        <f t="shared" si="23"/>
        <v>Medium</v>
      </c>
      <c r="P482" t="str">
        <f>_xlfn.XLOOKUP(Table2[[#This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Exceisa</v>
      </c>
      <c r="O484" t="str">
        <f t="shared" si="23"/>
        <v>Dark</v>
      </c>
      <c r="P484" t="str">
        <f>_xlfn.XLOOKUP(Table2[[#This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Exceisa</v>
      </c>
      <c r="O489" t="str">
        <f t="shared" si="23"/>
        <v>Dark</v>
      </c>
      <c r="P489" t="str">
        <f>_xlfn.XLOOKUP(Table2[[#This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Exceisa</v>
      </c>
      <c r="O494" t="str">
        <f t="shared" si="23"/>
        <v>Medium</v>
      </c>
      <c r="P494" t="str">
        <f>_xlfn.XLOOKUP(Table2[[#This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Exceisa</v>
      </c>
      <c r="O498" t="str">
        <f t="shared" si="23"/>
        <v>Dark</v>
      </c>
      <c r="P498" t="str">
        <f>_xlfn.XLOOKUP(Table2[[#This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Exceisa</v>
      </c>
      <c r="O504" t="str">
        <f t="shared" si="23"/>
        <v>Medium</v>
      </c>
      <c r="P504" t="str">
        <f>_xlfn.XLOOKUP(Table2[[#This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IF(I515="Exc","Exceisa",IF(I515="Ara","Arabica",IF(I515="Lib","Liberica",""))))</f>
        <v>Liberica</v>
      </c>
      <c r="O515" t="str">
        <f t="shared" ref="O515:O578" si="26">IF(J515="M", "Medium", IF(J515="L","Light",IF(J515="D","Dark","")))</f>
        <v>Light</v>
      </c>
      <c r="P515" t="str">
        <f>_xlfn.XLOOKUP(Table2[[#This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Exceisa</v>
      </c>
      <c r="O520" t="str">
        <f t="shared" si="26"/>
        <v>Dark</v>
      </c>
      <c r="P520" t="str">
        <f>_xlfn.XLOOKUP(Table2[[#This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Exceisa</v>
      </c>
      <c r="O528" t="str">
        <f t="shared" si="26"/>
        <v>Medium</v>
      </c>
      <c r="P528" t="str">
        <f>_xlfn.XLOOKUP(Table2[[#This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Exceisa</v>
      </c>
      <c r="O529" t="str">
        <f t="shared" si="26"/>
        <v>Medium</v>
      </c>
      <c r="P529" t="str">
        <f>_xlfn.XLOOKUP(Table2[[#This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Exceisa</v>
      </c>
      <c r="O530" t="str">
        <f t="shared" si="26"/>
        <v>Light</v>
      </c>
      <c r="P530" t="str">
        <f>_xlfn.XLOOKUP(Table2[[#This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Exceisa</v>
      </c>
      <c r="O534" t="str">
        <f t="shared" si="26"/>
        <v>Medium</v>
      </c>
      <c r="P534" t="str">
        <f>_xlfn.XLOOKUP(Table2[[#This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Exceisa</v>
      </c>
      <c r="O539" t="str">
        <f t="shared" si="26"/>
        <v>Dark</v>
      </c>
      <c r="P539" t="str">
        <f>_xlfn.XLOOKUP(Table2[[#This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Exceisa</v>
      </c>
      <c r="O548" t="str">
        <f t="shared" si="26"/>
        <v>Dark</v>
      </c>
      <c r="P548" t="str">
        <f>_xlfn.XLOOKUP(Table2[[#This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Exceisa</v>
      </c>
      <c r="O550" t="str">
        <f t="shared" si="26"/>
        <v>Light</v>
      </c>
      <c r="P550" t="str">
        <f>_xlfn.XLOOKUP(Table2[[#This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Exceisa</v>
      </c>
      <c r="O551" t="str">
        <f t="shared" si="26"/>
        <v>Light</v>
      </c>
      <c r="P551" t="str">
        <f>_xlfn.XLOOKUP(Table2[[#This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Exceisa</v>
      </c>
      <c r="O553" t="str">
        <f t="shared" si="26"/>
        <v>Dark</v>
      </c>
      <c r="P553" t="str">
        <f>_xlfn.XLOOKUP(Table2[[#This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Exceisa</v>
      </c>
      <c r="O554" t="str">
        <f t="shared" si="26"/>
        <v>Light</v>
      </c>
      <c r="P554" t="str">
        <f>_xlfn.XLOOKUP(Table2[[#This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Exceisa</v>
      </c>
      <c r="O555" t="str">
        <f t="shared" si="26"/>
        <v>Medium</v>
      </c>
      <c r="P555" t="str">
        <f>_xlfn.XLOOKUP(Table2[[#This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Exceisa</v>
      </c>
      <c r="O557" t="str">
        <f t="shared" si="26"/>
        <v>Medium</v>
      </c>
      <c r="P557" t="str">
        <f>_xlfn.XLOOKUP(Table2[[#This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Exceisa</v>
      </c>
      <c r="O559" t="str">
        <f t="shared" si="26"/>
        <v>Light</v>
      </c>
      <c r="P559" t="str">
        <f>_xlfn.XLOOKUP(Table2[[#This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Exceisa</v>
      </c>
      <c r="O562" t="str">
        <f t="shared" si="26"/>
        <v>Medium</v>
      </c>
      <c r="P562" t="str">
        <f>_xlfn.XLOOKUP(Table2[[#This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Exceisa</v>
      </c>
      <c r="O565" t="str">
        <f t="shared" si="26"/>
        <v>Medium</v>
      </c>
      <c r="P565" t="str">
        <f>_xlfn.XLOOKUP(Table2[[#This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Exceisa</v>
      </c>
      <c r="O573" t="str">
        <f t="shared" si="26"/>
        <v>Light</v>
      </c>
      <c r="P573" t="str">
        <f>_xlfn.XLOOKUP(Table2[[#This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IF(I579="Exc","Exceisa",IF(I579="Ara","Arabica",IF(I579="Lib","Liberica",""))))</f>
        <v>Liberica</v>
      </c>
      <c r="O579" t="str">
        <f t="shared" ref="O579:O642" si="29">IF(J579="M", "Medium", IF(J579="L","Light",IF(J579="D","Dark","")))</f>
        <v>Medium</v>
      </c>
      <c r="P579" t="str">
        <f>_xlfn.XLOOKUP(Table2[[#This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Exceisa</v>
      </c>
      <c r="O580" t="str">
        <f t="shared" si="29"/>
        <v>Light</v>
      </c>
      <c r="P580" t="str">
        <f>_xlfn.XLOOKUP(Table2[[#This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Exceisa</v>
      </c>
      <c r="O582" t="str">
        <f t="shared" si="29"/>
        <v>Light</v>
      </c>
      <c r="P582" t="str">
        <f>_xlfn.XLOOKUP(Table2[[#This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Exceisa</v>
      </c>
      <c r="O583" t="str">
        <f t="shared" si="29"/>
        <v>Light</v>
      </c>
      <c r="P583" t="str">
        <f>_xlfn.XLOOKUP(Table2[[#This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Exceisa</v>
      </c>
      <c r="O584" t="str">
        <f t="shared" si="29"/>
        <v>Dark</v>
      </c>
      <c r="P584" t="str">
        <f>_xlfn.XLOOKUP(Table2[[#This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Exceisa</v>
      </c>
      <c r="O587" t="str">
        <f t="shared" si="29"/>
        <v>Medium</v>
      </c>
      <c r="P587" t="str">
        <f>_xlfn.XLOOKUP(Table2[[#This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Exceisa</v>
      </c>
      <c r="O591" t="str">
        <f t="shared" si="29"/>
        <v>Light</v>
      </c>
      <c r="P591" t="str">
        <f>_xlfn.XLOOKUP(Table2[[#This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Exceisa</v>
      </c>
      <c r="O592" t="str">
        <f t="shared" si="29"/>
        <v>Medium</v>
      </c>
      <c r="P592" t="str">
        <f>_xlfn.XLOOKUP(Table2[[#This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Exceisa</v>
      </c>
      <c r="O595" t="str">
        <f t="shared" si="29"/>
        <v>Dark</v>
      </c>
      <c r="P595" t="str">
        <f>_xlfn.XLOOKUP(Table2[[#This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Exceisa</v>
      </c>
      <c r="O597" t="str">
        <f t="shared" si="29"/>
        <v>Light</v>
      </c>
      <c r="P597" t="str">
        <f>_xlfn.XLOOKUP(Table2[[#This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Exceisa</v>
      </c>
      <c r="O604" t="str">
        <f t="shared" si="29"/>
        <v>Light</v>
      </c>
      <c r="P604" t="str">
        <f>_xlfn.XLOOKUP(Table2[[#This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Exceisa</v>
      </c>
      <c r="O609" t="str">
        <f t="shared" si="29"/>
        <v>Dark</v>
      </c>
      <c r="P609" t="str">
        <f>_xlfn.XLOOKUP(Table2[[#This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Exceisa</v>
      </c>
      <c r="O610" t="str">
        <f t="shared" si="29"/>
        <v>Dark</v>
      </c>
      <c r="P610" t="str">
        <f>_xlfn.XLOOKUP(Table2[[#This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Exceisa</v>
      </c>
      <c r="O613" t="str">
        <f t="shared" si="29"/>
        <v>Light</v>
      </c>
      <c r="P613" t="str">
        <f>_xlfn.XLOOKUP(Table2[[#This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Exceisa</v>
      </c>
      <c r="O618" t="str">
        <f t="shared" si="29"/>
        <v>Medium</v>
      </c>
      <c r="P618" t="str">
        <f>_xlfn.XLOOKUP(Table2[[#This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Exceisa</v>
      </c>
      <c r="O620" t="str">
        <f t="shared" si="29"/>
        <v>Dark</v>
      </c>
      <c r="P620" t="str">
        <f>_xlfn.XLOOKUP(Table2[[#This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Exceisa</v>
      </c>
      <c r="O625" t="str">
        <f t="shared" si="29"/>
        <v>Dark</v>
      </c>
      <c r="P625" t="str">
        <f>_xlfn.XLOOKUP(Table2[[#This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Exceisa</v>
      </c>
      <c r="O626" t="str">
        <f t="shared" si="29"/>
        <v>Medium</v>
      </c>
      <c r="P626" t="str">
        <f>_xlfn.XLOOKUP(Table2[[#This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Exceisa</v>
      </c>
      <c r="O629" t="str">
        <f t="shared" si="29"/>
        <v>Medium</v>
      </c>
      <c r="P629" t="str">
        <f>_xlfn.XLOOKUP(Table2[[#This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Exceisa</v>
      </c>
      <c r="O630" t="str">
        <f t="shared" si="29"/>
        <v>Light</v>
      </c>
      <c r="P630" t="str">
        <f>_xlfn.XLOOKUP(Table2[[#This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Exceisa</v>
      </c>
      <c r="O634" t="str">
        <f t="shared" si="29"/>
        <v>Light</v>
      </c>
      <c r="P634" t="str">
        <f>_xlfn.XLOOKUP(Table2[[#This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Exceisa</v>
      </c>
      <c r="O637" t="str">
        <f t="shared" si="29"/>
        <v>Light</v>
      </c>
      <c r="P637" t="str">
        <f>_xlfn.XLOOKUP(Table2[[#This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Exceisa</v>
      </c>
      <c r="O639" t="str">
        <f t="shared" si="29"/>
        <v>Medium</v>
      </c>
      <c r="P639" t="str">
        <f>_xlfn.XLOOKUP(Table2[[#This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IF(I643="Exc","Exceisa",IF(I643="Ara","Arabica",IF(I643="Lib","Liberica",""))))</f>
        <v>Robusta</v>
      </c>
      <c r="O643" t="str">
        <f t="shared" ref="O643:O706" si="32">IF(J643="M", "Medium", IF(J643="L","Light",IF(J643="D","Dark","")))</f>
        <v>Light</v>
      </c>
      <c r="P643" t="str">
        <f>_xlfn.XLOOKUP(Table2[[#This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Exceisa</v>
      </c>
      <c r="O644" t="str">
        <f t="shared" si="32"/>
        <v>Medium</v>
      </c>
      <c r="P644" t="str">
        <f>_xlfn.XLOOKUP(Table2[[#This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Exceisa</v>
      </c>
      <c r="O645" t="str">
        <f t="shared" si="32"/>
        <v>Light</v>
      </c>
      <c r="P645" t="str">
        <f>_xlfn.XLOOKUP(Table2[[#This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Exceisa</v>
      </c>
      <c r="O660" t="str">
        <f t="shared" si="32"/>
        <v>Medium</v>
      </c>
      <c r="P660" t="str">
        <f>_xlfn.XLOOKUP(Table2[[#This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Exceisa</v>
      </c>
      <c r="O662" t="str">
        <f t="shared" si="32"/>
        <v>Light</v>
      </c>
      <c r="P662" t="str">
        <f>_xlfn.XLOOKUP(Table2[[#This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Exceisa</v>
      </c>
      <c r="O666" t="str">
        <f t="shared" si="32"/>
        <v>Dark</v>
      </c>
      <c r="P666" t="str">
        <f>_xlfn.XLOOKUP(Table2[[#This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Exceisa</v>
      </c>
      <c r="O675" t="str">
        <f t="shared" si="32"/>
        <v>Medium</v>
      </c>
      <c r="P675" t="str">
        <f>_xlfn.XLOOKUP(Table2[[#This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Exceisa</v>
      </c>
      <c r="O684" t="str">
        <f t="shared" si="32"/>
        <v>Medium</v>
      </c>
      <c r="P684" t="str">
        <f>_xlfn.XLOOKUP(Table2[[#This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Exceisa</v>
      </c>
      <c r="O689" t="str">
        <f t="shared" si="32"/>
        <v>Medium</v>
      </c>
      <c r="P689" t="str">
        <f>_xlfn.XLOOKUP(Table2[[#This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Exceisa</v>
      </c>
      <c r="O696" t="str">
        <f t="shared" si="32"/>
        <v>Dark</v>
      </c>
      <c r="P696" t="str">
        <f>_xlfn.XLOOKUP(Table2[[#This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Exceisa</v>
      </c>
      <c r="O706" t="str">
        <f t="shared" si="32"/>
        <v>Dark</v>
      </c>
      <c r="P706" t="str">
        <f>_xlfn.XLOOKUP(Table2[[#This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IF(I707="Exc","Exceisa",IF(I707="Ara","Arabica",IF(I707="Lib","Liberica",""))))</f>
        <v>Exceisa</v>
      </c>
      <c r="O707" t="str">
        <f t="shared" ref="O707:O770" si="35">IF(J707="M", "Medium", IF(J707="L","Light",IF(J707="D","Dark","")))</f>
        <v>Light</v>
      </c>
      <c r="P707" t="str">
        <f>_xlfn.XLOOKUP(Table2[[#This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Exceisa</v>
      </c>
      <c r="O708" t="str">
        <f t="shared" si="35"/>
        <v>Medium</v>
      </c>
      <c r="P708" t="str">
        <f>_xlfn.XLOOKUP(Table2[[#This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Exceisa</v>
      </c>
      <c r="O711" t="str">
        <f t="shared" si="35"/>
        <v>Light</v>
      </c>
      <c r="P711" t="str">
        <f>_xlfn.XLOOKUP(Table2[[#This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Exceisa</v>
      </c>
      <c r="O712" t="str">
        <f t="shared" si="35"/>
        <v>Medium</v>
      </c>
      <c r="P712" t="str">
        <f>_xlfn.XLOOKUP(Table2[[#This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Exceisa</v>
      </c>
      <c r="O714" t="str">
        <f t="shared" si="35"/>
        <v>Medium</v>
      </c>
      <c r="P714" t="str">
        <f>_xlfn.XLOOKUP(Table2[[#This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Exceisa</v>
      </c>
      <c r="O716" t="str">
        <f t="shared" si="35"/>
        <v>Dark</v>
      </c>
      <c r="P716" t="str">
        <f>_xlfn.XLOOKUP(Table2[[#This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Exceisa</v>
      </c>
      <c r="O717" t="str">
        <f t="shared" si="35"/>
        <v>Light</v>
      </c>
      <c r="P717" t="str">
        <f>_xlfn.XLOOKUP(Table2[[#This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Exceisa</v>
      </c>
      <c r="O722" t="str">
        <f t="shared" si="35"/>
        <v>Dark</v>
      </c>
      <c r="P722" t="str">
        <f>_xlfn.XLOOKUP(Table2[[#This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Exceisa</v>
      </c>
      <c r="O724" t="str">
        <f t="shared" si="35"/>
        <v>Dark</v>
      </c>
      <c r="P724" t="str">
        <f>_xlfn.XLOOKUP(Table2[[#This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Exceisa</v>
      </c>
      <c r="O725" t="str">
        <f t="shared" si="35"/>
        <v>Medium</v>
      </c>
      <c r="P725" t="str">
        <f>_xlfn.XLOOKUP(Table2[[#This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Exceisa</v>
      </c>
      <c r="O730" t="str">
        <f t="shared" si="35"/>
        <v>Dark</v>
      </c>
      <c r="P730" t="str">
        <f>_xlfn.XLOOKUP(Table2[[#This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Exceisa</v>
      </c>
      <c r="O734" t="str">
        <f t="shared" si="35"/>
        <v>Light</v>
      </c>
      <c r="P734" t="str">
        <f>_xlfn.XLOOKUP(Table2[[#This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Exceisa</v>
      </c>
      <c r="O737" t="str">
        <f t="shared" si="35"/>
        <v>Dark</v>
      </c>
      <c r="P737" t="str">
        <f>_xlfn.XLOOKUP(Table2[[#This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Exceisa</v>
      </c>
      <c r="O741" t="str">
        <f t="shared" si="35"/>
        <v>Dark</v>
      </c>
      <c r="P741" t="str">
        <f>_xlfn.XLOOKUP(Table2[[#This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Exceisa</v>
      </c>
      <c r="O747" t="str">
        <f t="shared" si="35"/>
        <v>Dark</v>
      </c>
      <c r="P747" t="str">
        <f>_xlfn.XLOOKUP(Table2[[#This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Exceisa</v>
      </c>
      <c r="O750" t="str">
        <f t="shared" si="35"/>
        <v>Dark</v>
      </c>
      <c r="P750" t="str">
        <f>_xlfn.XLOOKUP(Table2[[#This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Exceisa</v>
      </c>
      <c r="O754" t="str">
        <f t="shared" si="35"/>
        <v>Medium</v>
      </c>
      <c r="P754" t="str">
        <f>_xlfn.XLOOKUP(Table2[[#This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Exceisa</v>
      </c>
      <c r="O762" t="str">
        <f t="shared" si="35"/>
        <v>Light</v>
      </c>
      <c r="P762" t="str">
        <f>_xlfn.XLOOKUP(Table2[[#This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Exceisa</v>
      </c>
      <c r="O763" t="str">
        <f t="shared" si="35"/>
        <v>Light</v>
      </c>
      <c r="P763" t="str">
        <f>_xlfn.XLOOKUP(Table2[[#This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IF(I771="Exc","Exceisa",IF(I771="Ara","Arabica",IF(I771="Lib","Liberica",""))))</f>
        <v>Robusta</v>
      </c>
      <c r="O771" t="str">
        <f t="shared" ref="O771:O834" si="38">IF(J771="M", "Medium", IF(J771="L","Light",IF(J771="D","Dark","")))</f>
        <v>Medium</v>
      </c>
      <c r="P771" t="str">
        <f>_xlfn.XLOOKUP(Table2[[#This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Exceisa</v>
      </c>
      <c r="O774" t="str">
        <f t="shared" si="38"/>
        <v>Medium</v>
      </c>
      <c r="P774" t="str">
        <f>_xlfn.XLOOKUP(Table2[[#This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Exceisa</v>
      </c>
      <c r="O777" t="str">
        <f t="shared" si="38"/>
        <v>Light</v>
      </c>
      <c r="P777" t="str">
        <f>_xlfn.XLOOKUP(Table2[[#This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Exceisa</v>
      </c>
      <c r="O782" t="str">
        <f t="shared" si="38"/>
        <v>Medium</v>
      </c>
      <c r="P782" t="str">
        <f>_xlfn.XLOOKUP(Table2[[#This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Exceisa</v>
      </c>
      <c r="O784" t="str">
        <f t="shared" si="38"/>
        <v>Light</v>
      </c>
      <c r="P784" t="str">
        <f>_xlfn.XLOOKUP(Table2[[#This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Exceisa</v>
      </c>
      <c r="O788" t="str">
        <f t="shared" si="38"/>
        <v>Dark</v>
      </c>
      <c r="P788" t="str">
        <f>_xlfn.XLOOKUP(Table2[[#This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Exceisa</v>
      </c>
      <c r="O789" t="str">
        <f t="shared" si="38"/>
        <v>Medium</v>
      </c>
      <c r="P789" t="str">
        <f>_xlfn.XLOOKUP(Table2[[#This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Exceisa</v>
      </c>
      <c r="O801" t="str">
        <f t="shared" si="38"/>
        <v>Dark</v>
      </c>
      <c r="P801" t="str">
        <f>_xlfn.XLOOKUP(Table2[[#This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Exceisa</v>
      </c>
      <c r="O805" t="str">
        <f t="shared" si="38"/>
        <v>Medium</v>
      </c>
      <c r="P805" t="str">
        <f>_xlfn.XLOOKUP(Table2[[#This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Exceisa</v>
      </c>
      <c r="O815" t="str">
        <f t="shared" si="38"/>
        <v>Medium</v>
      </c>
      <c r="P815" t="str">
        <f>_xlfn.XLOOKUP(Table2[[#This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Exceisa</v>
      </c>
      <c r="O816" t="str">
        <f t="shared" si="38"/>
        <v>Light</v>
      </c>
      <c r="P816" t="str">
        <f>_xlfn.XLOOKUP(Table2[[#This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Exceisa</v>
      </c>
      <c r="O822" t="str">
        <f t="shared" si="38"/>
        <v>Medium</v>
      </c>
      <c r="P822" t="str">
        <f>_xlfn.XLOOKUP(Table2[[#This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Exceisa</v>
      </c>
      <c r="O824" t="str">
        <f t="shared" si="38"/>
        <v>Light</v>
      </c>
      <c r="P824" t="str">
        <f>_xlfn.XLOOKUP(Table2[[#This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Exceisa</v>
      </c>
      <c r="O828" t="str">
        <f t="shared" si="38"/>
        <v>Medium</v>
      </c>
      <c r="P828" t="str">
        <f>_xlfn.XLOOKUP(Table2[[#This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Exceisa</v>
      </c>
      <c r="O829" t="str">
        <f t="shared" si="38"/>
        <v>Medium</v>
      </c>
      <c r="P829" t="str">
        <f>_xlfn.XLOOKUP(Table2[[#This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Exceisa</v>
      </c>
      <c r="O832" t="str">
        <f t="shared" si="38"/>
        <v>Medium</v>
      </c>
      <c r="P832" t="str">
        <f>_xlfn.XLOOKUP(Table2[[#This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IF(I835="Exc","Exceisa",IF(I835="Ara","Arabica",IF(I835="Lib","Liberica",""))))</f>
        <v>Robusta</v>
      </c>
      <c r="O835" t="str">
        <f t="shared" ref="O835:O898" si="41">IF(J835="M", "Medium", IF(J835="L","Light",IF(J835="D","Dark","")))</f>
        <v>Dark</v>
      </c>
      <c r="P835" t="str">
        <f>_xlfn.XLOOKUP(Table2[[#This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Exceisa</v>
      </c>
      <c r="O837" t="str">
        <f t="shared" si="41"/>
        <v>Light</v>
      </c>
      <c r="P837" t="str">
        <f>_xlfn.XLOOKUP(Table2[[#This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Exceisa</v>
      </c>
      <c r="O841" t="str">
        <f t="shared" si="41"/>
        <v>Medium</v>
      </c>
      <c r="P841" t="str">
        <f>_xlfn.XLOOKUP(Table2[[#This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Exceisa</v>
      </c>
      <c r="O844" t="str">
        <f t="shared" si="41"/>
        <v>Medium</v>
      </c>
      <c r="P844" t="str">
        <f>_xlfn.XLOOKUP(Table2[[#This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Exceisa</v>
      </c>
      <c r="O845" t="str">
        <f t="shared" si="41"/>
        <v>Medium</v>
      </c>
      <c r="P845" t="str">
        <f>_xlfn.XLOOKUP(Table2[[#This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Exceisa</v>
      </c>
      <c r="O847" t="str">
        <f t="shared" si="41"/>
        <v>Dark</v>
      </c>
      <c r="P847" t="str">
        <f>_xlfn.XLOOKUP(Table2[[#This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Exceisa</v>
      </c>
      <c r="O850" t="str">
        <f t="shared" si="41"/>
        <v>Light</v>
      </c>
      <c r="P850" t="str">
        <f>_xlfn.XLOOKUP(Table2[[#This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Exceisa</v>
      </c>
      <c r="O870" t="str">
        <f t="shared" si="41"/>
        <v>Medium</v>
      </c>
      <c r="P870" t="str">
        <f>_xlfn.XLOOKUP(Table2[[#This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Exceisa</v>
      </c>
      <c r="O872" t="str">
        <f t="shared" si="41"/>
        <v>Dark</v>
      </c>
      <c r="P872" t="str">
        <f>_xlfn.XLOOKUP(Table2[[#This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Exceisa</v>
      </c>
      <c r="O873" t="str">
        <f t="shared" si="41"/>
        <v>Light</v>
      </c>
      <c r="P873" t="str">
        <f>_xlfn.XLOOKUP(Table2[[#This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Exceisa</v>
      </c>
      <c r="O881" t="str">
        <f t="shared" si="41"/>
        <v>Dark</v>
      </c>
      <c r="P881" t="str">
        <f>_xlfn.XLOOKUP(Table2[[#This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Exceisa</v>
      </c>
      <c r="O889" t="str">
        <f t="shared" si="41"/>
        <v>Light</v>
      </c>
      <c r="P889" t="str">
        <f>_xlfn.XLOOKUP(Table2[[#This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Exceisa</v>
      </c>
      <c r="O894" t="str">
        <f t="shared" si="41"/>
        <v>Medium</v>
      </c>
      <c r="P894" t="str">
        <f>_xlfn.XLOOKUP(Table2[[#This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Exceisa</v>
      </c>
      <c r="O897" t="str">
        <f t="shared" si="41"/>
        <v>Medium</v>
      </c>
      <c r="P897" t="str">
        <f>_xlfn.XLOOKUP(Table2[[#This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IF(I899="Exc","Exceisa",IF(I899="Ara","Arabica",IF(I899="Lib","Liberica",""))))</f>
        <v>Exceisa</v>
      </c>
      <c r="O899" t="str">
        <f t="shared" ref="O899:O962" si="44">IF(J899="M", "Medium", IF(J899="L","Light",IF(J899="D","Dark","")))</f>
        <v>Dark</v>
      </c>
      <c r="P899" t="str">
        <f>_xlfn.XLOOKUP(Table2[[#This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Exceisa</v>
      </c>
      <c r="O904" t="str">
        <f t="shared" si="44"/>
        <v>Medium</v>
      </c>
      <c r="P904" t="str">
        <f>_xlfn.XLOOKUP(Table2[[#This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Exceisa</v>
      </c>
      <c r="O917" t="str">
        <f t="shared" si="44"/>
        <v>Dark</v>
      </c>
      <c r="P917" t="str">
        <f>_xlfn.XLOOKUP(Table2[[#This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Exceisa</v>
      </c>
      <c r="O918" t="str">
        <f t="shared" si="44"/>
        <v>Dark</v>
      </c>
      <c r="P918" t="str">
        <f>_xlfn.XLOOKUP(Table2[[#This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Exceisa</v>
      </c>
      <c r="O920" t="str">
        <f t="shared" si="44"/>
        <v>Dark</v>
      </c>
      <c r="P920" t="str">
        <f>_xlfn.XLOOKUP(Table2[[#This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Exceisa</v>
      </c>
      <c r="O925" t="str">
        <f t="shared" si="44"/>
        <v>Dark</v>
      </c>
      <c r="P925" t="str">
        <f>_xlfn.XLOOKUP(Table2[[#This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Exceisa</v>
      </c>
      <c r="O929" t="str">
        <f t="shared" si="44"/>
        <v>Dark</v>
      </c>
      <c r="P929" t="str">
        <f>_xlfn.XLOOKUP(Table2[[#This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Exceisa</v>
      </c>
      <c r="O930" t="str">
        <f t="shared" si="44"/>
        <v>Medium</v>
      </c>
      <c r="P930" t="str">
        <f>_xlfn.XLOOKUP(Table2[[#This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Exceisa</v>
      </c>
      <c r="O931" t="str">
        <f t="shared" si="44"/>
        <v>Light</v>
      </c>
      <c r="P931" t="str">
        <f>_xlfn.XLOOKUP(Table2[[#This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Exceisa</v>
      </c>
      <c r="O932" t="str">
        <f t="shared" si="44"/>
        <v>Dark</v>
      </c>
      <c r="P932" t="str">
        <f>_xlfn.XLOOKUP(Table2[[#This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Exceisa</v>
      </c>
      <c r="O934" t="str">
        <f t="shared" si="44"/>
        <v>Medium</v>
      </c>
      <c r="P934" t="str">
        <f>_xlfn.XLOOKUP(Table2[[#This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Exceisa</v>
      </c>
      <c r="O940" t="str">
        <f t="shared" si="44"/>
        <v>Light</v>
      </c>
      <c r="P940" t="str">
        <f>_xlfn.XLOOKUP(Table2[[#This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Exceisa</v>
      </c>
      <c r="O950" t="str">
        <f t="shared" si="44"/>
        <v>Dark</v>
      </c>
      <c r="P950" t="str">
        <f>_xlfn.XLOOKUP(Table2[[#This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Exceisa</v>
      </c>
      <c r="O956" t="str">
        <f t="shared" si="44"/>
        <v>Dark</v>
      </c>
      <c r="P956" t="str">
        <f>_xlfn.XLOOKUP(Table2[[#This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Exceisa</v>
      </c>
      <c r="O957" t="str">
        <f t="shared" si="44"/>
        <v>Light</v>
      </c>
      <c r="P957" t="str">
        <f>_xlfn.XLOOKUP(Table2[[#This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Exceisa</v>
      </c>
      <c r="O959" t="str">
        <f t="shared" si="44"/>
        <v>Light</v>
      </c>
      <c r="P959" t="str">
        <f>_xlfn.XLOOKUP(Table2[[#This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IF(I963="Exc","Exceisa",IF(I963="Ara","Arabica",IF(I963="Lib","Liberica",""))))</f>
        <v>Arabica</v>
      </c>
      <c r="O963" t="str">
        <f t="shared" ref="O963:O1001" si="47">IF(J963="M", "Medium", IF(J963="L","Light",IF(J963="D","Dark","")))</f>
        <v>Dark</v>
      </c>
      <c r="P963" t="str">
        <f>_xlfn.XLOOKUP(Table2[[#This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Exceisa</v>
      </c>
      <c r="O966" t="str">
        <f t="shared" si="47"/>
        <v>Light</v>
      </c>
      <c r="P966" t="str">
        <f>_xlfn.XLOOKUP(Table2[[#This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Exceisa</v>
      </c>
      <c r="O968" t="str">
        <f t="shared" si="47"/>
        <v>Light</v>
      </c>
      <c r="P968" t="str">
        <f>_xlfn.XLOOKUP(Table2[[#This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Exceisa</v>
      </c>
      <c r="O972" t="str">
        <f t="shared" si="47"/>
        <v>Medium</v>
      </c>
      <c r="P972" t="str">
        <f>_xlfn.XLOOKUP(Table2[[#This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Exceisa</v>
      </c>
      <c r="O982" t="str">
        <f t="shared" si="47"/>
        <v>Dark</v>
      </c>
      <c r="P982" t="str">
        <f>_xlfn.XLOOKUP(Table2[[#This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Exceisa</v>
      </c>
      <c r="O983" t="str">
        <f t="shared" si="47"/>
        <v>Dark</v>
      </c>
      <c r="P983" t="str">
        <f>_xlfn.XLOOKUP(Table2[[#This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Exceisa</v>
      </c>
      <c r="O986" t="str">
        <f t="shared" si="47"/>
        <v>Medium</v>
      </c>
      <c r="P986" t="str">
        <f>_xlfn.XLOOKUP(Table2[[#This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Exceisa</v>
      </c>
      <c r="O992" t="str">
        <f t="shared" si="47"/>
        <v>Dark</v>
      </c>
      <c r="P992" t="str">
        <f>_xlfn.XLOOKUP(Table2[[#This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Exceisa</v>
      </c>
      <c r="O1001" t="str">
        <f t="shared" si="47"/>
        <v>Medium</v>
      </c>
      <c r="P1001" t="str">
        <f>_xlfn.XLOOKUP(Table2[[#This Row],[Customer ID]],customers!$A$1:$A$1001,customers!$I$1:$I$1001,0)</f>
        <v>Yes</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9" sqref="C2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dc:creator>
  <cp:keywords/>
  <dc:description/>
  <cp:lastModifiedBy>brian</cp:lastModifiedBy>
  <cp:revision/>
  <dcterms:created xsi:type="dcterms:W3CDTF">2022-11-26T09:51:45Z</dcterms:created>
  <dcterms:modified xsi:type="dcterms:W3CDTF">2023-08-23T12:35:21Z</dcterms:modified>
  <cp:category/>
  <cp:contentStatus/>
</cp:coreProperties>
</file>