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Lichess Study Games" sheetId="1" r:id="rId1"/>
  </sheets>
  <calcPr calcId="145621"/>
</workbook>
</file>

<file path=xl/calcChain.xml><?xml version="1.0" encoding="utf-8"?>
<calcChain xmlns="http://schemas.openxmlformats.org/spreadsheetml/2006/main">
  <c r="D12" i="1" l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H7" i="1"/>
  <c r="H6" i="1"/>
  <c r="D9" i="1"/>
  <c r="G9" i="1"/>
  <c r="H8" i="1"/>
</calcChain>
</file>

<file path=xl/sharedStrings.xml><?xml version="1.0" encoding="utf-8"?>
<sst xmlns="http://schemas.openxmlformats.org/spreadsheetml/2006/main" count="948" uniqueCount="379">
  <si>
    <t>List of My Annotated Games on Lichess</t>
  </si>
  <si>
    <t>User: jomega</t>
  </si>
  <si>
    <t>Last Modified</t>
  </si>
  <si>
    <t>Chess Features</t>
  </si>
  <si>
    <t>Last Game Index</t>
  </si>
  <si>
    <t>White Win Percentage</t>
  </si>
  <si>
    <t>Black Win Percentage</t>
  </si>
  <si>
    <t>Draws</t>
  </si>
  <si>
    <t>Number of Games</t>
  </si>
  <si>
    <t>Average Game Moves</t>
  </si>
  <si>
    <t>Game</t>
  </si>
  <si>
    <t>Link</t>
  </si>
  <si>
    <t>Book Crossreference</t>
  </si>
  <si>
    <t>Game Number</t>
  </si>
  <si>
    <t>ECO</t>
  </si>
  <si>
    <t>Opening</t>
  </si>
  <si>
    <t>No. Moves</t>
  </si>
  <si>
    <t>Result</t>
  </si>
  <si>
    <t>Done</t>
  </si>
  <si>
    <t>Backward Pawn</t>
  </si>
  <si>
    <t>Doubled Pawns</t>
  </si>
  <si>
    <t>Tripled Pawns</t>
  </si>
  <si>
    <t>Isolated Pawn</t>
  </si>
  <si>
    <t>Hanging Pawns</t>
  </si>
  <si>
    <t>Hanging Phalanx</t>
  </si>
  <si>
    <t>Passed Pawn</t>
  </si>
  <si>
    <t>Advanced Pawn</t>
  </si>
  <si>
    <t>Qualitative Pawn Majority</t>
  </si>
  <si>
    <t>Control of the Center</t>
  </si>
  <si>
    <t>Center Type</t>
  </si>
  <si>
    <t>Advanced Pawn Chain</t>
  </si>
  <si>
    <t>Advanced Pawn Salient</t>
  </si>
  <si>
    <t>Pawn Islands</t>
  </si>
  <si>
    <t>Pawn on the Fourth vs. Pawn on the Third</t>
  </si>
  <si>
    <t>Outpost Station</t>
  </si>
  <si>
    <t>Half-open File</t>
  </si>
  <si>
    <t>Open File</t>
  </si>
  <si>
    <t>Open Diagonal</t>
  </si>
  <si>
    <t>Hole(s)</t>
  </si>
  <si>
    <t>Weak-square Complex</t>
  </si>
  <si>
    <t>Minor Pieces</t>
  </si>
  <si>
    <t>Cramped Position</t>
  </si>
  <si>
    <t>Rook(s) on the 7th Rank</t>
  </si>
  <si>
    <t>King Safety</t>
  </si>
  <si>
    <t>Atkins - Capablanca, London, 1922</t>
  </si>
  <si>
    <t>https://lichess.org/study/6AnWFDzO/q6MVKDdP</t>
  </si>
  <si>
    <t>B12</t>
  </si>
  <si>
    <t>Caro-Kann Defense: Advance Variation</t>
  </si>
  <si>
    <t>0-1</t>
  </si>
  <si>
    <t>y</t>
  </si>
  <si>
    <t>Yes</t>
  </si>
  <si>
    <t>Fixed</t>
  </si>
  <si>
    <t>Bagirov - Gufeld, Korovabad, 1973</t>
  </si>
  <si>
    <t>https://lichess.org/study/drEQ8cYo/VjdDOpOG</t>
  </si>
  <si>
    <t>E80</t>
  </si>
  <si>
    <t>King's Indian Defense: Sämisch Variation</t>
  </si>
  <si>
    <t>Mobile</t>
  </si>
  <si>
    <t>Beliavsky - Portisch, Szirak, 1987</t>
  </si>
  <si>
    <t>https://lichess.org/study/HU8KOi8j/bddWOEa7</t>
  </si>
  <si>
    <t>A72</t>
  </si>
  <si>
    <t>Benoni Defense: Classical Variation</t>
  </si>
  <si>
    <t>Blackburne - Steinitz, London, 1876</t>
  </si>
  <si>
    <t>https://lichess.org/study/mj8UtUBc/ltjNIriT</t>
  </si>
  <si>
    <t xml:space="preserve">C44 </t>
  </si>
  <si>
    <t>Scotch Game</t>
  </si>
  <si>
    <t>Open</t>
  </si>
  <si>
    <t>Bondarevsky - Botvinnik, Leningrad- Moscow, 1941</t>
  </si>
  <si>
    <t>https://lichess.org/study/1O0UELn6/efkxhMhp</t>
  </si>
  <si>
    <t>D02</t>
  </si>
  <si>
    <t>Queen's Pawn Game: Zukertort Variation</t>
  </si>
  <si>
    <t>Botvinnik - Golombek, Moscow, 1956</t>
  </si>
  <si>
    <t>https://lichess.org/study/eUChNfwg/qSLxh942</t>
  </si>
  <si>
    <t>A15</t>
  </si>
  <si>
    <t>English Opening: Anglo-Indian Defense, King's Knight Variation</t>
  </si>
  <si>
    <t>1-0</t>
  </si>
  <si>
    <t>Botvinnik - Smyslov, Moscow, 1954</t>
  </si>
  <si>
    <t>https://lichess.org/study/1O0UELn6/Vi1pHIHN</t>
  </si>
  <si>
    <t>E68</t>
  </si>
  <si>
    <t>King's Indian, Fianchetto, Classical Variation, 8. e4</t>
  </si>
  <si>
    <t>Bronstein - Slutikov, USSR, 1960</t>
  </si>
  <si>
    <t>https://lichess.org/study/hnwliF9Y/IG7Kg03C</t>
  </si>
  <si>
    <t>B01</t>
  </si>
  <si>
    <r>
      <t>S</t>
    </r>
    <r>
      <rPr>
        <sz val="11"/>
        <color theme="1"/>
        <rFont val="Calibri"/>
        <family val="2"/>
        <scheme val="minor"/>
      </rPr>
      <t>candinavian Defense</t>
    </r>
  </si>
  <si>
    <t>Byrne - Benko, 1958</t>
  </si>
  <si>
    <t>https://lichess.org/study/InR4tjnm/LdRzBKES</t>
  </si>
  <si>
    <t>A48</t>
  </si>
  <si>
    <t>London System</t>
  </si>
  <si>
    <t>Byrne - Fischer, New York, 1956</t>
  </si>
  <si>
    <t>https://lichess.org/study/vJTD9Iyi/0wwOVyI4</t>
  </si>
  <si>
    <t>English Opening: Anglo-Indian Defense, King's Indian Formation</t>
  </si>
  <si>
    <t>Canal - Rubinstein, Karlsbad, 1929</t>
  </si>
  <si>
    <t>https://lichess.org/study/6AnWFDzO/9WXJ6BYW</t>
  </si>
  <si>
    <t>A04</t>
  </si>
  <si>
    <t>Zukertort Opening: Nimzo-Larsen Variation</t>
  </si>
  <si>
    <t>Capablanca - Janowski, Havana, 1913</t>
  </si>
  <si>
    <t>https://lichess.org/study/6AnWFDzO/ZzkZkr4y</t>
  </si>
  <si>
    <t>C48</t>
  </si>
  <si>
    <t>Four Knights Game: Ranken Variation</t>
  </si>
  <si>
    <t>Capablanca - Kupchik, Havana, 1913</t>
  </si>
  <si>
    <t>https://lichess.org/study/h181m9yo/VduAszof</t>
  </si>
  <si>
    <t>C46</t>
  </si>
  <si>
    <t>Four Knights Game</t>
  </si>
  <si>
    <t>Capablanca - Tartakower, New York, 1924</t>
  </si>
  <si>
    <t>https://lichess.org/study/ZKVgyPVR/43thg0jS</t>
  </si>
  <si>
    <t>A80</t>
  </si>
  <si>
    <t>Dutch Defense</t>
  </si>
  <si>
    <t>Capablanca - Teichmann, Berlin, 1913</t>
  </si>
  <si>
    <t>https://lichess.org/study/h181m9yo/Re6QroZa</t>
  </si>
  <si>
    <t>D30</t>
  </si>
  <si>
    <t>Queen's Gambit Declined: Traditional Variation</t>
  </si>
  <si>
    <t>Capablanca - Treybal, Karlsbad, 1929</t>
  </si>
  <si>
    <t>https://lichess.org/study/lmGZTMl3/aKCp1ELB</t>
  </si>
  <si>
    <t>D11</t>
  </si>
  <si>
    <t>Slav Defense: Modern Line</t>
  </si>
  <si>
    <t>Closed</t>
  </si>
  <si>
    <t>Capablanca - Villegas, Buenos Aires, 1914</t>
  </si>
  <si>
    <t>https://lichess.org/study/InR4tjnm/rJP04BOf</t>
  </si>
  <si>
    <t>D04</t>
  </si>
  <si>
    <t>Queen's Pawn Game</t>
  </si>
  <si>
    <t>Cohn - Burn, Karlsbad, 1911</t>
  </si>
  <si>
    <t>https://lichess.org/study/m0LDLCIA/SyYQx9lK</t>
  </si>
  <si>
    <t>C84</t>
  </si>
  <si>
    <t>Ruy Lopez: Closed Variations</t>
  </si>
  <si>
    <t>Cohn - Rubinstein, St. Petersburg, 1909</t>
  </si>
  <si>
    <t>https://lichess.org/study/LHmryePD/CMlwbJ99</t>
  </si>
  <si>
    <t>D21</t>
  </si>
  <si>
    <t>Queen's Gambit Accepted: Gunsberg Defense</t>
  </si>
  <si>
    <t>Colle - O'Hanlon, Nice, 1930</t>
  </si>
  <si>
    <t>https://lichess.org/study/hnwliF9Y/BxqvKBEP</t>
  </si>
  <si>
    <t>D05</t>
  </si>
  <si>
    <t>Colle System: Traditional Colle</t>
  </si>
  <si>
    <t>Denker - Siff, New York, 1933</t>
  </si>
  <si>
    <t>https://lichess.org/study/LHmryePD/m1TCnqlb</t>
  </si>
  <si>
    <t>D50</t>
  </si>
  <si>
    <t>Queen's Gambit Declined: Modern Variation</t>
  </si>
  <si>
    <t>Fischer - Andersson, Siegen, 1970</t>
  </si>
  <si>
    <t>https://lichess.org/study/eUChNfwg/QnSTDQPX</t>
  </si>
  <si>
    <t>A01</t>
  </si>
  <si>
    <t>Nimzo-Larsen Attack: Modern Variation</t>
  </si>
  <si>
    <t>Fischer - Larsen, Portoroz, 1958</t>
  </si>
  <si>
    <t>https://lichess.org/study/hnwliF9Y/lJLctjsk</t>
  </si>
  <si>
    <t>B72</t>
  </si>
  <si>
    <t>Sicilian Defense: Dragon, 6. Be3</t>
  </si>
  <si>
    <t>Fischer - Myagmarsuren, Sousse, 1967</t>
  </si>
  <si>
    <t>https://lichess.org/study/drEQ8cYo/B4GJXDEG</t>
  </si>
  <si>
    <t>C00</t>
  </si>
  <si>
    <t>French Defense: King's Indian Attack</t>
  </si>
  <si>
    <t>Fischer - Sherwin, New Jersey, 1957</t>
  </si>
  <si>
    <t>https://lichess.org/study/drEQ8cYo/pbUltOOo</t>
  </si>
  <si>
    <t>B40</t>
  </si>
  <si>
    <t>Sicilian Defense: French Variation</t>
  </si>
  <si>
    <t>Frazer - Taubenhaus, Paris, 1888</t>
  </si>
  <si>
    <t>https://lichess.org/study/BBcV7dAo/eFrb3S63</t>
  </si>
  <si>
    <t>Gdanski - Miljanic, EU-ch 1st, 2000</t>
  </si>
  <si>
    <t>https://lichess.org/study/D2A7wMDE/Y3kWFYmb</t>
  </si>
  <si>
    <t>C14</t>
  </si>
  <si>
    <t>French Defense: Classical Variation, Steinitz Variation</t>
  </si>
  <si>
    <t>Gibaud - Lazard, Paris, 1924 (Supposedly, though some think it was analysis.)</t>
  </si>
  <si>
    <t>https://lichess.org/study/BBcV7dAo/HAHWBKff</t>
  </si>
  <si>
    <t>A45</t>
  </si>
  <si>
    <t>Indian Game: Lazard Gambit</t>
  </si>
  <si>
    <t>Gligoric - Kotov, Zurich, 1953</t>
  </si>
  <si>
    <t>https://lichess.org/study/1O0UELn6/rDY9RpZ6</t>
  </si>
  <si>
    <t>B91</t>
  </si>
  <si>
    <t>Sicilian Defense: Najdorf Variation, Zagreb (Fianchetto) Variation</t>
  </si>
  <si>
    <t>Gunsberg - Steinitz, World Championship, 1890</t>
  </si>
  <si>
    <t>https://lichess.org/study/ChLIRMuv/BB0Ws1t9</t>
  </si>
  <si>
    <t>C50</t>
  </si>
  <si>
    <t>Italian Game: Giuoco Pianissimo, Normal</t>
  </si>
  <si>
    <t>Hamlisch - Amateur, Vienna, 1902</t>
  </si>
  <si>
    <t>https://lichess.org/study/BBcV7dAo/HKEtV9xi</t>
  </si>
  <si>
    <t>B07</t>
  </si>
  <si>
    <t>Rat Defense: Antal Defense</t>
  </si>
  <si>
    <t>Hernandez - Berliner, Souther Champion, 1949</t>
  </si>
  <si>
    <t>https://lichess.org/study/eUChNfwg/UKmGokiV</t>
  </si>
  <si>
    <t>E60</t>
  </si>
  <si>
    <t>King's Indian Defense: Normal Variation, King's Knight Variation</t>
  </si>
  <si>
    <t>Horowitz - Bean, ?, 1957</t>
  </si>
  <si>
    <t>https://lichess.org/study/6AnWFDzO/aGvkEMM1</t>
  </si>
  <si>
    <t>B08</t>
  </si>
  <si>
    <t>Pirc Defense: Classical Variation</t>
  </si>
  <si>
    <t>Horowitz - Martin, Boston, 1938</t>
  </si>
  <si>
    <t>https://lichess.org/study/6AnWFDzO/goy4uaNx</t>
  </si>
  <si>
    <t>C86</t>
  </si>
  <si>
    <t>Ruy Lopez: Closed Variations, Worrall Attack</t>
  </si>
  <si>
    <t>Horowitz - Przepiorka, Prague, 1931</t>
  </si>
  <si>
    <t>https://lichess.org/study/6AnWFDzO/lPamuezU</t>
  </si>
  <si>
    <t>E17</t>
  </si>
  <si>
    <t>Queen's Indian Defense: Classical Variation, Traditional</t>
  </si>
  <si>
    <t>Janowski - Capablanca, New York, 1916</t>
  </si>
  <si>
    <t>https://lichess.org/study/6AnWFDzO/JcqYgepM</t>
  </si>
  <si>
    <t>D15</t>
  </si>
  <si>
    <t>Slav Defense: Three Knights Variation</t>
  </si>
  <si>
    <t>Janowski - Steel, Paris, 1893</t>
  </si>
  <si>
    <t>https://lichess.org/study/y1wA1JDw/4rVhRzMJ</t>
  </si>
  <si>
    <t>D37</t>
  </si>
  <si>
    <t>Queen's Gambit Declined: Three Knights Variation</t>
  </si>
  <si>
    <t>Kan - Bondarevsky, Tbilisi, 1937</t>
  </si>
  <si>
    <t>https://lichess.org/study/LHmryePD/8hEch3FU</t>
  </si>
  <si>
    <t>C08</t>
  </si>
  <si>
    <t>French Defense: Tarrasch, Open, 4. exd5 exd5</t>
  </si>
  <si>
    <t>Kaplan - Larsen, San Antonio, TX, 1972</t>
  </si>
  <si>
    <t>https://lichess.org/study/ChLIRMuv/aXFxNqUg</t>
  </si>
  <si>
    <t>B15</t>
  </si>
  <si>
    <t>Caro-Kann Defense: Main Line</t>
  </si>
  <si>
    <t>Kashdan - Horowitz, Philadelphia, 1936</t>
  </si>
  <si>
    <t>https://lichess.org/study/6AnWFDzO/Ky1NhBjD</t>
  </si>
  <si>
    <t>A09</t>
  </si>
  <si>
    <t>Réti Opening: Advance Variation</t>
  </si>
  <si>
    <t>Keene - Miles, Hastings, 1975/76</t>
  </si>
  <si>
    <t>https://lichess.org/study/LHmryePD/z2KNlURj</t>
  </si>
  <si>
    <t>D32</t>
  </si>
  <si>
    <t>Tarrasch Defense: Symmetrical Variation</t>
  </si>
  <si>
    <t>Kevitz - Kotov, 1955</t>
  </si>
  <si>
    <t>https://lichess.org/study/vJTD9Iyi/kGo10UKZ</t>
  </si>
  <si>
    <t>Zukertort Opening: Pirc Invitation</t>
  </si>
  <si>
    <t>Khan - Mattison, Prague, 1931</t>
  </si>
  <si>
    <t>https://lichess.org/study/eUChNfwg/h6NgKodc</t>
  </si>
  <si>
    <t>A46</t>
  </si>
  <si>
    <t>Yusupov-Rubinstein System</t>
  </si>
  <si>
    <t>Kostic - Gruenfeld, Teplice-Sanov, 1922</t>
  </si>
  <si>
    <t>https://lichess.org/study/InR4tjnm/ucsmXHKM</t>
  </si>
  <si>
    <t>D85</t>
  </si>
  <si>
    <t>Grünfeld Defense: Exchange Variation, Modern Exchange Variation</t>
  </si>
  <si>
    <t>Kotov - Kashdan, Moscow, 1945</t>
  </si>
  <si>
    <t>https://lichess.org/study/1O0UELn6/IZWd8NUo</t>
  </si>
  <si>
    <t>D96</t>
  </si>
  <si>
    <t>Grünfeld Defense: Russian Variation</t>
  </si>
  <si>
    <t>Kotov - Taimanov, Zurich, 1953</t>
  </si>
  <si>
    <t>https://lichess.org/study/1O0UELn6/GOyufLml</t>
  </si>
  <si>
    <t>English Opening: Anglo-Indian Defense</t>
  </si>
  <si>
    <t>Lasker - Steinitz, Moscow, 1896</t>
  </si>
  <si>
    <t>https://lichess.org/study/ChLIRMuv/wiAw7EU5</t>
  </si>
  <si>
    <t>C68</t>
  </si>
  <si>
    <t>Ruy Lopez: Exchange Variation, Keres Variation</t>
  </si>
  <si>
    <t>Leonhardt - Burn, Karlsbad, 1911</t>
  </si>
  <si>
    <t>https://lichess.org/study/1O0UELn6/fh6EmDl6</t>
  </si>
  <si>
    <t>C53</t>
  </si>
  <si>
    <t>Italian Game: Classical Variation, La Bourdonnais Variation</t>
  </si>
  <si>
    <t>Liubarski - Soultanbeieff, Liege, 1928</t>
  </si>
  <si>
    <t>https://lichess.org/study/Fya8BLe7/ePjQZRFY</t>
  </si>
  <si>
    <t>Italian Game: Classical Variation</t>
  </si>
  <si>
    <t>Ljubojevic - Kasparov, Niksic YUG, 1983</t>
  </si>
  <si>
    <t>https://lichess.org/study/drEQ8cYo/cLaf5Cx7</t>
  </si>
  <si>
    <t>Lumbera - Capablanca, Barcelona, 1935</t>
  </si>
  <si>
    <t>https://lichess.org/study/m0LDLCIA/69H90usc</t>
  </si>
  <si>
    <t>E70</t>
  </si>
  <si>
    <t>King's Indian Defense: Normal Variation</t>
  </si>
  <si>
    <t>Maroczy - Capablanca, NJ USA, 1926</t>
  </si>
  <si>
    <t>https://lichess.org/study/hnwliF9Y/dDVA31U0</t>
  </si>
  <si>
    <t>B13</t>
  </si>
  <si>
    <t>Caro-Kann Defense: Exchange Variation</t>
  </si>
  <si>
    <t>Marshall - Capablanca, New York, 1909</t>
  </si>
  <si>
    <t>https://lichess.org/study/InR4tjnm/J5en4uQA</t>
  </si>
  <si>
    <t>D33</t>
  </si>
  <si>
    <t>Tarrasch Defense: Rubinstein System</t>
  </si>
  <si>
    <t>Mieses - Tarrasch, Berlin, 1916</t>
  </si>
  <si>
    <t>https://lichess.org/study/mj8UtUBc/sHkiK18m</t>
  </si>
  <si>
    <t>C45</t>
  </si>
  <si>
    <t>Scotch Game: Mieses Variation</t>
  </si>
  <si>
    <t>Naegeli - Euwe, Bern, 1932</t>
  </si>
  <si>
    <t>https://lichess.org/study/hnwliF9Y/cK8j08pK</t>
  </si>
  <si>
    <t>B03</t>
  </si>
  <si>
    <t>Alekhine Defense: Four Pawns Attack</t>
  </si>
  <si>
    <t>Neishtadt - Kotov, Leningrad, 1956</t>
  </si>
  <si>
    <t>https://lichess.org/study/1O0UELn6/RHyLds3Y</t>
  </si>
  <si>
    <t>B06</t>
  </si>
  <si>
    <t>Modern Defense: Two Knights Variation</t>
  </si>
  <si>
    <t>Ni - Radulski, Politiken Cup 33rd, 2011</t>
  </si>
  <si>
    <t>https://lichess.org/study/HU8KOi8j/QlzWRCyJ</t>
  </si>
  <si>
    <t>A13</t>
  </si>
  <si>
    <t>English Opening: Agincourt Defense</t>
  </si>
  <si>
    <t>Nimzowitsch - Alapin, St. Petersburg, 1914</t>
  </si>
  <si>
    <t>https://lichess.org/study/ONYKV9a1/NFrF6gN0</t>
  </si>
  <si>
    <t>C11</t>
  </si>
  <si>
    <t>French Defense: Classical Variation, Delayed Exchange Variation</t>
  </si>
  <si>
    <t>Nimzowitsch - Salwe, Karlsbad, 1911</t>
  </si>
  <si>
    <t>https://lichess.org/study/6AnWFDzO/73ZSNhNB</t>
  </si>
  <si>
    <t>C02</t>
  </si>
  <si>
    <t>French Defense: Advance Variation</t>
  </si>
  <si>
    <t xml:space="preserve"> </t>
  </si>
  <si>
    <t>Nimzowitsch - Tarrasch, San Sebastian, 1912</t>
  </si>
  <si>
    <t>https://lichess.org/study/mj8UtUBc/ktx25afY</t>
  </si>
  <si>
    <t>C01</t>
  </si>
  <si>
    <t>Ogaard - Niklasson, Oslo, 1976</t>
  </si>
  <si>
    <t>https://lichess.org/study/1O0UELn6/R1NKBrG6</t>
  </si>
  <si>
    <t>King's Indian Defense: Fianchetto Variation, Long Variation</t>
  </si>
  <si>
    <t>Ornstein - Friedgood, Nice, 1974</t>
  </si>
  <si>
    <t>https://lichess.org/study/D2A7wMDE/pKVZxNkX</t>
  </si>
  <si>
    <t>C05</t>
  </si>
  <si>
    <t>French Defense: Tarrasch Variation, Closed Variation</t>
  </si>
  <si>
    <t>Panov - Mudrev, Moscow, 1929</t>
  </si>
  <si>
    <t>https://lichess.org/study/eUChNfwg/A85lT0at</t>
  </si>
  <si>
    <t>Caro-Kann Defense: Panov Attack</t>
  </si>
  <si>
    <t>Parma - Larsen, Thornaby-on-Tees, 1972</t>
  </si>
  <si>
    <t>https://lichess.org/study/A0fSLRgx/58Ocxfp2</t>
  </si>
  <si>
    <t>B80</t>
  </si>
  <si>
    <t>Sicilian Defense: Scheveningen Variation</t>
  </si>
  <si>
    <t>Patay - Reti, Vienna, 1923</t>
  </si>
  <si>
    <t>https://lichess.org/study/vJTD9Iyi/djk0k0P0</t>
  </si>
  <si>
    <t>Paulsen - Anderssen, Leipzig, 1877</t>
  </si>
  <si>
    <t>https://lichess.org/study/mj8UtUBc/4iW2IoBY</t>
  </si>
  <si>
    <t>C25</t>
  </si>
  <si>
    <t>Vienna Game: Anderssen Defense</t>
  </si>
  <si>
    <t>Petrosian - Euwe, Zurich , 1953</t>
  </si>
  <si>
    <t>https://lichess.org/study/1O0UELn6/C4zHMbKM</t>
  </si>
  <si>
    <t>A08</t>
  </si>
  <si>
    <t>King's Indian Attack</t>
  </si>
  <si>
    <t>Pilnik - Olafsson, Reykjavik, 1955</t>
  </si>
  <si>
    <t>https://lichess.org/study/6AnWFDzO/PWiwoccT</t>
  </si>
  <si>
    <t>C42</t>
  </si>
  <si>
    <t>Russian Game: Classical Attack, Mason Variation</t>
  </si>
  <si>
    <t>Plater- Botvinnik, Moscow, 1947</t>
  </si>
  <si>
    <t>https://lichess.org/study/1O0UELn6/2DrdjkKg</t>
  </si>
  <si>
    <t>B20</t>
  </si>
  <si>
    <t>Sicilian Defense: Keres Variation</t>
  </si>
  <si>
    <t>Reshevsky - Horowitz, New York, 1956</t>
  </si>
  <si>
    <t>https://lichess.org/study/6AnWFDzO/wtt5Eeau</t>
  </si>
  <si>
    <t>A56</t>
  </si>
  <si>
    <t>Benoni Defense: King's Indian System</t>
  </si>
  <si>
    <t>Reshevsky - Myagmarsuren, Sousse, 1967</t>
  </si>
  <si>
    <t>https://lichess.org/study/FlL0kWtQ/CwKsUMMI</t>
  </si>
  <si>
    <t>D35</t>
  </si>
  <si>
    <t>Queen's Gambit Declined: Exchange Variation, Positional Variation</t>
  </si>
  <si>
    <t>Richter - Tarrasch, Nuremberg , 1888</t>
  </si>
  <si>
    <t>https://lichess.org/study/ChLIRMuv/dmfZjAIg</t>
  </si>
  <si>
    <t>C67</t>
  </si>
  <si>
    <t>Ruy Lopez: Berlin Defense, Rio Gambit Accepted</t>
  </si>
  <si>
    <t>Roedl - Herman, Bad Pyrmont, 1949</t>
  </si>
  <si>
    <t>https://lichess.org/study/vJTD9Iyi/eO4pUsLd</t>
  </si>
  <si>
    <t>Sicilian Defense: Dragon, Classical Attack</t>
  </si>
  <si>
    <t>Romanovsky - Smorodsky, Moscow, 1924</t>
  </si>
  <si>
    <t>https://lichess.org/study/1O0UELn6/WSL5QMD1</t>
  </si>
  <si>
    <t>Ruy Lopez: Exchange Variation, Romanovsky Variation</t>
  </si>
  <si>
    <t>Rubinstein - Carls, Baden-Baden, 1925</t>
  </si>
  <si>
    <t>https://lichess.org/study/m0LDLCIA/eeHUWMNm</t>
  </si>
  <si>
    <t>King's Indian Defense: Fianchetto Variation, Immediate Fianchetto</t>
  </si>
  <si>
    <t>Rubinstein - Marshall, Breslau GER, 1921</t>
  </si>
  <si>
    <t>https://lichess.org/study/LHmryePD/me74Zv8L</t>
  </si>
  <si>
    <t>Rubinstein - Schlechter, Berlin , 1918</t>
  </si>
  <si>
    <t>https://lichess.org/study/vJTD9Iyi/lDcvMb9i</t>
  </si>
  <si>
    <t>Slav Defense: Alekhine Variation</t>
  </si>
  <si>
    <t>Rubinstein - Tartakower, Marianske Lazne CSR, 1925</t>
  </si>
  <si>
    <t>https://lichess.org/study/LHmryePD/o9nZxPZf</t>
  </si>
  <si>
    <t>D44</t>
  </si>
  <si>
    <t>Queen's Gambit Declined: Vienna Variation, Quiet Variation</t>
  </si>
  <si>
    <t>Sadjadi - Grzeca, GER-ch U10, 2005</t>
  </si>
  <si>
    <t>https://lichess.org/study/IB6tbWsz/IoXy1EFl</t>
  </si>
  <si>
    <t>Ruy Lopez: Exchange Variation</t>
  </si>
  <si>
    <t>Schiffers - Tarrasch, Leipzig, 1894</t>
  </si>
  <si>
    <t>https://lichess.org/study/mj8UtUBc/Sr6jjofy</t>
  </si>
  <si>
    <t>Scandinavian Defense: Main Line, Mieses Variation</t>
  </si>
  <si>
    <t>Smyslov - Denker, USSR vs USA Match, 1946</t>
  </si>
  <si>
    <t>https://lichess.org/study/l1syl1IJ/sDPFWayO</t>
  </si>
  <si>
    <t>B24</t>
  </si>
  <si>
    <t>Sicilian Defense: Closed</t>
  </si>
  <si>
    <t>Sokolsky - Botvinnik, Leningrad, 1938</t>
  </si>
  <si>
    <t>https://lichess.org/study/1O0UELn6/5QlETP34</t>
  </si>
  <si>
    <t>D94</t>
  </si>
  <si>
    <t>Grünfeld Defense: Three Knights Variation, Burille Variation</t>
  </si>
  <si>
    <t>Unzicker - Czerniak, Amsterdam , 1954</t>
  </si>
  <si>
    <t>https://lichess.org/study/hnwliF9Y/bbgxUWMB</t>
  </si>
  <si>
    <t>C13</t>
  </si>
  <si>
    <t>French Defense: Alekhine-Chatard Attack, Maróczy Variation</t>
  </si>
  <si>
    <t>Unzicker - Donner, Gothenburg, 1955</t>
  </si>
  <si>
    <t>https://lichess.org/study/A0fSLRgx/l6kUT5jA</t>
  </si>
  <si>
    <t>C10</t>
  </si>
  <si>
    <t>French Defense: Rubinstein Variation, Blackburne Defense</t>
  </si>
  <si>
    <t>Unzicker - Taimanov, Stockholm Interzonal, 1952</t>
  </si>
  <si>
    <t>https://lichess.org/study/l1syl1IJ/Lnowb1Cj</t>
  </si>
  <si>
    <t>B58</t>
  </si>
  <si>
    <t>Sicilian Defense: Boleslavsky Variation</t>
  </si>
  <si>
    <t>Vesely - Pachman, Prague, 1951</t>
  </si>
  <si>
    <t>http://lichess.org/study/A0fSLRgx/8qHvlvwC</t>
  </si>
  <si>
    <t>C77</t>
  </si>
  <si>
    <t>Ruy Lopez: Morphy Defense, Mackenzie Variation</t>
  </si>
  <si>
    <t>Yates - Alekhine, The Hague NED, 1921</t>
  </si>
  <si>
    <t>http://lichess.org/study/InR4tjnm/WblvyM7G</t>
  </si>
  <si>
    <t>Sicilian Defense: Pin Variation, Jaffe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</si>
</sst>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-#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14" fontId="0" fillId="0" borderId="0" xfId="0" applyNumberFormat="1"/>
    <xf numFmtId="9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wrapText="1"/>
    </xf>
    <xf numFmtId="164" fontId="0" fillId="0" borderId="0" xfId="0" quotePrefix="1" applyNumberFormat="1" applyAlignment="1">
      <alignment horizontal="right"/>
    </xf>
    <xf numFmtId="0" fontId="0" fillId="0" borderId="0" xfId="0" applyFont="1" applyAlignment="1">
      <alignment horizontal="right" wrapText="1"/>
    </xf>
    <xf numFmtId="14" fontId="1" fillId="0" borderId="0" xfId="0" applyNumberFormat="1" applyFon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chess.org/study/Fya8BLe7/ePjQZRFY" TargetMode="External"/><Relationship Id="rId1" Type="http://schemas.openxmlformats.org/officeDocument/2006/relationships/hyperlink" Target="https://lichess.org/study/1O0UELn6/GOyufL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7"/>
  <sheetViews>
    <sheetView tabSelected="1" workbookViewId="0">
      <selection activeCell="A9" sqref="A9"/>
    </sheetView>
  </sheetViews>
  <sheetFormatPr defaultRowHeight="14.4" x14ac:dyDescent="0.3"/>
  <cols>
    <col min="1" max="1" width="34.77734375" customWidth="1"/>
    <col min="2" max="2" width="42.44140625" customWidth="1"/>
    <col min="3" max="3" width="18.33203125" customWidth="1"/>
    <col min="6" max="6" width="51.88671875" customWidth="1"/>
    <col min="7" max="7" width="14.33203125" customWidth="1"/>
    <col min="10" max="10" width="15.109375" customWidth="1"/>
    <col min="17" max="17" width="9.6640625" customWidth="1"/>
    <col min="18" max="18" width="11.88671875" customWidth="1"/>
    <col min="21" max="21" width="12.33203125" customWidth="1"/>
    <col min="22" max="22" width="12.44140625" customWidth="1"/>
    <col min="24" max="24" width="12" customWidth="1"/>
  </cols>
  <sheetData>
    <row r="1" spans="1:36" x14ac:dyDescent="0.3">
      <c r="A1" s="1" t="s">
        <v>0</v>
      </c>
      <c r="B1" s="18" t="s">
        <v>1</v>
      </c>
      <c r="C1" s="1"/>
      <c r="D1" s="7"/>
      <c r="F1" s="7"/>
      <c r="H1" s="3"/>
      <c r="I1" s="4"/>
      <c r="J1" s="5"/>
      <c r="V1" s="6"/>
    </row>
    <row r="2" spans="1:36" ht="28.8" x14ac:dyDescent="0.3">
      <c r="A2" s="1" t="s">
        <v>2</v>
      </c>
      <c r="B2" s="7">
        <v>43955</v>
      </c>
      <c r="C2" s="1"/>
      <c r="D2" s="7"/>
      <c r="F2" s="7"/>
      <c r="H2" s="3"/>
      <c r="I2" s="4"/>
      <c r="J2" s="5"/>
      <c r="V2" s="6"/>
    </row>
    <row r="3" spans="1:36" x14ac:dyDescent="0.3">
      <c r="A3" s="1"/>
      <c r="B3" s="7"/>
      <c r="C3" s="1"/>
      <c r="D3" s="7"/>
      <c r="F3" s="7"/>
      <c r="H3" s="3"/>
      <c r="I3" s="4"/>
      <c r="J3" s="5"/>
      <c r="V3" s="6"/>
    </row>
    <row r="4" spans="1:36" x14ac:dyDescent="0.3">
      <c r="A4" s="3"/>
      <c r="C4" s="3"/>
      <c r="H4" s="3"/>
      <c r="I4" s="4"/>
      <c r="J4" s="10" t="s">
        <v>3</v>
      </c>
      <c r="L4" s="2"/>
      <c r="M4" s="2"/>
      <c r="V4" s="6"/>
    </row>
    <row r="5" spans="1:36" x14ac:dyDescent="0.3">
      <c r="A5" s="3"/>
      <c r="C5" s="3"/>
      <c r="H5" s="3"/>
      <c r="I5" s="4"/>
      <c r="J5" s="5"/>
      <c r="L5" s="2"/>
      <c r="M5" s="2"/>
      <c r="V5" s="6"/>
    </row>
    <row r="6" spans="1:36" ht="43.2" x14ac:dyDescent="0.3">
      <c r="A6" s="3"/>
      <c r="C6" s="3" t="s">
        <v>4</v>
      </c>
      <c r="D6">
        <v>98</v>
      </c>
      <c r="E6" s="2"/>
      <c r="F6" t="s">
        <v>5</v>
      </c>
      <c r="H6" s="1">
        <f ca="1">COUNTIF((H11:INDIRECT("H"&amp;D6)),"=1-0")/COUNTA(H11:INDIRECT("H"&amp;D6))</f>
        <v>0.51724137931034486</v>
      </c>
      <c r="I6" s="4"/>
      <c r="J6" s="8"/>
      <c r="L6" s="2"/>
      <c r="M6" s="2"/>
      <c r="V6" s="6"/>
    </row>
    <row r="7" spans="1:36" x14ac:dyDescent="0.3">
      <c r="A7" s="3"/>
      <c r="C7" s="3"/>
      <c r="F7" t="s">
        <v>6</v>
      </c>
      <c r="H7" s="1">
        <f ca="1">COUNTIF((H11:INDIRECT("H"&amp;D6)),"=0-1")/COUNTA(H11:INDIRECT("H"&amp;D6))</f>
        <v>0.48275862068965519</v>
      </c>
      <c r="I7" s="4"/>
      <c r="J7" s="8"/>
      <c r="L7" s="2"/>
      <c r="M7" s="2"/>
      <c r="V7" s="6"/>
    </row>
    <row r="8" spans="1:36" x14ac:dyDescent="0.3">
      <c r="A8" s="3"/>
      <c r="C8" s="3"/>
      <c r="F8" t="s">
        <v>7</v>
      </c>
      <c r="H8" s="1">
        <f ca="1">COUNTIF((H11:INDIRECT("H"&amp;D6)),"=1/2-1/2")/COUNTA(H11:INDIRECT("H"&amp;D6))</f>
        <v>0</v>
      </c>
      <c r="I8" s="4"/>
      <c r="J8" s="8"/>
      <c r="L8" s="2"/>
      <c r="M8" s="2"/>
      <c r="V8" s="6"/>
    </row>
    <row r="9" spans="1:36" ht="28.8" x14ac:dyDescent="0.3">
      <c r="A9" s="3"/>
      <c r="C9" s="3" t="s">
        <v>8</v>
      </c>
      <c r="D9">
        <f ca="1">COUNTA(D11:INDIRECT("D"&amp;D6))</f>
        <v>87</v>
      </c>
      <c r="E9" s="2"/>
      <c r="F9" t="s">
        <v>9</v>
      </c>
      <c r="G9" s="19">
        <f ca="1">SUM(G11:INDIRECT("G"&amp;D6))/COUNTA(G11:INDIRECT("G"&amp;D6))</f>
        <v>38.413793103448278</v>
      </c>
      <c r="H9" s="1"/>
      <c r="I9" s="4"/>
      <c r="J9" s="5"/>
      <c r="L9" s="2"/>
      <c r="M9" s="2"/>
      <c r="V9" s="6"/>
    </row>
    <row r="10" spans="1:36" ht="86.4" x14ac:dyDescent="0.3">
      <c r="A10" s="1" t="s">
        <v>10</v>
      </c>
      <c r="B10" s="1" t="s">
        <v>11</v>
      </c>
      <c r="C10" s="1" t="s">
        <v>12</v>
      </c>
      <c r="D10" s="1" t="s">
        <v>13</v>
      </c>
      <c r="E10" s="1" t="s">
        <v>14</v>
      </c>
      <c r="F10" s="1" t="s">
        <v>15</v>
      </c>
      <c r="G10" s="1" t="s">
        <v>16</v>
      </c>
      <c r="H10" s="1" t="s">
        <v>17</v>
      </c>
      <c r="I10" s="9" t="s">
        <v>18</v>
      </c>
      <c r="J10" s="10" t="s">
        <v>19</v>
      </c>
      <c r="K10" s="1" t="s">
        <v>20</v>
      </c>
      <c r="L10" s="1" t="s">
        <v>21</v>
      </c>
      <c r="M10" s="1" t="s">
        <v>22</v>
      </c>
      <c r="N10" s="1" t="s">
        <v>23</v>
      </c>
      <c r="O10" s="1" t="s">
        <v>24</v>
      </c>
      <c r="P10" s="1" t="s">
        <v>25</v>
      </c>
      <c r="Q10" s="1" t="s">
        <v>26</v>
      </c>
      <c r="R10" s="1" t="s">
        <v>27</v>
      </c>
      <c r="S10" s="1" t="s">
        <v>28</v>
      </c>
      <c r="T10" s="1" t="s">
        <v>29</v>
      </c>
      <c r="U10" s="1" t="s">
        <v>30</v>
      </c>
      <c r="V10" s="11" t="s">
        <v>31</v>
      </c>
      <c r="W10" s="1" t="s">
        <v>32</v>
      </c>
      <c r="X10" s="1" t="s">
        <v>33</v>
      </c>
      <c r="Y10" s="1" t="s">
        <v>34</v>
      </c>
      <c r="Z10" s="1" t="s">
        <v>35</v>
      </c>
      <c r="AA10" s="1" t="s">
        <v>36</v>
      </c>
      <c r="AB10" s="1" t="s">
        <v>37</v>
      </c>
      <c r="AC10" s="1" t="s">
        <v>38</v>
      </c>
      <c r="AD10" s="1" t="s">
        <v>39</v>
      </c>
      <c r="AE10" s="1" t="s">
        <v>40</v>
      </c>
      <c r="AF10" s="1" t="s">
        <v>41</v>
      </c>
      <c r="AG10" s="1" t="s">
        <v>42</v>
      </c>
      <c r="AH10" s="1" t="s">
        <v>43</v>
      </c>
      <c r="AI10" s="1"/>
      <c r="AJ10" s="1"/>
    </row>
    <row r="11" spans="1:36" x14ac:dyDescent="0.3">
      <c r="A11" t="s">
        <v>44</v>
      </c>
      <c r="B11" s="12" t="s">
        <v>45</v>
      </c>
      <c r="D11">
        <v>1</v>
      </c>
      <c r="E11" t="s">
        <v>46</v>
      </c>
      <c r="F11" t="s">
        <v>47</v>
      </c>
      <c r="G11">
        <v>67</v>
      </c>
      <c r="H11" s="13" t="s">
        <v>48</v>
      </c>
      <c r="I11" s="4" t="s">
        <v>49</v>
      </c>
      <c r="J11" s="5"/>
      <c r="K11" s="13"/>
      <c r="L11" s="6"/>
      <c r="M11" s="6" t="s">
        <v>50</v>
      </c>
      <c r="N11" s="6"/>
      <c r="O11" s="6"/>
      <c r="P11" s="6" t="s">
        <v>50</v>
      </c>
      <c r="Q11" s="6"/>
      <c r="R11" s="6"/>
      <c r="S11" s="6"/>
      <c r="T11" s="6" t="s">
        <v>51</v>
      </c>
      <c r="U11" s="6"/>
      <c r="V11" s="6"/>
      <c r="W11" s="6"/>
      <c r="X11" s="6"/>
      <c r="Y11" s="6"/>
      <c r="AA11" t="s">
        <v>50</v>
      </c>
      <c r="AE11" t="s">
        <v>50</v>
      </c>
    </row>
    <row r="12" spans="1:36" x14ac:dyDescent="0.3">
      <c r="A12" s="3" t="s">
        <v>52</v>
      </c>
      <c r="B12" s="12" t="s">
        <v>53</v>
      </c>
      <c r="C12" s="3"/>
      <c r="D12">
        <f t="shared" ref="D12:D75" si="0">D11+1</f>
        <v>2</v>
      </c>
      <c r="E12" t="s">
        <v>54</v>
      </c>
      <c r="F12" t="s">
        <v>55</v>
      </c>
      <c r="G12">
        <v>32</v>
      </c>
      <c r="H12" s="3" t="s">
        <v>48</v>
      </c>
      <c r="I12" s="4" t="s">
        <v>49</v>
      </c>
      <c r="J12" s="5"/>
      <c r="L12" s="6"/>
      <c r="M12" s="6"/>
      <c r="N12" s="6"/>
      <c r="O12" s="6" t="s">
        <v>50</v>
      </c>
      <c r="P12" s="6"/>
      <c r="Q12" s="6"/>
      <c r="R12" s="6"/>
      <c r="S12" s="6" t="s">
        <v>50</v>
      </c>
      <c r="T12" s="6" t="s">
        <v>56</v>
      </c>
      <c r="U12" s="6"/>
      <c r="V12" s="6"/>
      <c r="W12" s="6"/>
      <c r="X12" s="6"/>
      <c r="Y12" s="6"/>
      <c r="Z12" s="14" t="s">
        <v>50</v>
      </c>
      <c r="AA12" s="14"/>
      <c r="AB12" s="14"/>
      <c r="AC12" s="14"/>
      <c r="AD12" s="14" t="s">
        <v>50</v>
      </c>
      <c r="AE12" s="14"/>
      <c r="AF12" s="14"/>
      <c r="AG12" s="14" t="s">
        <v>50</v>
      </c>
      <c r="AH12" s="14" t="s">
        <v>50</v>
      </c>
      <c r="AI12" s="14"/>
      <c r="AJ12" s="14"/>
    </row>
    <row r="13" spans="1:36" x14ac:dyDescent="0.3">
      <c r="A13" s="3" t="s">
        <v>57</v>
      </c>
      <c r="B13" s="12" t="s">
        <v>58</v>
      </c>
      <c r="C13" s="3"/>
      <c r="D13">
        <f t="shared" si="0"/>
        <v>3</v>
      </c>
      <c r="E13" t="s">
        <v>59</v>
      </c>
      <c r="F13" t="s">
        <v>60</v>
      </c>
      <c r="G13">
        <v>42</v>
      </c>
      <c r="H13" s="3" t="s">
        <v>48</v>
      </c>
      <c r="I13" s="4" t="s">
        <v>49</v>
      </c>
      <c r="J13" s="5"/>
      <c r="L13" s="6"/>
      <c r="M13" s="6"/>
      <c r="N13" s="6"/>
      <c r="O13" s="6"/>
      <c r="P13" s="6" t="s">
        <v>50</v>
      </c>
      <c r="Q13" s="6"/>
      <c r="R13" s="6" t="s">
        <v>50</v>
      </c>
      <c r="S13" s="6"/>
      <c r="T13" s="6" t="s">
        <v>56</v>
      </c>
      <c r="U13" s="6"/>
      <c r="V13" s="6"/>
      <c r="W13" s="6"/>
      <c r="X13" s="6"/>
      <c r="Y13" s="6"/>
      <c r="Z13" s="14" t="s">
        <v>50</v>
      </c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36" x14ac:dyDescent="0.3">
      <c r="A14" s="3" t="s">
        <v>61</v>
      </c>
      <c r="B14" s="12" t="s">
        <v>62</v>
      </c>
      <c r="C14" s="3"/>
      <c r="D14">
        <f t="shared" si="0"/>
        <v>4</v>
      </c>
      <c r="E14" t="s">
        <v>63</v>
      </c>
      <c r="F14" t="s">
        <v>64</v>
      </c>
      <c r="G14">
        <v>51</v>
      </c>
      <c r="H14" s="15" t="s">
        <v>48</v>
      </c>
      <c r="I14" s="4" t="s">
        <v>49</v>
      </c>
      <c r="J14" s="5"/>
      <c r="L14" s="6"/>
      <c r="M14" s="6"/>
      <c r="N14" s="6"/>
      <c r="O14" s="6"/>
      <c r="P14" s="6" t="s">
        <v>50</v>
      </c>
      <c r="Q14" s="6"/>
      <c r="R14" s="6"/>
      <c r="S14" s="6"/>
      <c r="T14" s="6" t="s">
        <v>65</v>
      </c>
      <c r="U14" s="6"/>
      <c r="V14" s="6"/>
      <c r="W14" s="6" t="s">
        <v>50</v>
      </c>
      <c r="X14" s="6"/>
      <c r="Y14" s="6"/>
      <c r="Z14" s="14" t="s">
        <v>50</v>
      </c>
      <c r="AA14" s="14" t="s">
        <v>50</v>
      </c>
      <c r="AB14" s="14"/>
      <c r="AC14" s="14"/>
      <c r="AD14" s="14"/>
      <c r="AE14" s="14"/>
      <c r="AF14" s="14"/>
      <c r="AG14" s="14" t="s">
        <v>50</v>
      </c>
      <c r="AH14" s="14"/>
      <c r="AI14" s="14"/>
      <c r="AJ14" s="14"/>
    </row>
    <row r="15" spans="1:36" ht="28.8" x14ac:dyDescent="0.3">
      <c r="A15" s="3" t="s">
        <v>66</v>
      </c>
      <c r="B15" s="12" t="s">
        <v>67</v>
      </c>
      <c r="C15" s="3"/>
      <c r="D15">
        <f t="shared" si="0"/>
        <v>5</v>
      </c>
      <c r="E15" t="s">
        <v>68</v>
      </c>
      <c r="F15" t="s">
        <v>69</v>
      </c>
      <c r="G15">
        <v>28</v>
      </c>
      <c r="H15" t="s">
        <v>48</v>
      </c>
      <c r="I15" s="4" t="s">
        <v>49</v>
      </c>
      <c r="J15" s="16" t="s">
        <v>50</v>
      </c>
      <c r="K15" s="13"/>
      <c r="L15" s="6"/>
      <c r="M15" s="6"/>
      <c r="N15" s="6"/>
      <c r="O15" s="6"/>
      <c r="P15" s="6"/>
      <c r="Q15" s="6"/>
      <c r="R15" s="6"/>
      <c r="S15" s="6"/>
      <c r="T15" s="6" t="s">
        <v>56</v>
      </c>
      <c r="U15" s="6" t="s">
        <v>50</v>
      </c>
      <c r="V15" s="6"/>
      <c r="W15" s="6"/>
      <c r="X15" s="6"/>
      <c r="Y15" s="6"/>
      <c r="Z15" t="s">
        <v>50</v>
      </c>
      <c r="AH15" t="s">
        <v>50</v>
      </c>
    </row>
    <row r="16" spans="1:36" x14ac:dyDescent="0.3">
      <c r="A16" s="3" t="s">
        <v>70</v>
      </c>
      <c r="B16" s="12" t="s">
        <v>71</v>
      </c>
      <c r="C16" s="3"/>
      <c r="D16">
        <f t="shared" si="0"/>
        <v>6</v>
      </c>
      <c r="E16" t="s">
        <v>72</v>
      </c>
      <c r="F16" t="s">
        <v>73</v>
      </c>
      <c r="G16">
        <v>20</v>
      </c>
      <c r="H16" s="3" t="s">
        <v>74</v>
      </c>
      <c r="I16" s="4" t="s">
        <v>49</v>
      </c>
      <c r="J16" s="5"/>
      <c r="L16" s="6"/>
      <c r="M16" s="6"/>
      <c r="N16" s="6"/>
      <c r="O16" s="6"/>
      <c r="P16" s="6"/>
      <c r="Q16" s="6"/>
      <c r="R16" s="6"/>
      <c r="S16" s="6" t="s">
        <v>50</v>
      </c>
      <c r="T16" s="6" t="s">
        <v>56</v>
      </c>
      <c r="U16" s="6"/>
      <c r="V16" s="6"/>
      <c r="W16" s="6"/>
      <c r="X16" s="6"/>
      <c r="Y16" s="6"/>
      <c r="Z16" s="14" t="s">
        <v>50</v>
      </c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 spans="1:36" x14ac:dyDescent="0.3">
      <c r="A17" t="s">
        <v>75</v>
      </c>
      <c r="B17" s="12" t="s">
        <v>76</v>
      </c>
      <c r="D17">
        <f t="shared" si="0"/>
        <v>7</v>
      </c>
      <c r="E17" t="s">
        <v>77</v>
      </c>
      <c r="F17" t="s">
        <v>78</v>
      </c>
      <c r="G17">
        <v>33</v>
      </c>
      <c r="H17" s="15" t="s">
        <v>48</v>
      </c>
      <c r="I17" s="4" t="s">
        <v>49</v>
      </c>
      <c r="J17" s="16"/>
      <c r="K17" s="13"/>
      <c r="L17" s="6"/>
      <c r="M17" s="6"/>
      <c r="N17" s="6"/>
      <c r="O17" s="6"/>
      <c r="P17" s="6"/>
      <c r="Q17" s="6"/>
      <c r="R17" s="6"/>
      <c r="S17" s="6" t="s">
        <v>50</v>
      </c>
      <c r="T17" s="6" t="s">
        <v>56</v>
      </c>
      <c r="U17" s="6"/>
      <c r="V17" s="6"/>
      <c r="W17" s="6"/>
      <c r="X17" s="6"/>
      <c r="Y17" s="6"/>
      <c r="AE17" t="s">
        <v>50</v>
      </c>
      <c r="AH17" t="s">
        <v>50</v>
      </c>
    </row>
    <row r="18" spans="1:36" x14ac:dyDescent="0.3">
      <c r="A18" s="3" t="s">
        <v>79</v>
      </c>
      <c r="B18" s="12" t="s">
        <v>80</v>
      </c>
      <c r="C18" s="3"/>
      <c r="D18">
        <f t="shared" si="0"/>
        <v>8</v>
      </c>
      <c r="E18" t="s">
        <v>81</v>
      </c>
      <c r="F18" t="s">
        <v>82</v>
      </c>
      <c r="G18">
        <v>29</v>
      </c>
      <c r="H18" s="15" t="s">
        <v>74</v>
      </c>
      <c r="I18" s="4" t="s">
        <v>49</v>
      </c>
      <c r="J18" s="5"/>
      <c r="L18" s="6"/>
      <c r="M18" s="6"/>
      <c r="N18" s="6"/>
      <c r="O18" s="6"/>
      <c r="P18" s="6"/>
      <c r="Q18" s="6"/>
      <c r="R18" s="6"/>
      <c r="S18" s="6" t="s">
        <v>50</v>
      </c>
      <c r="T18" s="6" t="s">
        <v>56</v>
      </c>
      <c r="U18" s="6"/>
      <c r="V18" s="6"/>
      <c r="W18" s="6"/>
      <c r="X18" s="6"/>
      <c r="Y18" s="6" t="s">
        <v>50</v>
      </c>
      <c r="Z18" s="14" t="s">
        <v>50</v>
      </c>
      <c r="AA18" s="14" t="s">
        <v>50</v>
      </c>
      <c r="AB18" s="14"/>
      <c r="AC18" s="14" t="s">
        <v>50</v>
      </c>
      <c r="AD18" s="14"/>
      <c r="AE18" s="14"/>
      <c r="AF18" s="14"/>
      <c r="AG18" s="14"/>
      <c r="AH18" s="14"/>
      <c r="AI18" s="14"/>
      <c r="AJ18" s="14"/>
    </row>
    <row r="19" spans="1:36" x14ac:dyDescent="0.3">
      <c r="A19" s="3" t="s">
        <v>83</v>
      </c>
      <c r="B19" s="12" t="s">
        <v>84</v>
      </c>
      <c r="C19" s="3"/>
      <c r="D19">
        <f t="shared" si="0"/>
        <v>9</v>
      </c>
      <c r="E19" t="s">
        <v>85</v>
      </c>
      <c r="F19" t="s">
        <v>86</v>
      </c>
      <c r="G19">
        <v>62</v>
      </c>
      <c r="H19" s="15" t="s">
        <v>48</v>
      </c>
      <c r="I19" s="4" t="s">
        <v>49</v>
      </c>
      <c r="J19" s="16"/>
      <c r="L19" s="6"/>
      <c r="M19" s="6"/>
      <c r="N19" s="6"/>
      <c r="O19" s="6"/>
      <c r="P19" s="6"/>
      <c r="Q19" s="6"/>
      <c r="R19" s="6"/>
      <c r="S19" s="6"/>
      <c r="T19" s="6" t="s">
        <v>56</v>
      </c>
      <c r="U19" s="6"/>
      <c r="V19" s="6"/>
      <c r="W19" s="6"/>
      <c r="X19" s="6"/>
      <c r="Y19" s="6"/>
      <c r="Z19" s="14" t="s">
        <v>50</v>
      </c>
      <c r="AA19" s="14" t="s">
        <v>50</v>
      </c>
      <c r="AB19" s="14"/>
      <c r="AC19" s="14"/>
      <c r="AD19" s="14"/>
      <c r="AE19" s="14"/>
      <c r="AF19" s="14"/>
      <c r="AG19" s="14"/>
      <c r="AH19" s="14" t="s">
        <v>50</v>
      </c>
      <c r="AI19" s="14"/>
      <c r="AJ19" s="14"/>
    </row>
    <row r="20" spans="1:36" x14ac:dyDescent="0.3">
      <c r="A20" s="3" t="s">
        <v>87</v>
      </c>
      <c r="B20" s="12" t="s">
        <v>88</v>
      </c>
      <c r="C20" s="3"/>
      <c r="D20">
        <f t="shared" si="0"/>
        <v>10</v>
      </c>
      <c r="E20" t="s">
        <v>72</v>
      </c>
      <c r="F20" t="s">
        <v>89</v>
      </c>
      <c r="G20">
        <v>41</v>
      </c>
      <c r="H20" s="15" t="s">
        <v>48</v>
      </c>
      <c r="I20" s="4" t="s">
        <v>49</v>
      </c>
      <c r="J20" s="16"/>
      <c r="L20" s="6"/>
      <c r="M20" s="6"/>
      <c r="N20" s="6"/>
      <c r="O20" s="6"/>
      <c r="P20" s="6"/>
      <c r="Q20" s="6"/>
      <c r="R20" s="6"/>
      <c r="S20" s="6"/>
      <c r="T20" s="6" t="s">
        <v>65</v>
      </c>
      <c r="U20" s="6"/>
      <c r="V20" s="6"/>
      <c r="W20" s="6"/>
      <c r="X20" s="6"/>
      <c r="Y20" s="6"/>
      <c r="Z20" s="14" t="s">
        <v>50</v>
      </c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 spans="1:36" x14ac:dyDescent="0.3">
      <c r="A21" t="s">
        <v>90</v>
      </c>
      <c r="B21" s="12" t="s">
        <v>91</v>
      </c>
      <c r="D21">
        <f t="shared" si="0"/>
        <v>11</v>
      </c>
      <c r="E21" t="s">
        <v>92</v>
      </c>
      <c r="F21" t="s">
        <v>93</v>
      </c>
      <c r="G21">
        <v>80</v>
      </c>
      <c r="H21" t="s">
        <v>48</v>
      </c>
      <c r="I21" s="4" t="s">
        <v>49</v>
      </c>
      <c r="J21" s="16" t="s">
        <v>50</v>
      </c>
      <c r="K21" s="13" t="s">
        <v>50</v>
      </c>
      <c r="L21" s="17"/>
      <c r="M21" s="17"/>
      <c r="N21" s="6"/>
      <c r="O21" s="6"/>
      <c r="P21" s="6" t="s">
        <v>50</v>
      </c>
      <c r="Q21" s="6"/>
      <c r="R21" s="6"/>
      <c r="S21" s="6"/>
      <c r="T21" s="6" t="s">
        <v>56</v>
      </c>
      <c r="U21" s="6"/>
      <c r="V21" s="6"/>
      <c r="W21" s="6"/>
      <c r="X21" s="6" t="s">
        <v>50</v>
      </c>
      <c r="Y21" s="6"/>
      <c r="Z21" t="s">
        <v>50</v>
      </c>
      <c r="AF21" t="s">
        <v>50</v>
      </c>
    </row>
    <row r="22" spans="1:36" x14ac:dyDescent="0.3">
      <c r="A22" t="s">
        <v>94</v>
      </c>
      <c r="B22" s="12" t="s">
        <v>95</v>
      </c>
      <c r="D22">
        <f t="shared" si="0"/>
        <v>12</v>
      </c>
      <c r="E22" t="s">
        <v>96</v>
      </c>
      <c r="F22" t="s">
        <v>97</v>
      </c>
      <c r="G22">
        <v>54</v>
      </c>
      <c r="H22" t="s">
        <v>74</v>
      </c>
      <c r="I22" s="4" t="s">
        <v>49</v>
      </c>
      <c r="J22" s="16"/>
      <c r="K22" s="13" t="s">
        <v>50</v>
      </c>
      <c r="L22" s="6"/>
      <c r="M22" s="6"/>
      <c r="N22" s="6"/>
      <c r="O22" s="6"/>
      <c r="P22" s="6"/>
      <c r="Q22" s="6"/>
      <c r="R22" s="6"/>
      <c r="S22" s="6"/>
      <c r="T22" s="6" t="s">
        <v>56</v>
      </c>
      <c r="U22" s="6"/>
      <c r="V22" s="6"/>
      <c r="W22" s="6"/>
      <c r="X22" s="6"/>
      <c r="Y22" s="6" t="s">
        <v>50</v>
      </c>
      <c r="Z22" t="s">
        <v>50</v>
      </c>
      <c r="AE22" t="s">
        <v>50</v>
      </c>
    </row>
    <row r="23" spans="1:36" x14ac:dyDescent="0.3">
      <c r="A23" s="3" t="s">
        <v>98</v>
      </c>
      <c r="B23" s="12" t="s">
        <v>99</v>
      </c>
      <c r="C23" s="3"/>
      <c r="D23">
        <f t="shared" si="0"/>
        <v>13</v>
      </c>
      <c r="E23" t="s">
        <v>100</v>
      </c>
      <c r="F23" t="s">
        <v>101</v>
      </c>
      <c r="G23">
        <v>68</v>
      </c>
      <c r="H23" s="3" t="s">
        <v>74</v>
      </c>
      <c r="I23" s="4" t="s">
        <v>49</v>
      </c>
      <c r="J23" s="16"/>
      <c r="L23" s="6"/>
      <c r="M23" s="6"/>
      <c r="N23" s="6"/>
      <c r="O23" s="6"/>
      <c r="P23" s="6"/>
      <c r="Q23" s="6"/>
      <c r="R23" s="6"/>
      <c r="S23" s="6"/>
      <c r="T23" s="6" t="s">
        <v>56</v>
      </c>
      <c r="U23" s="6"/>
      <c r="V23" s="6"/>
      <c r="W23" s="6"/>
      <c r="X23" s="6"/>
      <c r="Y23" s="6" t="s">
        <v>50</v>
      </c>
      <c r="Z23" s="14" t="s">
        <v>50</v>
      </c>
      <c r="AA23" s="14"/>
      <c r="AB23" s="14"/>
      <c r="AC23" s="14"/>
      <c r="AD23" s="14"/>
      <c r="AE23" s="14"/>
      <c r="AF23" s="14"/>
      <c r="AG23" s="14" t="s">
        <v>50</v>
      </c>
      <c r="AH23" s="14" t="s">
        <v>50</v>
      </c>
      <c r="AI23" s="14"/>
      <c r="AJ23" s="14"/>
    </row>
    <row r="24" spans="1:36" ht="28.8" x14ac:dyDescent="0.3">
      <c r="A24" s="3" t="s">
        <v>102</v>
      </c>
      <c r="B24" s="12" t="s">
        <v>103</v>
      </c>
      <c r="C24" s="3"/>
      <c r="D24">
        <f t="shared" si="0"/>
        <v>14</v>
      </c>
      <c r="E24" t="s">
        <v>104</v>
      </c>
      <c r="F24" t="s">
        <v>105</v>
      </c>
      <c r="G24">
        <v>52</v>
      </c>
      <c r="H24" s="3" t="s">
        <v>74</v>
      </c>
      <c r="I24" s="4" t="s">
        <v>49</v>
      </c>
      <c r="J24" s="16"/>
      <c r="L24" s="6"/>
      <c r="M24" s="6"/>
      <c r="N24" s="6"/>
      <c r="O24" s="6"/>
      <c r="P24" s="6"/>
      <c r="Q24" s="6"/>
      <c r="R24" s="6"/>
      <c r="S24" s="6"/>
      <c r="T24" s="6" t="s">
        <v>56</v>
      </c>
      <c r="U24" s="6"/>
      <c r="V24" s="6"/>
      <c r="W24" s="6"/>
      <c r="X24" s="6"/>
      <c r="Y24" s="6" t="s">
        <v>50</v>
      </c>
      <c r="Z24" s="14" t="s">
        <v>50</v>
      </c>
      <c r="AA24" s="14"/>
      <c r="AB24" s="14"/>
      <c r="AC24" s="14"/>
      <c r="AD24" s="14"/>
      <c r="AE24" s="14"/>
      <c r="AF24" s="14"/>
      <c r="AG24" s="14"/>
      <c r="AH24" s="14" t="s">
        <v>50</v>
      </c>
      <c r="AI24" s="14"/>
      <c r="AJ24" s="14"/>
    </row>
    <row r="25" spans="1:36" x14ac:dyDescent="0.3">
      <c r="A25" s="3" t="s">
        <v>106</v>
      </c>
      <c r="B25" s="12" t="s">
        <v>107</v>
      </c>
      <c r="C25" s="3"/>
      <c r="D25">
        <f t="shared" si="0"/>
        <v>15</v>
      </c>
      <c r="E25" t="s">
        <v>108</v>
      </c>
      <c r="F25" t="s">
        <v>109</v>
      </c>
      <c r="G25">
        <v>38</v>
      </c>
      <c r="H25" s="3" t="s">
        <v>74</v>
      </c>
      <c r="I25" s="4" t="s">
        <v>49</v>
      </c>
      <c r="J25" s="16"/>
      <c r="L25" s="6"/>
      <c r="M25" s="6" t="s">
        <v>50</v>
      </c>
      <c r="N25" s="6"/>
      <c r="O25" s="6"/>
      <c r="P25" s="6"/>
      <c r="Q25" s="6"/>
      <c r="R25" s="6"/>
      <c r="S25" s="6"/>
      <c r="T25" s="6" t="s">
        <v>56</v>
      </c>
      <c r="U25" s="6"/>
      <c r="V25" s="6"/>
      <c r="W25" s="6" t="s">
        <v>50</v>
      </c>
      <c r="X25" s="6"/>
      <c r="Y25" s="6"/>
      <c r="Z25" s="14"/>
      <c r="AA25" s="14"/>
      <c r="AB25" s="14"/>
      <c r="AC25" s="14"/>
      <c r="AD25" s="14"/>
      <c r="AE25" s="14" t="s">
        <v>50</v>
      </c>
      <c r="AF25" s="14"/>
      <c r="AG25" s="14"/>
      <c r="AH25" s="14"/>
      <c r="AI25" s="14"/>
      <c r="AJ25" s="14"/>
    </row>
    <row r="26" spans="1:36" x14ac:dyDescent="0.3">
      <c r="A26" t="s">
        <v>110</v>
      </c>
      <c r="B26" s="12" t="s">
        <v>111</v>
      </c>
      <c r="D26">
        <f t="shared" si="0"/>
        <v>16</v>
      </c>
      <c r="E26" t="s">
        <v>112</v>
      </c>
      <c r="F26" t="s">
        <v>113</v>
      </c>
      <c r="G26">
        <v>58</v>
      </c>
      <c r="H26" t="s">
        <v>74</v>
      </c>
      <c r="I26" s="4"/>
      <c r="J26" s="16"/>
      <c r="L26" s="6"/>
      <c r="M26" s="6"/>
      <c r="N26" s="6"/>
      <c r="O26" s="6"/>
      <c r="P26" s="6"/>
      <c r="Q26" s="6"/>
      <c r="R26" s="6"/>
      <c r="S26" s="6"/>
      <c r="T26" s="6" t="s">
        <v>114</v>
      </c>
      <c r="U26" s="6"/>
      <c r="V26" s="6"/>
      <c r="W26" s="6"/>
      <c r="X26" s="6"/>
      <c r="Y26" s="6" t="s">
        <v>50</v>
      </c>
      <c r="AA26" t="s">
        <v>50</v>
      </c>
      <c r="AC26" s="14" t="s">
        <v>50</v>
      </c>
      <c r="AD26" s="14"/>
      <c r="AF26" t="s">
        <v>50</v>
      </c>
    </row>
    <row r="27" spans="1:36" ht="28.8" x14ac:dyDescent="0.3">
      <c r="A27" s="3" t="s">
        <v>115</v>
      </c>
      <c r="B27" s="12" t="s">
        <v>116</v>
      </c>
      <c r="C27" s="3"/>
      <c r="D27">
        <f t="shared" si="0"/>
        <v>17</v>
      </c>
      <c r="E27" t="s">
        <v>117</v>
      </c>
      <c r="F27" t="s">
        <v>118</v>
      </c>
      <c r="G27">
        <v>34</v>
      </c>
      <c r="H27" s="15" t="s">
        <v>74</v>
      </c>
      <c r="I27" s="4" t="s">
        <v>49</v>
      </c>
      <c r="J27" s="16"/>
      <c r="L27" s="6"/>
      <c r="M27" s="6"/>
      <c r="N27" s="6"/>
      <c r="O27" s="6"/>
      <c r="P27" s="6"/>
      <c r="Q27" s="6"/>
      <c r="R27" s="6"/>
      <c r="S27" s="6"/>
      <c r="T27" s="6" t="s">
        <v>56</v>
      </c>
      <c r="U27" s="6" t="s">
        <v>50</v>
      </c>
      <c r="V27" s="6"/>
      <c r="W27" s="6"/>
      <c r="X27" s="6"/>
      <c r="Y27" s="6"/>
      <c r="Z27" s="14" t="s">
        <v>50</v>
      </c>
      <c r="AA27" s="14" t="s">
        <v>50</v>
      </c>
      <c r="AB27" s="14"/>
      <c r="AC27" s="14"/>
      <c r="AD27" s="14"/>
      <c r="AE27" s="14"/>
      <c r="AF27" s="14"/>
      <c r="AG27" s="14"/>
      <c r="AH27" s="14" t="s">
        <v>50</v>
      </c>
      <c r="AI27" s="14"/>
      <c r="AJ27" s="14"/>
    </row>
    <row r="28" spans="1:36" x14ac:dyDescent="0.3">
      <c r="A28" s="3" t="s">
        <v>119</v>
      </c>
      <c r="B28" s="12" t="s">
        <v>120</v>
      </c>
      <c r="C28" s="3"/>
      <c r="D28">
        <f t="shared" si="0"/>
        <v>18</v>
      </c>
      <c r="E28" t="s">
        <v>121</v>
      </c>
      <c r="F28" t="s">
        <v>122</v>
      </c>
      <c r="G28">
        <v>42</v>
      </c>
      <c r="H28" s="15" t="s">
        <v>74</v>
      </c>
      <c r="I28" s="4" t="s">
        <v>49</v>
      </c>
      <c r="J28" s="16"/>
      <c r="L28" s="6"/>
      <c r="M28" s="6"/>
      <c r="N28" s="6"/>
      <c r="O28" s="6"/>
      <c r="P28" s="6"/>
      <c r="Q28" s="6"/>
      <c r="R28" s="6"/>
      <c r="S28" s="6"/>
      <c r="T28" s="6" t="s">
        <v>114</v>
      </c>
      <c r="U28" s="6"/>
      <c r="V28" s="6" t="s">
        <v>50</v>
      </c>
      <c r="W28" s="6"/>
      <c r="X28" s="6"/>
      <c r="Y28" s="6"/>
      <c r="Z28" s="14" t="s">
        <v>50</v>
      </c>
      <c r="AA28" s="14"/>
      <c r="AB28" s="14"/>
      <c r="AC28" s="14"/>
      <c r="AD28" s="14"/>
      <c r="AE28" s="14"/>
      <c r="AF28" s="14"/>
      <c r="AG28" s="14"/>
      <c r="AH28" s="14"/>
      <c r="AI28" s="14"/>
      <c r="AJ28" s="14"/>
    </row>
    <row r="29" spans="1:36" x14ac:dyDescent="0.3">
      <c r="A29" s="3" t="s">
        <v>123</v>
      </c>
      <c r="B29" s="12" t="s">
        <v>124</v>
      </c>
      <c r="C29" s="3"/>
      <c r="D29">
        <f t="shared" si="0"/>
        <v>19</v>
      </c>
      <c r="E29" t="s">
        <v>125</v>
      </c>
      <c r="F29" t="s">
        <v>126</v>
      </c>
      <c r="G29">
        <v>38</v>
      </c>
      <c r="H29" s="15" t="s">
        <v>48</v>
      </c>
      <c r="I29" s="4" t="s">
        <v>49</v>
      </c>
      <c r="J29" s="16"/>
      <c r="L29" s="6"/>
      <c r="M29" s="6" t="s">
        <v>50</v>
      </c>
      <c r="N29" s="6"/>
      <c r="O29" s="6"/>
      <c r="P29" s="6"/>
      <c r="Q29" s="6"/>
      <c r="R29" s="6"/>
      <c r="S29" s="6"/>
      <c r="T29" s="6" t="s">
        <v>65</v>
      </c>
      <c r="U29" s="6"/>
      <c r="V29" s="6"/>
      <c r="W29" s="6"/>
      <c r="X29" s="6"/>
      <c r="Y29" s="6"/>
      <c r="Z29" s="14" t="s">
        <v>50</v>
      </c>
      <c r="AA29" s="14"/>
      <c r="AB29" s="14"/>
      <c r="AC29" s="14"/>
      <c r="AD29" s="14"/>
      <c r="AE29" s="14"/>
      <c r="AF29" s="14"/>
      <c r="AG29" s="14"/>
      <c r="AH29" s="14"/>
      <c r="AI29" s="14"/>
      <c r="AJ29" s="14"/>
    </row>
    <row r="30" spans="1:36" x14ac:dyDescent="0.3">
      <c r="A30" s="3" t="s">
        <v>127</v>
      </c>
      <c r="B30" s="12" t="s">
        <v>128</v>
      </c>
      <c r="C30" s="3"/>
      <c r="D30">
        <f t="shared" si="0"/>
        <v>20</v>
      </c>
      <c r="E30" t="s">
        <v>129</v>
      </c>
      <c r="F30" t="s">
        <v>130</v>
      </c>
      <c r="G30">
        <v>20</v>
      </c>
      <c r="H30" s="15" t="s">
        <v>74</v>
      </c>
      <c r="I30" s="4" t="s">
        <v>49</v>
      </c>
      <c r="J30" s="16"/>
      <c r="L30" s="6"/>
      <c r="M30" s="6"/>
      <c r="N30" s="6"/>
      <c r="O30" s="6"/>
      <c r="P30" s="6"/>
      <c r="Q30" s="6" t="s">
        <v>50</v>
      </c>
      <c r="R30" s="6"/>
      <c r="S30" s="6" t="s">
        <v>50</v>
      </c>
      <c r="T30" s="6" t="s">
        <v>56</v>
      </c>
      <c r="U30" s="6"/>
      <c r="V30" s="6"/>
      <c r="W30" s="6"/>
      <c r="X30" s="6"/>
      <c r="Y30" s="6"/>
      <c r="Z30" s="14" t="s">
        <v>50</v>
      </c>
      <c r="AA30" s="14"/>
      <c r="AB30" s="14"/>
      <c r="AC30" s="14"/>
      <c r="AD30" s="14"/>
      <c r="AE30" s="14"/>
      <c r="AF30" s="14"/>
      <c r="AG30" s="14" t="s">
        <v>50</v>
      </c>
      <c r="AH30" s="14"/>
      <c r="AI30" s="14"/>
      <c r="AJ30" s="14"/>
    </row>
    <row r="31" spans="1:36" x14ac:dyDescent="0.3">
      <c r="A31" s="3" t="s">
        <v>131</v>
      </c>
      <c r="B31" s="12" t="s">
        <v>132</v>
      </c>
      <c r="C31" s="3"/>
      <c r="D31">
        <f t="shared" si="0"/>
        <v>21</v>
      </c>
      <c r="E31" t="s">
        <v>133</v>
      </c>
      <c r="F31" t="s">
        <v>134</v>
      </c>
      <c r="G31">
        <v>30</v>
      </c>
      <c r="H31" s="15" t="s">
        <v>74</v>
      </c>
      <c r="I31" s="4" t="s">
        <v>49</v>
      </c>
      <c r="J31" s="16"/>
      <c r="L31" s="6"/>
      <c r="M31" s="6" t="s">
        <v>50</v>
      </c>
      <c r="N31" s="6"/>
      <c r="O31" s="6"/>
      <c r="P31" s="6"/>
      <c r="Q31" s="6"/>
      <c r="R31" s="6"/>
      <c r="S31" s="6" t="s">
        <v>50</v>
      </c>
      <c r="T31" s="6" t="s">
        <v>56</v>
      </c>
      <c r="U31" s="6"/>
      <c r="V31" s="6"/>
      <c r="W31" s="6"/>
      <c r="X31" s="6"/>
      <c r="Y31" s="6"/>
      <c r="Z31" s="14" t="s">
        <v>50</v>
      </c>
      <c r="AA31" s="14" t="s">
        <v>50</v>
      </c>
      <c r="AB31" s="14"/>
      <c r="AC31" s="14"/>
      <c r="AD31" s="14"/>
      <c r="AE31" s="14"/>
      <c r="AF31" s="14"/>
      <c r="AG31" s="14" t="s">
        <v>50</v>
      </c>
      <c r="AH31" s="14"/>
      <c r="AI31" s="14"/>
      <c r="AJ31" s="14"/>
    </row>
    <row r="32" spans="1:36" x14ac:dyDescent="0.3">
      <c r="A32" s="3" t="s">
        <v>135</v>
      </c>
      <c r="B32" s="12" t="s">
        <v>136</v>
      </c>
      <c r="C32" s="3"/>
      <c r="D32">
        <f t="shared" si="0"/>
        <v>22</v>
      </c>
      <c r="E32" t="s">
        <v>137</v>
      </c>
      <c r="F32" t="s">
        <v>138</v>
      </c>
      <c r="G32">
        <v>43</v>
      </c>
      <c r="H32" s="15" t="s">
        <v>74</v>
      </c>
      <c r="I32" s="4" t="s">
        <v>49</v>
      </c>
      <c r="J32" s="16"/>
      <c r="L32" s="6"/>
      <c r="M32" s="6"/>
      <c r="N32" s="6"/>
      <c r="O32" s="6"/>
      <c r="P32" s="6"/>
      <c r="Q32" s="6"/>
      <c r="R32" s="6"/>
      <c r="S32" s="6" t="s">
        <v>50</v>
      </c>
      <c r="T32" s="6" t="s">
        <v>56</v>
      </c>
      <c r="U32" s="6"/>
      <c r="V32" s="6"/>
      <c r="W32" s="6"/>
      <c r="X32" s="6"/>
      <c r="Y32" s="6"/>
      <c r="Z32" s="14" t="s">
        <v>50</v>
      </c>
      <c r="AA32" s="14" t="s">
        <v>50</v>
      </c>
      <c r="AB32" s="14"/>
      <c r="AC32" s="14"/>
      <c r="AD32" s="14"/>
      <c r="AE32" s="14"/>
      <c r="AF32" s="14" t="s">
        <v>50</v>
      </c>
      <c r="AG32" s="14"/>
      <c r="AH32" s="14"/>
      <c r="AI32" s="14"/>
      <c r="AJ32" s="14"/>
    </row>
    <row r="33" spans="1:36" x14ac:dyDescent="0.3">
      <c r="A33" s="3" t="s">
        <v>139</v>
      </c>
      <c r="B33" s="12" t="s">
        <v>140</v>
      </c>
      <c r="C33" s="3"/>
      <c r="D33">
        <f t="shared" si="0"/>
        <v>23</v>
      </c>
      <c r="E33" t="s">
        <v>141</v>
      </c>
      <c r="F33" t="s">
        <v>142</v>
      </c>
      <c r="G33">
        <v>31</v>
      </c>
      <c r="H33" s="15" t="s">
        <v>74</v>
      </c>
      <c r="I33" s="4" t="s">
        <v>49</v>
      </c>
      <c r="J33" s="16"/>
      <c r="L33" s="6"/>
      <c r="M33" s="6"/>
      <c r="N33" s="6"/>
      <c r="O33" s="6" t="s">
        <v>50</v>
      </c>
      <c r="P33" s="6"/>
      <c r="Q33" s="6"/>
      <c r="R33" s="6"/>
      <c r="S33" s="6"/>
      <c r="T33" s="6" t="s">
        <v>56</v>
      </c>
      <c r="U33" s="6"/>
      <c r="V33" s="6"/>
      <c r="W33" s="6"/>
      <c r="X33" s="6"/>
      <c r="Y33" s="6"/>
      <c r="Z33" s="14" t="s">
        <v>50</v>
      </c>
      <c r="AA33" s="14"/>
      <c r="AB33" s="14"/>
      <c r="AC33" s="14"/>
      <c r="AD33" s="14"/>
      <c r="AE33" s="14"/>
      <c r="AF33" s="14"/>
      <c r="AG33" s="14" t="s">
        <v>50</v>
      </c>
      <c r="AH33" s="14" t="s">
        <v>50</v>
      </c>
      <c r="AI33" s="14"/>
      <c r="AJ33" s="14"/>
    </row>
    <row r="34" spans="1:36" x14ac:dyDescent="0.3">
      <c r="A34" s="3" t="s">
        <v>143</v>
      </c>
      <c r="B34" s="12" t="s">
        <v>144</v>
      </c>
      <c r="C34" s="3"/>
      <c r="D34">
        <f t="shared" si="0"/>
        <v>24</v>
      </c>
      <c r="E34" t="s">
        <v>145</v>
      </c>
      <c r="F34" t="s">
        <v>146</v>
      </c>
      <c r="G34">
        <v>31</v>
      </c>
      <c r="H34" s="15" t="s">
        <v>74</v>
      </c>
      <c r="I34" s="4" t="s">
        <v>49</v>
      </c>
      <c r="J34" s="16"/>
      <c r="L34" s="6"/>
      <c r="M34" s="6"/>
      <c r="N34" s="6"/>
      <c r="O34" s="6"/>
      <c r="P34" s="6"/>
      <c r="Q34" s="6"/>
      <c r="R34" s="6"/>
      <c r="S34" s="6"/>
      <c r="T34" s="6" t="s">
        <v>51</v>
      </c>
      <c r="U34" s="6"/>
      <c r="V34" s="6"/>
      <c r="W34" s="6" t="s">
        <v>50</v>
      </c>
      <c r="X34" s="6"/>
      <c r="Y34" s="6"/>
      <c r="Z34" s="14" t="s">
        <v>50</v>
      </c>
      <c r="AA34" s="14"/>
      <c r="AB34" s="14"/>
      <c r="AC34" s="14"/>
      <c r="AD34" s="14"/>
      <c r="AE34" s="14"/>
      <c r="AF34" s="14"/>
      <c r="AG34" s="14" t="s">
        <v>50</v>
      </c>
      <c r="AH34" s="14"/>
      <c r="AI34" s="14"/>
      <c r="AJ34" s="14"/>
    </row>
    <row r="35" spans="1:36" x14ac:dyDescent="0.3">
      <c r="A35" s="3" t="s">
        <v>147</v>
      </c>
      <c r="B35" s="12" t="s">
        <v>148</v>
      </c>
      <c r="C35" s="3"/>
      <c r="D35">
        <f t="shared" si="0"/>
        <v>25</v>
      </c>
      <c r="E35" t="s">
        <v>149</v>
      </c>
      <c r="F35" t="s">
        <v>150</v>
      </c>
      <c r="G35">
        <v>33</v>
      </c>
      <c r="H35" s="15" t="s">
        <v>74</v>
      </c>
      <c r="I35" s="4" t="s">
        <v>49</v>
      </c>
      <c r="J35" s="16"/>
      <c r="L35" s="6"/>
      <c r="M35" s="6"/>
      <c r="N35" s="6"/>
      <c r="O35" s="6"/>
      <c r="P35" s="6" t="s">
        <v>50</v>
      </c>
      <c r="Q35" s="6"/>
      <c r="R35" s="6"/>
      <c r="S35" s="6" t="s">
        <v>50</v>
      </c>
      <c r="T35" s="6" t="s">
        <v>51</v>
      </c>
      <c r="U35" s="6"/>
      <c r="V35" s="6"/>
      <c r="W35" s="6"/>
      <c r="X35" s="6"/>
      <c r="Y35" s="6" t="s">
        <v>50</v>
      </c>
      <c r="Z35" s="14" t="s">
        <v>50</v>
      </c>
      <c r="AA35" s="14" t="s">
        <v>50</v>
      </c>
      <c r="AB35" s="14"/>
      <c r="AC35" s="14" t="s">
        <v>50</v>
      </c>
      <c r="AD35" s="14"/>
      <c r="AE35" s="14"/>
      <c r="AF35" s="14"/>
      <c r="AG35" s="14" t="s">
        <v>50</v>
      </c>
      <c r="AH35" s="14" t="s">
        <v>50</v>
      </c>
      <c r="AI35" s="14"/>
      <c r="AJ35" s="14"/>
    </row>
    <row r="36" spans="1:36" x14ac:dyDescent="0.3">
      <c r="A36" s="3" t="s">
        <v>151</v>
      </c>
      <c r="B36" s="12" t="s">
        <v>152</v>
      </c>
      <c r="C36" s="3"/>
      <c r="D36">
        <f t="shared" si="0"/>
        <v>26</v>
      </c>
      <c r="E36" t="s">
        <v>63</v>
      </c>
      <c r="F36" t="s">
        <v>64</v>
      </c>
      <c r="G36">
        <v>8</v>
      </c>
      <c r="H36" s="15" t="s">
        <v>74</v>
      </c>
      <c r="I36" s="4" t="s">
        <v>49</v>
      </c>
      <c r="J36" s="16"/>
      <c r="L36" s="6"/>
      <c r="M36" s="6"/>
      <c r="N36" s="6"/>
      <c r="O36" s="6"/>
      <c r="P36" s="6"/>
      <c r="Q36" s="6"/>
      <c r="R36" s="6"/>
      <c r="S36" s="6"/>
      <c r="T36" s="6" t="s">
        <v>56</v>
      </c>
      <c r="U36" s="6"/>
      <c r="V36" s="6"/>
      <c r="W36" s="6"/>
      <c r="X36" s="6"/>
      <c r="Y36" s="6"/>
      <c r="Z36" s="14" t="s">
        <v>50</v>
      </c>
      <c r="AA36" s="14"/>
      <c r="AB36" s="14"/>
      <c r="AC36" s="14"/>
      <c r="AD36" s="14"/>
      <c r="AE36" s="14"/>
      <c r="AF36" s="14"/>
      <c r="AG36" s="14"/>
      <c r="AH36" s="14"/>
      <c r="AI36" s="14"/>
      <c r="AJ36" s="14"/>
    </row>
    <row r="37" spans="1:36" x14ac:dyDescent="0.3">
      <c r="A37" s="3" t="s">
        <v>153</v>
      </c>
      <c r="B37" s="12" t="s">
        <v>154</v>
      </c>
      <c r="C37" s="3"/>
      <c r="D37">
        <f t="shared" si="0"/>
        <v>27</v>
      </c>
      <c r="E37" t="s">
        <v>155</v>
      </c>
      <c r="F37" t="s">
        <v>156</v>
      </c>
      <c r="G37">
        <v>36</v>
      </c>
      <c r="H37" s="15" t="s">
        <v>48</v>
      </c>
      <c r="I37" s="4" t="s">
        <v>49</v>
      </c>
      <c r="J37" s="16"/>
      <c r="L37" s="6"/>
      <c r="M37" s="6"/>
      <c r="N37" s="6"/>
      <c r="O37" s="6"/>
      <c r="P37" s="6"/>
      <c r="Q37" s="6"/>
      <c r="R37" s="6"/>
      <c r="S37" s="6"/>
      <c r="T37" s="6" t="s">
        <v>51</v>
      </c>
      <c r="U37" s="6" t="s">
        <v>50</v>
      </c>
      <c r="V37" s="6"/>
      <c r="W37" s="6"/>
      <c r="X37" s="6"/>
      <c r="Y37" s="6"/>
      <c r="Z37" s="14" t="s">
        <v>50</v>
      </c>
      <c r="AA37" s="14" t="s">
        <v>50</v>
      </c>
      <c r="AB37" s="14"/>
      <c r="AC37" s="14"/>
      <c r="AD37" s="14"/>
      <c r="AE37" s="14"/>
      <c r="AF37" s="14"/>
      <c r="AG37" s="14"/>
      <c r="AH37" s="14"/>
      <c r="AI37" s="14"/>
      <c r="AJ37" s="14"/>
    </row>
    <row r="38" spans="1:36" ht="28.8" x14ac:dyDescent="0.3">
      <c r="A38" s="3" t="s">
        <v>157</v>
      </c>
      <c r="B38" s="12" t="s">
        <v>158</v>
      </c>
      <c r="C38" s="3"/>
      <c r="D38">
        <f t="shared" si="0"/>
        <v>28</v>
      </c>
      <c r="E38" t="s">
        <v>159</v>
      </c>
      <c r="F38" t="s">
        <v>160</v>
      </c>
      <c r="G38">
        <v>4</v>
      </c>
      <c r="H38" s="15" t="s">
        <v>48</v>
      </c>
      <c r="I38" s="4" t="s">
        <v>49</v>
      </c>
      <c r="J38" s="16"/>
      <c r="L38" s="6"/>
      <c r="M38" s="6"/>
      <c r="N38" s="6"/>
      <c r="O38" s="6"/>
      <c r="P38" s="6"/>
      <c r="Q38" s="6"/>
      <c r="R38" s="6"/>
      <c r="S38" s="6"/>
      <c r="T38" s="6" t="s">
        <v>56</v>
      </c>
      <c r="U38" s="6"/>
      <c r="V38" s="6"/>
      <c r="W38" s="6"/>
      <c r="X38" s="6"/>
      <c r="Y38" s="6"/>
      <c r="Z38" s="14" t="s">
        <v>50</v>
      </c>
      <c r="AA38" s="14"/>
      <c r="AB38" s="14"/>
      <c r="AC38" s="14"/>
      <c r="AD38" s="14"/>
      <c r="AE38" s="14"/>
      <c r="AF38" s="14" t="s">
        <v>50</v>
      </c>
      <c r="AG38" s="14"/>
      <c r="AH38" s="14"/>
      <c r="AI38" s="14"/>
      <c r="AJ38" s="14"/>
    </row>
    <row r="39" spans="1:36" x14ac:dyDescent="0.3">
      <c r="A39" t="s">
        <v>161</v>
      </c>
      <c r="B39" s="12" t="s">
        <v>162</v>
      </c>
      <c r="D39">
        <f t="shared" si="0"/>
        <v>29</v>
      </c>
      <c r="E39" t="s">
        <v>163</v>
      </c>
      <c r="F39" t="s">
        <v>164</v>
      </c>
      <c r="G39">
        <v>41</v>
      </c>
      <c r="H39" s="15" t="s">
        <v>48</v>
      </c>
      <c r="I39" s="4" t="s">
        <v>49</v>
      </c>
      <c r="J39" s="16"/>
      <c r="K39" s="13"/>
      <c r="L39" s="6"/>
      <c r="M39" s="6" t="s">
        <v>50</v>
      </c>
      <c r="N39" s="6"/>
      <c r="O39" s="6"/>
      <c r="P39" s="6"/>
      <c r="Q39" s="6" t="s">
        <v>50</v>
      </c>
      <c r="R39" s="6"/>
      <c r="S39" s="6"/>
      <c r="T39" s="6" t="s">
        <v>51</v>
      </c>
      <c r="U39" s="6"/>
      <c r="V39" s="6"/>
      <c r="W39" s="6"/>
      <c r="X39" s="6"/>
      <c r="Y39" s="6"/>
    </row>
    <row r="40" spans="1:36" ht="28.8" x14ac:dyDescent="0.3">
      <c r="A40" s="3" t="s">
        <v>165</v>
      </c>
      <c r="B40" s="12" t="s">
        <v>166</v>
      </c>
      <c r="C40" s="3"/>
      <c r="D40">
        <f t="shared" si="0"/>
        <v>30</v>
      </c>
      <c r="E40" t="s">
        <v>167</v>
      </c>
      <c r="F40" t="s">
        <v>168</v>
      </c>
      <c r="G40">
        <v>57</v>
      </c>
      <c r="H40" s="15" t="s">
        <v>74</v>
      </c>
      <c r="I40" s="4" t="s">
        <v>49</v>
      </c>
      <c r="J40" s="16"/>
      <c r="K40" t="s">
        <v>50</v>
      </c>
      <c r="L40" s="6"/>
      <c r="M40" s="6"/>
      <c r="N40" s="6"/>
      <c r="O40" s="6"/>
      <c r="P40" s="6"/>
      <c r="Q40" s="6"/>
      <c r="R40" s="6"/>
      <c r="S40" s="6" t="s">
        <v>50</v>
      </c>
      <c r="T40" s="6" t="s">
        <v>56</v>
      </c>
      <c r="U40" s="6"/>
      <c r="V40" s="6"/>
      <c r="W40" s="6"/>
      <c r="X40" s="6" t="s">
        <v>50</v>
      </c>
      <c r="Y40" s="6"/>
      <c r="Z40" s="14"/>
      <c r="AA40" s="14"/>
      <c r="AB40" s="14"/>
      <c r="AC40" s="14"/>
      <c r="AD40" s="14"/>
      <c r="AE40" s="14" t="s">
        <v>50</v>
      </c>
      <c r="AF40" s="14" t="s">
        <v>50</v>
      </c>
      <c r="AG40" s="14" t="s">
        <v>50</v>
      </c>
      <c r="AH40" s="14" t="s">
        <v>50</v>
      </c>
      <c r="AI40" s="14"/>
      <c r="AJ40" s="14"/>
    </row>
    <row r="41" spans="1:36" x14ac:dyDescent="0.3">
      <c r="A41" s="3" t="s">
        <v>169</v>
      </c>
      <c r="B41" s="12" t="s">
        <v>170</v>
      </c>
      <c r="C41" s="3"/>
      <c r="D41">
        <f t="shared" si="0"/>
        <v>31</v>
      </c>
      <c r="E41" t="s">
        <v>171</v>
      </c>
      <c r="F41" t="s">
        <v>172</v>
      </c>
      <c r="G41">
        <v>7</v>
      </c>
      <c r="H41" s="15" t="s">
        <v>74</v>
      </c>
      <c r="I41" s="4" t="s">
        <v>49</v>
      </c>
      <c r="J41" s="16"/>
      <c r="L41" s="6"/>
      <c r="M41" s="6"/>
      <c r="N41" s="6"/>
      <c r="O41" s="6"/>
      <c r="P41" s="6" t="s">
        <v>50</v>
      </c>
      <c r="Q41" s="6"/>
      <c r="R41" s="6"/>
      <c r="S41" s="6"/>
      <c r="T41" s="6" t="s">
        <v>56</v>
      </c>
      <c r="U41" s="6"/>
      <c r="V41" s="6"/>
      <c r="W41" s="6"/>
      <c r="X41" s="6"/>
      <c r="Y41" s="6"/>
      <c r="Z41" s="14"/>
      <c r="AA41" s="14"/>
      <c r="AB41" s="14"/>
      <c r="AC41" s="14"/>
      <c r="AD41" s="14"/>
      <c r="AE41" s="14" t="s">
        <v>50</v>
      </c>
      <c r="AF41" s="14"/>
      <c r="AG41" s="14" t="s">
        <v>50</v>
      </c>
      <c r="AH41" s="14"/>
      <c r="AI41" s="14"/>
      <c r="AJ41" s="14"/>
    </row>
    <row r="42" spans="1:36" ht="28.8" x14ac:dyDescent="0.3">
      <c r="A42" s="3" t="s">
        <v>173</v>
      </c>
      <c r="B42" s="12" t="s">
        <v>174</v>
      </c>
      <c r="C42" s="3"/>
      <c r="D42">
        <f t="shared" si="0"/>
        <v>32</v>
      </c>
      <c r="E42" t="s">
        <v>175</v>
      </c>
      <c r="F42" t="s">
        <v>176</v>
      </c>
      <c r="G42">
        <v>26</v>
      </c>
      <c r="H42" s="15" t="s">
        <v>48</v>
      </c>
      <c r="I42" s="4" t="s">
        <v>49</v>
      </c>
      <c r="J42" s="16"/>
      <c r="L42" s="6"/>
      <c r="M42" s="6"/>
      <c r="N42" s="6"/>
      <c r="O42" s="6"/>
      <c r="P42" s="6"/>
      <c r="Q42" s="6"/>
      <c r="R42" s="6"/>
      <c r="S42" s="6"/>
      <c r="T42" s="6" t="s">
        <v>51</v>
      </c>
      <c r="U42" s="6"/>
      <c r="V42" s="6"/>
      <c r="W42" s="6"/>
      <c r="X42" s="6"/>
      <c r="Y42" s="6"/>
      <c r="Z42" s="14"/>
      <c r="AA42" s="14" t="s">
        <v>50</v>
      </c>
      <c r="AB42" s="14"/>
      <c r="AC42" s="14"/>
      <c r="AD42" s="14"/>
      <c r="AE42" s="14" t="s">
        <v>50</v>
      </c>
      <c r="AF42" s="14"/>
      <c r="AG42" s="14"/>
      <c r="AH42" s="14"/>
      <c r="AI42" s="14"/>
      <c r="AJ42" s="14"/>
    </row>
    <row r="43" spans="1:36" x14ac:dyDescent="0.3">
      <c r="A43" t="s">
        <v>177</v>
      </c>
      <c r="B43" s="12" t="s">
        <v>178</v>
      </c>
      <c r="D43">
        <f t="shared" si="0"/>
        <v>33</v>
      </c>
      <c r="E43" t="s">
        <v>179</v>
      </c>
      <c r="F43" t="s">
        <v>180</v>
      </c>
      <c r="G43">
        <v>14</v>
      </c>
      <c r="H43" s="13" t="s">
        <v>74</v>
      </c>
      <c r="I43" s="4" t="s">
        <v>49</v>
      </c>
      <c r="J43" s="16"/>
      <c r="K43" s="13"/>
      <c r="L43" s="6"/>
      <c r="M43" s="6"/>
      <c r="N43" s="6"/>
      <c r="O43" s="6"/>
      <c r="P43" s="6"/>
      <c r="Q43" s="6" t="s">
        <v>50</v>
      </c>
      <c r="R43" s="6"/>
      <c r="S43" s="6" t="s">
        <v>50</v>
      </c>
      <c r="T43" s="6" t="s">
        <v>56</v>
      </c>
      <c r="U43" s="6"/>
      <c r="V43" s="6"/>
      <c r="W43" s="6"/>
      <c r="X43" s="6"/>
      <c r="Y43" s="6"/>
      <c r="Z43" t="s">
        <v>50</v>
      </c>
      <c r="AF43" t="s">
        <v>50</v>
      </c>
    </row>
    <row r="44" spans="1:36" x14ac:dyDescent="0.3">
      <c r="A44" t="s">
        <v>181</v>
      </c>
      <c r="B44" s="12" t="s">
        <v>182</v>
      </c>
      <c r="D44">
        <f t="shared" si="0"/>
        <v>34</v>
      </c>
      <c r="E44" t="s">
        <v>183</v>
      </c>
      <c r="F44" t="s">
        <v>184</v>
      </c>
      <c r="G44">
        <v>29</v>
      </c>
      <c r="H44" s="13" t="s">
        <v>74</v>
      </c>
      <c r="I44" s="4" t="s">
        <v>49</v>
      </c>
      <c r="J44" s="16"/>
      <c r="K44" s="13" t="s">
        <v>50</v>
      </c>
      <c r="L44" s="6"/>
      <c r="M44" s="6"/>
      <c r="N44" s="6"/>
      <c r="O44" s="6"/>
      <c r="P44" s="6"/>
      <c r="Q44" s="6"/>
      <c r="R44" s="6"/>
      <c r="S44" s="6" t="s">
        <v>50</v>
      </c>
      <c r="T44" s="6" t="s">
        <v>56</v>
      </c>
      <c r="U44" s="6"/>
      <c r="V44" s="6"/>
      <c r="W44" s="6"/>
      <c r="X44" s="6"/>
      <c r="Y44" s="6"/>
      <c r="Z44" t="s">
        <v>50</v>
      </c>
      <c r="AH44" t="s">
        <v>50</v>
      </c>
    </row>
    <row r="45" spans="1:36" x14ac:dyDescent="0.3">
      <c r="A45" t="s">
        <v>185</v>
      </c>
      <c r="B45" s="12" t="s">
        <v>186</v>
      </c>
      <c r="D45">
        <f t="shared" si="0"/>
        <v>35</v>
      </c>
      <c r="E45" t="s">
        <v>187</v>
      </c>
      <c r="F45" t="s">
        <v>188</v>
      </c>
      <c r="G45">
        <v>60</v>
      </c>
      <c r="H45" s="13" t="s">
        <v>74</v>
      </c>
      <c r="I45" s="4" t="s">
        <v>49</v>
      </c>
      <c r="J45" s="16"/>
      <c r="K45" s="13"/>
      <c r="L45" s="6"/>
      <c r="M45" s="6"/>
      <c r="N45" s="6"/>
      <c r="O45" s="6"/>
      <c r="P45" s="6"/>
      <c r="Q45" s="6"/>
      <c r="R45" s="6"/>
      <c r="S45" s="6"/>
      <c r="T45" s="6" t="s">
        <v>56</v>
      </c>
      <c r="U45" s="6"/>
      <c r="V45" s="6"/>
      <c r="W45" s="6"/>
      <c r="X45" s="6"/>
      <c r="Y45" s="6" t="s">
        <v>50</v>
      </c>
      <c r="AA45" t="s">
        <v>50</v>
      </c>
      <c r="AE45" t="s">
        <v>50</v>
      </c>
      <c r="AF45" t="s">
        <v>50</v>
      </c>
    </row>
    <row r="46" spans="1:36" x14ac:dyDescent="0.3">
      <c r="A46" t="s">
        <v>189</v>
      </c>
      <c r="B46" s="12" t="s">
        <v>190</v>
      </c>
      <c r="D46">
        <f t="shared" si="0"/>
        <v>36</v>
      </c>
      <c r="E46" t="s">
        <v>191</v>
      </c>
      <c r="F46" t="s">
        <v>192</v>
      </c>
      <c r="G46">
        <v>46</v>
      </c>
      <c r="H46" s="13" t="s">
        <v>48</v>
      </c>
      <c r="I46" s="4" t="s">
        <v>49</v>
      </c>
      <c r="J46" s="16"/>
      <c r="K46" s="13" t="s">
        <v>50</v>
      </c>
      <c r="L46" s="6"/>
      <c r="M46" s="6"/>
      <c r="N46" s="6"/>
      <c r="O46" s="6"/>
      <c r="P46" s="6" t="s">
        <v>50</v>
      </c>
      <c r="Q46" s="6"/>
      <c r="R46" s="6"/>
      <c r="S46" s="6"/>
      <c r="T46" s="6" t="s">
        <v>56</v>
      </c>
      <c r="U46" s="6" t="s">
        <v>50</v>
      </c>
      <c r="V46" s="6" t="s">
        <v>50</v>
      </c>
      <c r="W46" s="6"/>
      <c r="X46" s="6"/>
      <c r="Y46" s="6" t="s">
        <v>50</v>
      </c>
      <c r="Z46" t="s">
        <v>50</v>
      </c>
      <c r="AA46" t="s">
        <v>50</v>
      </c>
    </row>
    <row r="47" spans="1:36" x14ac:dyDescent="0.3">
      <c r="A47" s="3" t="s">
        <v>193</v>
      </c>
      <c r="B47" s="12" t="s">
        <v>194</v>
      </c>
      <c r="C47" s="3"/>
      <c r="D47">
        <f t="shared" si="0"/>
        <v>37</v>
      </c>
      <c r="E47" t="s">
        <v>195</v>
      </c>
      <c r="F47" t="s">
        <v>196</v>
      </c>
      <c r="G47">
        <v>26</v>
      </c>
      <c r="H47" s="15" t="s">
        <v>74</v>
      </c>
      <c r="I47" s="4" t="s">
        <v>49</v>
      </c>
      <c r="J47" s="16"/>
      <c r="L47" s="6"/>
      <c r="M47" s="6"/>
      <c r="N47" s="6" t="s">
        <v>50</v>
      </c>
      <c r="O47" s="6"/>
      <c r="P47" s="6" t="s">
        <v>50</v>
      </c>
      <c r="Q47" s="6"/>
      <c r="R47" s="6"/>
      <c r="S47" s="6"/>
      <c r="T47" s="6" t="s">
        <v>56</v>
      </c>
      <c r="U47" s="6"/>
      <c r="V47" s="6"/>
      <c r="W47" s="6" t="s">
        <v>50</v>
      </c>
      <c r="X47" s="6"/>
      <c r="Y47" s="6"/>
      <c r="Z47" s="14"/>
      <c r="AA47" s="14"/>
      <c r="AB47" s="14"/>
      <c r="AC47" s="14"/>
      <c r="AD47" s="14"/>
      <c r="AE47" s="14" t="s">
        <v>50</v>
      </c>
      <c r="AF47" s="14"/>
      <c r="AG47" s="14"/>
      <c r="AH47" s="14"/>
      <c r="AI47" s="14"/>
      <c r="AJ47" s="14"/>
    </row>
    <row r="48" spans="1:36" x14ac:dyDescent="0.3">
      <c r="A48" s="3" t="s">
        <v>197</v>
      </c>
      <c r="B48" s="12" t="s">
        <v>198</v>
      </c>
      <c r="C48" s="3"/>
      <c r="D48">
        <f t="shared" si="0"/>
        <v>38</v>
      </c>
      <c r="E48" t="s">
        <v>199</v>
      </c>
      <c r="F48" t="s">
        <v>200</v>
      </c>
      <c r="G48">
        <v>54</v>
      </c>
      <c r="H48" s="15" t="s">
        <v>74</v>
      </c>
      <c r="I48" s="4" t="s">
        <v>49</v>
      </c>
      <c r="J48" s="16"/>
      <c r="L48" s="6"/>
      <c r="M48" s="6" t="s">
        <v>50</v>
      </c>
      <c r="N48" s="6"/>
      <c r="O48" s="6" t="s">
        <v>50</v>
      </c>
      <c r="P48" s="6"/>
      <c r="Q48" s="6"/>
      <c r="R48" s="6"/>
      <c r="S48" s="6"/>
      <c r="T48" s="6" t="s">
        <v>65</v>
      </c>
      <c r="U48" s="6"/>
      <c r="V48" s="6"/>
      <c r="W48" s="6"/>
      <c r="X48" s="6"/>
      <c r="Y48" s="6"/>
      <c r="Z48" s="14"/>
      <c r="AA48" s="14" t="s">
        <v>50</v>
      </c>
      <c r="AB48" s="14"/>
      <c r="AC48" s="14" t="s">
        <v>50</v>
      </c>
      <c r="AD48" s="14"/>
      <c r="AE48" s="14"/>
      <c r="AF48" s="14"/>
      <c r="AG48" s="14"/>
      <c r="AH48" s="14"/>
      <c r="AI48" s="14"/>
      <c r="AJ48" s="14"/>
    </row>
    <row r="49" spans="1:36" x14ac:dyDescent="0.3">
      <c r="A49" s="3" t="s">
        <v>201</v>
      </c>
      <c r="B49" s="12" t="s">
        <v>202</v>
      </c>
      <c r="C49" s="3"/>
      <c r="D49">
        <f t="shared" si="0"/>
        <v>39</v>
      </c>
      <c r="E49" t="s">
        <v>203</v>
      </c>
      <c r="F49" t="s">
        <v>204</v>
      </c>
      <c r="G49">
        <v>56</v>
      </c>
      <c r="H49" s="15" t="s">
        <v>48</v>
      </c>
      <c r="I49" s="4" t="s">
        <v>49</v>
      </c>
      <c r="J49" s="16"/>
      <c r="K49" t="s">
        <v>50</v>
      </c>
      <c r="L49" s="6"/>
      <c r="M49" s="6"/>
      <c r="N49" s="6"/>
      <c r="O49" s="6"/>
      <c r="P49" s="6" t="s">
        <v>50</v>
      </c>
      <c r="Q49" s="6" t="s">
        <v>50</v>
      </c>
      <c r="R49" s="6" t="s">
        <v>50</v>
      </c>
      <c r="S49" s="6"/>
      <c r="T49" s="6" t="s">
        <v>65</v>
      </c>
      <c r="U49" s="6"/>
      <c r="V49" s="6"/>
      <c r="W49" s="6"/>
      <c r="X49" s="6"/>
      <c r="Y49" s="6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</row>
    <row r="50" spans="1:36" x14ac:dyDescent="0.3">
      <c r="A50" t="s">
        <v>205</v>
      </c>
      <c r="B50" s="12" t="s">
        <v>206</v>
      </c>
      <c r="D50">
        <f t="shared" si="0"/>
        <v>40</v>
      </c>
      <c r="E50" t="s">
        <v>207</v>
      </c>
      <c r="F50" t="s">
        <v>208</v>
      </c>
      <c r="G50">
        <v>40</v>
      </c>
      <c r="H50" s="13" t="s">
        <v>48</v>
      </c>
      <c r="I50" s="4" t="s">
        <v>49</v>
      </c>
      <c r="J50" s="16"/>
      <c r="K50" s="13"/>
      <c r="L50" s="6"/>
      <c r="M50" s="6"/>
      <c r="N50" s="6"/>
      <c r="O50" s="6"/>
      <c r="P50" s="6"/>
      <c r="Q50" s="6" t="s">
        <v>50</v>
      </c>
      <c r="R50" s="6"/>
      <c r="S50" s="6"/>
      <c r="T50" s="6" t="s">
        <v>114</v>
      </c>
      <c r="U50" s="6"/>
      <c r="V50" s="6" t="s">
        <v>50</v>
      </c>
      <c r="W50" s="6"/>
      <c r="X50" s="6"/>
      <c r="Y50" s="6"/>
      <c r="AA50" t="s">
        <v>50</v>
      </c>
      <c r="AH50" t="s">
        <v>50</v>
      </c>
    </row>
    <row r="51" spans="1:36" x14ac:dyDescent="0.3">
      <c r="A51" s="3" t="s">
        <v>209</v>
      </c>
      <c r="B51" s="12" t="s">
        <v>210</v>
      </c>
      <c r="C51" s="3"/>
      <c r="D51">
        <f t="shared" si="0"/>
        <v>41</v>
      </c>
      <c r="E51" t="s">
        <v>211</v>
      </c>
      <c r="F51" t="s">
        <v>212</v>
      </c>
      <c r="G51">
        <v>26</v>
      </c>
      <c r="H51" s="15" t="s">
        <v>74</v>
      </c>
      <c r="I51" s="4" t="s">
        <v>49</v>
      </c>
      <c r="J51" s="16"/>
      <c r="L51" s="6"/>
      <c r="M51" s="6" t="s">
        <v>50</v>
      </c>
      <c r="N51" s="6"/>
      <c r="O51" s="6"/>
      <c r="P51" s="6"/>
      <c r="Q51" s="6"/>
      <c r="R51" s="6"/>
      <c r="S51" s="6"/>
      <c r="T51" s="6" t="s">
        <v>56</v>
      </c>
      <c r="U51" s="6"/>
      <c r="V51" s="6" t="s">
        <v>50</v>
      </c>
      <c r="W51" s="6"/>
      <c r="X51" s="6"/>
      <c r="Y51" s="6"/>
      <c r="Z51" s="14"/>
      <c r="AA51" s="14"/>
      <c r="AB51" s="14"/>
      <c r="AC51" s="14" t="s">
        <v>50</v>
      </c>
      <c r="AD51" s="14"/>
      <c r="AE51" s="14"/>
      <c r="AF51" s="14"/>
      <c r="AG51" s="14"/>
      <c r="AH51" s="14" t="s">
        <v>50</v>
      </c>
      <c r="AI51" s="14"/>
      <c r="AJ51" s="14"/>
    </row>
    <row r="52" spans="1:36" x14ac:dyDescent="0.3">
      <c r="A52" s="3" t="s">
        <v>213</v>
      </c>
      <c r="B52" s="12" t="s">
        <v>214</v>
      </c>
      <c r="C52" s="3"/>
      <c r="D52">
        <f t="shared" si="0"/>
        <v>42</v>
      </c>
      <c r="E52" t="s">
        <v>92</v>
      </c>
      <c r="F52" t="s">
        <v>215</v>
      </c>
      <c r="G52">
        <v>26</v>
      </c>
      <c r="H52" s="15" t="s">
        <v>48</v>
      </c>
      <c r="I52" s="4" t="s">
        <v>49</v>
      </c>
      <c r="J52" s="16"/>
      <c r="L52" s="6"/>
      <c r="M52" s="6" t="s">
        <v>50</v>
      </c>
      <c r="N52" s="6"/>
      <c r="O52" s="6"/>
      <c r="P52" s="6"/>
      <c r="Q52" s="6"/>
      <c r="R52" s="6"/>
      <c r="S52" s="6"/>
      <c r="T52" s="6" t="s">
        <v>56</v>
      </c>
      <c r="U52" s="6"/>
      <c r="V52" s="6"/>
      <c r="W52" s="6"/>
      <c r="X52" s="6"/>
      <c r="Y52" s="6"/>
      <c r="Z52" s="14"/>
      <c r="AA52" s="14" t="s">
        <v>50</v>
      </c>
      <c r="AB52" s="14"/>
      <c r="AC52" s="14"/>
      <c r="AD52" s="14"/>
      <c r="AE52" s="14"/>
      <c r="AF52" s="14"/>
      <c r="AG52" s="14"/>
      <c r="AH52" s="14"/>
      <c r="AI52" s="14"/>
      <c r="AJ52" s="14"/>
    </row>
    <row r="53" spans="1:36" x14ac:dyDescent="0.3">
      <c r="A53" s="3" t="s">
        <v>216</v>
      </c>
      <c r="B53" s="12" t="s">
        <v>217</v>
      </c>
      <c r="C53" s="3"/>
      <c r="D53">
        <f t="shared" si="0"/>
        <v>43</v>
      </c>
      <c r="E53" t="s">
        <v>218</v>
      </c>
      <c r="F53" t="s">
        <v>219</v>
      </c>
      <c r="G53">
        <v>22</v>
      </c>
      <c r="H53" s="15" t="s">
        <v>74</v>
      </c>
      <c r="I53" s="4" t="s">
        <v>49</v>
      </c>
      <c r="J53" s="16"/>
      <c r="L53" s="6"/>
      <c r="M53" s="6"/>
      <c r="N53" s="6"/>
      <c r="O53" s="6"/>
      <c r="P53" s="6"/>
      <c r="Q53" s="6"/>
      <c r="R53" s="6" t="s">
        <v>50</v>
      </c>
      <c r="S53" s="6"/>
      <c r="T53" s="6" t="s">
        <v>51</v>
      </c>
      <c r="U53" s="6"/>
      <c r="V53" s="6"/>
      <c r="W53" s="6"/>
      <c r="X53" s="6"/>
      <c r="Y53" s="6"/>
      <c r="Z53" s="14"/>
      <c r="AA53" s="14" t="s">
        <v>50</v>
      </c>
      <c r="AB53" s="14"/>
      <c r="AC53" s="14"/>
      <c r="AD53" s="14"/>
      <c r="AE53" s="14"/>
      <c r="AF53" s="14"/>
      <c r="AG53" s="14"/>
      <c r="AH53" s="14"/>
      <c r="AI53" s="14"/>
      <c r="AJ53" s="14"/>
    </row>
    <row r="54" spans="1:36" x14ac:dyDescent="0.3">
      <c r="A54" s="3" t="s">
        <v>220</v>
      </c>
      <c r="B54" s="12" t="s">
        <v>221</v>
      </c>
      <c r="C54" s="3"/>
      <c r="D54">
        <f t="shared" si="0"/>
        <v>44</v>
      </c>
      <c r="E54" t="s">
        <v>222</v>
      </c>
      <c r="F54" t="s">
        <v>223</v>
      </c>
      <c r="G54">
        <v>55</v>
      </c>
      <c r="H54" s="15" t="s">
        <v>48</v>
      </c>
      <c r="I54" s="4" t="s">
        <v>49</v>
      </c>
      <c r="J54" s="16"/>
      <c r="L54" s="6"/>
      <c r="M54" s="6"/>
      <c r="N54" s="6"/>
      <c r="O54" s="6"/>
      <c r="P54" s="6"/>
      <c r="Q54" s="6"/>
      <c r="R54" s="6"/>
      <c r="S54" s="6" t="s">
        <v>50</v>
      </c>
      <c r="T54" s="6" t="s">
        <v>56</v>
      </c>
      <c r="U54" s="6"/>
      <c r="V54" s="6"/>
      <c r="W54" s="6"/>
      <c r="X54" s="6"/>
      <c r="Y54" s="6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</row>
    <row r="55" spans="1:36" x14ac:dyDescent="0.3">
      <c r="A55" t="s">
        <v>224</v>
      </c>
      <c r="B55" s="12" t="s">
        <v>225</v>
      </c>
      <c r="D55">
        <f t="shared" si="0"/>
        <v>45</v>
      </c>
      <c r="E55" t="s">
        <v>226</v>
      </c>
      <c r="F55" t="s">
        <v>227</v>
      </c>
      <c r="G55">
        <v>41</v>
      </c>
      <c r="H55" s="13" t="s">
        <v>74</v>
      </c>
      <c r="I55" s="4" t="s">
        <v>49</v>
      </c>
      <c r="J55" s="16"/>
      <c r="K55" s="13"/>
      <c r="L55" s="6"/>
      <c r="M55" s="6"/>
      <c r="N55" s="6"/>
      <c r="O55" s="6"/>
      <c r="P55" s="6"/>
      <c r="Q55" s="6"/>
      <c r="R55" s="6"/>
      <c r="S55" s="6"/>
      <c r="T55" s="6" t="s">
        <v>56</v>
      </c>
      <c r="U55" s="6"/>
      <c r="V55" s="6"/>
      <c r="W55" s="6"/>
      <c r="X55" s="6"/>
      <c r="Y55" s="6"/>
      <c r="AA55" t="s">
        <v>50</v>
      </c>
      <c r="AE55" t="s">
        <v>50</v>
      </c>
    </row>
    <row r="56" spans="1:36" x14ac:dyDescent="0.3">
      <c r="A56" s="3" t="s">
        <v>228</v>
      </c>
      <c r="B56" s="12" t="s">
        <v>229</v>
      </c>
      <c r="C56" s="3"/>
      <c r="D56">
        <f t="shared" si="0"/>
        <v>46</v>
      </c>
      <c r="E56" t="s">
        <v>72</v>
      </c>
      <c r="F56" t="s">
        <v>230</v>
      </c>
      <c r="G56">
        <v>36</v>
      </c>
      <c r="H56" s="13" t="s">
        <v>74</v>
      </c>
      <c r="I56" s="4" t="s">
        <v>49</v>
      </c>
      <c r="J56" s="16"/>
      <c r="K56" s="13"/>
      <c r="L56" s="6"/>
      <c r="M56" s="6"/>
      <c r="N56" s="6"/>
      <c r="O56" s="6"/>
      <c r="P56" s="6"/>
      <c r="Q56" s="6" t="s">
        <v>50</v>
      </c>
      <c r="R56" s="6"/>
      <c r="S56" s="6" t="s">
        <v>50</v>
      </c>
      <c r="T56" s="6" t="s">
        <v>51</v>
      </c>
      <c r="U56" s="6" t="s">
        <v>50</v>
      </c>
      <c r="V56" s="6"/>
      <c r="W56" s="6"/>
      <c r="X56" s="6"/>
      <c r="Y56" s="6"/>
      <c r="AA56" t="s">
        <v>50</v>
      </c>
      <c r="AE56" t="s">
        <v>50</v>
      </c>
      <c r="AH56" t="s">
        <v>50</v>
      </c>
    </row>
    <row r="57" spans="1:36" x14ac:dyDescent="0.3">
      <c r="A57" s="3" t="s">
        <v>231</v>
      </c>
      <c r="B57" s="12" t="s">
        <v>232</v>
      </c>
      <c r="C57" s="3"/>
      <c r="D57">
        <f t="shared" si="0"/>
        <v>47</v>
      </c>
      <c r="E57" t="s">
        <v>233</v>
      </c>
      <c r="F57" t="s">
        <v>234</v>
      </c>
      <c r="G57">
        <v>41</v>
      </c>
      <c r="H57" s="15" t="s">
        <v>74</v>
      </c>
      <c r="I57" s="4" t="s">
        <v>49</v>
      </c>
      <c r="J57" s="16"/>
      <c r="K57" t="s">
        <v>50</v>
      </c>
      <c r="L57" s="6"/>
      <c r="M57" s="6"/>
      <c r="N57" s="6"/>
      <c r="O57" s="6"/>
      <c r="P57" s="6"/>
      <c r="Q57" s="6"/>
      <c r="R57" s="6"/>
      <c r="S57" s="6" t="s">
        <v>50</v>
      </c>
      <c r="T57" s="6" t="s">
        <v>56</v>
      </c>
      <c r="U57" s="6"/>
      <c r="V57" s="6"/>
      <c r="W57" s="6"/>
      <c r="X57" s="6"/>
      <c r="Y57" s="6"/>
      <c r="Z57" s="14" t="s">
        <v>50</v>
      </c>
      <c r="AA57" s="14" t="s">
        <v>50</v>
      </c>
      <c r="AB57" s="14"/>
      <c r="AC57" s="14"/>
      <c r="AD57" s="14"/>
      <c r="AE57" s="14"/>
      <c r="AF57" s="14"/>
      <c r="AG57" s="14" t="s">
        <v>50</v>
      </c>
      <c r="AH57" s="14" t="s">
        <v>50</v>
      </c>
      <c r="AI57" s="14"/>
      <c r="AJ57" s="14"/>
    </row>
    <row r="58" spans="1:36" x14ac:dyDescent="0.3">
      <c r="A58" t="s">
        <v>235</v>
      </c>
      <c r="B58" s="12" t="s">
        <v>236</v>
      </c>
      <c r="D58">
        <f t="shared" si="0"/>
        <v>48</v>
      </c>
      <c r="E58" t="s">
        <v>237</v>
      </c>
      <c r="F58" t="s">
        <v>238</v>
      </c>
      <c r="G58">
        <v>42</v>
      </c>
      <c r="H58" s="15" t="s">
        <v>74</v>
      </c>
      <c r="I58" s="4" t="s">
        <v>49</v>
      </c>
      <c r="J58" s="16"/>
      <c r="K58" s="13"/>
      <c r="L58" s="6"/>
      <c r="M58" s="6"/>
      <c r="N58" s="6"/>
      <c r="O58" s="6"/>
      <c r="P58" s="6" t="s">
        <v>50</v>
      </c>
      <c r="Q58" s="6"/>
      <c r="R58" s="6"/>
      <c r="S58" s="6" t="s">
        <v>50</v>
      </c>
      <c r="T58" s="6" t="s">
        <v>56</v>
      </c>
      <c r="U58" s="6" t="s">
        <v>50</v>
      </c>
      <c r="V58" s="6"/>
      <c r="W58" s="6"/>
      <c r="X58" s="6" t="s">
        <v>50</v>
      </c>
      <c r="Y58" s="6" t="s">
        <v>50</v>
      </c>
      <c r="AF58" t="s">
        <v>50</v>
      </c>
    </row>
    <row r="59" spans="1:36" x14ac:dyDescent="0.3">
      <c r="A59" s="3" t="s">
        <v>239</v>
      </c>
      <c r="B59" s="12" t="s">
        <v>240</v>
      </c>
      <c r="C59" s="3"/>
      <c r="D59">
        <f t="shared" si="0"/>
        <v>49</v>
      </c>
      <c r="E59" t="s">
        <v>237</v>
      </c>
      <c r="F59" t="s">
        <v>241</v>
      </c>
      <c r="G59">
        <v>16</v>
      </c>
      <c r="H59" s="15" t="s">
        <v>48</v>
      </c>
      <c r="I59" s="4" t="s">
        <v>49</v>
      </c>
      <c r="J59" s="16"/>
      <c r="L59" s="6"/>
      <c r="M59" s="6"/>
      <c r="N59" s="6"/>
      <c r="O59" s="6"/>
      <c r="P59" s="6" t="s">
        <v>50</v>
      </c>
      <c r="Q59" s="6"/>
      <c r="R59" s="6"/>
      <c r="S59" s="6"/>
      <c r="T59" s="6" t="s">
        <v>56</v>
      </c>
      <c r="U59" s="6"/>
      <c r="V59" s="6"/>
      <c r="W59" s="6"/>
      <c r="X59" s="6"/>
      <c r="Y59" s="6"/>
      <c r="Z59" s="14"/>
      <c r="AA59" s="14" t="s">
        <v>50</v>
      </c>
      <c r="AB59" s="14"/>
      <c r="AC59" s="14"/>
      <c r="AD59" s="14"/>
      <c r="AE59" s="14"/>
      <c r="AF59" s="14"/>
      <c r="AG59" s="14"/>
      <c r="AH59" s="14"/>
      <c r="AI59" s="14"/>
      <c r="AJ59" s="14"/>
    </row>
    <row r="60" spans="1:36" x14ac:dyDescent="0.3">
      <c r="A60" s="3" t="s">
        <v>242</v>
      </c>
      <c r="B60" s="12" t="s">
        <v>243</v>
      </c>
      <c r="C60" s="3"/>
      <c r="D60">
        <f t="shared" si="0"/>
        <v>50</v>
      </c>
      <c r="E60" t="s">
        <v>149</v>
      </c>
      <c r="F60" t="s">
        <v>150</v>
      </c>
      <c r="G60">
        <v>25</v>
      </c>
      <c r="H60" s="15" t="s">
        <v>48</v>
      </c>
      <c r="I60" s="4" t="s">
        <v>49</v>
      </c>
      <c r="J60" s="16"/>
      <c r="L60" s="6"/>
      <c r="M60" s="6"/>
      <c r="N60" s="6"/>
      <c r="O60" s="6"/>
      <c r="P60" s="6" t="s">
        <v>50</v>
      </c>
      <c r="Q60" s="6"/>
      <c r="R60" s="6"/>
      <c r="S60" s="6"/>
      <c r="T60" s="6" t="s">
        <v>51</v>
      </c>
      <c r="U60" s="6"/>
      <c r="V60" s="6"/>
      <c r="W60" s="6"/>
      <c r="X60" s="6" t="s">
        <v>50</v>
      </c>
      <c r="Y60" s="6" t="s">
        <v>50</v>
      </c>
      <c r="Z60" s="14"/>
      <c r="AA60" s="14"/>
      <c r="AB60" s="14"/>
      <c r="AC60" s="14"/>
      <c r="AD60" s="14"/>
      <c r="AE60" s="14"/>
      <c r="AF60" s="14"/>
      <c r="AG60" s="14"/>
      <c r="AH60" s="14" t="s">
        <v>50</v>
      </c>
      <c r="AI60" s="14"/>
      <c r="AJ60" s="14"/>
    </row>
    <row r="61" spans="1:36" x14ac:dyDescent="0.3">
      <c r="A61" s="3" t="s">
        <v>244</v>
      </c>
      <c r="B61" s="12" t="s">
        <v>245</v>
      </c>
      <c r="C61" s="3"/>
      <c r="D61">
        <f t="shared" si="0"/>
        <v>51</v>
      </c>
      <c r="E61" t="s">
        <v>246</v>
      </c>
      <c r="F61" t="s">
        <v>247</v>
      </c>
      <c r="G61">
        <v>25</v>
      </c>
      <c r="H61" s="15" t="s">
        <v>48</v>
      </c>
      <c r="I61" s="4" t="s">
        <v>49</v>
      </c>
      <c r="J61" s="16"/>
      <c r="L61" s="6"/>
      <c r="M61" s="6"/>
      <c r="N61" s="6"/>
      <c r="O61" s="6"/>
      <c r="P61" s="6"/>
      <c r="Q61" s="6"/>
      <c r="R61" s="6"/>
      <c r="S61" s="6"/>
      <c r="T61" s="6" t="s">
        <v>51</v>
      </c>
      <c r="U61" s="6"/>
      <c r="V61" s="6"/>
      <c r="W61" s="6"/>
      <c r="X61" s="6" t="s">
        <v>50</v>
      </c>
      <c r="Y61" s="6"/>
      <c r="Z61" s="14"/>
      <c r="AA61" s="14" t="s">
        <v>50</v>
      </c>
      <c r="AB61" s="14"/>
      <c r="AC61" s="14"/>
      <c r="AD61" s="14"/>
      <c r="AE61" s="14"/>
      <c r="AF61" s="14"/>
      <c r="AG61" s="14"/>
      <c r="AH61" s="14" t="s">
        <v>50</v>
      </c>
      <c r="AI61" s="14"/>
      <c r="AJ61" s="14"/>
    </row>
    <row r="62" spans="1:36" x14ac:dyDescent="0.3">
      <c r="A62" s="3" t="s">
        <v>248</v>
      </c>
      <c r="B62" s="12" t="s">
        <v>249</v>
      </c>
      <c r="C62" s="3"/>
      <c r="D62">
        <f t="shared" si="0"/>
        <v>52</v>
      </c>
      <c r="E62" t="s">
        <v>250</v>
      </c>
      <c r="F62" t="s">
        <v>251</v>
      </c>
      <c r="G62">
        <v>49</v>
      </c>
      <c r="H62" s="15" t="s">
        <v>48</v>
      </c>
      <c r="I62" s="4" t="s">
        <v>49</v>
      </c>
      <c r="J62" s="16"/>
      <c r="L62" s="6"/>
      <c r="M62" s="6"/>
      <c r="N62" s="6"/>
      <c r="O62" s="6"/>
      <c r="P62" s="6"/>
      <c r="Q62" s="6"/>
      <c r="R62" s="6"/>
      <c r="S62" s="6" t="s">
        <v>50</v>
      </c>
      <c r="T62" s="6" t="s">
        <v>51</v>
      </c>
      <c r="U62" s="6"/>
      <c r="V62" s="6"/>
      <c r="W62" s="6"/>
      <c r="X62" s="6"/>
      <c r="Y62" s="6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</row>
    <row r="63" spans="1:36" x14ac:dyDescent="0.3">
      <c r="A63" s="3" t="s">
        <v>252</v>
      </c>
      <c r="B63" s="12" t="s">
        <v>253</v>
      </c>
      <c r="C63" s="3"/>
      <c r="D63">
        <f t="shared" si="0"/>
        <v>53</v>
      </c>
      <c r="E63" t="s">
        <v>254</v>
      </c>
      <c r="F63" t="s">
        <v>255</v>
      </c>
      <c r="G63">
        <v>49</v>
      </c>
      <c r="H63" s="15" t="s">
        <v>48</v>
      </c>
      <c r="I63" s="4" t="s">
        <v>49</v>
      </c>
      <c r="J63" s="16"/>
      <c r="L63" s="6"/>
      <c r="M63" s="6"/>
      <c r="N63" s="6"/>
      <c r="O63" s="6"/>
      <c r="P63" s="6"/>
      <c r="Q63" s="6"/>
      <c r="R63" s="6"/>
      <c r="S63" s="6" t="s">
        <v>50</v>
      </c>
      <c r="T63" s="6" t="s">
        <v>65</v>
      </c>
      <c r="U63" s="6" t="s">
        <v>50</v>
      </c>
      <c r="V63" s="6" t="s">
        <v>50</v>
      </c>
      <c r="W63" s="6"/>
      <c r="X63" s="6"/>
      <c r="Y63" s="6" t="s">
        <v>50</v>
      </c>
      <c r="Z63" s="14"/>
      <c r="AA63" s="14" t="s">
        <v>50</v>
      </c>
      <c r="AB63" s="14"/>
      <c r="AC63" s="14" t="s">
        <v>50</v>
      </c>
      <c r="AD63" s="14"/>
      <c r="AE63" s="14"/>
      <c r="AF63" s="14"/>
      <c r="AG63" s="14" t="s">
        <v>50</v>
      </c>
      <c r="AH63" s="14"/>
      <c r="AI63" s="14"/>
      <c r="AJ63" s="14"/>
    </row>
    <row r="64" spans="1:36" x14ac:dyDescent="0.3">
      <c r="A64" s="3" t="s">
        <v>256</v>
      </c>
      <c r="B64" s="12" t="s">
        <v>257</v>
      </c>
      <c r="C64" s="3"/>
      <c r="D64">
        <f t="shared" si="0"/>
        <v>54</v>
      </c>
      <c r="E64" t="s">
        <v>258</v>
      </c>
      <c r="F64" t="s">
        <v>259</v>
      </c>
      <c r="G64">
        <v>37</v>
      </c>
      <c r="H64" s="15" t="s">
        <v>48</v>
      </c>
      <c r="I64" s="4" t="s">
        <v>49</v>
      </c>
      <c r="J64" s="16"/>
      <c r="L64" s="6"/>
      <c r="M64" s="6"/>
      <c r="N64" s="6"/>
      <c r="O64" s="6"/>
      <c r="P64" s="6"/>
      <c r="Q64" s="6"/>
      <c r="R64" s="6"/>
      <c r="S64" s="6" t="s">
        <v>50</v>
      </c>
      <c r="T64" s="6" t="s">
        <v>56</v>
      </c>
      <c r="U64" s="6"/>
      <c r="V64" s="6"/>
      <c r="W64" s="6"/>
      <c r="X64" s="6"/>
      <c r="Y64" s="6"/>
      <c r="Z64" s="14"/>
      <c r="AA64" s="14"/>
      <c r="AB64" s="14"/>
      <c r="AC64" s="14" t="s">
        <v>50</v>
      </c>
      <c r="AD64" s="14"/>
      <c r="AE64" s="14"/>
      <c r="AF64" s="14"/>
      <c r="AG64" s="14"/>
      <c r="AH64" s="14" t="s">
        <v>50</v>
      </c>
      <c r="AI64" s="14"/>
      <c r="AJ64" s="14"/>
    </row>
    <row r="65" spans="1:36" x14ac:dyDescent="0.3">
      <c r="A65" s="3" t="s">
        <v>260</v>
      </c>
      <c r="B65" s="12" t="s">
        <v>261</v>
      </c>
      <c r="C65" s="3"/>
      <c r="D65">
        <f t="shared" si="0"/>
        <v>55</v>
      </c>
      <c r="E65" t="s">
        <v>262</v>
      </c>
      <c r="F65" t="s">
        <v>263</v>
      </c>
      <c r="G65">
        <v>31</v>
      </c>
      <c r="H65" s="15" t="s">
        <v>48</v>
      </c>
      <c r="I65" s="4" t="s">
        <v>49</v>
      </c>
      <c r="J65" s="16"/>
      <c r="L65" s="6"/>
      <c r="M65" s="6"/>
      <c r="N65" s="6"/>
      <c r="O65" s="6"/>
      <c r="P65" s="6"/>
      <c r="Q65" s="6"/>
      <c r="R65" s="6"/>
      <c r="S65" s="6" t="s">
        <v>50</v>
      </c>
      <c r="T65" s="6" t="s">
        <v>56</v>
      </c>
      <c r="U65" s="6"/>
      <c r="V65" s="6"/>
      <c r="W65" s="6"/>
      <c r="X65" s="6"/>
      <c r="Y65" s="6"/>
      <c r="Z65" s="14"/>
      <c r="AA65" s="14"/>
      <c r="AB65" s="14"/>
      <c r="AC65" s="14"/>
      <c r="AD65" s="14"/>
      <c r="AE65" s="14"/>
      <c r="AF65" s="14"/>
      <c r="AG65" s="14"/>
      <c r="AH65" s="14" t="s">
        <v>50</v>
      </c>
      <c r="AI65" s="14"/>
      <c r="AJ65" s="14"/>
    </row>
    <row r="66" spans="1:36" x14ac:dyDescent="0.3">
      <c r="A66" t="s">
        <v>264</v>
      </c>
      <c r="B66" s="12" t="s">
        <v>265</v>
      </c>
      <c r="D66">
        <f t="shared" si="0"/>
        <v>56</v>
      </c>
      <c r="E66" t="s">
        <v>266</v>
      </c>
      <c r="F66" t="s">
        <v>267</v>
      </c>
      <c r="G66">
        <v>38</v>
      </c>
      <c r="H66" s="13" t="s">
        <v>48</v>
      </c>
      <c r="I66" s="4" t="s">
        <v>49</v>
      </c>
      <c r="J66" s="16"/>
      <c r="K66" s="13"/>
      <c r="L66" s="6"/>
      <c r="M66" s="6"/>
      <c r="N66" s="6"/>
      <c r="O66" s="6"/>
      <c r="P66" s="6"/>
      <c r="Q66" s="6" t="s">
        <v>50</v>
      </c>
      <c r="R66" s="6"/>
      <c r="S66" s="6"/>
      <c r="T66" s="6" t="s">
        <v>114</v>
      </c>
      <c r="U66" s="6"/>
      <c r="V66" s="6"/>
      <c r="W66" s="6"/>
      <c r="X66" s="6"/>
      <c r="Y66" s="6"/>
      <c r="Z66" t="s">
        <v>50</v>
      </c>
      <c r="AH66" t="s">
        <v>50</v>
      </c>
    </row>
    <row r="67" spans="1:36" x14ac:dyDescent="0.3">
      <c r="A67" s="3" t="s">
        <v>268</v>
      </c>
      <c r="B67" s="12" t="s">
        <v>269</v>
      </c>
      <c r="C67" s="3"/>
      <c r="D67">
        <f t="shared" si="0"/>
        <v>57</v>
      </c>
      <c r="E67" t="s">
        <v>270</v>
      </c>
      <c r="F67" t="s">
        <v>271</v>
      </c>
      <c r="G67">
        <v>42</v>
      </c>
      <c r="H67" s="15" t="s">
        <v>48</v>
      </c>
      <c r="I67" s="4" t="s">
        <v>49</v>
      </c>
      <c r="J67" s="16"/>
      <c r="L67" s="6"/>
      <c r="M67" s="6"/>
      <c r="N67" s="6"/>
      <c r="O67" s="6"/>
      <c r="P67" s="6"/>
      <c r="Q67" s="6"/>
      <c r="R67" s="6"/>
      <c r="S67" s="6"/>
      <c r="T67" s="6" t="s">
        <v>51</v>
      </c>
      <c r="U67" s="6"/>
      <c r="V67" s="6"/>
      <c r="W67" s="6"/>
      <c r="X67" s="6"/>
      <c r="Y67" s="6" t="s">
        <v>50</v>
      </c>
      <c r="Z67" s="14"/>
      <c r="AA67" s="14"/>
      <c r="AB67" s="14"/>
      <c r="AC67" s="14" t="s">
        <v>50</v>
      </c>
      <c r="AD67" s="14"/>
      <c r="AE67" s="14"/>
      <c r="AF67" s="14"/>
      <c r="AG67" s="14"/>
      <c r="AH67" s="14" t="s">
        <v>50</v>
      </c>
      <c r="AI67" s="14"/>
      <c r="AJ67" s="14"/>
    </row>
    <row r="68" spans="1:36" x14ac:dyDescent="0.3">
      <c r="A68" t="s">
        <v>272</v>
      </c>
      <c r="B68" s="12" t="s">
        <v>273</v>
      </c>
      <c r="D68">
        <f t="shared" si="0"/>
        <v>58</v>
      </c>
      <c r="E68" t="s">
        <v>274</v>
      </c>
      <c r="F68" t="s">
        <v>275</v>
      </c>
      <c r="G68">
        <v>18</v>
      </c>
      <c r="H68" s="15" t="s">
        <v>74</v>
      </c>
      <c r="I68" s="4" t="s">
        <v>49</v>
      </c>
      <c r="J68" s="16"/>
      <c r="K68" s="13"/>
      <c r="L68" s="6"/>
      <c r="M68" s="6"/>
      <c r="N68" s="6"/>
      <c r="O68" s="6"/>
      <c r="P68" s="6"/>
      <c r="Q68" s="6"/>
      <c r="R68" s="6"/>
      <c r="S68" s="6" t="s">
        <v>50</v>
      </c>
      <c r="T68" s="6" t="s">
        <v>65</v>
      </c>
      <c r="U68" s="6"/>
      <c r="V68" s="6"/>
      <c r="W68" s="6"/>
      <c r="X68" s="6"/>
      <c r="Y68" s="6"/>
      <c r="AA68" t="s">
        <v>50</v>
      </c>
      <c r="AH68" t="s">
        <v>50</v>
      </c>
    </row>
    <row r="69" spans="1:36" x14ac:dyDescent="0.3">
      <c r="A69" t="s">
        <v>276</v>
      </c>
      <c r="B69" s="12" t="s">
        <v>277</v>
      </c>
      <c r="D69">
        <f t="shared" si="0"/>
        <v>59</v>
      </c>
      <c r="E69" t="s">
        <v>278</v>
      </c>
      <c r="F69" t="s">
        <v>279</v>
      </c>
      <c r="G69">
        <v>39</v>
      </c>
      <c r="H69" s="13" t="s">
        <v>74</v>
      </c>
      <c r="I69" s="4" t="s">
        <v>49</v>
      </c>
      <c r="J69" s="16" t="s">
        <v>50</v>
      </c>
      <c r="K69" s="13"/>
      <c r="L69" s="17"/>
      <c r="M69" s="6"/>
      <c r="N69" s="6" t="s">
        <v>280</v>
      </c>
      <c r="O69" s="6" t="s">
        <v>50</v>
      </c>
      <c r="P69" s="6" t="s">
        <v>50</v>
      </c>
      <c r="Q69" s="6" t="s">
        <v>50</v>
      </c>
      <c r="R69" s="6"/>
      <c r="S69" s="6" t="s">
        <v>50</v>
      </c>
      <c r="T69" s="6" t="s">
        <v>51</v>
      </c>
      <c r="U69" s="6" t="s">
        <v>50</v>
      </c>
      <c r="V69" s="6"/>
      <c r="W69" s="6"/>
      <c r="X69" s="6"/>
      <c r="Y69" s="6"/>
      <c r="Z69" t="s">
        <v>50</v>
      </c>
      <c r="AE69" t="s">
        <v>50</v>
      </c>
      <c r="AF69" t="s">
        <v>50</v>
      </c>
    </row>
    <row r="70" spans="1:36" ht="28.8" x14ac:dyDescent="0.3">
      <c r="A70" s="3" t="s">
        <v>281</v>
      </c>
      <c r="B70" s="12" t="s">
        <v>282</v>
      </c>
      <c r="C70" s="3"/>
      <c r="D70">
        <f t="shared" si="0"/>
        <v>60</v>
      </c>
      <c r="E70" t="s">
        <v>283</v>
      </c>
      <c r="F70" t="s">
        <v>279</v>
      </c>
      <c r="G70">
        <v>41</v>
      </c>
      <c r="H70" s="15" t="s">
        <v>74</v>
      </c>
      <c r="I70" s="4" t="s">
        <v>49</v>
      </c>
      <c r="J70" s="16"/>
      <c r="L70" s="6"/>
      <c r="M70" s="6"/>
      <c r="N70" s="6"/>
      <c r="O70" s="6"/>
      <c r="P70" s="6"/>
      <c r="Q70" s="6"/>
      <c r="R70" s="6"/>
      <c r="S70" s="6"/>
      <c r="T70" s="6" t="s">
        <v>51</v>
      </c>
      <c r="U70" s="6"/>
      <c r="V70" s="6"/>
      <c r="W70" s="6"/>
      <c r="X70" s="6"/>
      <c r="Y70" s="6"/>
      <c r="Z70" s="14"/>
      <c r="AA70" s="14"/>
      <c r="AB70" s="14"/>
      <c r="AC70" s="14"/>
      <c r="AD70" s="14"/>
      <c r="AE70" s="14"/>
      <c r="AF70" s="14"/>
      <c r="AG70" s="14"/>
      <c r="AH70" s="14" t="s">
        <v>50</v>
      </c>
      <c r="AI70" s="14"/>
      <c r="AJ70" s="14"/>
    </row>
    <row r="71" spans="1:36" x14ac:dyDescent="0.3">
      <c r="A71" t="s">
        <v>284</v>
      </c>
      <c r="B71" s="12" t="s">
        <v>285</v>
      </c>
      <c r="D71">
        <f t="shared" si="0"/>
        <v>61</v>
      </c>
      <c r="E71" t="s">
        <v>77</v>
      </c>
      <c r="F71" t="s">
        <v>286</v>
      </c>
      <c r="G71">
        <v>23</v>
      </c>
      <c r="H71" s="15" t="s">
        <v>48</v>
      </c>
      <c r="I71" s="4" t="s">
        <v>49</v>
      </c>
      <c r="J71" s="16" t="s">
        <v>50</v>
      </c>
      <c r="K71" s="13"/>
      <c r="L71" s="6"/>
      <c r="M71" s="6"/>
      <c r="N71" s="6"/>
      <c r="O71" s="6"/>
      <c r="P71" s="6"/>
      <c r="Q71" s="6"/>
      <c r="R71" s="6"/>
      <c r="S71" s="6"/>
      <c r="T71" s="6" t="s">
        <v>56</v>
      </c>
      <c r="U71" s="6"/>
      <c r="V71" s="6"/>
      <c r="W71" s="6"/>
      <c r="X71" s="6"/>
      <c r="Y71" s="6"/>
      <c r="Z71" t="s">
        <v>50</v>
      </c>
      <c r="AB71" t="s">
        <v>50</v>
      </c>
    </row>
    <row r="72" spans="1:36" x14ac:dyDescent="0.3">
      <c r="A72" s="3" t="s">
        <v>287</v>
      </c>
      <c r="B72" s="12" t="s">
        <v>288</v>
      </c>
      <c r="C72" s="3"/>
      <c r="D72">
        <f t="shared" si="0"/>
        <v>62</v>
      </c>
      <c r="E72" t="s">
        <v>289</v>
      </c>
      <c r="F72" t="s">
        <v>290</v>
      </c>
      <c r="G72">
        <v>40</v>
      </c>
      <c r="H72" s="15" t="s">
        <v>48</v>
      </c>
      <c r="I72" s="4" t="s">
        <v>49</v>
      </c>
      <c r="J72" s="16"/>
      <c r="L72" s="6"/>
      <c r="M72" s="6"/>
      <c r="N72" s="6"/>
      <c r="O72" s="6" t="s">
        <v>50</v>
      </c>
      <c r="P72" s="6"/>
      <c r="Q72" s="6"/>
      <c r="R72" s="6"/>
      <c r="S72" s="6"/>
      <c r="T72" s="6" t="s">
        <v>51</v>
      </c>
      <c r="U72" s="6"/>
      <c r="V72" s="6"/>
      <c r="W72" s="6"/>
      <c r="X72" s="6"/>
      <c r="Y72" s="6"/>
      <c r="Z72" s="14"/>
      <c r="AA72" s="14" t="s">
        <v>50</v>
      </c>
      <c r="AB72" s="14"/>
      <c r="AC72" s="14"/>
      <c r="AD72" s="14"/>
      <c r="AE72" s="14"/>
      <c r="AF72" s="14"/>
      <c r="AG72" s="14"/>
      <c r="AH72" s="14" t="s">
        <v>50</v>
      </c>
      <c r="AI72" s="14"/>
      <c r="AJ72" s="14"/>
    </row>
    <row r="73" spans="1:36" x14ac:dyDescent="0.3">
      <c r="A73" s="3" t="s">
        <v>291</v>
      </c>
      <c r="B73" s="12" t="s">
        <v>292</v>
      </c>
      <c r="C73" s="3"/>
      <c r="D73">
        <f t="shared" si="0"/>
        <v>63</v>
      </c>
      <c r="E73" t="s">
        <v>250</v>
      </c>
      <c r="F73" t="s">
        <v>293</v>
      </c>
      <c r="G73">
        <v>24</v>
      </c>
      <c r="H73" s="15" t="s">
        <v>74</v>
      </c>
      <c r="I73" s="4" t="s">
        <v>49</v>
      </c>
      <c r="J73" s="16"/>
      <c r="L73" s="6"/>
      <c r="M73" s="6"/>
      <c r="N73" s="6"/>
      <c r="O73" s="6" t="s">
        <v>50</v>
      </c>
      <c r="P73" s="6"/>
      <c r="Q73" s="6"/>
      <c r="R73" s="6" t="s">
        <v>50</v>
      </c>
      <c r="S73" s="6" t="s">
        <v>50</v>
      </c>
      <c r="T73" s="6" t="s">
        <v>51</v>
      </c>
      <c r="U73" s="6"/>
      <c r="V73" s="6"/>
      <c r="W73" s="6"/>
      <c r="X73" s="6"/>
      <c r="Y73" s="6"/>
      <c r="Z73" s="14"/>
      <c r="AA73" s="14" t="s">
        <v>50</v>
      </c>
      <c r="AB73" s="14"/>
      <c r="AC73" s="14"/>
      <c r="AD73" s="14"/>
      <c r="AE73" s="14"/>
      <c r="AF73" s="14"/>
      <c r="AG73" s="14"/>
      <c r="AH73" s="14"/>
      <c r="AI73" s="14"/>
      <c r="AJ73" s="14"/>
    </row>
    <row r="74" spans="1:36" x14ac:dyDescent="0.3">
      <c r="A74" s="3" t="s">
        <v>294</v>
      </c>
      <c r="B74" s="12" t="s">
        <v>295</v>
      </c>
      <c r="C74" s="3"/>
      <c r="D74">
        <f t="shared" si="0"/>
        <v>64</v>
      </c>
      <c r="E74" t="s">
        <v>296</v>
      </c>
      <c r="F74" t="s">
        <v>297</v>
      </c>
      <c r="G74">
        <v>40</v>
      </c>
      <c r="H74" s="15" t="s">
        <v>74</v>
      </c>
      <c r="I74" s="4" t="s">
        <v>49</v>
      </c>
      <c r="J74" s="16"/>
      <c r="L74" s="6"/>
      <c r="M74" s="6"/>
      <c r="N74" s="6"/>
      <c r="O74" s="6"/>
      <c r="P74" s="6"/>
      <c r="Q74" s="6"/>
      <c r="R74" s="6"/>
      <c r="S74" s="6" t="s">
        <v>50</v>
      </c>
      <c r="T74" s="6" t="s">
        <v>51</v>
      </c>
      <c r="U74" s="6"/>
      <c r="V74" s="6"/>
      <c r="W74" s="6"/>
      <c r="X74" s="6"/>
      <c r="Y74" s="6"/>
      <c r="Z74" s="14"/>
      <c r="AA74" s="14" t="s">
        <v>50</v>
      </c>
      <c r="AB74" s="14"/>
      <c r="AC74" s="14"/>
      <c r="AD74" s="14"/>
      <c r="AE74" s="14"/>
      <c r="AF74" s="14"/>
      <c r="AG74" s="14"/>
      <c r="AH74" s="14" t="s">
        <v>50</v>
      </c>
      <c r="AI74" s="14"/>
      <c r="AJ74" s="14"/>
    </row>
    <row r="75" spans="1:36" x14ac:dyDescent="0.3">
      <c r="A75" s="3" t="s">
        <v>298</v>
      </c>
      <c r="B75" s="12" t="s">
        <v>299</v>
      </c>
      <c r="C75" s="3"/>
      <c r="D75">
        <f t="shared" si="0"/>
        <v>65</v>
      </c>
      <c r="E75" t="s">
        <v>222</v>
      </c>
      <c r="F75" t="s">
        <v>223</v>
      </c>
      <c r="G75">
        <v>37</v>
      </c>
      <c r="H75" s="15" t="s">
        <v>48</v>
      </c>
      <c r="I75" s="4" t="s">
        <v>49</v>
      </c>
      <c r="J75" s="16"/>
      <c r="L75" s="6"/>
      <c r="M75" s="6"/>
      <c r="N75" s="6"/>
      <c r="O75" s="6"/>
      <c r="P75" s="6"/>
      <c r="Q75" s="6" t="s">
        <v>50</v>
      </c>
      <c r="R75" s="6" t="s">
        <v>50</v>
      </c>
      <c r="S75" s="6"/>
      <c r="T75" s="6" t="s">
        <v>56</v>
      </c>
      <c r="U75" s="6"/>
      <c r="V75" s="6"/>
      <c r="W75" s="6"/>
      <c r="X75" s="6"/>
      <c r="Y75" s="6"/>
      <c r="Z75" s="14"/>
      <c r="AA75" s="14"/>
      <c r="AB75" s="14"/>
      <c r="AC75" s="14"/>
      <c r="AD75" s="14"/>
      <c r="AE75" s="14"/>
      <c r="AF75" s="14"/>
      <c r="AG75" s="14"/>
      <c r="AH75" s="14" t="s">
        <v>50</v>
      </c>
      <c r="AI75" s="14"/>
      <c r="AJ75" s="14"/>
    </row>
    <row r="76" spans="1:36" x14ac:dyDescent="0.3">
      <c r="A76" s="3" t="s">
        <v>300</v>
      </c>
      <c r="B76" s="12" t="s">
        <v>301</v>
      </c>
      <c r="C76" s="3"/>
      <c r="D76">
        <f t="shared" ref="D76:D97" si="1">D75+1</f>
        <v>66</v>
      </c>
      <c r="E76" t="s">
        <v>302</v>
      </c>
      <c r="F76" t="s">
        <v>303</v>
      </c>
      <c r="G76">
        <v>57</v>
      </c>
      <c r="H76" s="15" t="s">
        <v>48</v>
      </c>
      <c r="I76" s="4" t="s">
        <v>49</v>
      </c>
      <c r="J76" s="16"/>
      <c r="L76" s="6"/>
      <c r="M76" s="6"/>
      <c r="N76" s="6"/>
      <c r="O76" s="6"/>
      <c r="P76" s="6"/>
      <c r="Q76" s="6"/>
      <c r="R76" s="6" t="s">
        <v>50</v>
      </c>
      <c r="S76" s="6"/>
      <c r="T76" s="6" t="s">
        <v>51</v>
      </c>
      <c r="U76" s="6"/>
      <c r="V76" s="6"/>
      <c r="W76" s="6"/>
      <c r="X76" s="6"/>
      <c r="Y76" s="6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</row>
    <row r="77" spans="1:36" x14ac:dyDescent="0.3">
      <c r="A77" t="s">
        <v>304</v>
      </c>
      <c r="B77" s="12" t="s">
        <v>305</v>
      </c>
      <c r="D77">
        <f t="shared" si="1"/>
        <v>67</v>
      </c>
      <c r="E77" t="s">
        <v>306</v>
      </c>
      <c r="F77" t="s">
        <v>307</v>
      </c>
      <c r="G77">
        <v>62</v>
      </c>
      <c r="H77" s="13" t="s">
        <v>74</v>
      </c>
      <c r="I77" s="4" t="s">
        <v>49</v>
      </c>
      <c r="J77" s="16"/>
      <c r="K77" s="13"/>
      <c r="L77" s="6"/>
      <c r="M77" s="6"/>
      <c r="N77" s="6"/>
      <c r="O77" s="6"/>
      <c r="P77" s="6"/>
      <c r="Q77" s="6"/>
      <c r="R77" s="6"/>
      <c r="S77" s="6"/>
      <c r="T77" s="6" t="s">
        <v>51</v>
      </c>
      <c r="U77" s="6"/>
      <c r="V77" s="6"/>
      <c r="W77" s="6"/>
      <c r="X77" s="6" t="s">
        <v>50</v>
      </c>
      <c r="Y77" s="6"/>
      <c r="AA77" t="s">
        <v>50</v>
      </c>
      <c r="AE77" t="s">
        <v>50</v>
      </c>
    </row>
    <row r="78" spans="1:36" x14ac:dyDescent="0.3">
      <c r="A78" t="s">
        <v>308</v>
      </c>
      <c r="B78" s="12" t="s">
        <v>309</v>
      </c>
      <c r="D78">
        <f t="shared" si="1"/>
        <v>68</v>
      </c>
      <c r="E78" t="s">
        <v>310</v>
      </c>
      <c r="F78" t="s">
        <v>311</v>
      </c>
      <c r="G78">
        <v>41</v>
      </c>
      <c r="H78" s="13" t="s">
        <v>48</v>
      </c>
      <c r="I78" s="4" t="s">
        <v>49</v>
      </c>
      <c r="J78" s="16"/>
      <c r="K78" s="13" t="s">
        <v>50</v>
      </c>
      <c r="L78" s="6"/>
      <c r="M78" s="6"/>
      <c r="N78" s="6"/>
      <c r="O78" s="6"/>
      <c r="P78" s="6"/>
      <c r="Q78" s="6"/>
      <c r="R78" s="6"/>
      <c r="S78" s="6"/>
      <c r="T78" s="6" t="s">
        <v>51</v>
      </c>
      <c r="U78" s="6"/>
      <c r="V78" s="6"/>
      <c r="W78" s="6"/>
      <c r="X78" s="6"/>
      <c r="Y78" s="6" t="s">
        <v>50</v>
      </c>
      <c r="Z78" t="s">
        <v>50</v>
      </c>
      <c r="AA78" t="s">
        <v>50</v>
      </c>
      <c r="AE78" t="s">
        <v>50</v>
      </c>
      <c r="AH78" t="s">
        <v>50</v>
      </c>
    </row>
    <row r="79" spans="1:36" x14ac:dyDescent="0.3">
      <c r="A79" t="s">
        <v>312</v>
      </c>
      <c r="B79" s="12" t="s">
        <v>313</v>
      </c>
      <c r="D79">
        <f t="shared" si="1"/>
        <v>69</v>
      </c>
      <c r="E79" t="s">
        <v>314</v>
      </c>
      <c r="F79" t="s">
        <v>315</v>
      </c>
      <c r="G79">
        <v>62</v>
      </c>
      <c r="H79" s="13" t="s">
        <v>48</v>
      </c>
      <c r="I79" s="4" t="s">
        <v>49</v>
      </c>
      <c r="J79" s="16"/>
      <c r="K79" s="13" t="s">
        <v>50</v>
      </c>
      <c r="L79" s="6"/>
      <c r="M79" s="6"/>
      <c r="N79" s="6"/>
      <c r="O79" s="6"/>
      <c r="P79" s="6"/>
      <c r="Q79" s="6"/>
      <c r="R79" s="6"/>
      <c r="S79" s="6" t="s">
        <v>50</v>
      </c>
      <c r="T79" s="6" t="s">
        <v>65</v>
      </c>
      <c r="U79" s="6"/>
      <c r="V79" s="6"/>
      <c r="W79" s="6"/>
      <c r="X79" s="6"/>
      <c r="Y79" s="6"/>
      <c r="AA79" t="s">
        <v>50</v>
      </c>
      <c r="AG79" t="s">
        <v>50</v>
      </c>
    </row>
    <row r="80" spans="1:36" x14ac:dyDescent="0.3">
      <c r="A80" t="s">
        <v>316</v>
      </c>
      <c r="B80" s="12" t="s">
        <v>317</v>
      </c>
      <c r="D80">
        <f t="shared" si="1"/>
        <v>70</v>
      </c>
      <c r="E80" t="s">
        <v>318</v>
      </c>
      <c r="F80" t="s">
        <v>319</v>
      </c>
      <c r="G80">
        <v>57</v>
      </c>
      <c r="H80" s="13" t="s">
        <v>48</v>
      </c>
      <c r="I80" s="4" t="s">
        <v>49</v>
      </c>
      <c r="J80" s="16"/>
      <c r="K80" s="13"/>
      <c r="L80" s="6"/>
      <c r="M80" s="6"/>
      <c r="N80" s="6"/>
      <c r="O80" s="6"/>
      <c r="P80" s="6" t="s">
        <v>50</v>
      </c>
      <c r="Q80" s="6"/>
      <c r="R80" s="6"/>
      <c r="S80" s="6"/>
      <c r="T80" s="6"/>
      <c r="U80" s="6"/>
      <c r="V80" s="6" t="s">
        <v>50</v>
      </c>
      <c r="W80" s="6"/>
      <c r="X80" s="6"/>
      <c r="Y80" s="6" t="s">
        <v>50</v>
      </c>
      <c r="AA80" t="s">
        <v>50</v>
      </c>
      <c r="AH80" t="s">
        <v>50</v>
      </c>
    </row>
    <row r="81" spans="1:36" ht="28.8" x14ac:dyDescent="0.3">
      <c r="A81" s="3" t="s">
        <v>320</v>
      </c>
      <c r="B81" s="12" t="s">
        <v>321</v>
      </c>
      <c r="C81" s="3"/>
      <c r="D81">
        <f t="shared" si="1"/>
        <v>71</v>
      </c>
      <c r="E81" t="s">
        <v>322</v>
      </c>
      <c r="F81" t="s">
        <v>323</v>
      </c>
      <c r="G81">
        <v>33</v>
      </c>
      <c r="H81" s="15" t="s">
        <v>74</v>
      </c>
      <c r="I81" s="4" t="s">
        <v>49</v>
      </c>
      <c r="J81" s="16"/>
      <c r="L81" s="6"/>
      <c r="M81" s="6" t="s">
        <v>50</v>
      </c>
      <c r="N81" s="6"/>
      <c r="O81" s="6"/>
      <c r="P81" s="6"/>
      <c r="Q81" s="6"/>
      <c r="R81" s="6"/>
      <c r="S81" s="6"/>
      <c r="T81" s="6"/>
      <c r="U81" s="6" t="s">
        <v>50</v>
      </c>
      <c r="V81" s="6"/>
      <c r="W81" s="6"/>
      <c r="X81" s="6"/>
      <c r="Y81" s="6"/>
      <c r="Z81" s="14"/>
      <c r="AA81" s="14" t="s">
        <v>50</v>
      </c>
      <c r="AB81" s="14"/>
      <c r="AC81" s="14"/>
      <c r="AD81" s="14"/>
      <c r="AE81" s="14"/>
      <c r="AF81" s="14"/>
      <c r="AG81" s="14"/>
      <c r="AH81" s="14"/>
      <c r="AI81" s="14"/>
      <c r="AJ81" s="14"/>
    </row>
    <row r="82" spans="1:36" x14ac:dyDescent="0.3">
      <c r="A82" s="3" t="s">
        <v>324</v>
      </c>
      <c r="B82" s="12" t="s">
        <v>325</v>
      </c>
      <c r="C82" s="3"/>
      <c r="D82">
        <f t="shared" si="1"/>
        <v>72</v>
      </c>
      <c r="E82" t="s">
        <v>326</v>
      </c>
      <c r="F82" t="s">
        <v>327</v>
      </c>
      <c r="G82">
        <v>46</v>
      </c>
      <c r="H82" s="15" t="s">
        <v>48</v>
      </c>
      <c r="I82" s="4" t="s">
        <v>49</v>
      </c>
      <c r="J82" s="16"/>
      <c r="K82" t="s">
        <v>50</v>
      </c>
      <c r="L82" s="6"/>
      <c r="M82" s="6"/>
      <c r="N82" s="6"/>
      <c r="O82" s="6"/>
      <c r="P82" s="6"/>
      <c r="Q82" s="6"/>
      <c r="R82" s="6"/>
      <c r="S82" s="6" t="s">
        <v>50</v>
      </c>
      <c r="T82" s="6"/>
      <c r="U82" s="6"/>
      <c r="V82" s="6"/>
      <c r="W82" s="6"/>
      <c r="X82" s="6"/>
      <c r="Y82" s="6" t="s">
        <v>50</v>
      </c>
      <c r="Z82" s="14" t="s">
        <v>50</v>
      </c>
      <c r="AA82" s="14" t="s">
        <v>50</v>
      </c>
      <c r="AB82" s="14"/>
      <c r="AC82" s="14"/>
      <c r="AD82" s="14"/>
      <c r="AE82" s="14"/>
      <c r="AF82" s="14"/>
      <c r="AG82" s="14"/>
      <c r="AH82" s="14"/>
      <c r="AI82" s="14"/>
      <c r="AJ82" s="14"/>
    </row>
    <row r="83" spans="1:36" x14ac:dyDescent="0.3">
      <c r="A83" s="3" t="s">
        <v>328</v>
      </c>
      <c r="B83" s="12" t="s">
        <v>329</v>
      </c>
      <c r="C83" s="3"/>
      <c r="D83">
        <f t="shared" si="1"/>
        <v>73</v>
      </c>
      <c r="E83" t="s">
        <v>141</v>
      </c>
      <c r="F83" t="s">
        <v>330</v>
      </c>
      <c r="G83">
        <v>27</v>
      </c>
      <c r="H83" s="15" t="s">
        <v>74</v>
      </c>
      <c r="I83" s="4" t="s">
        <v>49</v>
      </c>
      <c r="J83" s="16"/>
      <c r="L83" s="6"/>
      <c r="M83" s="6"/>
      <c r="N83" s="6"/>
      <c r="O83" s="6"/>
      <c r="P83" s="6"/>
      <c r="Q83" s="6" t="s">
        <v>50</v>
      </c>
      <c r="R83" s="6"/>
      <c r="S83" s="6"/>
      <c r="T83" s="6"/>
      <c r="U83" s="6"/>
      <c r="V83" s="6"/>
      <c r="W83" s="6"/>
      <c r="X83" s="6"/>
      <c r="Y83" s="6" t="s">
        <v>50</v>
      </c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</row>
    <row r="84" spans="1:36" x14ac:dyDescent="0.3">
      <c r="A84" t="s">
        <v>331</v>
      </c>
      <c r="B84" s="12" t="s">
        <v>332</v>
      </c>
      <c r="D84">
        <f t="shared" si="1"/>
        <v>74</v>
      </c>
      <c r="E84" t="s">
        <v>233</v>
      </c>
      <c r="F84" t="s">
        <v>333</v>
      </c>
      <c r="G84">
        <v>50</v>
      </c>
      <c r="H84" s="15" t="s">
        <v>74</v>
      </c>
      <c r="I84" s="4" t="s">
        <v>49</v>
      </c>
      <c r="J84" s="16" t="s">
        <v>50</v>
      </c>
      <c r="K84" s="13" t="s">
        <v>50</v>
      </c>
      <c r="L84" s="6"/>
      <c r="M84" s="6"/>
      <c r="N84" s="6"/>
      <c r="O84" s="6"/>
      <c r="P84" s="6" t="s">
        <v>50</v>
      </c>
      <c r="Q84" s="6"/>
      <c r="R84" s="6"/>
      <c r="S84" s="6"/>
      <c r="T84" s="6"/>
      <c r="U84" s="6" t="s">
        <v>50</v>
      </c>
      <c r="V84" s="6"/>
      <c r="W84" s="6"/>
      <c r="X84" s="6"/>
      <c r="Y84" s="6" t="s">
        <v>50</v>
      </c>
      <c r="Z84" t="s">
        <v>50</v>
      </c>
      <c r="AE84" t="s">
        <v>50</v>
      </c>
    </row>
    <row r="85" spans="1:36" x14ac:dyDescent="0.3">
      <c r="A85" s="3" t="s">
        <v>334</v>
      </c>
      <c r="B85" s="12" t="s">
        <v>335</v>
      </c>
      <c r="C85" s="3"/>
      <c r="D85">
        <f t="shared" si="1"/>
        <v>75</v>
      </c>
      <c r="E85" t="s">
        <v>175</v>
      </c>
      <c r="F85" t="s">
        <v>336</v>
      </c>
      <c r="G85">
        <v>42</v>
      </c>
      <c r="H85" s="15" t="s">
        <v>74</v>
      </c>
      <c r="I85" s="4" t="s">
        <v>49</v>
      </c>
      <c r="J85" s="16"/>
      <c r="L85" s="6"/>
      <c r="M85" s="6"/>
      <c r="N85" s="6"/>
      <c r="O85" s="6"/>
      <c r="P85" s="6" t="s">
        <v>50</v>
      </c>
      <c r="Q85" s="6"/>
      <c r="R85" s="6"/>
      <c r="S85" s="6"/>
      <c r="T85" s="6"/>
      <c r="U85" s="6"/>
      <c r="V85" s="6"/>
      <c r="W85" s="6"/>
      <c r="X85" s="6" t="s">
        <v>50</v>
      </c>
      <c r="Y85" s="6"/>
      <c r="Z85" s="14"/>
      <c r="AA85" s="14" t="s">
        <v>50</v>
      </c>
      <c r="AB85" s="14"/>
      <c r="AC85" s="14"/>
      <c r="AD85" s="14"/>
      <c r="AE85" s="14"/>
      <c r="AF85" s="14"/>
      <c r="AG85" s="14"/>
      <c r="AH85" s="14"/>
      <c r="AI85" s="14"/>
      <c r="AJ85" s="14"/>
    </row>
    <row r="86" spans="1:36" x14ac:dyDescent="0.3">
      <c r="A86" s="3" t="s">
        <v>337</v>
      </c>
      <c r="B86" s="12" t="s">
        <v>338</v>
      </c>
      <c r="C86" s="3"/>
      <c r="D86">
        <f t="shared" si="1"/>
        <v>76</v>
      </c>
      <c r="E86" t="s">
        <v>254</v>
      </c>
      <c r="F86" t="s">
        <v>255</v>
      </c>
      <c r="G86">
        <v>56</v>
      </c>
      <c r="H86" s="15" t="s">
        <v>74</v>
      </c>
      <c r="I86" s="4" t="s">
        <v>49</v>
      </c>
      <c r="J86" s="16"/>
      <c r="L86" s="6"/>
      <c r="M86" s="6" t="s">
        <v>50</v>
      </c>
      <c r="N86" s="6"/>
      <c r="O86" s="6"/>
      <c r="P86" s="6" t="s">
        <v>50</v>
      </c>
      <c r="Q86" s="6"/>
      <c r="R86" s="6"/>
      <c r="S86" s="6" t="s">
        <v>50</v>
      </c>
      <c r="T86" s="6"/>
      <c r="U86" s="6"/>
      <c r="V86" s="6"/>
      <c r="W86" s="6"/>
      <c r="X86" s="6"/>
      <c r="Y86" s="6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</row>
    <row r="87" spans="1:36" x14ac:dyDescent="0.3">
      <c r="A87" s="3" t="s">
        <v>339</v>
      </c>
      <c r="B87" s="12" t="s">
        <v>340</v>
      </c>
      <c r="C87" s="3"/>
      <c r="D87">
        <f t="shared" si="1"/>
        <v>77</v>
      </c>
      <c r="E87" t="s">
        <v>191</v>
      </c>
      <c r="F87" t="s">
        <v>341</v>
      </c>
      <c r="G87">
        <v>34</v>
      </c>
      <c r="H87" s="15" t="s">
        <v>74</v>
      </c>
      <c r="I87" s="4" t="s">
        <v>49</v>
      </c>
      <c r="J87" s="16"/>
      <c r="L87" s="6"/>
      <c r="M87" s="6"/>
      <c r="N87" s="6"/>
      <c r="O87" s="6"/>
      <c r="P87" s="6"/>
      <c r="Q87" s="6"/>
      <c r="R87" s="6" t="s">
        <v>50</v>
      </c>
      <c r="S87" s="6"/>
      <c r="T87" s="6"/>
      <c r="U87" s="6"/>
      <c r="V87" s="6"/>
      <c r="W87" s="6"/>
      <c r="X87" s="6"/>
      <c r="Y87" s="6"/>
      <c r="Z87" s="14"/>
      <c r="AA87" s="14" t="s">
        <v>50</v>
      </c>
      <c r="AB87" s="14"/>
      <c r="AC87" s="14"/>
      <c r="AD87" s="14"/>
      <c r="AE87" s="14"/>
      <c r="AF87" s="14"/>
      <c r="AG87" s="14"/>
      <c r="AH87" s="14"/>
      <c r="AI87" s="14"/>
      <c r="AJ87" s="14"/>
    </row>
    <row r="88" spans="1:36" ht="28.8" x14ac:dyDescent="0.3">
      <c r="A88" s="3" t="s">
        <v>342</v>
      </c>
      <c r="B88" s="12" t="s">
        <v>343</v>
      </c>
      <c r="C88" s="3"/>
      <c r="D88">
        <f t="shared" si="1"/>
        <v>78</v>
      </c>
      <c r="E88" t="s">
        <v>344</v>
      </c>
      <c r="F88" t="s">
        <v>345</v>
      </c>
      <c r="G88">
        <v>48</v>
      </c>
      <c r="H88" s="15" t="s">
        <v>74</v>
      </c>
      <c r="I88" s="4" t="s">
        <v>49</v>
      </c>
      <c r="J88" s="16"/>
      <c r="L88" s="6"/>
      <c r="M88" s="6" t="s">
        <v>50</v>
      </c>
      <c r="N88" s="6"/>
      <c r="O88" s="6" t="s">
        <v>50</v>
      </c>
      <c r="P88" s="6"/>
      <c r="Q88" s="6"/>
      <c r="R88" s="6"/>
      <c r="S88" s="6"/>
      <c r="T88" s="6"/>
      <c r="U88" s="6"/>
      <c r="V88" s="6"/>
      <c r="W88" s="6"/>
      <c r="X88" s="6" t="s">
        <v>50</v>
      </c>
      <c r="Y88" s="6"/>
      <c r="Z88" s="14"/>
      <c r="AA88" s="14" t="s">
        <v>50</v>
      </c>
      <c r="AB88" s="14"/>
      <c r="AC88" s="14"/>
      <c r="AD88" s="14"/>
      <c r="AE88" s="14"/>
      <c r="AF88" s="14"/>
      <c r="AG88" s="14"/>
      <c r="AH88" s="14"/>
      <c r="AI88" s="14"/>
      <c r="AJ88" s="14"/>
    </row>
    <row r="89" spans="1:36" x14ac:dyDescent="0.3">
      <c r="A89" s="3" t="s">
        <v>346</v>
      </c>
      <c r="B89" s="12" t="s">
        <v>347</v>
      </c>
      <c r="C89" s="3"/>
      <c r="D89">
        <f t="shared" si="1"/>
        <v>79</v>
      </c>
      <c r="E89" t="s">
        <v>233</v>
      </c>
      <c r="F89" t="s">
        <v>348</v>
      </c>
      <c r="G89">
        <v>12</v>
      </c>
      <c r="H89" s="15" t="s">
        <v>48</v>
      </c>
      <c r="I89" s="4" t="s">
        <v>49</v>
      </c>
      <c r="J89" s="16"/>
      <c r="L89" s="6"/>
      <c r="M89" s="6"/>
      <c r="N89" s="6"/>
      <c r="O89" s="6"/>
      <c r="P89" s="6"/>
      <c r="Q89" s="6"/>
      <c r="R89" s="6"/>
      <c r="S89" s="6"/>
      <c r="T89" s="6"/>
      <c r="U89" s="6" t="s">
        <v>50</v>
      </c>
      <c r="V89" s="6" t="s">
        <v>50</v>
      </c>
      <c r="W89" s="6"/>
      <c r="X89" s="6"/>
      <c r="Y89" s="6"/>
      <c r="Z89" s="14"/>
      <c r="AA89" s="14"/>
      <c r="AB89" s="14"/>
      <c r="AC89" s="14"/>
      <c r="AD89" s="14"/>
      <c r="AE89" s="14"/>
      <c r="AF89" s="14"/>
      <c r="AG89" s="14"/>
      <c r="AH89" s="14" t="s">
        <v>50</v>
      </c>
      <c r="AI89" s="14"/>
      <c r="AJ89" s="14"/>
    </row>
    <row r="90" spans="1:36" x14ac:dyDescent="0.3">
      <c r="A90" s="3" t="s">
        <v>349</v>
      </c>
      <c r="B90" s="12" t="s">
        <v>350</v>
      </c>
      <c r="C90" s="3"/>
      <c r="D90">
        <f t="shared" si="1"/>
        <v>80</v>
      </c>
      <c r="E90" t="s">
        <v>81</v>
      </c>
      <c r="F90" t="s">
        <v>351</v>
      </c>
      <c r="G90">
        <v>30</v>
      </c>
      <c r="H90" s="15" t="s">
        <v>48</v>
      </c>
      <c r="I90" s="4" t="s">
        <v>49</v>
      </c>
      <c r="J90" s="16"/>
      <c r="L90" s="6"/>
      <c r="M90" s="6"/>
      <c r="N90" s="6"/>
      <c r="O90" s="6" t="s">
        <v>50</v>
      </c>
      <c r="P90" s="6" t="s">
        <v>50</v>
      </c>
      <c r="Q90" s="6"/>
      <c r="R90" s="6"/>
      <c r="S90" s="6"/>
      <c r="T90" s="6"/>
      <c r="U90" s="6"/>
      <c r="V90" s="6"/>
      <c r="W90" s="6"/>
      <c r="X90" s="6"/>
      <c r="Y90" s="6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</row>
    <row r="91" spans="1:36" ht="28.8" x14ac:dyDescent="0.3">
      <c r="A91" s="3" t="s">
        <v>352</v>
      </c>
      <c r="B91" s="12" t="s">
        <v>353</v>
      </c>
      <c r="C91" s="3"/>
      <c r="D91">
        <f t="shared" si="1"/>
        <v>81</v>
      </c>
      <c r="E91" t="s">
        <v>354</v>
      </c>
      <c r="F91" t="s">
        <v>355</v>
      </c>
      <c r="G91">
        <v>52</v>
      </c>
      <c r="H91" s="15" t="s">
        <v>74</v>
      </c>
      <c r="I91" s="4" t="s">
        <v>49</v>
      </c>
      <c r="J91" s="16" t="s">
        <v>50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14"/>
      <c r="AA91" s="14" t="s">
        <v>50</v>
      </c>
      <c r="AB91" s="14"/>
      <c r="AC91" s="14"/>
      <c r="AD91" s="14"/>
      <c r="AE91" s="14"/>
      <c r="AF91" s="14"/>
      <c r="AG91" s="14" t="s">
        <v>50</v>
      </c>
      <c r="AH91" s="14"/>
      <c r="AI91" s="14"/>
      <c r="AJ91" s="14"/>
    </row>
    <row r="92" spans="1:36" x14ac:dyDescent="0.3">
      <c r="A92" t="s">
        <v>356</v>
      </c>
      <c r="B92" s="12" t="s">
        <v>357</v>
      </c>
      <c r="D92">
        <f t="shared" si="1"/>
        <v>82</v>
      </c>
      <c r="E92" t="s">
        <v>358</v>
      </c>
      <c r="F92" t="s">
        <v>359</v>
      </c>
      <c r="G92">
        <v>40</v>
      </c>
      <c r="H92" s="15" t="s">
        <v>48</v>
      </c>
      <c r="I92" s="4" t="s">
        <v>49</v>
      </c>
      <c r="J92" s="16"/>
      <c r="K92" s="13"/>
      <c r="L92" s="6"/>
      <c r="M92" s="6" t="s">
        <v>50</v>
      </c>
      <c r="N92" s="6"/>
      <c r="O92" s="6" t="s">
        <v>50</v>
      </c>
      <c r="P92" s="6" t="s">
        <v>50</v>
      </c>
      <c r="Q92" s="6"/>
      <c r="R92" s="6"/>
      <c r="S92" s="6"/>
      <c r="T92" s="6"/>
      <c r="U92" s="6"/>
      <c r="V92" s="6"/>
      <c r="W92" s="6"/>
      <c r="X92" s="6"/>
      <c r="Y92" s="6"/>
    </row>
    <row r="93" spans="1:36" x14ac:dyDescent="0.3">
      <c r="A93" s="3" t="s">
        <v>360</v>
      </c>
      <c r="B93" s="12" t="s">
        <v>361</v>
      </c>
      <c r="C93" s="3"/>
      <c r="D93">
        <f t="shared" si="1"/>
        <v>83</v>
      </c>
      <c r="E93" t="s">
        <v>362</v>
      </c>
      <c r="F93" t="s">
        <v>363</v>
      </c>
      <c r="G93">
        <v>28</v>
      </c>
      <c r="H93" s="15" t="s">
        <v>74</v>
      </c>
      <c r="I93" s="4" t="s">
        <v>49</v>
      </c>
      <c r="J93" s="16"/>
      <c r="L93" s="6"/>
      <c r="M93" s="6"/>
      <c r="N93" s="6"/>
      <c r="O93" s="6"/>
      <c r="P93" s="6"/>
      <c r="Q93" s="6"/>
      <c r="R93" s="6"/>
      <c r="S93" s="6" t="s">
        <v>50</v>
      </c>
      <c r="T93" s="6"/>
      <c r="U93" s="6"/>
      <c r="V93" s="6"/>
      <c r="W93" s="6"/>
      <c r="X93" s="6"/>
      <c r="Y93" s="6"/>
      <c r="Z93" s="14"/>
      <c r="AA93" s="14" t="s">
        <v>50</v>
      </c>
      <c r="AB93" s="14"/>
      <c r="AC93" s="14"/>
      <c r="AD93" s="14"/>
      <c r="AE93" s="14"/>
      <c r="AF93" s="14"/>
      <c r="AG93" s="14"/>
      <c r="AH93" s="14" t="s">
        <v>50</v>
      </c>
      <c r="AI93" s="14"/>
      <c r="AJ93" s="14"/>
    </row>
    <row r="94" spans="1:36" x14ac:dyDescent="0.3">
      <c r="A94" s="3" t="s">
        <v>364</v>
      </c>
      <c r="B94" s="12" t="s">
        <v>365</v>
      </c>
      <c r="C94" s="3"/>
      <c r="D94">
        <f t="shared" si="1"/>
        <v>84</v>
      </c>
      <c r="E94" t="s">
        <v>366</v>
      </c>
      <c r="F94" t="s">
        <v>367</v>
      </c>
      <c r="G94">
        <v>31</v>
      </c>
      <c r="H94" s="15" t="s">
        <v>74</v>
      </c>
      <c r="I94" s="4" t="s">
        <v>49</v>
      </c>
      <c r="J94" s="16"/>
      <c r="L94" s="6"/>
      <c r="M94" s="6"/>
      <c r="N94" s="6"/>
      <c r="O94" s="6"/>
      <c r="P94" s="6"/>
      <c r="Q94" s="6"/>
      <c r="R94" s="6"/>
      <c r="S94" s="6" t="s">
        <v>50</v>
      </c>
      <c r="T94" s="6"/>
      <c r="U94" s="6"/>
      <c r="V94" s="6"/>
      <c r="W94" s="6"/>
      <c r="X94" s="6" t="s">
        <v>50</v>
      </c>
      <c r="Y94" s="6"/>
      <c r="Z94" s="14"/>
      <c r="AA94" s="14" t="s">
        <v>50</v>
      </c>
      <c r="AB94" s="14"/>
      <c r="AC94" s="14"/>
      <c r="AD94" s="14"/>
      <c r="AE94" s="14"/>
      <c r="AF94" s="14"/>
      <c r="AG94" s="14"/>
      <c r="AH94" s="14"/>
      <c r="AI94" s="14"/>
      <c r="AJ94" s="14"/>
    </row>
    <row r="95" spans="1:36" ht="28.8" x14ac:dyDescent="0.3">
      <c r="A95" s="3" t="s">
        <v>368</v>
      </c>
      <c r="B95" s="12" t="s">
        <v>369</v>
      </c>
      <c r="C95" s="3"/>
      <c r="D95">
        <f t="shared" si="1"/>
        <v>85</v>
      </c>
      <c r="E95" t="s">
        <v>370</v>
      </c>
      <c r="F95" t="s">
        <v>371</v>
      </c>
      <c r="G95">
        <v>30</v>
      </c>
      <c r="H95" s="15" t="s">
        <v>48</v>
      </c>
      <c r="I95" s="4" t="s">
        <v>49</v>
      </c>
      <c r="J95" s="16" t="s">
        <v>50</v>
      </c>
      <c r="L95" s="6"/>
      <c r="M95" s="6"/>
      <c r="N95" s="6"/>
      <c r="O95" s="6"/>
      <c r="P95" s="6" t="s">
        <v>50</v>
      </c>
      <c r="Q95" s="6"/>
      <c r="R95" s="6"/>
      <c r="S95" s="6"/>
      <c r="T95" s="6"/>
      <c r="U95" s="6"/>
      <c r="V95" s="6"/>
      <c r="W95" s="6"/>
      <c r="X95" s="6" t="s">
        <v>50</v>
      </c>
      <c r="Y95" s="6"/>
      <c r="Z95" s="14"/>
      <c r="AA95" s="14"/>
      <c r="AB95" s="14"/>
      <c r="AC95" s="14" t="s">
        <v>50</v>
      </c>
      <c r="AD95" s="14"/>
      <c r="AE95" s="14"/>
      <c r="AF95" s="14"/>
      <c r="AG95" s="14"/>
      <c r="AH95" s="14"/>
      <c r="AI95" s="14"/>
      <c r="AJ95" s="14"/>
    </row>
    <row r="96" spans="1:36" x14ac:dyDescent="0.3">
      <c r="A96" t="s">
        <v>372</v>
      </c>
      <c r="B96" s="12" t="s">
        <v>373</v>
      </c>
      <c r="D96">
        <f t="shared" si="1"/>
        <v>86</v>
      </c>
      <c r="E96" t="s">
        <v>374</v>
      </c>
      <c r="F96" t="s">
        <v>375</v>
      </c>
      <c r="G96">
        <v>37</v>
      </c>
      <c r="H96" s="13" t="s">
        <v>48</v>
      </c>
      <c r="I96" s="4" t="s">
        <v>49</v>
      </c>
      <c r="J96" s="16"/>
      <c r="K96" s="13"/>
      <c r="L96" s="6"/>
      <c r="M96" s="6"/>
      <c r="N96" s="6"/>
      <c r="O96" s="6"/>
      <c r="P96" s="6" t="s">
        <v>50</v>
      </c>
      <c r="Q96" s="6"/>
      <c r="R96" s="6" t="s">
        <v>50</v>
      </c>
      <c r="S96" s="6"/>
      <c r="T96" s="6"/>
      <c r="U96" s="6"/>
      <c r="V96" s="6"/>
      <c r="W96" s="6"/>
      <c r="X96" s="6"/>
      <c r="Y96" s="6"/>
      <c r="Z96" s="14" t="s">
        <v>50</v>
      </c>
      <c r="AA96" s="14"/>
      <c r="AB96" s="14"/>
      <c r="AC96" s="14"/>
      <c r="AD96" s="14"/>
      <c r="AE96" s="14"/>
      <c r="AF96" s="14"/>
      <c r="AG96" s="14"/>
      <c r="AH96" s="14"/>
      <c r="AI96" s="14"/>
      <c r="AJ96" s="14"/>
    </row>
    <row r="97" spans="1:36" x14ac:dyDescent="0.3">
      <c r="A97" t="s">
        <v>376</v>
      </c>
      <c r="B97" s="12" t="s">
        <v>377</v>
      </c>
      <c r="D97">
        <f t="shared" si="1"/>
        <v>87</v>
      </c>
      <c r="E97" t="s">
        <v>149</v>
      </c>
      <c r="F97" t="s">
        <v>378</v>
      </c>
      <c r="G97">
        <v>43</v>
      </c>
      <c r="H97" s="13" t="s">
        <v>48</v>
      </c>
      <c r="I97" s="4" t="s">
        <v>49</v>
      </c>
      <c r="J97" s="16"/>
      <c r="K97" s="13"/>
      <c r="L97" s="6"/>
      <c r="M97" s="6"/>
      <c r="N97" s="6"/>
      <c r="O97" s="6"/>
      <c r="P97" s="6"/>
      <c r="Q97" s="6"/>
      <c r="R97" s="6" t="s">
        <v>50</v>
      </c>
      <c r="S97" s="6"/>
      <c r="T97" s="6"/>
      <c r="U97" s="6"/>
      <c r="V97" s="6"/>
      <c r="W97" s="6"/>
      <c r="X97" s="6"/>
      <c r="Y97" s="6"/>
      <c r="Z97" s="14"/>
      <c r="AA97" s="14" t="s">
        <v>50</v>
      </c>
      <c r="AB97" s="14"/>
      <c r="AC97" s="14"/>
      <c r="AD97" s="14"/>
      <c r="AE97" s="14"/>
      <c r="AF97" s="14"/>
      <c r="AG97" s="14" t="s">
        <v>50</v>
      </c>
      <c r="AH97" s="14" t="s">
        <v>50</v>
      </c>
      <c r="AI97" s="14"/>
      <c r="AJ97" s="14"/>
    </row>
  </sheetData>
  <hyperlinks>
    <hyperlink ref="B56" r:id="rId1"/>
    <hyperlink ref="B5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Lichess Study Games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2020-05-04T17:03:12Z</dcterms:modified>
</cp:coreProperties>
</file>