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sa\Documents\Arduino\CP1-1\CP 1\"/>
    </mc:Choice>
  </mc:AlternateContent>
  <bookViews>
    <workbookView xWindow="0" yWindow="0" windowWidth="19200" windowHeight="8385" activeTab="4"/>
  </bookViews>
  <sheets>
    <sheet name="Hoja1" sheetId="1" r:id="rId1"/>
    <sheet name="Hoja3" sheetId="3" r:id="rId2"/>
    <sheet name="Hoja2" sheetId="2" r:id="rId3"/>
    <sheet name="Hoja4" sheetId="4" r:id="rId4"/>
    <sheet name="Campo de jueg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5" l="1"/>
  <c r="P14" i="5"/>
  <c r="P15" i="5"/>
  <c r="P16" i="5"/>
  <c r="P17" i="5"/>
  <c r="P18" i="5"/>
  <c r="P19" i="5"/>
  <c r="P20" i="5"/>
  <c r="P21" i="5"/>
  <c r="P13" i="5"/>
  <c r="E13" i="5"/>
  <c r="F13" i="5"/>
  <c r="M14" i="5"/>
  <c r="M15" i="5"/>
  <c r="M16" i="5"/>
  <c r="M17" i="5"/>
  <c r="M18" i="5"/>
  <c r="M19" i="5"/>
  <c r="M20" i="5"/>
  <c r="M21" i="5"/>
  <c r="M13" i="5"/>
  <c r="B16" i="5"/>
  <c r="B18" i="5"/>
  <c r="B20" i="5"/>
  <c r="B14" i="5"/>
  <c r="H21" i="5"/>
  <c r="M4" i="5"/>
  <c r="H13" i="5" s="1"/>
  <c r="I13" i="5" s="1"/>
  <c r="R13" i="5" s="1"/>
  <c r="K4" i="5"/>
  <c r="Y30" i="5"/>
  <c r="AC30" i="5"/>
  <c r="AG30" i="5"/>
  <c r="X31" i="5"/>
  <c r="AA31" i="5"/>
  <c r="AB31" i="5"/>
  <c r="AE31" i="5"/>
  <c r="AF31" i="5"/>
  <c r="AI31" i="5"/>
  <c r="AJ31" i="5"/>
  <c r="W29" i="5"/>
  <c r="G15" i="5"/>
  <c r="G19" i="5"/>
  <c r="C14" i="5"/>
  <c r="E14" i="5" s="1"/>
  <c r="F14" i="5" s="1"/>
  <c r="W14" i="5"/>
  <c r="W15" i="5" s="1"/>
  <c r="W16" i="5" s="1"/>
  <c r="W17" i="5" s="1"/>
  <c r="W18" i="5" s="1"/>
  <c r="W19" i="5" s="1"/>
  <c r="W20" i="5" s="1"/>
  <c r="W21" i="5" s="1"/>
  <c r="K3" i="5"/>
  <c r="Y31" i="5" s="1"/>
  <c r="K2" i="5"/>
  <c r="Z30" i="5" s="1"/>
  <c r="I11" i="5" l="1"/>
  <c r="H14" i="5" s="1"/>
  <c r="I14" i="5" s="1"/>
  <c r="R14" i="5" s="1"/>
  <c r="I21" i="5"/>
  <c r="G13" i="5"/>
  <c r="R4" i="5" s="1"/>
  <c r="G18" i="5"/>
  <c r="G14" i="5"/>
  <c r="AJ30" i="5"/>
  <c r="AF30" i="5"/>
  <c r="AB30" i="5"/>
  <c r="X30" i="5"/>
  <c r="G21" i="5"/>
  <c r="G17" i="5"/>
  <c r="X28" i="5"/>
  <c r="W31" i="5"/>
  <c r="AH31" i="5"/>
  <c r="AD31" i="5"/>
  <c r="Z31" i="5"/>
  <c r="AI30" i="5"/>
  <c r="AE30" i="5"/>
  <c r="AA30" i="5"/>
  <c r="G20" i="5"/>
  <c r="G16" i="5"/>
  <c r="W30" i="5"/>
  <c r="AG31" i="5"/>
  <c r="AC31" i="5"/>
  <c r="AH30" i="5"/>
  <c r="AD30" i="5"/>
  <c r="C15" i="5"/>
  <c r="X21" i="5"/>
  <c r="Y21" i="5" s="1"/>
  <c r="Z21" i="5" s="1"/>
  <c r="AA21" i="5" s="1"/>
  <c r="AB21" i="5" s="1"/>
  <c r="AC21" i="5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2" i="4"/>
  <c r="N27" i="4"/>
  <c r="N28" i="4"/>
  <c r="N29" i="4"/>
  <c r="N30" i="4"/>
  <c r="N31" i="4"/>
  <c r="N32" i="4"/>
  <c r="N33" i="4"/>
  <c r="N34" i="4"/>
  <c r="N35" i="4"/>
  <c r="N36" i="4"/>
  <c r="N37" i="4"/>
  <c r="N38" i="4"/>
  <c r="N26" i="4"/>
  <c r="J27" i="4"/>
  <c r="J28" i="4"/>
  <c r="J29" i="4"/>
  <c r="J30" i="4"/>
  <c r="J31" i="4"/>
  <c r="J32" i="4"/>
  <c r="J33" i="4"/>
  <c r="J34" i="4"/>
  <c r="J35" i="4"/>
  <c r="J36" i="4"/>
  <c r="J37" i="4"/>
  <c r="J38" i="4"/>
  <c r="J26" i="4"/>
  <c r="AC6" i="2"/>
  <c r="AB6" i="2" s="1"/>
  <c r="AA6" i="2" s="1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M6" i="2" s="1"/>
  <c r="AD6" i="2"/>
  <c r="AE17" i="2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18" i="2"/>
  <c r="N19" i="2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M19" i="2"/>
  <c r="L8" i="2"/>
  <c r="L9" i="2"/>
  <c r="L10" i="2"/>
  <c r="L11" i="2"/>
  <c r="L12" i="2" s="1"/>
  <c r="L13" i="2" s="1"/>
  <c r="L14" i="2" s="1"/>
  <c r="L15" i="2" s="1"/>
  <c r="L16" i="2" s="1"/>
  <c r="L17" i="2" s="1"/>
  <c r="L18" i="2" s="1"/>
  <c r="L19" i="2" s="1"/>
  <c r="L7" i="2"/>
  <c r="H15" i="5" l="1"/>
  <c r="H16" i="5" s="1"/>
  <c r="I15" i="5"/>
  <c r="R15" i="5" s="1"/>
  <c r="C16" i="5"/>
  <c r="E15" i="5"/>
  <c r="F15" i="5" s="1"/>
  <c r="Y28" i="5"/>
  <c r="X29" i="5"/>
  <c r="H17" i="5"/>
  <c r="I16" i="5"/>
  <c r="R16" i="5" s="1"/>
  <c r="AD21" i="5"/>
  <c r="AE21" i="5" s="1"/>
  <c r="AF21" i="5" s="1"/>
  <c r="AG21" i="5" s="1"/>
  <c r="AH21" i="5" s="1"/>
  <c r="AI21" i="5" s="1"/>
  <c r="AJ21" i="5" s="1"/>
  <c r="AJ20" i="5" s="1"/>
  <c r="AJ19" i="5" s="1"/>
  <c r="AJ18" i="5" s="1"/>
  <c r="AJ17" i="5" s="1"/>
  <c r="AJ16" i="5" s="1"/>
  <c r="AJ15" i="5" s="1"/>
  <c r="AJ14" i="5" s="1"/>
  <c r="AJ13" i="5" s="1"/>
  <c r="AI13" i="5" s="1"/>
  <c r="AH13" i="5" s="1"/>
  <c r="AG13" i="5" s="1"/>
  <c r="AF13" i="5" s="1"/>
  <c r="AE13" i="5" s="1"/>
  <c r="AD13" i="5" s="1"/>
  <c r="AC13" i="5" s="1"/>
  <c r="AB13" i="5" s="1"/>
  <c r="AA13" i="5" s="1"/>
  <c r="Z13" i="5" s="1"/>
  <c r="Y13" i="5" s="1"/>
  <c r="X13" i="5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6" i="2"/>
  <c r="AD2" i="2"/>
  <c r="AE2" i="2"/>
  <c r="AG6" i="2"/>
  <c r="AG7" i="2"/>
  <c r="AG18" i="2"/>
  <c r="AG19" i="2"/>
  <c r="AD21" i="2"/>
  <c r="AE21" i="2"/>
  <c r="L21" i="2"/>
  <c r="M21" i="2"/>
  <c r="L2" i="2"/>
  <c r="M2" i="2"/>
  <c r="Y29" i="5" l="1"/>
  <c r="Z28" i="5"/>
  <c r="H18" i="5"/>
  <c r="I17" i="5"/>
  <c r="R17" i="5" s="1"/>
  <c r="E16" i="5"/>
  <c r="F16" i="5" s="1"/>
  <c r="C17" i="5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N21" i="2"/>
  <c r="AG9" i="2"/>
  <c r="AG10" i="2"/>
  <c r="AG11" i="2"/>
  <c r="AG12" i="2"/>
  <c r="AG13" i="2"/>
  <c r="AG14" i="2"/>
  <c r="AG15" i="2"/>
  <c r="AG16" i="2"/>
  <c r="AG17" i="2"/>
  <c r="AG8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N2" i="2"/>
  <c r="N4" i="2"/>
  <c r="O4" i="2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M4" i="2"/>
  <c r="J8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7" i="2"/>
  <c r="I3" i="2"/>
  <c r="I2" i="2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H19" i="5" l="1"/>
  <c r="I18" i="5"/>
  <c r="R18" i="5" s="1"/>
  <c r="E17" i="5"/>
  <c r="F17" i="5" s="1"/>
  <c r="C18" i="5"/>
  <c r="AA28" i="5"/>
  <c r="Z29" i="5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S9" i="1"/>
  <c r="S10" i="1"/>
  <c r="S11" i="1"/>
  <c r="S12" i="1"/>
  <c r="S13" i="1"/>
  <c r="S14" i="1"/>
  <c r="S15" i="1"/>
  <c r="S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9" i="1"/>
  <c r="D10" i="1"/>
  <c r="D11" i="1"/>
  <c r="D12" i="1"/>
  <c r="D13" i="1"/>
  <c r="D14" i="1"/>
  <c r="D15" i="1"/>
  <c r="D16" i="1"/>
  <c r="D17" i="1"/>
  <c r="D8" i="1"/>
  <c r="C9" i="1"/>
  <c r="C10" i="1"/>
  <c r="C11" i="1"/>
  <c r="C12" i="1"/>
  <c r="C13" i="1"/>
  <c r="C14" i="1"/>
  <c r="C15" i="1"/>
  <c r="C16" i="1"/>
  <c r="C17" i="1"/>
  <c r="C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7" i="1"/>
  <c r="F3" i="1"/>
  <c r="F2" i="1"/>
  <c r="B10" i="1"/>
  <c r="B11" i="1"/>
  <c r="B12" i="1" s="1"/>
  <c r="B9" i="1"/>
  <c r="F6" i="1"/>
  <c r="G6" i="1"/>
  <c r="H6" i="1" s="1"/>
  <c r="E6" i="1"/>
  <c r="E18" i="5" l="1"/>
  <c r="F18" i="5" s="1"/>
  <c r="C19" i="5"/>
  <c r="AB28" i="5"/>
  <c r="AA29" i="5"/>
  <c r="H20" i="5"/>
  <c r="I20" i="5" s="1"/>
  <c r="R20" i="5" s="1"/>
  <c r="I19" i="5"/>
  <c r="R19" i="5" s="1"/>
  <c r="B13" i="1"/>
  <c r="I6" i="1"/>
  <c r="AC28" i="5" l="1"/>
  <c r="AB29" i="5"/>
  <c r="E19" i="5"/>
  <c r="F19" i="5" s="1"/>
  <c r="C20" i="5"/>
  <c r="B14" i="1"/>
  <c r="J6" i="1"/>
  <c r="E20" i="5" l="1"/>
  <c r="F20" i="5" s="1"/>
  <c r="C21" i="5"/>
  <c r="E21" i="5" s="1"/>
  <c r="F21" i="5" s="1"/>
  <c r="AD28" i="5"/>
  <c r="AC29" i="5"/>
  <c r="B15" i="1"/>
  <c r="K6" i="1"/>
  <c r="AE28" i="5" l="1"/>
  <c r="AD29" i="5"/>
  <c r="B16" i="1"/>
  <c r="L6" i="1"/>
  <c r="AF28" i="5" l="1"/>
  <c r="AE29" i="5"/>
  <c r="B17" i="1"/>
  <c r="M6" i="1"/>
  <c r="AG28" i="5" l="1"/>
  <c r="AF29" i="5"/>
  <c r="N6" i="1"/>
  <c r="AH28" i="5" l="1"/>
  <c r="AG29" i="5"/>
  <c r="O6" i="1"/>
  <c r="AI28" i="5" l="1"/>
  <c r="AH29" i="5"/>
  <c r="P6" i="1"/>
  <c r="AJ28" i="5" l="1"/>
  <c r="AJ29" i="5" s="1"/>
  <c r="AI29" i="5"/>
  <c r="Q6" i="1"/>
  <c r="R6" i="1" l="1"/>
  <c r="S6" i="1" l="1"/>
</calcChain>
</file>

<file path=xl/sharedStrings.xml><?xml version="1.0" encoding="utf-8"?>
<sst xmlns="http://schemas.openxmlformats.org/spreadsheetml/2006/main" count="489" uniqueCount="149">
  <si>
    <t>Ancho</t>
  </si>
  <si>
    <t>Alto</t>
  </si>
  <si>
    <t>px</t>
  </si>
  <si>
    <t>n</t>
  </si>
  <si>
    <t>total</t>
  </si>
  <si>
    <t>margen</t>
  </si>
  <si>
    <t xml:space="preserve">new Vector2(96 , 0), </t>
  </si>
  <si>
    <t xml:space="preserve">new Vector2(144 , 559), </t>
  </si>
  <si>
    <t xml:space="preserve">new Vector2(192 , 559), </t>
  </si>
  <si>
    <t xml:space="preserve">new Vector2(240 , 559), </t>
  </si>
  <si>
    <t xml:space="preserve">new Vector2(288 , 559), </t>
  </si>
  <si>
    <t xml:space="preserve">new Vector2(336 , 559), </t>
  </si>
  <si>
    <t xml:space="preserve">new Vector2(384 , 559), </t>
  </si>
  <si>
    <t xml:space="preserve">new Vector2(432 , 559), </t>
  </si>
  <si>
    <t xml:space="preserve">new Vector2(480 , 559), </t>
  </si>
  <si>
    <t xml:space="preserve">new Vector2(528 , 559), </t>
  </si>
  <si>
    <t xml:space="preserve">new Vector2(576 , 559), </t>
  </si>
  <si>
    <t xml:space="preserve">new Vector2(624 , 559), </t>
  </si>
  <si>
    <t xml:space="preserve">new Vector2(672 , 559), </t>
  </si>
  <si>
    <t xml:space="preserve">new Vector2(720 , 559), </t>
  </si>
  <si>
    <t xml:space="preserve">new Vector2(768 , 559), </t>
  </si>
  <si>
    <t xml:space="preserve">new Vector2(816 , 559), </t>
  </si>
  <si>
    <t xml:space="preserve">new Vector2(912 , 86), </t>
  </si>
  <si>
    <t xml:space="preserve">new Vector2(912 , 129), </t>
  </si>
  <si>
    <t xml:space="preserve">new Vector2(912 , 172), </t>
  </si>
  <si>
    <t xml:space="preserve">new Vector2(912 , 215), </t>
  </si>
  <si>
    <t xml:space="preserve">new Vector2(912 , 258), </t>
  </si>
  <si>
    <t xml:space="preserve">new Vector2(912 , 301), </t>
  </si>
  <si>
    <t xml:space="preserve">new Vector2(912 , 344), </t>
  </si>
  <si>
    <t xml:space="preserve">new Vector2(912 , 387), </t>
  </si>
  <si>
    <t xml:space="preserve">new Vector2(912 , 430), </t>
  </si>
  <si>
    <t xml:space="preserve">new Vector2(912 , 473), </t>
  </si>
  <si>
    <t xml:space="preserve">new Vector2(144 , 0), </t>
  </si>
  <si>
    <t xml:space="preserve">new Vector2(192 , 0), </t>
  </si>
  <si>
    <t xml:space="preserve">new Vector2(240 , 0), </t>
  </si>
  <si>
    <t xml:space="preserve">new Vector2(288 , 0), </t>
  </si>
  <si>
    <t xml:space="preserve">new Vector2(336 , 0), </t>
  </si>
  <si>
    <t xml:space="preserve">new Vector2(384 , 0), </t>
  </si>
  <si>
    <t xml:space="preserve">new Vector2(432 , 0), </t>
  </si>
  <si>
    <t xml:space="preserve">new Vector2(480 , 0), </t>
  </si>
  <si>
    <t xml:space="preserve">new Vector2(528 , 0), </t>
  </si>
  <si>
    <t xml:space="preserve">new Vector2(576 , 0), </t>
  </si>
  <si>
    <t xml:space="preserve">new Vector2(624 , 0), </t>
  </si>
  <si>
    <t xml:space="preserve">new Vector2(672 , 0), </t>
  </si>
  <si>
    <t xml:space="preserve">new Vector2(720 , 0), </t>
  </si>
  <si>
    <t xml:space="preserve">new Vector2(768 , 0), </t>
  </si>
  <si>
    <t xml:space="preserve">new Vector2(816 , 0), </t>
  </si>
  <si>
    <t xml:space="preserve">new Vector2(0 , 559), </t>
  </si>
  <si>
    <t xml:space="preserve">new Vector2(0 , 129), </t>
  </si>
  <si>
    <t xml:space="preserve">new Vector2(0 , 172), </t>
  </si>
  <si>
    <t xml:space="preserve">new Vector2(0 , 215), </t>
  </si>
  <si>
    <t xml:space="preserve">new Vector2(0 , 258), </t>
  </si>
  <si>
    <t xml:space="preserve">new Vector2(0 , 301), </t>
  </si>
  <si>
    <t xml:space="preserve">new Vector2(0 , 344), </t>
  </si>
  <si>
    <t xml:space="preserve">new Vector2(0 , 387), </t>
  </si>
  <si>
    <t xml:space="preserve">new Vector2(0 , 430), </t>
  </si>
  <si>
    <t xml:space="preserve">new Vector2(0 , 473), </t>
  </si>
  <si>
    <t xml:space="preserve">new Vector2(0 , 86), </t>
  </si>
  <si>
    <t xml:space="preserve">new Vector2(96 , 559), </t>
  </si>
  <si>
    <t>numero</t>
  </si>
  <si>
    <t xml:space="preserve"> posicion</t>
  </si>
  <si>
    <t xml:space="preserve"> alto</t>
  </si>
  <si>
    <t xml:space="preserve"> ancho</t>
  </si>
  <si>
    <t xml:space="preserve"> orientacion</t>
  </si>
  <si>
    <t xml:space="preserve"> indice</t>
  </si>
  <si>
    <t xml:space="preserve"> arranque</t>
  </si>
  <si>
    <t>h</t>
  </si>
  <si>
    <t>v</t>
  </si>
  <si>
    <t>tipo</t>
  </si>
  <si>
    <t xml:space="preserve">new Vector2(0 , 0), </t>
  </si>
  <si>
    <t xml:space="preserve">new Vector2(0 , 43), </t>
  </si>
  <si>
    <t xml:space="preserve">new Vector2(0 , 516), </t>
  </si>
  <si>
    <t xml:space="preserve">new Point(0, 0), </t>
  </si>
  <si>
    <t xml:space="preserve">new Point(1, 0), </t>
  </si>
  <si>
    <t xml:space="preserve">new Point(2, 0), </t>
  </si>
  <si>
    <t xml:space="preserve">new Point(3, 0), </t>
  </si>
  <si>
    <t xml:space="preserve">new Point(4, 0), </t>
  </si>
  <si>
    <t xml:space="preserve">new Point(5, 0), </t>
  </si>
  <si>
    <t xml:space="preserve">new Point(6, 0), </t>
  </si>
  <si>
    <t xml:space="preserve">new Point(7, 0), </t>
  </si>
  <si>
    <t xml:space="preserve">new Point(8, 0), </t>
  </si>
  <si>
    <t xml:space="preserve">new Point(9, 0), </t>
  </si>
  <si>
    <t xml:space="preserve">new Point(10, 0), </t>
  </si>
  <si>
    <t xml:space="preserve">new Point(11, 0), </t>
  </si>
  <si>
    <t xml:space="preserve">new Point(12, 0), </t>
  </si>
  <si>
    <t xml:space="preserve">new Point(13, 0), </t>
  </si>
  <si>
    <t xml:space="preserve">new Vector2(0, -5), </t>
  </si>
  <si>
    <t xml:space="preserve">new Vector2(0, 5), </t>
  </si>
  <si>
    <t>c</t>
  </si>
  <si>
    <t>s</t>
  </si>
  <si>
    <t xml:space="preserve">new Vector2(48 , 559), </t>
  </si>
  <si>
    <t xml:space="preserve">new Vector2(864 , 559), </t>
  </si>
  <si>
    <t xml:space="preserve">new Vector2(912 , 559), </t>
  </si>
  <si>
    <t xml:space="preserve">new Point(13, 1), </t>
  </si>
  <si>
    <t xml:space="preserve">new Point(13, 2), </t>
  </si>
  <si>
    <t xml:space="preserve">new Point(13, 3), </t>
  </si>
  <si>
    <t xml:space="preserve">new Point(13, 4), </t>
  </si>
  <si>
    <t xml:space="preserve">new Point(13, 5), </t>
  </si>
  <si>
    <t xml:space="preserve">new Point(13, 6), </t>
  </si>
  <si>
    <t xml:space="preserve">new Point(13, 7), </t>
  </si>
  <si>
    <t xml:space="preserve">new Point(13, 8), </t>
  </si>
  <si>
    <t xml:space="preserve">new Point(13, 9), </t>
  </si>
  <si>
    <t xml:space="preserve">new Point(13, 10), </t>
  </si>
  <si>
    <t xml:space="preserve">new Point(13, 11), </t>
  </si>
  <si>
    <t xml:space="preserve">new Point(13, 12), </t>
  </si>
  <si>
    <t xml:space="preserve">new Point(13, 13), </t>
  </si>
  <si>
    <t xml:space="preserve">new Point(13, 14), </t>
  </si>
  <si>
    <t xml:space="preserve">new Point(13, 15), </t>
  </si>
  <si>
    <t xml:space="preserve">new Point(13, 16), </t>
  </si>
  <si>
    <t xml:space="preserve">new Point(13, 17), </t>
  </si>
  <si>
    <t xml:space="preserve">new Point(13, 18), </t>
  </si>
  <si>
    <t xml:space="preserve">new Point(13, 19), </t>
  </si>
  <si>
    <t xml:space="preserve">new Vector2(-5, 0), </t>
  </si>
  <si>
    <t xml:space="preserve">new Vector2(5, 0), </t>
  </si>
  <si>
    <t xml:space="preserve">new Vector2(48 , 0), </t>
  </si>
  <si>
    <t xml:space="preserve">new Vector2(864 , 0), </t>
  </si>
  <si>
    <t xml:space="preserve">new Vector2(912 , 0), </t>
  </si>
  <si>
    <t xml:space="preserve">new Vector2(912 , 43), </t>
  </si>
  <si>
    <t xml:space="preserve">new Vector2(912 , 516), </t>
  </si>
  <si>
    <t xml:space="preserve">new Point(14, 0), </t>
  </si>
  <si>
    <t xml:space="preserve">new Point(15, 0), </t>
  </si>
  <si>
    <t xml:space="preserve">new Point(16, 0), </t>
  </si>
  <si>
    <t xml:space="preserve">new Point(17, 0), </t>
  </si>
  <si>
    <t xml:space="preserve">new Point(18, 0), </t>
  </si>
  <si>
    <t xml:space="preserve">new Point(19, 0), </t>
  </si>
  <si>
    <t xml:space="preserve">new Point(19, 1), </t>
  </si>
  <si>
    <t xml:space="preserve">new Point(19, 2), </t>
  </si>
  <si>
    <t xml:space="preserve">new Point(19, 3), </t>
  </si>
  <si>
    <t xml:space="preserve">new Point(19, 4), </t>
  </si>
  <si>
    <t xml:space="preserve">new Point(19, 5), </t>
  </si>
  <si>
    <t xml:space="preserve">new Point(19, 6), </t>
  </si>
  <si>
    <t xml:space="preserve">new Point(19, 7), </t>
  </si>
  <si>
    <t xml:space="preserve">new Point(19, 8), </t>
  </si>
  <si>
    <t xml:space="preserve">new Point(19, 9), </t>
  </si>
  <si>
    <t xml:space="preserve">new Point(19, 10), </t>
  </si>
  <si>
    <t xml:space="preserve">new Point(19, 11), </t>
  </si>
  <si>
    <t xml:space="preserve">new Point(19, 12), </t>
  </si>
  <si>
    <t>concatenar</t>
  </si>
  <si>
    <t>bruto</t>
  </si>
  <si>
    <t>redondeado</t>
  </si>
  <si>
    <t>alto</t>
  </si>
  <si>
    <t>ancho</t>
  </si>
  <si>
    <t>posicion</t>
  </si>
  <si>
    <t>Ancho2</t>
  </si>
  <si>
    <t>ancho bruto</t>
  </si>
  <si>
    <t>horientacion</t>
  </si>
  <si>
    <t>id</t>
  </si>
  <si>
    <t>Pos</t>
  </si>
  <si>
    <t>arranque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</si>
</sst>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0" borderId="0" xfId="0" applyAlignment="1">
      <alignment textRotation="90"/>
    </xf>
    <xf numFmtId="0" fontId="0" fillId="0" borderId="0" xfId="0" applyAlignment="1">
      <alignment textRotation="180"/>
    </xf>
    <xf numFmtId="0" fontId="0" fillId="0" borderId="0" xfId="0" quotePrefix="1"/>
    <xf numFmtId="0" fontId="0" fillId="0" borderId="0" xfId="0" applyAlignme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262890</xdr:colOff>
      <xdr:row>23</xdr:row>
      <xdr:rowOff>47625</xdr:rowOff>
    </xdr:from>
    <xdr:to>
      <xdr:col>11</xdr:col>
      <xdr:colOff>219075</xdr:colOff>
      <xdr:row>34</xdr:row>
      <xdr:rowOff>180975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" y="4429125"/>
          <a:ext cx="3566160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D8" sqref="D8"/>
    </sheetView>
  </sheetViews>
  <sheetFormatPr baseColWidth="10" defaultRowHeight="15" x14ac:dyDescent="0.25"/>
  <cols>
    <col min="1" max="1" width="4.28515625" customWidth="1"/>
    <col min="2" max="18" width="4.7109375" customWidth="1"/>
    <col min="19" max="19" width="5.85546875" customWidth="1"/>
    <col min="20" max="20" width="5.42578125" customWidth="1"/>
  </cols>
  <sheetData>
    <row r="1" spans="1:20" x14ac:dyDescent="0.25">
      <c r="D1" t="s">
        <v>4</v>
      </c>
      <c r="E1" t="s">
        <v>5</v>
      </c>
      <c r="F1" t="s">
        <v>2</v>
      </c>
      <c r="G1" t="s">
        <v>3</v>
      </c>
    </row>
    <row r="2" spans="1:20" x14ac:dyDescent="0.25">
      <c r="C2" t="s">
        <v>1</v>
      </c>
      <c r="D2">
        <v>690</v>
      </c>
      <c r="E2">
        <v>20</v>
      </c>
      <c r="F2">
        <f>(D2-E2*2)/G2</f>
        <v>65</v>
      </c>
      <c r="G2">
        <v>10</v>
      </c>
    </row>
    <row r="3" spans="1:20" x14ac:dyDescent="0.25">
      <c r="C3" t="s">
        <v>0</v>
      </c>
      <c r="D3">
        <v>1000</v>
      </c>
      <c r="E3">
        <v>20</v>
      </c>
      <c r="F3">
        <f>(D3-E3*2)/G3</f>
        <v>60</v>
      </c>
      <c r="G3">
        <v>16</v>
      </c>
    </row>
    <row r="5" spans="1:20" x14ac:dyDescent="0.25">
      <c r="D5">
        <f t="shared" ref="D5:Q5" si="0">E5+1</f>
        <v>52</v>
      </c>
      <c r="E5">
        <f t="shared" si="0"/>
        <v>51</v>
      </c>
      <c r="F5">
        <f t="shared" si="0"/>
        <v>50</v>
      </c>
      <c r="G5">
        <f t="shared" si="0"/>
        <v>49</v>
      </c>
      <c r="H5">
        <f t="shared" si="0"/>
        <v>48</v>
      </c>
      <c r="I5">
        <f t="shared" si="0"/>
        <v>47</v>
      </c>
      <c r="J5">
        <f t="shared" si="0"/>
        <v>46</v>
      </c>
      <c r="K5">
        <f t="shared" si="0"/>
        <v>45</v>
      </c>
      <c r="L5">
        <f t="shared" si="0"/>
        <v>44</v>
      </c>
      <c r="M5">
        <f t="shared" si="0"/>
        <v>43</v>
      </c>
      <c r="N5">
        <f t="shared" si="0"/>
        <v>42</v>
      </c>
      <c r="O5">
        <f t="shared" si="0"/>
        <v>41</v>
      </c>
      <c r="P5">
        <f t="shared" si="0"/>
        <v>40</v>
      </c>
      <c r="Q5">
        <f t="shared" si="0"/>
        <v>39</v>
      </c>
      <c r="R5">
        <f>S5+1</f>
        <v>38</v>
      </c>
      <c r="S5">
        <f>T8+1</f>
        <v>37</v>
      </c>
    </row>
    <row r="6" spans="1:20" x14ac:dyDescent="0.25">
      <c r="D6">
        <v>0</v>
      </c>
      <c r="E6">
        <f>D6+1</f>
        <v>1</v>
      </c>
      <c r="F6">
        <f t="shared" ref="F6:S6" si="1">E6+1</f>
        <v>2</v>
      </c>
      <c r="G6">
        <f t="shared" si="1"/>
        <v>3</v>
      </c>
      <c r="H6">
        <f t="shared" si="1"/>
        <v>4</v>
      </c>
      <c r="I6">
        <f t="shared" si="1"/>
        <v>5</v>
      </c>
      <c r="J6">
        <f t="shared" si="1"/>
        <v>6</v>
      </c>
      <c r="K6">
        <f t="shared" si="1"/>
        <v>7</v>
      </c>
      <c r="L6">
        <f t="shared" si="1"/>
        <v>8</v>
      </c>
      <c r="M6">
        <f t="shared" si="1"/>
        <v>9</v>
      </c>
      <c r="N6">
        <f t="shared" si="1"/>
        <v>10</v>
      </c>
      <c r="O6">
        <f t="shared" si="1"/>
        <v>11</v>
      </c>
      <c r="P6">
        <f t="shared" si="1"/>
        <v>12</v>
      </c>
      <c r="Q6">
        <f t="shared" si="1"/>
        <v>13</v>
      </c>
      <c r="R6">
        <f t="shared" si="1"/>
        <v>14</v>
      </c>
      <c r="S6">
        <f t="shared" si="1"/>
        <v>15</v>
      </c>
    </row>
    <row r="7" spans="1:20" x14ac:dyDescent="0.25">
      <c r="D7">
        <f>$E$3+ROUND(D$6*$F$3,0)+ROUND($F$3/2,0)</f>
        <v>50</v>
      </c>
      <c r="E7">
        <f t="shared" ref="E7:S7" si="2">$E$3+ROUND(E$6*$F$3,0)+ROUND($F$3/2,0)</f>
        <v>110</v>
      </c>
      <c r="F7">
        <f t="shared" si="2"/>
        <v>170</v>
      </c>
      <c r="G7">
        <f t="shared" si="2"/>
        <v>230</v>
      </c>
      <c r="H7">
        <f t="shared" si="2"/>
        <v>290</v>
      </c>
      <c r="I7">
        <f t="shared" si="2"/>
        <v>350</v>
      </c>
      <c r="J7">
        <f t="shared" si="2"/>
        <v>410</v>
      </c>
      <c r="K7">
        <f t="shared" si="2"/>
        <v>470</v>
      </c>
      <c r="L7">
        <f t="shared" si="2"/>
        <v>530</v>
      </c>
      <c r="M7">
        <f t="shared" si="2"/>
        <v>590</v>
      </c>
      <c r="N7">
        <f t="shared" si="2"/>
        <v>650</v>
      </c>
      <c r="O7">
        <f t="shared" si="2"/>
        <v>710</v>
      </c>
      <c r="P7">
        <f t="shared" si="2"/>
        <v>770</v>
      </c>
      <c r="Q7">
        <f t="shared" si="2"/>
        <v>830</v>
      </c>
      <c r="R7">
        <f t="shared" si="2"/>
        <v>890</v>
      </c>
      <c r="S7">
        <f t="shared" si="2"/>
        <v>950</v>
      </c>
    </row>
    <row r="8" spans="1:20" x14ac:dyDescent="0.25">
      <c r="A8">
        <v>1</v>
      </c>
      <c r="B8">
        <v>0</v>
      </c>
      <c r="C8">
        <f>$E$2+ROUND($B8*$F$2,0)+ROUND($F$2/2,0)</f>
        <v>53</v>
      </c>
      <c r="D8" t="str">
        <f>CONCATENATE("new Point(",D$7," , ",$C8,"), ")</f>
        <v xml:space="preserve">new Point(50 , 53), </v>
      </c>
      <c r="E8" t="str">
        <f t="shared" ref="E8:S8" si="3">CONCATENATE("new Point(",E$7," , ",$C8,"), ")</f>
        <v xml:space="preserve">new Point(110 , 53), </v>
      </c>
      <c r="F8" t="str">
        <f t="shared" si="3"/>
        <v xml:space="preserve">new Point(170 , 53), </v>
      </c>
      <c r="G8" t="str">
        <f t="shared" si="3"/>
        <v xml:space="preserve">new Point(230 , 53), </v>
      </c>
      <c r="H8" t="str">
        <f t="shared" si="3"/>
        <v xml:space="preserve">new Point(290 , 53), </v>
      </c>
      <c r="I8" t="str">
        <f t="shared" si="3"/>
        <v xml:space="preserve">new Point(350 , 53), </v>
      </c>
      <c r="J8" t="str">
        <f t="shared" si="3"/>
        <v xml:space="preserve">new Point(410 , 53), </v>
      </c>
      <c r="K8" t="str">
        <f t="shared" si="3"/>
        <v xml:space="preserve">new Point(470 , 53), </v>
      </c>
      <c r="L8" t="str">
        <f t="shared" si="3"/>
        <v xml:space="preserve">new Point(530 , 53), </v>
      </c>
      <c r="M8" t="str">
        <f t="shared" si="3"/>
        <v xml:space="preserve">new Point(590 , 53), </v>
      </c>
      <c r="N8" t="str">
        <f t="shared" si="3"/>
        <v xml:space="preserve">new Point(650 , 53), </v>
      </c>
      <c r="O8" t="str">
        <f t="shared" si="3"/>
        <v xml:space="preserve">new Point(710 , 53), </v>
      </c>
      <c r="P8" t="str">
        <f t="shared" si="3"/>
        <v xml:space="preserve">new Point(770 , 53), </v>
      </c>
      <c r="Q8" t="str">
        <f t="shared" si="3"/>
        <v xml:space="preserve">new Point(830 , 53), </v>
      </c>
      <c r="R8" t="str">
        <f t="shared" si="3"/>
        <v xml:space="preserve">new Point(890 , 53), </v>
      </c>
      <c r="S8" t="str">
        <f t="shared" si="3"/>
        <v xml:space="preserve">new Point(950 , 53), </v>
      </c>
      <c r="T8">
        <f t="shared" ref="T8:T15" si="4">T9+1</f>
        <v>36</v>
      </c>
    </row>
    <row r="9" spans="1:20" x14ac:dyDescent="0.25">
      <c r="A9">
        <v>2</v>
      </c>
      <c r="B9">
        <f>B8+1</f>
        <v>1</v>
      </c>
      <c r="C9">
        <f t="shared" ref="C9:C17" si="5">$E$2+ROUND($B9*$F$2,0)+ROUND($F$2/2,0)</f>
        <v>118</v>
      </c>
      <c r="D9" t="str">
        <f t="shared" ref="D9:S17" si="6">CONCATENATE("new Point(",D$7," , ",$C9,"), ")</f>
        <v xml:space="preserve">new Point(50 , 118), </v>
      </c>
      <c r="S9" t="str">
        <f t="shared" si="6"/>
        <v xml:space="preserve">new Point(950 , 118), </v>
      </c>
      <c r="T9">
        <f t="shared" si="4"/>
        <v>35</v>
      </c>
    </row>
    <row r="10" spans="1:20" x14ac:dyDescent="0.25">
      <c r="A10">
        <v>3</v>
      </c>
      <c r="B10">
        <f t="shared" ref="B10:B17" si="7">B9+1</f>
        <v>2</v>
      </c>
      <c r="C10">
        <f t="shared" si="5"/>
        <v>183</v>
      </c>
      <c r="D10" t="str">
        <f t="shared" si="6"/>
        <v xml:space="preserve">new Point(50 , 183), </v>
      </c>
      <c r="S10" t="str">
        <f t="shared" si="6"/>
        <v xml:space="preserve">new Point(950 , 183), </v>
      </c>
      <c r="T10">
        <f t="shared" si="4"/>
        <v>34</v>
      </c>
    </row>
    <row r="11" spans="1:20" x14ac:dyDescent="0.25">
      <c r="A11">
        <v>4</v>
      </c>
      <c r="B11">
        <f t="shared" si="7"/>
        <v>3</v>
      </c>
      <c r="C11">
        <f t="shared" si="5"/>
        <v>248</v>
      </c>
      <c r="D11" t="str">
        <f t="shared" si="6"/>
        <v xml:space="preserve">new Point(50 , 248), </v>
      </c>
      <c r="S11" t="str">
        <f t="shared" si="6"/>
        <v xml:space="preserve">new Point(950 , 248), </v>
      </c>
      <c r="T11">
        <f t="shared" si="4"/>
        <v>33</v>
      </c>
    </row>
    <row r="12" spans="1:20" x14ac:dyDescent="0.25">
      <c r="A12">
        <v>5</v>
      </c>
      <c r="B12">
        <f t="shared" si="7"/>
        <v>4</v>
      </c>
      <c r="C12">
        <f t="shared" si="5"/>
        <v>313</v>
      </c>
      <c r="D12" t="str">
        <f t="shared" si="6"/>
        <v xml:space="preserve">new Point(50 , 313), </v>
      </c>
      <c r="S12" t="str">
        <f t="shared" si="6"/>
        <v xml:space="preserve">new Point(950 , 313), </v>
      </c>
      <c r="T12">
        <f t="shared" si="4"/>
        <v>32</v>
      </c>
    </row>
    <row r="13" spans="1:20" x14ac:dyDescent="0.25">
      <c r="A13">
        <v>6</v>
      </c>
      <c r="B13">
        <f t="shared" si="7"/>
        <v>5</v>
      </c>
      <c r="C13">
        <f t="shared" si="5"/>
        <v>378</v>
      </c>
      <c r="D13" t="str">
        <f t="shared" si="6"/>
        <v xml:space="preserve">new Point(50 , 378), </v>
      </c>
      <c r="S13" t="str">
        <f t="shared" si="6"/>
        <v xml:space="preserve">new Point(950 , 378), </v>
      </c>
      <c r="T13">
        <f t="shared" si="4"/>
        <v>31</v>
      </c>
    </row>
    <row r="14" spans="1:20" x14ac:dyDescent="0.25">
      <c r="A14">
        <v>7</v>
      </c>
      <c r="B14">
        <f t="shared" si="7"/>
        <v>6</v>
      </c>
      <c r="C14">
        <f t="shared" si="5"/>
        <v>443</v>
      </c>
      <c r="D14" t="str">
        <f t="shared" si="6"/>
        <v xml:space="preserve">new Point(50 , 443), </v>
      </c>
      <c r="S14" t="str">
        <f t="shared" si="6"/>
        <v xml:space="preserve">new Point(950 , 443), </v>
      </c>
      <c r="T14">
        <f t="shared" si="4"/>
        <v>30</v>
      </c>
    </row>
    <row r="15" spans="1:20" x14ac:dyDescent="0.25">
      <c r="A15">
        <v>8</v>
      </c>
      <c r="B15">
        <f t="shared" si="7"/>
        <v>7</v>
      </c>
      <c r="C15">
        <f t="shared" si="5"/>
        <v>508</v>
      </c>
      <c r="D15" t="str">
        <f t="shared" si="6"/>
        <v xml:space="preserve">new Point(50 , 508), </v>
      </c>
      <c r="S15" t="str">
        <f t="shared" si="6"/>
        <v xml:space="preserve">new Point(950 , 508), </v>
      </c>
      <c r="T15">
        <f t="shared" si="4"/>
        <v>29</v>
      </c>
    </row>
    <row r="16" spans="1:20" x14ac:dyDescent="0.25">
      <c r="A16">
        <v>9</v>
      </c>
      <c r="B16">
        <f t="shared" si="7"/>
        <v>8</v>
      </c>
      <c r="C16">
        <f t="shared" si="5"/>
        <v>573</v>
      </c>
      <c r="D16" t="str">
        <f t="shared" si="6"/>
        <v xml:space="preserve">new Point(50 , 573), </v>
      </c>
      <c r="S16" t="str">
        <f t="shared" si="6"/>
        <v xml:space="preserve">new Point(950 , 573), </v>
      </c>
      <c r="T16">
        <f>T17+1</f>
        <v>28</v>
      </c>
    </row>
    <row r="17" spans="1:20" x14ac:dyDescent="0.25">
      <c r="A17">
        <v>10</v>
      </c>
      <c r="B17">
        <f t="shared" si="7"/>
        <v>9</v>
      </c>
      <c r="C17">
        <f t="shared" si="5"/>
        <v>638</v>
      </c>
      <c r="D17" t="str">
        <f t="shared" si="6"/>
        <v xml:space="preserve">new Point(50 , 638), </v>
      </c>
      <c r="E17" t="str">
        <f t="shared" si="6"/>
        <v xml:space="preserve">new Point(110 , 638), </v>
      </c>
      <c r="F17" t="str">
        <f t="shared" si="6"/>
        <v xml:space="preserve">new Point(170 , 638), </v>
      </c>
      <c r="G17" t="str">
        <f t="shared" si="6"/>
        <v xml:space="preserve">new Point(230 , 638), </v>
      </c>
      <c r="H17" t="str">
        <f t="shared" si="6"/>
        <v xml:space="preserve">new Point(290 , 638), </v>
      </c>
      <c r="I17" t="str">
        <f t="shared" si="6"/>
        <v xml:space="preserve">new Point(350 , 638), </v>
      </c>
      <c r="J17" t="str">
        <f t="shared" si="6"/>
        <v xml:space="preserve">new Point(410 , 638), </v>
      </c>
      <c r="K17" t="str">
        <f t="shared" si="6"/>
        <v xml:space="preserve">new Point(470 , 638), </v>
      </c>
      <c r="L17" t="str">
        <f t="shared" si="6"/>
        <v xml:space="preserve">new Point(530 , 638), </v>
      </c>
      <c r="M17" t="str">
        <f t="shared" si="6"/>
        <v xml:space="preserve">new Point(590 , 638), </v>
      </c>
      <c r="N17" t="str">
        <f t="shared" si="6"/>
        <v xml:space="preserve">new Point(650 , 638), </v>
      </c>
      <c r="O17" t="str">
        <f t="shared" si="6"/>
        <v xml:space="preserve">new Point(710 , 638), </v>
      </c>
      <c r="P17" t="str">
        <f t="shared" si="6"/>
        <v xml:space="preserve">new Point(770 , 638), </v>
      </c>
      <c r="Q17" t="str">
        <f t="shared" si="6"/>
        <v xml:space="preserve">new Point(830 , 638), </v>
      </c>
      <c r="R17" t="str">
        <f t="shared" si="6"/>
        <v xml:space="preserve">new Point(890 , 638), </v>
      </c>
      <c r="S17" t="str">
        <f t="shared" si="6"/>
        <v xml:space="preserve">new Point(950 , 638), </v>
      </c>
      <c r="T17">
        <f>S18+1</f>
        <v>27</v>
      </c>
    </row>
    <row r="18" spans="1:20" x14ac:dyDescent="0.25">
      <c r="D18">
        <f>A17+1</f>
        <v>11</v>
      </c>
      <c r="E18">
        <f t="shared" ref="E18:S18" si="8">D18+1</f>
        <v>12</v>
      </c>
      <c r="F18">
        <f t="shared" si="8"/>
        <v>13</v>
      </c>
      <c r="G18">
        <f t="shared" si="8"/>
        <v>14</v>
      </c>
      <c r="H18">
        <f t="shared" si="8"/>
        <v>15</v>
      </c>
      <c r="I18">
        <f t="shared" si="8"/>
        <v>16</v>
      </c>
      <c r="J18">
        <f t="shared" si="8"/>
        <v>17</v>
      </c>
      <c r="K18">
        <f t="shared" si="8"/>
        <v>18</v>
      </c>
      <c r="L18">
        <f t="shared" si="8"/>
        <v>19</v>
      </c>
      <c r="M18">
        <f t="shared" si="8"/>
        <v>20</v>
      </c>
      <c r="N18">
        <f t="shared" si="8"/>
        <v>21</v>
      </c>
      <c r="O18">
        <f t="shared" si="8"/>
        <v>22</v>
      </c>
      <c r="P18">
        <f t="shared" si="8"/>
        <v>23</v>
      </c>
      <c r="Q18">
        <f t="shared" si="8"/>
        <v>24</v>
      </c>
      <c r="R18">
        <f t="shared" si="8"/>
        <v>25</v>
      </c>
      <c r="S18">
        <f t="shared" si="8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C2" sqref="C2:E2"/>
    </sheetView>
  </sheetViews>
  <sheetFormatPr baseColWidth="10" defaultRowHeight="15" x14ac:dyDescent="0.25"/>
  <cols>
    <col min="2" max="2" width="22.28515625" bestFit="1" customWidth="1"/>
  </cols>
  <sheetData>
    <row r="1" spans="1:7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25">
      <c r="A2">
        <v>0</v>
      </c>
      <c r="B2" t="s">
        <v>57</v>
      </c>
      <c r="C2">
        <v>43</v>
      </c>
      <c r="D2">
        <v>48</v>
      </c>
      <c r="E2" t="s">
        <v>66</v>
      </c>
    </row>
    <row r="3" spans="1:7" x14ac:dyDescent="0.25">
      <c r="A3">
        <v>1</v>
      </c>
      <c r="B3" t="s">
        <v>48</v>
      </c>
      <c r="C3">
        <v>43</v>
      </c>
      <c r="D3">
        <v>48</v>
      </c>
      <c r="E3" t="s">
        <v>66</v>
      </c>
    </row>
    <row r="4" spans="1:7" x14ac:dyDescent="0.25">
      <c r="A4">
        <v>2</v>
      </c>
      <c r="B4" t="s">
        <v>49</v>
      </c>
      <c r="C4">
        <v>43</v>
      </c>
      <c r="D4">
        <v>48</v>
      </c>
      <c r="E4" t="s">
        <v>66</v>
      </c>
    </row>
    <row r="5" spans="1:7" x14ac:dyDescent="0.25">
      <c r="A5">
        <v>3</v>
      </c>
      <c r="B5" t="s">
        <v>50</v>
      </c>
      <c r="C5">
        <v>43</v>
      </c>
      <c r="D5">
        <v>48</v>
      </c>
      <c r="E5" t="s">
        <v>66</v>
      </c>
    </row>
    <row r="6" spans="1:7" x14ac:dyDescent="0.25">
      <c r="A6">
        <v>4</v>
      </c>
      <c r="B6" t="s">
        <v>51</v>
      </c>
      <c r="C6">
        <v>43</v>
      </c>
      <c r="D6">
        <v>48</v>
      </c>
      <c r="E6" t="s">
        <v>66</v>
      </c>
    </row>
    <row r="7" spans="1:7" x14ac:dyDescent="0.25">
      <c r="A7">
        <v>5</v>
      </c>
      <c r="B7" t="s">
        <v>52</v>
      </c>
      <c r="C7">
        <v>43</v>
      </c>
      <c r="D7">
        <v>48</v>
      </c>
      <c r="E7" t="s">
        <v>66</v>
      </c>
    </row>
    <row r="8" spans="1:7" x14ac:dyDescent="0.25">
      <c r="A8">
        <v>6</v>
      </c>
      <c r="B8" t="s">
        <v>53</v>
      </c>
      <c r="C8">
        <v>43</v>
      </c>
      <c r="D8">
        <v>48</v>
      </c>
      <c r="E8" t="s">
        <v>66</v>
      </c>
    </row>
    <row r="9" spans="1:7" x14ac:dyDescent="0.25">
      <c r="A9">
        <v>7</v>
      </c>
      <c r="B9" t="s">
        <v>54</v>
      </c>
      <c r="C9">
        <v>43</v>
      </c>
      <c r="D9">
        <v>48</v>
      </c>
      <c r="E9" t="s">
        <v>66</v>
      </c>
    </row>
    <row r="10" spans="1:7" x14ac:dyDescent="0.25">
      <c r="A10">
        <v>8</v>
      </c>
      <c r="B10" t="s">
        <v>55</v>
      </c>
      <c r="C10">
        <v>43</v>
      </c>
      <c r="D10">
        <v>48</v>
      </c>
      <c r="E10" t="s">
        <v>66</v>
      </c>
    </row>
    <row r="11" spans="1:7" x14ac:dyDescent="0.25">
      <c r="A11">
        <v>9</v>
      </c>
      <c r="B11" t="s">
        <v>56</v>
      </c>
      <c r="C11">
        <v>43</v>
      </c>
      <c r="D11">
        <v>48</v>
      </c>
      <c r="E11" t="s">
        <v>66</v>
      </c>
    </row>
    <row r="12" spans="1:7" x14ac:dyDescent="0.25">
      <c r="A12">
        <v>10</v>
      </c>
      <c r="B12" t="s">
        <v>58</v>
      </c>
      <c r="C12">
        <v>43</v>
      </c>
      <c r="D12">
        <v>48</v>
      </c>
      <c r="E12" t="s">
        <v>67</v>
      </c>
    </row>
    <row r="13" spans="1:7" x14ac:dyDescent="0.25">
      <c r="A13">
        <v>11</v>
      </c>
      <c r="B13" t="s">
        <v>7</v>
      </c>
      <c r="C13">
        <v>43</v>
      </c>
      <c r="D13">
        <v>48</v>
      </c>
      <c r="E13" t="s">
        <v>67</v>
      </c>
    </row>
    <row r="14" spans="1:7" x14ac:dyDescent="0.25">
      <c r="A14">
        <v>12</v>
      </c>
      <c r="B14" t="s">
        <v>8</v>
      </c>
      <c r="C14">
        <v>43</v>
      </c>
      <c r="D14">
        <v>48</v>
      </c>
      <c r="E14" t="s">
        <v>67</v>
      </c>
    </row>
    <row r="15" spans="1:7" x14ac:dyDescent="0.25">
      <c r="A15">
        <v>13</v>
      </c>
      <c r="B15" t="s">
        <v>9</v>
      </c>
      <c r="C15">
        <v>43</v>
      </c>
      <c r="D15">
        <v>48</v>
      </c>
      <c r="E15" t="s">
        <v>67</v>
      </c>
    </row>
    <row r="16" spans="1:7" x14ac:dyDescent="0.25">
      <c r="A16">
        <v>14</v>
      </c>
      <c r="B16" t="s">
        <v>10</v>
      </c>
      <c r="C16">
        <v>43</v>
      </c>
      <c r="D16">
        <v>48</v>
      </c>
      <c r="E16" t="s">
        <v>67</v>
      </c>
    </row>
    <row r="17" spans="1:5" x14ac:dyDescent="0.25">
      <c r="A17">
        <v>15</v>
      </c>
      <c r="B17" t="s">
        <v>11</v>
      </c>
      <c r="C17">
        <v>43</v>
      </c>
      <c r="D17">
        <v>48</v>
      </c>
      <c r="E17" t="s">
        <v>67</v>
      </c>
    </row>
    <row r="18" spans="1:5" x14ac:dyDescent="0.25">
      <c r="A18">
        <v>16</v>
      </c>
      <c r="B18" t="s">
        <v>12</v>
      </c>
      <c r="C18">
        <v>43</v>
      </c>
      <c r="D18">
        <v>48</v>
      </c>
      <c r="E18" t="s">
        <v>67</v>
      </c>
    </row>
    <row r="19" spans="1:5" x14ac:dyDescent="0.25">
      <c r="A19">
        <v>17</v>
      </c>
      <c r="B19" t="s">
        <v>13</v>
      </c>
      <c r="C19">
        <v>43</v>
      </c>
      <c r="D19">
        <v>48</v>
      </c>
      <c r="E19" t="s">
        <v>67</v>
      </c>
    </row>
    <row r="20" spans="1:5" x14ac:dyDescent="0.25">
      <c r="A20">
        <v>18</v>
      </c>
      <c r="B20" t="s">
        <v>14</v>
      </c>
      <c r="C20">
        <v>43</v>
      </c>
      <c r="D20">
        <v>48</v>
      </c>
      <c r="E20" t="s">
        <v>67</v>
      </c>
    </row>
    <row r="21" spans="1:5" x14ac:dyDescent="0.25">
      <c r="A21">
        <v>19</v>
      </c>
      <c r="B21" t="s">
        <v>15</v>
      </c>
      <c r="C21">
        <v>43</v>
      </c>
      <c r="D21">
        <v>48</v>
      </c>
      <c r="E21" t="s">
        <v>67</v>
      </c>
    </row>
    <row r="22" spans="1:5" x14ac:dyDescent="0.25">
      <c r="A22">
        <v>20</v>
      </c>
      <c r="B22" t="s">
        <v>16</v>
      </c>
      <c r="C22">
        <v>43</v>
      </c>
      <c r="D22">
        <v>48</v>
      </c>
      <c r="E22" t="s">
        <v>67</v>
      </c>
    </row>
    <row r="23" spans="1:5" x14ac:dyDescent="0.25">
      <c r="A23">
        <v>21</v>
      </c>
      <c r="B23" t="s">
        <v>17</v>
      </c>
      <c r="C23">
        <v>43</v>
      </c>
      <c r="D23">
        <v>48</v>
      </c>
      <c r="E23" t="s">
        <v>67</v>
      </c>
    </row>
    <row r="24" spans="1:5" x14ac:dyDescent="0.25">
      <c r="A24">
        <v>22</v>
      </c>
      <c r="B24" t="s">
        <v>18</v>
      </c>
      <c r="C24">
        <v>43</v>
      </c>
      <c r="D24">
        <v>48</v>
      </c>
      <c r="E24" t="s">
        <v>67</v>
      </c>
    </row>
    <row r="25" spans="1:5" x14ac:dyDescent="0.25">
      <c r="A25">
        <v>23</v>
      </c>
      <c r="B25" t="s">
        <v>19</v>
      </c>
      <c r="C25">
        <v>43</v>
      </c>
      <c r="D25">
        <v>48</v>
      </c>
      <c r="E25" t="s">
        <v>67</v>
      </c>
    </row>
    <row r="26" spans="1:5" x14ac:dyDescent="0.25">
      <c r="A26">
        <v>24</v>
      </c>
      <c r="B26" t="s">
        <v>20</v>
      </c>
      <c r="C26">
        <v>43</v>
      </c>
      <c r="D26">
        <v>48</v>
      </c>
      <c r="E26" t="s">
        <v>67</v>
      </c>
    </row>
    <row r="27" spans="1:5" x14ac:dyDescent="0.25">
      <c r="A27">
        <v>25</v>
      </c>
      <c r="B27" t="s">
        <v>21</v>
      </c>
      <c r="C27">
        <v>43</v>
      </c>
      <c r="D27">
        <v>48</v>
      </c>
      <c r="E27" t="s">
        <v>67</v>
      </c>
    </row>
    <row r="28" spans="1:5" x14ac:dyDescent="0.25">
      <c r="A28">
        <v>26</v>
      </c>
      <c r="B28" t="s">
        <v>31</v>
      </c>
      <c r="C28">
        <v>43</v>
      </c>
      <c r="D28">
        <v>48</v>
      </c>
      <c r="E28" t="s">
        <v>66</v>
      </c>
    </row>
    <row r="29" spans="1:5" x14ac:dyDescent="0.25">
      <c r="A29">
        <v>27</v>
      </c>
      <c r="B29" t="s">
        <v>30</v>
      </c>
      <c r="C29">
        <v>43</v>
      </c>
      <c r="D29">
        <v>48</v>
      </c>
      <c r="E29" t="s">
        <v>66</v>
      </c>
    </row>
    <row r="30" spans="1:5" x14ac:dyDescent="0.25">
      <c r="A30">
        <v>28</v>
      </c>
      <c r="B30" t="s">
        <v>29</v>
      </c>
      <c r="C30">
        <v>43</v>
      </c>
      <c r="D30">
        <v>48</v>
      </c>
      <c r="E30" t="s">
        <v>66</v>
      </c>
    </row>
    <row r="31" spans="1:5" x14ac:dyDescent="0.25">
      <c r="A31">
        <v>29</v>
      </c>
      <c r="B31" t="s">
        <v>28</v>
      </c>
      <c r="C31">
        <v>43</v>
      </c>
      <c r="D31">
        <v>48</v>
      </c>
      <c r="E31" t="s">
        <v>66</v>
      </c>
    </row>
    <row r="32" spans="1:5" x14ac:dyDescent="0.25">
      <c r="A32">
        <v>30</v>
      </c>
      <c r="B32" t="s">
        <v>27</v>
      </c>
      <c r="C32">
        <v>43</v>
      </c>
      <c r="D32">
        <v>48</v>
      </c>
      <c r="E32" t="s">
        <v>66</v>
      </c>
    </row>
    <row r="33" spans="1:5" x14ac:dyDescent="0.25">
      <c r="A33">
        <v>31</v>
      </c>
      <c r="B33" t="s">
        <v>26</v>
      </c>
      <c r="C33">
        <v>43</v>
      </c>
      <c r="D33">
        <v>48</v>
      </c>
      <c r="E33" t="s">
        <v>66</v>
      </c>
    </row>
    <row r="34" spans="1:5" x14ac:dyDescent="0.25">
      <c r="A34">
        <v>32</v>
      </c>
      <c r="B34" t="s">
        <v>25</v>
      </c>
      <c r="C34">
        <v>43</v>
      </c>
      <c r="D34">
        <v>48</v>
      </c>
      <c r="E34" t="s">
        <v>66</v>
      </c>
    </row>
    <row r="35" spans="1:5" x14ac:dyDescent="0.25">
      <c r="A35">
        <v>33</v>
      </c>
      <c r="B35" t="s">
        <v>24</v>
      </c>
      <c r="C35">
        <v>43</v>
      </c>
      <c r="D35">
        <v>48</v>
      </c>
      <c r="E35" t="s">
        <v>66</v>
      </c>
    </row>
    <row r="36" spans="1:5" x14ac:dyDescent="0.25">
      <c r="A36">
        <v>34</v>
      </c>
      <c r="B36" t="s">
        <v>23</v>
      </c>
      <c r="C36">
        <v>43</v>
      </c>
      <c r="D36">
        <v>48</v>
      </c>
      <c r="E36" t="s">
        <v>66</v>
      </c>
    </row>
    <row r="37" spans="1:5" x14ac:dyDescent="0.25">
      <c r="A37">
        <v>35</v>
      </c>
      <c r="B37" t="s">
        <v>22</v>
      </c>
      <c r="C37">
        <v>43</v>
      </c>
      <c r="D37">
        <v>48</v>
      </c>
      <c r="E37" t="s">
        <v>66</v>
      </c>
    </row>
    <row r="38" spans="1:5" x14ac:dyDescent="0.25">
      <c r="A38">
        <v>36</v>
      </c>
      <c r="B38" t="s">
        <v>46</v>
      </c>
      <c r="C38">
        <v>43</v>
      </c>
      <c r="D38">
        <v>48</v>
      </c>
      <c r="E38" t="s">
        <v>67</v>
      </c>
    </row>
    <row r="39" spans="1:5" x14ac:dyDescent="0.25">
      <c r="A39">
        <v>37</v>
      </c>
      <c r="B39" t="s">
        <v>45</v>
      </c>
      <c r="C39">
        <v>43</v>
      </c>
      <c r="D39">
        <v>48</v>
      </c>
      <c r="E39" t="s">
        <v>67</v>
      </c>
    </row>
    <row r="40" spans="1:5" x14ac:dyDescent="0.25">
      <c r="A40">
        <v>38</v>
      </c>
      <c r="B40" t="s">
        <v>44</v>
      </c>
      <c r="C40">
        <v>43</v>
      </c>
      <c r="D40">
        <v>48</v>
      </c>
      <c r="E40" t="s">
        <v>67</v>
      </c>
    </row>
    <row r="41" spans="1:5" x14ac:dyDescent="0.25">
      <c r="A41">
        <v>39</v>
      </c>
      <c r="B41" t="s">
        <v>43</v>
      </c>
      <c r="C41">
        <v>43</v>
      </c>
      <c r="D41">
        <v>48</v>
      </c>
      <c r="E41" t="s">
        <v>67</v>
      </c>
    </row>
    <row r="42" spans="1:5" x14ac:dyDescent="0.25">
      <c r="A42">
        <v>40</v>
      </c>
      <c r="B42" t="s">
        <v>42</v>
      </c>
      <c r="C42">
        <v>43</v>
      </c>
      <c r="D42">
        <v>48</v>
      </c>
      <c r="E42" t="s">
        <v>67</v>
      </c>
    </row>
    <row r="43" spans="1:5" x14ac:dyDescent="0.25">
      <c r="A43">
        <v>41</v>
      </c>
      <c r="B43" t="s">
        <v>41</v>
      </c>
      <c r="C43">
        <v>43</v>
      </c>
      <c r="D43">
        <v>48</v>
      </c>
      <c r="E43" t="s">
        <v>67</v>
      </c>
    </row>
    <row r="44" spans="1:5" x14ac:dyDescent="0.25">
      <c r="A44">
        <v>42</v>
      </c>
      <c r="B44" t="s">
        <v>40</v>
      </c>
      <c r="C44">
        <v>43</v>
      </c>
      <c r="D44">
        <v>48</v>
      </c>
      <c r="E44" t="s">
        <v>67</v>
      </c>
    </row>
    <row r="45" spans="1:5" x14ac:dyDescent="0.25">
      <c r="A45">
        <v>43</v>
      </c>
      <c r="B45" t="s">
        <v>39</v>
      </c>
      <c r="C45">
        <v>43</v>
      </c>
      <c r="D45">
        <v>48</v>
      </c>
      <c r="E45" t="s">
        <v>67</v>
      </c>
    </row>
    <row r="46" spans="1:5" x14ac:dyDescent="0.25">
      <c r="A46">
        <v>44</v>
      </c>
      <c r="B46" t="s">
        <v>38</v>
      </c>
      <c r="C46">
        <v>43</v>
      </c>
      <c r="D46">
        <v>48</v>
      </c>
      <c r="E46" t="s">
        <v>67</v>
      </c>
    </row>
    <row r="47" spans="1:5" x14ac:dyDescent="0.25">
      <c r="A47">
        <v>45</v>
      </c>
      <c r="B47" t="s">
        <v>37</v>
      </c>
      <c r="C47">
        <v>43</v>
      </c>
      <c r="D47">
        <v>48</v>
      </c>
      <c r="E47" t="s">
        <v>67</v>
      </c>
    </row>
    <row r="48" spans="1:5" x14ac:dyDescent="0.25">
      <c r="A48">
        <v>46</v>
      </c>
      <c r="B48" t="s">
        <v>36</v>
      </c>
      <c r="C48">
        <v>43</v>
      </c>
      <c r="D48">
        <v>48</v>
      </c>
      <c r="E48" t="s">
        <v>67</v>
      </c>
    </row>
    <row r="49" spans="1:5" x14ac:dyDescent="0.25">
      <c r="A49">
        <v>47</v>
      </c>
      <c r="B49" t="s">
        <v>35</v>
      </c>
      <c r="C49">
        <v>43</v>
      </c>
      <c r="D49">
        <v>48</v>
      </c>
      <c r="E49" t="s">
        <v>67</v>
      </c>
    </row>
    <row r="50" spans="1:5" x14ac:dyDescent="0.25">
      <c r="A50">
        <v>48</v>
      </c>
      <c r="B50" t="s">
        <v>34</v>
      </c>
      <c r="C50">
        <v>43</v>
      </c>
      <c r="D50">
        <v>48</v>
      </c>
      <c r="E50" t="s">
        <v>67</v>
      </c>
    </row>
    <row r="51" spans="1:5" x14ac:dyDescent="0.25">
      <c r="A51">
        <v>49</v>
      </c>
      <c r="B51" t="s">
        <v>33</v>
      </c>
      <c r="C51">
        <v>43</v>
      </c>
      <c r="D51">
        <v>48</v>
      </c>
      <c r="E51" t="s">
        <v>67</v>
      </c>
    </row>
    <row r="52" spans="1:5" x14ac:dyDescent="0.25">
      <c r="A52">
        <v>50</v>
      </c>
      <c r="B52" t="s">
        <v>32</v>
      </c>
      <c r="C52">
        <v>43</v>
      </c>
      <c r="D52">
        <v>48</v>
      </c>
      <c r="E52" t="s">
        <v>67</v>
      </c>
    </row>
    <row r="53" spans="1:5" x14ac:dyDescent="0.25">
      <c r="A53">
        <v>51</v>
      </c>
      <c r="B53" t="s">
        <v>6</v>
      </c>
      <c r="C53">
        <v>43</v>
      </c>
      <c r="D53">
        <v>48</v>
      </c>
      <c r="E53" t="s">
        <v>67</v>
      </c>
    </row>
  </sheetData>
  <sortState ref="B1:C52">
    <sortCondition ref="C1:C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G21"/>
  <sheetViews>
    <sheetView topLeftCell="A2" workbookViewId="0">
      <selection activeCell="L4" sqref="L4"/>
    </sheetView>
  </sheetViews>
  <sheetFormatPr baseColWidth="10" defaultColWidth="4.140625" defaultRowHeight="15" x14ac:dyDescent="0.25"/>
  <cols>
    <col min="8" max="8" width="8.140625" customWidth="1"/>
    <col min="9" max="9" width="12.140625" customWidth="1"/>
    <col min="10" max="10" width="7.5703125" customWidth="1"/>
    <col min="16" max="16" width="4.140625" customWidth="1"/>
  </cols>
  <sheetData>
    <row r="1" spans="7:33" x14ac:dyDescent="0.25">
      <c r="I1" t="s">
        <v>2</v>
      </c>
      <c r="J1" t="s">
        <v>3</v>
      </c>
    </row>
    <row r="2" spans="7:33" ht="105.75" x14ac:dyDescent="0.25">
      <c r="G2" t="s">
        <v>1</v>
      </c>
      <c r="H2">
        <v>600</v>
      </c>
      <c r="I2">
        <f>H2/J2</f>
        <v>42.857142857142854</v>
      </c>
      <c r="J2">
        <v>14</v>
      </c>
      <c r="L2" s="4" t="str">
        <f t="shared" ref="L2:M2" si="0">CONCATENATE("new Vector2(",L$4," , ",$J6,"), ")</f>
        <v xml:space="preserve">new Vector2(0 , 0), </v>
      </c>
      <c r="M2" s="4" t="str">
        <f t="shared" si="0"/>
        <v xml:space="preserve">new Vector2(48 , 0), </v>
      </c>
      <c r="N2" s="4" t="str">
        <f>CONCATENATE("new Vector2(",N$4," , ",$J6,"), ")</f>
        <v xml:space="preserve">new Vector2(96 , 0), </v>
      </c>
      <c r="O2" s="4" t="str">
        <f t="shared" ref="O2:AE2" si="1">CONCATENATE("new Vector2(",O$4," , ",$J6,"), ")</f>
        <v xml:space="preserve">new Vector2(144 , 0), </v>
      </c>
      <c r="P2" s="4" t="str">
        <f t="shared" si="1"/>
        <v xml:space="preserve">new Vector2(192 , 0), </v>
      </c>
      <c r="Q2" s="4" t="str">
        <f t="shared" si="1"/>
        <v xml:space="preserve">new Vector2(240 , 0), </v>
      </c>
      <c r="R2" s="4" t="str">
        <f t="shared" si="1"/>
        <v xml:space="preserve">new Vector2(288 , 0), </v>
      </c>
      <c r="S2" s="4" t="str">
        <f t="shared" si="1"/>
        <v xml:space="preserve">new Vector2(336 , 0), </v>
      </c>
      <c r="T2" s="4" t="str">
        <f t="shared" si="1"/>
        <v xml:space="preserve">new Vector2(384 , 0), </v>
      </c>
      <c r="U2" s="4" t="str">
        <f t="shared" si="1"/>
        <v xml:space="preserve">new Vector2(432 , 0), </v>
      </c>
      <c r="V2" s="4" t="str">
        <f t="shared" si="1"/>
        <v xml:space="preserve">new Vector2(480 , 0), </v>
      </c>
      <c r="W2" s="4" t="str">
        <f t="shared" si="1"/>
        <v xml:space="preserve">new Vector2(528 , 0), </v>
      </c>
      <c r="X2" s="4" t="str">
        <f t="shared" si="1"/>
        <v xml:space="preserve">new Vector2(576 , 0), </v>
      </c>
      <c r="Y2" s="4" t="str">
        <f t="shared" si="1"/>
        <v xml:space="preserve">new Vector2(624 , 0), </v>
      </c>
      <c r="Z2" s="4" t="str">
        <f t="shared" si="1"/>
        <v xml:space="preserve">new Vector2(672 , 0), </v>
      </c>
      <c r="AA2" s="4" t="str">
        <f t="shared" si="1"/>
        <v xml:space="preserve">new Vector2(720 , 0), </v>
      </c>
      <c r="AB2" s="4" t="str">
        <f t="shared" si="1"/>
        <v xml:space="preserve">new Vector2(768 , 0), </v>
      </c>
      <c r="AC2" s="4" t="str">
        <f t="shared" si="1"/>
        <v xml:space="preserve">new Vector2(816 , 0), </v>
      </c>
      <c r="AD2" s="4" t="str">
        <f t="shared" si="1"/>
        <v xml:space="preserve">new Vector2(864 , 0), </v>
      </c>
      <c r="AE2" s="4" t="str">
        <f t="shared" si="1"/>
        <v xml:space="preserve">new Vector2(912 , 0), </v>
      </c>
    </row>
    <row r="3" spans="7:33" x14ac:dyDescent="0.25">
      <c r="G3" t="s">
        <v>0</v>
      </c>
      <c r="H3">
        <v>960</v>
      </c>
      <c r="I3">
        <f>H3/J3</f>
        <v>48</v>
      </c>
      <c r="J3">
        <v>20</v>
      </c>
    </row>
    <row r="4" spans="7:33" x14ac:dyDescent="0.25">
      <c r="L4">
        <v>0</v>
      </c>
      <c r="M4">
        <f>ROUND(L4+$I$3,0)</f>
        <v>48</v>
      </c>
      <c r="N4">
        <f t="shared" ref="N4:AE4" si="2">ROUND(M4+$I$3,0)</f>
        <v>96</v>
      </c>
      <c r="O4">
        <f t="shared" si="2"/>
        <v>144</v>
      </c>
      <c r="P4">
        <f t="shared" si="2"/>
        <v>192</v>
      </c>
      <c r="Q4">
        <f t="shared" si="2"/>
        <v>240</v>
      </c>
      <c r="R4">
        <f t="shared" si="2"/>
        <v>288</v>
      </c>
      <c r="S4">
        <f t="shared" si="2"/>
        <v>336</v>
      </c>
      <c r="T4">
        <f t="shared" si="2"/>
        <v>384</v>
      </c>
      <c r="U4">
        <f t="shared" si="2"/>
        <v>432</v>
      </c>
      <c r="V4">
        <f t="shared" si="2"/>
        <v>480</v>
      </c>
      <c r="W4">
        <f t="shared" si="2"/>
        <v>528</v>
      </c>
      <c r="X4">
        <f t="shared" si="2"/>
        <v>576</v>
      </c>
      <c r="Y4">
        <f t="shared" si="2"/>
        <v>624</v>
      </c>
      <c r="Z4">
        <f t="shared" si="2"/>
        <v>672</v>
      </c>
      <c r="AA4">
        <f t="shared" si="2"/>
        <v>720</v>
      </c>
      <c r="AB4">
        <f t="shared" si="2"/>
        <v>768</v>
      </c>
      <c r="AC4">
        <f t="shared" si="2"/>
        <v>816</v>
      </c>
      <c r="AD4">
        <f t="shared" si="2"/>
        <v>864</v>
      </c>
      <c r="AE4">
        <f t="shared" si="2"/>
        <v>912</v>
      </c>
    </row>
    <row r="6" spans="7:33" x14ac:dyDescent="0.25">
      <c r="H6" t="str">
        <f>CONCATENATE("new Vector2(",L$4," , ",$J6,"), ")</f>
        <v xml:space="preserve">new Vector2(0 , 0), </v>
      </c>
      <c r="J6">
        <v>0</v>
      </c>
      <c r="L6" s="1">
        <v>0</v>
      </c>
      <c r="M6" s="2">
        <f t="shared" ref="M6:AC6" si="3">N6+1</f>
        <v>63</v>
      </c>
      <c r="N6" s="1">
        <f t="shared" si="3"/>
        <v>62</v>
      </c>
      <c r="O6" s="1">
        <f t="shared" si="3"/>
        <v>61</v>
      </c>
      <c r="P6" s="1">
        <f t="shared" si="3"/>
        <v>60</v>
      </c>
      <c r="Q6" s="1">
        <f t="shared" si="3"/>
        <v>59</v>
      </c>
      <c r="R6" s="1">
        <f t="shared" si="3"/>
        <v>58</v>
      </c>
      <c r="S6" s="1">
        <f t="shared" si="3"/>
        <v>57</v>
      </c>
      <c r="T6" s="1">
        <f t="shared" si="3"/>
        <v>56</v>
      </c>
      <c r="U6" s="1">
        <f t="shared" si="3"/>
        <v>55</v>
      </c>
      <c r="V6" s="1">
        <f t="shared" si="3"/>
        <v>54</v>
      </c>
      <c r="W6" s="1">
        <f t="shared" si="3"/>
        <v>53</v>
      </c>
      <c r="X6" s="1">
        <f t="shared" si="3"/>
        <v>52</v>
      </c>
      <c r="Y6" s="1">
        <f t="shared" si="3"/>
        <v>51</v>
      </c>
      <c r="Z6" s="1">
        <f t="shared" si="3"/>
        <v>50</v>
      </c>
      <c r="AA6" s="1">
        <f t="shared" si="3"/>
        <v>49</v>
      </c>
      <c r="AB6" s="1">
        <f t="shared" si="3"/>
        <v>48</v>
      </c>
      <c r="AC6" s="1">
        <f t="shared" si="3"/>
        <v>47</v>
      </c>
      <c r="AD6" s="2">
        <f>AE6+1</f>
        <v>46</v>
      </c>
      <c r="AE6" s="1">
        <f t="shared" ref="AE6:AE17" si="4">AE7+1</f>
        <v>45</v>
      </c>
      <c r="AG6" t="str">
        <f t="shared" ref="AG6:AG7" si="5">CONCATENATE("new Vector2(",AE$4," , ",$J6,"), ")</f>
        <v xml:space="preserve">new Vector2(912 , 0), </v>
      </c>
    </row>
    <row r="7" spans="7:33" x14ac:dyDescent="0.25">
      <c r="H7" t="str">
        <f t="shared" ref="H7:H19" si="6">CONCATENATE("new Vector2(",L$4," , ",$J7,"), ")</f>
        <v xml:space="preserve">new Vector2(0 , 43), </v>
      </c>
      <c r="J7">
        <f>ROUND(J6+$I$2,0)</f>
        <v>43</v>
      </c>
      <c r="L7" s="2">
        <f>L6+1</f>
        <v>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>
        <f t="shared" si="4"/>
        <v>44</v>
      </c>
      <c r="AG7" t="str">
        <f t="shared" si="5"/>
        <v xml:space="preserve">new Vector2(912 , 43), </v>
      </c>
    </row>
    <row r="8" spans="7:33" x14ac:dyDescent="0.25">
      <c r="H8" t="str">
        <f t="shared" si="6"/>
        <v xml:space="preserve">new Vector2(0 , 86), </v>
      </c>
      <c r="J8">
        <f t="shared" ref="J8:J19" si="7">ROUND(J7+$I$2,0)</f>
        <v>86</v>
      </c>
      <c r="L8" s="1">
        <f t="shared" ref="L8:L19" si="8">L7+1</f>
        <v>2</v>
      </c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1">
        <f t="shared" si="4"/>
        <v>43</v>
      </c>
      <c r="AG8" t="str">
        <f>CONCATENATE("new Vector2(",AE$4," , ",$J8,"), ")</f>
        <v xml:space="preserve">new Vector2(912 , 86), </v>
      </c>
    </row>
    <row r="9" spans="7:33" x14ac:dyDescent="0.25">
      <c r="H9" t="str">
        <f t="shared" si="6"/>
        <v xml:space="preserve">new Vector2(0 , 129), </v>
      </c>
      <c r="J9">
        <f t="shared" si="7"/>
        <v>129</v>
      </c>
      <c r="L9" s="1">
        <f t="shared" si="8"/>
        <v>3</v>
      </c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2"/>
      <c r="AE9" s="1">
        <f t="shared" si="4"/>
        <v>42</v>
      </c>
      <c r="AG9" t="str">
        <f t="shared" ref="AG9:AG19" si="9">CONCATENATE("new Vector2(",AE$4," , ",$J9,"), ")</f>
        <v xml:space="preserve">new Vector2(912 , 129), </v>
      </c>
    </row>
    <row r="10" spans="7:33" x14ac:dyDescent="0.25">
      <c r="H10" t="str">
        <f t="shared" si="6"/>
        <v xml:space="preserve">new Vector2(0 , 172), </v>
      </c>
      <c r="J10">
        <f t="shared" si="7"/>
        <v>172</v>
      </c>
      <c r="L10" s="1">
        <f t="shared" si="8"/>
        <v>4</v>
      </c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"/>
      <c r="AE10" s="1">
        <f t="shared" si="4"/>
        <v>41</v>
      </c>
      <c r="AG10" t="str">
        <f t="shared" si="9"/>
        <v xml:space="preserve">new Vector2(912 , 172), </v>
      </c>
    </row>
    <row r="11" spans="7:33" x14ac:dyDescent="0.25">
      <c r="H11" t="str">
        <f t="shared" si="6"/>
        <v xml:space="preserve">new Vector2(0 , 215), </v>
      </c>
      <c r="J11">
        <f t="shared" si="7"/>
        <v>215</v>
      </c>
      <c r="L11" s="1">
        <f t="shared" si="8"/>
        <v>5</v>
      </c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2"/>
      <c r="AE11" s="1">
        <f t="shared" si="4"/>
        <v>40</v>
      </c>
      <c r="AG11" t="str">
        <f t="shared" si="9"/>
        <v xml:space="preserve">new Vector2(912 , 215), </v>
      </c>
    </row>
    <row r="12" spans="7:33" x14ac:dyDescent="0.25">
      <c r="H12" t="str">
        <f t="shared" si="6"/>
        <v xml:space="preserve">new Vector2(0 , 258), </v>
      </c>
      <c r="J12">
        <f t="shared" si="7"/>
        <v>258</v>
      </c>
      <c r="L12" s="1">
        <f t="shared" si="8"/>
        <v>6</v>
      </c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1">
        <f t="shared" si="4"/>
        <v>39</v>
      </c>
      <c r="AG12" t="str">
        <f t="shared" si="9"/>
        <v xml:space="preserve">new Vector2(912 , 258), </v>
      </c>
    </row>
    <row r="13" spans="7:33" x14ac:dyDescent="0.25">
      <c r="H13" t="str">
        <f t="shared" si="6"/>
        <v xml:space="preserve">new Vector2(0 , 301), </v>
      </c>
      <c r="J13">
        <f t="shared" si="7"/>
        <v>301</v>
      </c>
      <c r="L13" s="1">
        <f t="shared" si="8"/>
        <v>7</v>
      </c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1">
        <f t="shared" si="4"/>
        <v>38</v>
      </c>
      <c r="AG13" t="str">
        <f t="shared" si="9"/>
        <v xml:space="preserve">new Vector2(912 , 301), </v>
      </c>
    </row>
    <row r="14" spans="7:33" x14ac:dyDescent="0.25">
      <c r="H14" t="str">
        <f t="shared" si="6"/>
        <v xml:space="preserve">new Vector2(0 , 344), </v>
      </c>
      <c r="J14">
        <f t="shared" si="7"/>
        <v>344</v>
      </c>
      <c r="L14" s="1">
        <f t="shared" si="8"/>
        <v>8</v>
      </c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1">
        <f t="shared" si="4"/>
        <v>37</v>
      </c>
      <c r="AG14" t="str">
        <f t="shared" si="9"/>
        <v xml:space="preserve">new Vector2(912 , 344), </v>
      </c>
    </row>
    <row r="15" spans="7:33" x14ac:dyDescent="0.25">
      <c r="H15" t="str">
        <f t="shared" si="6"/>
        <v xml:space="preserve">new Vector2(0 , 387), </v>
      </c>
      <c r="J15">
        <f t="shared" si="7"/>
        <v>387</v>
      </c>
      <c r="L15" s="1">
        <f t="shared" si="8"/>
        <v>9</v>
      </c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"/>
      <c r="AE15" s="1">
        <f t="shared" si="4"/>
        <v>36</v>
      </c>
      <c r="AG15" t="str">
        <f t="shared" si="9"/>
        <v xml:space="preserve">new Vector2(912 , 387), </v>
      </c>
    </row>
    <row r="16" spans="7:33" x14ac:dyDescent="0.25">
      <c r="H16" t="str">
        <f t="shared" si="6"/>
        <v xml:space="preserve">new Vector2(0 , 430), </v>
      </c>
      <c r="J16">
        <f t="shared" si="7"/>
        <v>430</v>
      </c>
      <c r="L16" s="1">
        <f t="shared" si="8"/>
        <v>10</v>
      </c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1">
        <f t="shared" si="4"/>
        <v>35</v>
      </c>
      <c r="AG16" t="str">
        <f t="shared" si="9"/>
        <v xml:space="preserve">new Vector2(912 , 430), </v>
      </c>
    </row>
    <row r="17" spans="8:33" x14ac:dyDescent="0.25">
      <c r="H17" t="str">
        <f t="shared" si="6"/>
        <v xml:space="preserve">new Vector2(0 , 473), </v>
      </c>
      <c r="J17">
        <f t="shared" si="7"/>
        <v>473</v>
      </c>
      <c r="L17" s="1">
        <f t="shared" si="8"/>
        <v>11</v>
      </c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"/>
      <c r="AE17" s="1">
        <f t="shared" si="4"/>
        <v>34</v>
      </c>
      <c r="AG17" t="str">
        <f t="shared" si="9"/>
        <v xml:space="preserve">new Vector2(912 , 473), </v>
      </c>
    </row>
    <row r="18" spans="8:33" x14ac:dyDescent="0.25">
      <c r="H18" t="str">
        <f t="shared" si="6"/>
        <v xml:space="preserve">new Vector2(0 , 516), </v>
      </c>
      <c r="J18">
        <f t="shared" si="7"/>
        <v>516</v>
      </c>
      <c r="L18" s="2">
        <f t="shared" si="8"/>
        <v>12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>
        <f>AE19+1</f>
        <v>33</v>
      </c>
      <c r="AG18" t="str">
        <f t="shared" si="9"/>
        <v xml:space="preserve">new Vector2(912 , 516), </v>
      </c>
    </row>
    <row r="19" spans="8:33" x14ac:dyDescent="0.25">
      <c r="H19" t="str">
        <f t="shared" si="6"/>
        <v xml:space="preserve">new Vector2(0 , 559), </v>
      </c>
      <c r="J19">
        <f t="shared" si="7"/>
        <v>559</v>
      </c>
      <c r="L19" s="1">
        <f t="shared" si="8"/>
        <v>13</v>
      </c>
      <c r="M19" s="2">
        <f>L19+1</f>
        <v>14</v>
      </c>
      <c r="N19" s="1">
        <f t="shared" ref="N19:AE19" si="10">M19+1</f>
        <v>15</v>
      </c>
      <c r="O19" s="1">
        <f t="shared" si="10"/>
        <v>16</v>
      </c>
      <c r="P19" s="1">
        <f t="shared" si="10"/>
        <v>17</v>
      </c>
      <c r="Q19" s="1">
        <f t="shared" si="10"/>
        <v>18</v>
      </c>
      <c r="R19" s="1">
        <f t="shared" si="10"/>
        <v>19</v>
      </c>
      <c r="S19" s="1">
        <f t="shared" si="10"/>
        <v>20</v>
      </c>
      <c r="T19" s="1">
        <f t="shared" si="10"/>
        <v>21</v>
      </c>
      <c r="U19" s="1">
        <f t="shared" si="10"/>
        <v>22</v>
      </c>
      <c r="V19" s="1">
        <f t="shared" si="10"/>
        <v>23</v>
      </c>
      <c r="W19" s="1">
        <f t="shared" si="10"/>
        <v>24</v>
      </c>
      <c r="X19" s="1">
        <f t="shared" si="10"/>
        <v>25</v>
      </c>
      <c r="Y19" s="1">
        <f t="shared" si="10"/>
        <v>26</v>
      </c>
      <c r="Z19" s="1">
        <f t="shared" si="10"/>
        <v>27</v>
      </c>
      <c r="AA19" s="1">
        <f t="shared" si="10"/>
        <v>28</v>
      </c>
      <c r="AB19" s="1">
        <f t="shared" si="10"/>
        <v>29</v>
      </c>
      <c r="AC19" s="1">
        <f t="shared" si="10"/>
        <v>30</v>
      </c>
      <c r="AD19" s="2">
        <f t="shared" si="10"/>
        <v>31</v>
      </c>
      <c r="AE19" s="1">
        <f t="shared" si="10"/>
        <v>32</v>
      </c>
      <c r="AG19" t="str">
        <f t="shared" si="9"/>
        <v xml:space="preserve">new Vector2(912 , 559), </v>
      </c>
    </row>
    <row r="21" spans="8:33" ht="117" x14ac:dyDescent="0.25">
      <c r="L21" s="5" t="str">
        <f t="shared" ref="L21:M21" si="11">CONCATENATE("new Vector2(",L$4," , ",$J19,"), ")</f>
        <v xml:space="preserve">new Vector2(0 , 559), </v>
      </c>
      <c r="M21" s="5" t="str">
        <f t="shared" si="11"/>
        <v xml:space="preserve">new Vector2(48 , 559), </v>
      </c>
      <c r="N21" s="5" t="str">
        <f>CONCATENATE("new Vector2(",N$4," , ",$J19,"), ")</f>
        <v xml:space="preserve">new Vector2(96 , 559), </v>
      </c>
      <c r="O21" s="5" t="str">
        <f t="shared" ref="O21:AE21" si="12">CONCATENATE("new Vector2(",O$4," , ",$J19,"), ")</f>
        <v xml:space="preserve">new Vector2(144 , 559), </v>
      </c>
      <c r="P21" s="5" t="str">
        <f t="shared" si="12"/>
        <v xml:space="preserve">new Vector2(192 , 559), </v>
      </c>
      <c r="Q21" s="5" t="str">
        <f t="shared" si="12"/>
        <v xml:space="preserve">new Vector2(240 , 559), </v>
      </c>
      <c r="R21" s="5" t="str">
        <f t="shared" si="12"/>
        <v xml:space="preserve">new Vector2(288 , 559), </v>
      </c>
      <c r="S21" s="5" t="str">
        <f t="shared" si="12"/>
        <v xml:space="preserve">new Vector2(336 , 559), </v>
      </c>
      <c r="T21" s="5" t="str">
        <f t="shared" si="12"/>
        <v xml:space="preserve">new Vector2(384 , 559), </v>
      </c>
      <c r="U21" s="5" t="str">
        <f t="shared" si="12"/>
        <v xml:space="preserve">new Vector2(432 , 559), </v>
      </c>
      <c r="V21" s="5" t="str">
        <f t="shared" si="12"/>
        <v xml:space="preserve">new Vector2(480 , 559), </v>
      </c>
      <c r="W21" s="5" t="str">
        <f t="shared" si="12"/>
        <v xml:space="preserve">new Vector2(528 , 559), </v>
      </c>
      <c r="X21" s="5" t="str">
        <f t="shared" si="12"/>
        <v xml:space="preserve">new Vector2(576 , 559), </v>
      </c>
      <c r="Y21" s="5" t="str">
        <f t="shared" si="12"/>
        <v xml:space="preserve">new Vector2(624 , 559), </v>
      </c>
      <c r="Z21" s="5" t="str">
        <f t="shared" si="12"/>
        <v xml:space="preserve">new Vector2(672 , 559), </v>
      </c>
      <c r="AA21" s="5" t="str">
        <f t="shared" si="12"/>
        <v xml:space="preserve">new Vector2(720 , 559), </v>
      </c>
      <c r="AB21" s="5" t="str">
        <f t="shared" si="12"/>
        <v xml:space="preserve">new Vector2(768 , 559), </v>
      </c>
      <c r="AC21" s="5" t="str">
        <f t="shared" si="12"/>
        <v xml:space="preserve">new Vector2(816 , 559), </v>
      </c>
      <c r="AD21" s="5" t="str">
        <f t="shared" si="12"/>
        <v xml:space="preserve">new Vector2(864 , 559), </v>
      </c>
      <c r="AE21" s="5" t="str">
        <f t="shared" si="12"/>
        <v xml:space="preserve">new Vector2(912 , 559),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I2" sqref="I2"/>
    </sheetView>
  </sheetViews>
  <sheetFormatPr baseColWidth="10" defaultRowHeight="15" x14ac:dyDescent="0.25"/>
  <cols>
    <col min="2" max="2" width="20.140625" bestFit="1" customWidth="1"/>
    <col min="6" max="6" width="17.5703125" bestFit="1" customWidth="1"/>
    <col min="7" max="7" width="18.42578125" bestFit="1" customWidth="1"/>
    <col min="9" max="9" width="15.42578125" bestFit="1" customWidth="1"/>
  </cols>
  <sheetData>
    <row r="1" spans="1:9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68</v>
      </c>
      <c r="I1" t="s">
        <v>137</v>
      </c>
    </row>
    <row r="2" spans="1:9" x14ac:dyDescent="0.25">
      <c r="A2">
        <v>0</v>
      </c>
      <c r="B2" t="s">
        <v>69</v>
      </c>
      <c r="C2">
        <v>43</v>
      </c>
      <c r="D2">
        <v>48</v>
      </c>
      <c r="E2" s="6" t="s">
        <v>67</v>
      </c>
      <c r="F2" t="s">
        <v>72</v>
      </c>
      <c r="G2" t="s">
        <v>86</v>
      </c>
      <c r="H2" t="s">
        <v>88</v>
      </c>
      <c r="I2" t="str">
        <f>CONCATENATE("listaCasas.Add(new Casas2(",A2,", ",B2,C2,", ",D2,", '",E2,"', ",F2,G2,"'",H2,"'));")</f>
        <v>listaCasas.Add(new Casas2(0, new Vector2(0 , 0), 43, 48, 'v', new Point(0, 0), new Vector2(0, -5), 'c'));</v>
      </c>
    </row>
    <row r="3" spans="1:9" x14ac:dyDescent="0.25">
      <c r="A3">
        <v>1</v>
      </c>
      <c r="B3" t="s">
        <v>70</v>
      </c>
      <c r="C3">
        <v>43</v>
      </c>
      <c r="D3">
        <v>48</v>
      </c>
      <c r="E3" s="6" t="s">
        <v>67</v>
      </c>
      <c r="F3" t="s">
        <v>73</v>
      </c>
      <c r="G3" t="s">
        <v>86</v>
      </c>
      <c r="H3" t="s">
        <v>89</v>
      </c>
      <c r="I3" t="str">
        <f t="shared" ref="I3:I65" si="0">CONCATENATE("listaCasas.Add(new Casas2(",A3,", ",B3,C3,", ",D3,", '",E3,"', ",F3,G3,"'",H3,"'));")</f>
        <v>listaCasas.Add(new Casas2(1, new Vector2(0 , 43), 43, 48, 'v', new Point(1, 0), new Vector2(0, -5), 's'));</v>
      </c>
    </row>
    <row r="4" spans="1:9" x14ac:dyDescent="0.25">
      <c r="A4">
        <v>2</v>
      </c>
      <c r="B4" t="s">
        <v>57</v>
      </c>
      <c r="C4">
        <v>43</v>
      </c>
      <c r="D4">
        <v>48</v>
      </c>
      <c r="E4" s="6" t="s">
        <v>67</v>
      </c>
      <c r="F4" t="s">
        <v>74</v>
      </c>
      <c r="G4" t="s">
        <v>86</v>
      </c>
      <c r="H4" t="s">
        <v>88</v>
      </c>
      <c r="I4" t="str">
        <f t="shared" si="0"/>
        <v>listaCasas.Add(new Casas2(2, new Vector2(0 , 86), 43, 48, 'v', new Point(2, 0), new Vector2(0, -5), 'c'));</v>
      </c>
    </row>
    <row r="5" spans="1:9" x14ac:dyDescent="0.25">
      <c r="A5">
        <v>3</v>
      </c>
      <c r="B5" t="s">
        <v>48</v>
      </c>
      <c r="C5">
        <v>43</v>
      </c>
      <c r="D5">
        <v>48</v>
      </c>
      <c r="E5" s="6" t="s">
        <v>67</v>
      </c>
      <c r="F5" t="s">
        <v>75</v>
      </c>
      <c r="G5" t="s">
        <v>86</v>
      </c>
      <c r="H5" t="s">
        <v>88</v>
      </c>
      <c r="I5" t="str">
        <f t="shared" si="0"/>
        <v>listaCasas.Add(new Casas2(3, new Vector2(0 , 129), 43, 48, 'v', new Point(3, 0), new Vector2(0, -5), 'c'));</v>
      </c>
    </row>
    <row r="6" spans="1:9" x14ac:dyDescent="0.25">
      <c r="A6">
        <v>4</v>
      </c>
      <c r="B6" t="s">
        <v>49</v>
      </c>
      <c r="C6">
        <v>43</v>
      </c>
      <c r="D6">
        <v>48</v>
      </c>
      <c r="E6" s="6" t="s">
        <v>67</v>
      </c>
      <c r="F6" t="s">
        <v>76</v>
      </c>
      <c r="G6" t="s">
        <v>86</v>
      </c>
      <c r="H6" t="s">
        <v>88</v>
      </c>
      <c r="I6" t="str">
        <f t="shared" si="0"/>
        <v>listaCasas.Add(new Casas2(4, new Vector2(0 , 172), 43, 48, 'v', new Point(4, 0), new Vector2(0, -5), 'c'));</v>
      </c>
    </row>
    <row r="7" spans="1:9" x14ac:dyDescent="0.25">
      <c r="A7">
        <v>5</v>
      </c>
      <c r="B7" t="s">
        <v>50</v>
      </c>
      <c r="C7">
        <v>43</v>
      </c>
      <c r="D7">
        <v>48</v>
      </c>
      <c r="E7" s="6" t="s">
        <v>67</v>
      </c>
      <c r="F7" t="s">
        <v>77</v>
      </c>
      <c r="G7" t="s">
        <v>86</v>
      </c>
      <c r="H7" t="s">
        <v>88</v>
      </c>
      <c r="I7" t="str">
        <f t="shared" si="0"/>
        <v>listaCasas.Add(new Casas2(5, new Vector2(0 , 215), 43, 48, 'v', new Point(5, 0), new Vector2(0, -5), 'c'));</v>
      </c>
    </row>
    <row r="8" spans="1:9" x14ac:dyDescent="0.25">
      <c r="A8">
        <v>6</v>
      </c>
      <c r="B8" t="s">
        <v>51</v>
      </c>
      <c r="C8">
        <v>43</v>
      </c>
      <c r="D8">
        <v>48</v>
      </c>
      <c r="E8" s="6" t="s">
        <v>67</v>
      </c>
      <c r="F8" t="s">
        <v>78</v>
      </c>
      <c r="G8" t="s">
        <v>86</v>
      </c>
      <c r="H8" t="s">
        <v>88</v>
      </c>
      <c r="I8" t="str">
        <f t="shared" si="0"/>
        <v>listaCasas.Add(new Casas2(6, new Vector2(0 , 258), 43, 48, 'v', new Point(6, 0), new Vector2(0, -5), 'c'));</v>
      </c>
    </row>
    <row r="9" spans="1:9" x14ac:dyDescent="0.25">
      <c r="A9">
        <v>7</v>
      </c>
      <c r="B9" t="s">
        <v>52</v>
      </c>
      <c r="C9">
        <v>43</v>
      </c>
      <c r="D9">
        <v>48</v>
      </c>
      <c r="E9" s="6" t="s">
        <v>67</v>
      </c>
      <c r="F9" t="s">
        <v>79</v>
      </c>
      <c r="G9" t="s">
        <v>87</v>
      </c>
      <c r="H9" t="s">
        <v>88</v>
      </c>
      <c r="I9" t="str">
        <f t="shared" si="0"/>
        <v>listaCasas.Add(new Casas2(7, new Vector2(0 , 301), 43, 48, 'v', new Point(7, 0), new Vector2(0, 5), 'c'));</v>
      </c>
    </row>
    <row r="10" spans="1:9" x14ac:dyDescent="0.25">
      <c r="A10">
        <v>8</v>
      </c>
      <c r="B10" t="s">
        <v>53</v>
      </c>
      <c r="C10">
        <v>43</v>
      </c>
      <c r="D10">
        <v>48</v>
      </c>
      <c r="E10" s="6" t="s">
        <v>67</v>
      </c>
      <c r="F10" t="s">
        <v>80</v>
      </c>
      <c r="G10" t="s">
        <v>87</v>
      </c>
      <c r="H10" t="s">
        <v>88</v>
      </c>
      <c r="I10" t="str">
        <f t="shared" si="0"/>
        <v>listaCasas.Add(new Casas2(8, new Vector2(0 , 344), 43, 48, 'v', new Point(8, 0), new Vector2(0, 5), 'c'));</v>
      </c>
    </row>
    <row r="11" spans="1:9" x14ac:dyDescent="0.25">
      <c r="A11">
        <v>9</v>
      </c>
      <c r="B11" t="s">
        <v>54</v>
      </c>
      <c r="C11">
        <v>43</v>
      </c>
      <c r="D11">
        <v>48</v>
      </c>
      <c r="E11" s="6" t="s">
        <v>67</v>
      </c>
      <c r="F11" t="s">
        <v>81</v>
      </c>
      <c r="G11" t="s">
        <v>87</v>
      </c>
      <c r="H11" t="s">
        <v>88</v>
      </c>
      <c r="I11" t="str">
        <f t="shared" si="0"/>
        <v>listaCasas.Add(new Casas2(9, new Vector2(0 , 387), 43, 48, 'v', new Point(9, 0), new Vector2(0, 5), 'c'));</v>
      </c>
    </row>
    <row r="12" spans="1:9" x14ac:dyDescent="0.25">
      <c r="A12">
        <v>10</v>
      </c>
      <c r="B12" t="s">
        <v>55</v>
      </c>
      <c r="C12">
        <v>43</v>
      </c>
      <c r="D12">
        <v>48</v>
      </c>
      <c r="E12" s="6" t="s">
        <v>67</v>
      </c>
      <c r="F12" t="s">
        <v>82</v>
      </c>
      <c r="G12" t="s">
        <v>87</v>
      </c>
      <c r="H12" t="s">
        <v>88</v>
      </c>
      <c r="I12" t="str">
        <f t="shared" si="0"/>
        <v>listaCasas.Add(new Casas2(10, new Vector2(0 , 430), 43, 48, 'v', new Point(10, 0), new Vector2(0, 5), 'c'));</v>
      </c>
    </row>
    <row r="13" spans="1:9" x14ac:dyDescent="0.25">
      <c r="A13">
        <v>11</v>
      </c>
      <c r="B13" t="s">
        <v>56</v>
      </c>
      <c r="C13">
        <v>43</v>
      </c>
      <c r="D13">
        <v>48</v>
      </c>
      <c r="E13" s="6" t="s">
        <v>67</v>
      </c>
      <c r="F13" t="s">
        <v>83</v>
      </c>
      <c r="G13" t="s">
        <v>87</v>
      </c>
      <c r="H13" t="s">
        <v>88</v>
      </c>
      <c r="I13" t="str">
        <f t="shared" si="0"/>
        <v>listaCasas.Add(new Casas2(11, new Vector2(0 , 473), 43, 48, 'v', new Point(11, 0), new Vector2(0, 5), 'c'));</v>
      </c>
    </row>
    <row r="14" spans="1:9" x14ac:dyDescent="0.25">
      <c r="A14">
        <v>12</v>
      </c>
      <c r="B14" t="s">
        <v>71</v>
      </c>
      <c r="C14">
        <v>43</v>
      </c>
      <c r="D14">
        <v>48</v>
      </c>
      <c r="E14" s="6" t="s">
        <v>67</v>
      </c>
      <c r="F14" t="s">
        <v>84</v>
      </c>
      <c r="G14" t="s">
        <v>87</v>
      </c>
      <c r="H14" t="s">
        <v>89</v>
      </c>
      <c r="I14" t="str">
        <f t="shared" si="0"/>
        <v>listaCasas.Add(new Casas2(12, new Vector2(0 , 516), 43, 48, 'v', new Point(12, 0), new Vector2(0, 5), 's'));</v>
      </c>
    </row>
    <row r="15" spans="1:9" x14ac:dyDescent="0.25">
      <c r="A15">
        <v>13</v>
      </c>
      <c r="B15" t="s">
        <v>47</v>
      </c>
      <c r="C15">
        <v>43</v>
      </c>
      <c r="D15">
        <v>48</v>
      </c>
      <c r="E15" s="6" t="s">
        <v>67</v>
      </c>
      <c r="F15" t="s">
        <v>85</v>
      </c>
      <c r="G15" t="s">
        <v>87</v>
      </c>
      <c r="H15" t="s">
        <v>88</v>
      </c>
      <c r="I15" t="str">
        <f t="shared" si="0"/>
        <v>listaCasas.Add(new Casas2(13, new Vector2(0 , 559), 43, 48, 'v', new Point(13, 0), new Vector2(0, 5), 'c'));</v>
      </c>
    </row>
    <row r="16" spans="1:9" x14ac:dyDescent="0.25">
      <c r="A16">
        <v>14</v>
      </c>
      <c r="B16" t="s">
        <v>90</v>
      </c>
      <c r="C16">
        <v>43</v>
      </c>
      <c r="D16">
        <v>48</v>
      </c>
      <c r="E16" t="s">
        <v>66</v>
      </c>
      <c r="F16" t="s">
        <v>93</v>
      </c>
      <c r="G16" t="s">
        <v>112</v>
      </c>
      <c r="H16" t="s">
        <v>89</v>
      </c>
      <c r="I16" t="str">
        <f t="shared" si="0"/>
        <v>listaCasas.Add(new Casas2(14, new Vector2(48 , 559), 43, 48, 'h', new Point(13, 1), new Vector2(-5, 0), 's'));</v>
      </c>
    </row>
    <row r="17" spans="1:16" x14ac:dyDescent="0.25">
      <c r="A17">
        <v>15</v>
      </c>
      <c r="B17" t="s">
        <v>58</v>
      </c>
      <c r="C17">
        <v>43</v>
      </c>
      <c r="D17">
        <v>48</v>
      </c>
      <c r="E17" t="s">
        <v>66</v>
      </c>
      <c r="F17" t="s">
        <v>94</v>
      </c>
      <c r="G17" t="s">
        <v>112</v>
      </c>
      <c r="H17" t="s">
        <v>88</v>
      </c>
      <c r="I17" t="str">
        <f t="shared" si="0"/>
        <v>listaCasas.Add(new Casas2(15, new Vector2(96 , 559), 43, 48, 'h', new Point(13, 2), new Vector2(-5, 0), 'c'));</v>
      </c>
    </row>
    <row r="18" spans="1:16" x14ac:dyDescent="0.25">
      <c r="A18">
        <v>16</v>
      </c>
      <c r="B18" t="s">
        <v>7</v>
      </c>
      <c r="C18">
        <v>43</v>
      </c>
      <c r="D18">
        <v>48</v>
      </c>
      <c r="E18" t="s">
        <v>66</v>
      </c>
      <c r="F18" t="s">
        <v>95</v>
      </c>
      <c r="G18" t="s">
        <v>112</v>
      </c>
      <c r="H18" t="s">
        <v>88</v>
      </c>
      <c r="I18" t="str">
        <f t="shared" si="0"/>
        <v>listaCasas.Add(new Casas2(16, new Vector2(144 , 559), 43, 48, 'h', new Point(13, 3), new Vector2(-5, 0), 'c'));</v>
      </c>
    </row>
    <row r="19" spans="1:16" x14ac:dyDescent="0.25">
      <c r="A19">
        <v>17</v>
      </c>
      <c r="B19" t="s">
        <v>8</v>
      </c>
      <c r="C19">
        <v>43</v>
      </c>
      <c r="D19">
        <v>48</v>
      </c>
      <c r="E19" t="s">
        <v>66</v>
      </c>
      <c r="F19" t="s">
        <v>96</v>
      </c>
      <c r="G19" t="s">
        <v>112</v>
      </c>
      <c r="H19" t="s">
        <v>88</v>
      </c>
      <c r="I19" t="str">
        <f t="shared" si="0"/>
        <v>listaCasas.Add(new Casas2(17, new Vector2(192 , 559), 43, 48, 'h', new Point(13, 4), new Vector2(-5, 0), 'c'));</v>
      </c>
    </row>
    <row r="20" spans="1:16" x14ac:dyDescent="0.25">
      <c r="A20">
        <v>18</v>
      </c>
      <c r="B20" t="s">
        <v>9</v>
      </c>
      <c r="C20">
        <v>43</v>
      </c>
      <c r="D20">
        <v>48</v>
      </c>
      <c r="E20" t="s">
        <v>66</v>
      </c>
      <c r="F20" t="s">
        <v>97</v>
      </c>
      <c r="G20" t="s">
        <v>112</v>
      </c>
      <c r="H20" t="s">
        <v>88</v>
      </c>
      <c r="I20" t="str">
        <f t="shared" si="0"/>
        <v>listaCasas.Add(new Casas2(18, new Vector2(240 , 559), 43, 48, 'h', new Point(13, 5), new Vector2(-5, 0), 'c'));</v>
      </c>
    </row>
    <row r="21" spans="1:16" x14ac:dyDescent="0.25">
      <c r="A21">
        <v>19</v>
      </c>
      <c r="B21" t="s">
        <v>10</v>
      </c>
      <c r="C21">
        <v>43</v>
      </c>
      <c r="D21">
        <v>48</v>
      </c>
      <c r="E21" t="s">
        <v>66</v>
      </c>
      <c r="F21" t="s">
        <v>98</v>
      </c>
      <c r="G21" t="s">
        <v>112</v>
      </c>
      <c r="H21" t="s">
        <v>88</v>
      </c>
      <c r="I21" t="str">
        <f t="shared" si="0"/>
        <v>listaCasas.Add(new Casas2(19, new Vector2(288 , 559), 43, 48, 'h', new Point(13, 6), new Vector2(-5, 0), 'c'));</v>
      </c>
    </row>
    <row r="22" spans="1:16" x14ac:dyDescent="0.25">
      <c r="A22">
        <v>20</v>
      </c>
      <c r="B22" t="s">
        <v>11</v>
      </c>
      <c r="C22">
        <v>43</v>
      </c>
      <c r="D22">
        <v>48</v>
      </c>
      <c r="E22" t="s">
        <v>66</v>
      </c>
      <c r="F22" t="s">
        <v>99</v>
      </c>
      <c r="G22" t="s">
        <v>112</v>
      </c>
      <c r="H22" t="s">
        <v>88</v>
      </c>
      <c r="I22" t="str">
        <f t="shared" si="0"/>
        <v>listaCasas.Add(new Casas2(20, new Vector2(336 , 559), 43, 48, 'h', new Point(13, 7), new Vector2(-5, 0), 'c'));</v>
      </c>
    </row>
    <row r="23" spans="1:16" x14ac:dyDescent="0.25">
      <c r="A23">
        <v>21</v>
      </c>
      <c r="B23" t="s">
        <v>12</v>
      </c>
      <c r="C23">
        <v>43</v>
      </c>
      <c r="D23">
        <v>48</v>
      </c>
      <c r="E23" t="s">
        <v>66</v>
      </c>
      <c r="F23" t="s">
        <v>100</v>
      </c>
      <c r="G23" t="s">
        <v>112</v>
      </c>
      <c r="H23" t="s">
        <v>88</v>
      </c>
      <c r="I23" t="str">
        <f t="shared" si="0"/>
        <v>listaCasas.Add(new Casas2(21, new Vector2(384 , 559), 43, 48, 'h', new Point(13, 8), new Vector2(-5, 0), 'c'));</v>
      </c>
    </row>
    <row r="24" spans="1:16" x14ac:dyDescent="0.25">
      <c r="A24">
        <v>22</v>
      </c>
      <c r="B24" t="s">
        <v>13</v>
      </c>
      <c r="C24">
        <v>43</v>
      </c>
      <c r="D24">
        <v>48</v>
      </c>
      <c r="E24" t="s">
        <v>66</v>
      </c>
      <c r="F24" t="s">
        <v>101</v>
      </c>
      <c r="G24" t="s">
        <v>112</v>
      </c>
      <c r="H24" t="s">
        <v>88</v>
      </c>
      <c r="I24" t="str">
        <f t="shared" si="0"/>
        <v>listaCasas.Add(new Casas2(22, new Vector2(432 , 559), 43, 48, 'h', new Point(13, 9), new Vector2(-5, 0), 'c'));</v>
      </c>
    </row>
    <row r="25" spans="1:16" x14ac:dyDescent="0.25">
      <c r="A25">
        <v>23</v>
      </c>
      <c r="B25" t="s">
        <v>14</v>
      </c>
      <c r="C25">
        <v>43</v>
      </c>
      <c r="D25">
        <v>48</v>
      </c>
      <c r="E25" t="s">
        <v>66</v>
      </c>
      <c r="F25" t="s">
        <v>102</v>
      </c>
      <c r="G25" t="s">
        <v>112</v>
      </c>
      <c r="H25" t="s">
        <v>88</v>
      </c>
      <c r="I25" t="str">
        <f t="shared" si="0"/>
        <v>listaCasas.Add(new Casas2(23, new Vector2(480 , 559), 43, 48, 'h', new Point(13, 10), new Vector2(-5, 0), 'c'));</v>
      </c>
    </row>
    <row r="26" spans="1:16" x14ac:dyDescent="0.25">
      <c r="A26">
        <v>24</v>
      </c>
      <c r="B26" t="s">
        <v>15</v>
      </c>
      <c r="C26">
        <v>43</v>
      </c>
      <c r="D26">
        <v>48</v>
      </c>
      <c r="E26" t="s">
        <v>66</v>
      </c>
      <c r="F26" t="s">
        <v>103</v>
      </c>
      <c r="G26" t="s">
        <v>113</v>
      </c>
      <c r="H26" t="s">
        <v>88</v>
      </c>
      <c r="I26" t="str">
        <f t="shared" si="0"/>
        <v>listaCasas.Add(new Casas2(24, new Vector2(528 , 559), 43, 48, 'h', new Point(13, 11), new Vector2(5, 0), 'c'));</v>
      </c>
      <c r="J26" t="str">
        <f>CONCATENATE("new Point(",K26,", ",L26,"), ")</f>
        <v xml:space="preserve">new Point(19, 0), </v>
      </c>
      <c r="K26">
        <v>19</v>
      </c>
      <c r="L26">
        <v>0</v>
      </c>
      <c r="N26" t="str">
        <f>CONCATENATE("new Vector2(",O26,", ",P26,"), ")</f>
        <v xml:space="preserve">new Vector2(0, -5), </v>
      </c>
      <c r="O26">
        <v>0</v>
      </c>
      <c r="P26">
        <v>-5</v>
      </c>
    </row>
    <row r="27" spans="1:16" x14ac:dyDescent="0.25">
      <c r="A27">
        <v>25</v>
      </c>
      <c r="B27" t="s">
        <v>16</v>
      </c>
      <c r="C27">
        <v>43</v>
      </c>
      <c r="D27">
        <v>48</v>
      </c>
      <c r="E27" t="s">
        <v>66</v>
      </c>
      <c r="F27" t="s">
        <v>104</v>
      </c>
      <c r="G27" t="s">
        <v>113</v>
      </c>
      <c r="H27" t="s">
        <v>88</v>
      </c>
      <c r="I27" t="str">
        <f t="shared" si="0"/>
        <v>listaCasas.Add(new Casas2(25, new Vector2(576 , 559), 43, 48, 'h', new Point(13, 12), new Vector2(5, 0), 'c'));</v>
      </c>
      <c r="J27" t="str">
        <f t="shared" ref="J27:J38" si="1">CONCATENATE("new Point(",K27,", ",L27,"), ")</f>
        <v xml:space="preserve">new Point(19, 1), </v>
      </c>
      <c r="K27">
        <v>19</v>
      </c>
      <c r="L27">
        <v>1</v>
      </c>
      <c r="N27" t="str">
        <f t="shared" ref="N27:N38" si="2">CONCATENATE("new Vector2(",O27,", ",P27,"), ")</f>
        <v xml:space="preserve">new Vector2(0, -5), </v>
      </c>
      <c r="O27">
        <v>0</v>
      </c>
      <c r="P27">
        <v>-5</v>
      </c>
    </row>
    <row r="28" spans="1:16" x14ac:dyDescent="0.25">
      <c r="A28">
        <v>26</v>
      </c>
      <c r="B28" t="s">
        <v>17</v>
      </c>
      <c r="C28">
        <v>43</v>
      </c>
      <c r="D28">
        <v>48</v>
      </c>
      <c r="E28" t="s">
        <v>66</v>
      </c>
      <c r="F28" t="s">
        <v>105</v>
      </c>
      <c r="G28" t="s">
        <v>113</v>
      </c>
      <c r="H28" t="s">
        <v>88</v>
      </c>
      <c r="I28" t="str">
        <f t="shared" si="0"/>
        <v>listaCasas.Add(new Casas2(26, new Vector2(624 , 559), 43, 48, 'h', new Point(13, 13), new Vector2(5, 0), 'c'));</v>
      </c>
      <c r="J28" t="str">
        <f t="shared" si="1"/>
        <v xml:space="preserve">new Point(19, 2), </v>
      </c>
      <c r="K28">
        <v>19</v>
      </c>
      <c r="L28">
        <v>2</v>
      </c>
      <c r="N28" t="str">
        <f t="shared" si="2"/>
        <v xml:space="preserve">new Vector2(0, -5), </v>
      </c>
      <c r="O28">
        <v>0</v>
      </c>
      <c r="P28">
        <v>-5</v>
      </c>
    </row>
    <row r="29" spans="1:16" x14ac:dyDescent="0.25">
      <c r="A29">
        <v>27</v>
      </c>
      <c r="B29" t="s">
        <v>18</v>
      </c>
      <c r="C29">
        <v>43</v>
      </c>
      <c r="D29">
        <v>48</v>
      </c>
      <c r="E29" t="s">
        <v>66</v>
      </c>
      <c r="F29" t="s">
        <v>106</v>
      </c>
      <c r="G29" t="s">
        <v>113</v>
      </c>
      <c r="H29" t="s">
        <v>88</v>
      </c>
      <c r="I29" t="str">
        <f t="shared" si="0"/>
        <v>listaCasas.Add(new Casas2(27, new Vector2(672 , 559), 43, 48, 'h', new Point(13, 14), new Vector2(5, 0), 'c'));</v>
      </c>
      <c r="J29" t="str">
        <f t="shared" si="1"/>
        <v xml:space="preserve">new Point(19, 3), </v>
      </c>
      <c r="K29">
        <v>19</v>
      </c>
      <c r="L29">
        <v>3</v>
      </c>
      <c r="N29" t="str">
        <f t="shared" si="2"/>
        <v xml:space="preserve">new Vector2(0, -5), </v>
      </c>
      <c r="O29">
        <v>0</v>
      </c>
      <c r="P29">
        <v>-5</v>
      </c>
    </row>
    <row r="30" spans="1:16" x14ac:dyDescent="0.25">
      <c r="A30">
        <v>28</v>
      </c>
      <c r="B30" t="s">
        <v>19</v>
      </c>
      <c r="C30">
        <v>43</v>
      </c>
      <c r="D30">
        <v>48</v>
      </c>
      <c r="E30" t="s">
        <v>66</v>
      </c>
      <c r="F30" t="s">
        <v>107</v>
      </c>
      <c r="G30" t="s">
        <v>113</v>
      </c>
      <c r="H30" t="s">
        <v>88</v>
      </c>
      <c r="I30" t="str">
        <f t="shared" si="0"/>
        <v>listaCasas.Add(new Casas2(28, new Vector2(720 , 559), 43, 48, 'h', new Point(13, 15), new Vector2(5, 0), 'c'));</v>
      </c>
      <c r="J30" t="str">
        <f t="shared" si="1"/>
        <v xml:space="preserve">new Point(19, 4), </v>
      </c>
      <c r="K30">
        <v>19</v>
      </c>
      <c r="L30">
        <v>4</v>
      </c>
      <c r="N30" t="str">
        <f t="shared" si="2"/>
        <v xml:space="preserve">new Vector2(0, -5), </v>
      </c>
      <c r="O30">
        <v>0</v>
      </c>
      <c r="P30">
        <v>-5</v>
      </c>
    </row>
    <row r="31" spans="1:16" x14ac:dyDescent="0.25">
      <c r="A31">
        <v>29</v>
      </c>
      <c r="B31" t="s">
        <v>20</v>
      </c>
      <c r="C31">
        <v>43</v>
      </c>
      <c r="D31">
        <v>48</v>
      </c>
      <c r="E31" t="s">
        <v>66</v>
      </c>
      <c r="F31" t="s">
        <v>108</v>
      </c>
      <c r="G31" t="s">
        <v>113</v>
      </c>
      <c r="H31" t="s">
        <v>88</v>
      </c>
      <c r="I31" t="str">
        <f t="shared" si="0"/>
        <v>listaCasas.Add(new Casas2(29, new Vector2(768 , 559), 43, 48, 'h', new Point(13, 16), new Vector2(5, 0), 'c'));</v>
      </c>
      <c r="J31" t="str">
        <f t="shared" si="1"/>
        <v xml:space="preserve">new Point(19, 5), </v>
      </c>
      <c r="K31">
        <v>19</v>
      </c>
      <c r="L31">
        <v>5</v>
      </c>
      <c r="N31" t="str">
        <f t="shared" si="2"/>
        <v xml:space="preserve">new Vector2(0, -5), </v>
      </c>
      <c r="O31">
        <v>0</v>
      </c>
      <c r="P31">
        <v>-5</v>
      </c>
    </row>
    <row r="32" spans="1:16" x14ac:dyDescent="0.25">
      <c r="A32">
        <v>30</v>
      </c>
      <c r="B32" t="s">
        <v>21</v>
      </c>
      <c r="C32">
        <v>43</v>
      </c>
      <c r="D32">
        <v>48</v>
      </c>
      <c r="E32" t="s">
        <v>66</v>
      </c>
      <c r="F32" t="s">
        <v>109</v>
      </c>
      <c r="G32" t="s">
        <v>113</v>
      </c>
      <c r="H32" t="s">
        <v>88</v>
      </c>
      <c r="I32" t="str">
        <f t="shared" si="0"/>
        <v>listaCasas.Add(new Casas2(30, new Vector2(816 , 559), 43, 48, 'h', new Point(13, 17), new Vector2(5, 0), 'c'));</v>
      </c>
      <c r="J32" t="str">
        <f t="shared" si="1"/>
        <v xml:space="preserve">new Point(19, 6), </v>
      </c>
      <c r="K32">
        <v>19</v>
      </c>
      <c r="L32">
        <v>6</v>
      </c>
      <c r="N32" t="str">
        <f t="shared" si="2"/>
        <v xml:space="preserve">new Vector2(0, 5), </v>
      </c>
      <c r="O32">
        <v>0</v>
      </c>
      <c r="P32">
        <v>5</v>
      </c>
    </row>
    <row r="33" spans="1:16" x14ac:dyDescent="0.25">
      <c r="A33">
        <v>31</v>
      </c>
      <c r="B33" t="s">
        <v>91</v>
      </c>
      <c r="C33">
        <v>43</v>
      </c>
      <c r="D33">
        <v>48</v>
      </c>
      <c r="E33" t="s">
        <v>66</v>
      </c>
      <c r="F33" t="s">
        <v>110</v>
      </c>
      <c r="G33" t="s">
        <v>113</v>
      </c>
      <c r="H33" t="s">
        <v>89</v>
      </c>
      <c r="I33" t="str">
        <f t="shared" si="0"/>
        <v>listaCasas.Add(new Casas2(31, new Vector2(864 , 559), 43, 48, 'h', new Point(13, 18), new Vector2(5, 0), 's'));</v>
      </c>
      <c r="J33" t="str">
        <f t="shared" si="1"/>
        <v xml:space="preserve">new Point(19, 7), </v>
      </c>
      <c r="K33">
        <v>19</v>
      </c>
      <c r="L33">
        <v>7</v>
      </c>
      <c r="N33" t="str">
        <f t="shared" si="2"/>
        <v xml:space="preserve">new Vector2(0, 5), </v>
      </c>
      <c r="O33">
        <v>0</v>
      </c>
      <c r="P33">
        <v>5</v>
      </c>
    </row>
    <row r="34" spans="1:16" x14ac:dyDescent="0.25">
      <c r="A34">
        <v>32</v>
      </c>
      <c r="B34" t="s">
        <v>92</v>
      </c>
      <c r="C34">
        <v>43</v>
      </c>
      <c r="D34">
        <v>48</v>
      </c>
      <c r="E34" t="s">
        <v>66</v>
      </c>
      <c r="F34" t="s">
        <v>111</v>
      </c>
      <c r="G34" t="s">
        <v>113</v>
      </c>
      <c r="H34" t="s">
        <v>88</v>
      </c>
      <c r="I34" t="str">
        <f t="shared" si="0"/>
        <v>listaCasas.Add(new Casas2(32, new Vector2(912 , 559), 43, 48, 'h', new Point(13, 19), new Vector2(5, 0), 'c'));</v>
      </c>
      <c r="J34" t="str">
        <f t="shared" si="1"/>
        <v xml:space="preserve">new Point(19, 8), </v>
      </c>
      <c r="K34">
        <v>19</v>
      </c>
      <c r="L34">
        <v>8</v>
      </c>
      <c r="N34" t="str">
        <f t="shared" si="2"/>
        <v xml:space="preserve">new Vector2(0, 5), </v>
      </c>
      <c r="O34">
        <v>0</v>
      </c>
      <c r="P34">
        <v>5</v>
      </c>
    </row>
    <row r="35" spans="1:16" x14ac:dyDescent="0.25">
      <c r="A35">
        <v>33</v>
      </c>
      <c r="B35" t="s">
        <v>118</v>
      </c>
      <c r="C35">
        <v>43</v>
      </c>
      <c r="D35">
        <v>48</v>
      </c>
      <c r="E35" t="s">
        <v>67</v>
      </c>
      <c r="F35" t="s">
        <v>136</v>
      </c>
      <c r="G35" t="s">
        <v>87</v>
      </c>
      <c r="H35" t="s">
        <v>89</v>
      </c>
      <c r="I35" t="str">
        <f t="shared" si="0"/>
        <v>listaCasas.Add(new Casas2(33, new Vector2(912 , 516), 43, 48, 'v', new Point(19, 12), new Vector2(0, 5), 's'));</v>
      </c>
      <c r="J35" t="str">
        <f t="shared" si="1"/>
        <v xml:space="preserve">new Point(19, 9), </v>
      </c>
      <c r="K35">
        <v>19</v>
      </c>
      <c r="L35">
        <v>9</v>
      </c>
      <c r="N35" t="str">
        <f t="shared" si="2"/>
        <v xml:space="preserve">new Vector2(0, 5), </v>
      </c>
      <c r="O35">
        <v>0</v>
      </c>
      <c r="P35">
        <v>5</v>
      </c>
    </row>
    <row r="36" spans="1:16" x14ac:dyDescent="0.25">
      <c r="A36">
        <v>34</v>
      </c>
      <c r="B36" t="s">
        <v>31</v>
      </c>
      <c r="C36">
        <v>43</v>
      </c>
      <c r="D36">
        <v>48</v>
      </c>
      <c r="E36" t="s">
        <v>67</v>
      </c>
      <c r="F36" t="s">
        <v>135</v>
      </c>
      <c r="G36" t="s">
        <v>87</v>
      </c>
      <c r="H36" t="s">
        <v>88</v>
      </c>
      <c r="I36" t="str">
        <f t="shared" si="0"/>
        <v>listaCasas.Add(new Casas2(34, new Vector2(912 , 473), 43, 48, 'v', new Point(19, 11), new Vector2(0, 5), 'c'));</v>
      </c>
      <c r="J36" t="str">
        <f t="shared" si="1"/>
        <v xml:space="preserve">new Point(19, 10), </v>
      </c>
      <c r="K36">
        <v>19</v>
      </c>
      <c r="L36">
        <v>10</v>
      </c>
      <c r="N36" t="str">
        <f t="shared" si="2"/>
        <v xml:space="preserve">new Vector2(0, 5), </v>
      </c>
      <c r="O36">
        <v>0</v>
      </c>
      <c r="P36">
        <v>5</v>
      </c>
    </row>
    <row r="37" spans="1:16" x14ac:dyDescent="0.25">
      <c r="A37">
        <v>35</v>
      </c>
      <c r="B37" t="s">
        <v>30</v>
      </c>
      <c r="C37">
        <v>43</v>
      </c>
      <c r="D37">
        <v>48</v>
      </c>
      <c r="E37" t="s">
        <v>67</v>
      </c>
      <c r="F37" t="s">
        <v>134</v>
      </c>
      <c r="G37" t="s">
        <v>87</v>
      </c>
      <c r="H37" t="s">
        <v>88</v>
      </c>
      <c r="I37" t="str">
        <f t="shared" si="0"/>
        <v>listaCasas.Add(new Casas2(35, new Vector2(912 , 430), 43, 48, 'v', new Point(19, 10), new Vector2(0, 5), 'c'));</v>
      </c>
      <c r="J37" t="str">
        <f t="shared" si="1"/>
        <v xml:space="preserve">new Point(19, 11), </v>
      </c>
      <c r="K37">
        <v>19</v>
      </c>
      <c r="L37">
        <v>11</v>
      </c>
      <c r="N37" t="str">
        <f t="shared" si="2"/>
        <v xml:space="preserve">new Vector2(0, 5), </v>
      </c>
      <c r="O37">
        <v>0</v>
      </c>
      <c r="P37">
        <v>5</v>
      </c>
    </row>
    <row r="38" spans="1:16" x14ac:dyDescent="0.25">
      <c r="A38">
        <v>36</v>
      </c>
      <c r="B38" t="s">
        <v>29</v>
      </c>
      <c r="C38">
        <v>43</v>
      </c>
      <c r="D38">
        <v>48</v>
      </c>
      <c r="E38" t="s">
        <v>67</v>
      </c>
      <c r="F38" t="s">
        <v>133</v>
      </c>
      <c r="G38" t="s">
        <v>87</v>
      </c>
      <c r="H38" t="s">
        <v>88</v>
      </c>
      <c r="I38" t="str">
        <f t="shared" si="0"/>
        <v>listaCasas.Add(new Casas2(36, new Vector2(912 , 387), 43, 48, 'v', new Point(19, 9), new Vector2(0, 5), 'c'));</v>
      </c>
      <c r="J38" t="str">
        <f t="shared" si="1"/>
        <v xml:space="preserve">new Point(19, 12), </v>
      </c>
      <c r="K38">
        <v>19</v>
      </c>
      <c r="L38">
        <v>12</v>
      </c>
      <c r="N38" t="str">
        <f t="shared" si="2"/>
        <v xml:space="preserve">new Vector2(0, 5), </v>
      </c>
      <c r="O38">
        <v>0</v>
      </c>
      <c r="P38">
        <v>5</v>
      </c>
    </row>
    <row r="39" spans="1:16" x14ac:dyDescent="0.25">
      <c r="A39">
        <v>37</v>
      </c>
      <c r="B39" t="s">
        <v>28</v>
      </c>
      <c r="C39">
        <v>43</v>
      </c>
      <c r="D39">
        <v>48</v>
      </c>
      <c r="E39" t="s">
        <v>67</v>
      </c>
      <c r="F39" t="s">
        <v>132</v>
      </c>
      <c r="G39" t="s">
        <v>87</v>
      </c>
      <c r="H39" t="s">
        <v>88</v>
      </c>
      <c r="I39" t="str">
        <f t="shared" si="0"/>
        <v>listaCasas.Add(new Casas2(37, new Vector2(912 , 344), 43, 48, 'v', new Point(19, 8), new Vector2(0, 5), 'c'));</v>
      </c>
    </row>
    <row r="40" spans="1:16" x14ac:dyDescent="0.25">
      <c r="A40">
        <v>38</v>
      </c>
      <c r="B40" t="s">
        <v>27</v>
      </c>
      <c r="C40">
        <v>43</v>
      </c>
      <c r="D40">
        <v>48</v>
      </c>
      <c r="E40" t="s">
        <v>67</v>
      </c>
      <c r="F40" t="s">
        <v>131</v>
      </c>
      <c r="G40" t="s">
        <v>87</v>
      </c>
      <c r="H40" t="s">
        <v>88</v>
      </c>
      <c r="I40" t="str">
        <f t="shared" si="0"/>
        <v>listaCasas.Add(new Casas2(38, new Vector2(912 , 301), 43, 48, 'v', new Point(19, 7), new Vector2(0, 5), 'c'));</v>
      </c>
    </row>
    <row r="41" spans="1:16" x14ac:dyDescent="0.25">
      <c r="A41">
        <v>39</v>
      </c>
      <c r="B41" t="s">
        <v>26</v>
      </c>
      <c r="C41">
        <v>43</v>
      </c>
      <c r="D41">
        <v>48</v>
      </c>
      <c r="E41" t="s">
        <v>67</v>
      </c>
      <c r="F41" t="s">
        <v>130</v>
      </c>
      <c r="G41" t="s">
        <v>87</v>
      </c>
      <c r="H41" t="s">
        <v>88</v>
      </c>
      <c r="I41" t="str">
        <f t="shared" si="0"/>
        <v>listaCasas.Add(new Casas2(39, new Vector2(912 , 258), 43, 48, 'v', new Point(19, 6), new Vector2(0, 5), 'c'));</v>
      </c>
    </row>
    <row r="42" spans="1:16" x14ac:dyDescent="0.25">
      <c r="A42">
        <v>40</v>
      </c>
      <c r="B42" t="s">
        <v>25</v>
      </c>
      <c r="C42">
        <v>43</v>
      </c>
      <c r="D42">
        <v>48</v>
      </c>
      <c r="E42" t="s">
        <v>67</v>
      </c>
      <c r="F42" t="s">
        <v>129</v>
      </c>
      <c r="G42" t="s">
        <v>86</v>
      </c>
      <c r="H42" t="s">
        <v>88</v>
      </c>
      <c r="I42" t="str">
        <f t="shared" si="0"/>
        <v>listaCasas.Add(new Casas2(40, new Vector2(912 , 215), 43, 48, 'v', new Point(19, 5), new Vector2(0, -5), 'c'));</v>
      </c>
    </row>
    <row r="43" spans="1:16" x14ac:dyDescent="0.25">
      <c r="A43">
        <v>41</v>
      </c>
      <c r="B43" t="s">
        <v>24</v>
      </c>
      <c r="C43">
        <v>43</v>
      </c>
      <c r="D43">
        <v>48</v>
      </c>
      <c r="E43" t="s">
        <v>67</v>
      </c>
      <c r="F43" t="s">
        <v>128</v>
      </c>
      <c r="G43" t="s">
        <v>86</v>
      </c>
      <c r="H43" t="s">
        <v>88</v>
      </c>
      <c r="I43" t="str">
        <f t="shared" si="0"/>
        <v>listaCasas.Add(new Casas2(41, new Vector2(912 , 172), 43, 48, 'v', new Point(19, 4), new Vector2(0, -5), 'c'));</v>
      </c>
    </row>
    <row r="44" spans="1:16" x14ac:dyDescent="0.25">
      <c r="A44">
        <v>42</v>
      </c>
      <c r="B44" t="s">
        <v>23</v>
      </c>
      <c r="C44">
        <v>43</v>
      </c>
      <c r="D44">
        <v>48</v>
      </c>
      <c r="E44" t="s">
        <v>67</v>
      </c>
      <c r="F44" t="s">
        <v>127</v>
      </c>
      <c r="G44" t="s">
        <v>86</v>
      </c>
      <c r="H44" t="s">
        <v>88</v>
      </c>
      <c r="I44" t="str">
        <f t="shared" si="0"/>
        <v>listaCasas.Add(new Casas2(42, new Vector2(912 , 129), 43, 48, 'v', new Point(19, 3), new Vector2(0, -5), 'c'));</v>
      </c>
    </row>
    <row r="45" spans="1:16" x14ac:dyDescent="0.25">
      <c r="A45">
        <v>43</v>
      </c>
      <c r="B45" t="s">
        <v>22</v>
      </c>
      <c r="C45">
        <v>43</v>
      </c>
      <c r="D45">
        <v>48</v>
      </c>
      <c r="E45" t="s">
        <v>67</v>
      </c>
      <c r="F45" t="s">
        <v>126</v>
      </c>
      <c r="G45" t="s">
        <v>86</v>
      </c>
      <c r="H45" t="s">
        <v>88</v>
      </c>
      <c r="I45" t="str">
        <f t="shared" si="0"/>
        <v>listaCasas.Add(new Casas2(43, new Vector2(912 , 86), 43, 48, 'v', new Point(19, 2), new Vector2(0, -5), 'c'));</v>
      </c>
    </row>
    <row r="46" spans="1:16" x14ac:dyDescent="0.25">
      <c r="A46">
        <v>44</v>
      </c>
      <c r="B46" t="s">
        <v>117</v>
      </c>
      <c r="C46">
        <v>43</v>
      </c>
      <c r="D46">
        <v>48</v>
      </c>
      <c r="E46" t="s">
        <v>67</v>
      </c>
      <c r="F46" t="s">
        <v>125</v>
      </c>
      <c r="G46" t="s">
        <v>86</v>
      </c>
      <c r="H46" t="s">
        <v>89</v>
      </c>
      <c r="I46" t="str">
        <f t="shared" si="0"/>
        <v>listaCasas.Add(new Casas2(44, new Vector2(912 , 43), 43, 48, 'v', new Point(19, 1), new Vector2(0, -5), 's'));</v>
      </c>
    </row>
    <row r="47" spans="1:16" x14ac:dyDescent="0.25">
      <c r="A47">
        <v>45</v>
      </c>
      <c r="B47" t="s">
        <v>116</v>
      </c>
      <c r="C47">
        <v>43</v>
      </c>
      <c r="D47">
        <v>48</v>
      </c>
      <c r="E47" t="s">
        <v>67</v>
      </c>
      <c r="F47" t="s">
        <v>124</v>
      </c>
      <c r="G47" t="s">
        <v>86</v>
      </c>
      <c r="H47" t="s">
        <v>88</v>
      </c>
      <c r="I47" t="str">
        <f t="shared" si="0"/>
        <v>listaCasas.Add(new Casas2(45, new Vector2(912 , 0), 43, 48, 'v', new Point(19, 0), new Vector2(0, -5), 'c'));</v>
      </c>
    </row>
    <row r="48" spans="1:16" x14ac:dyDescent="0.25">
      <c r="A48">
        <v>46</v>
      </c>
      <c r="B48" t="s">
        <v>115</v>
      </c>
      <c r="C48">
        <v>43</v>
      </c>
      <c r="D48">
        <v>48</v>
      </c>
      <c r="E48" t="s">
        <v>66</v>
      </c>
      <c r="F48" t="s">
        <v>123</v>
      </c>
      <c r="G48" t="s">
        <v>113</v>
      </c>
      <c r="H48" t="s">
        <v>89</v>
      </c>
      <c r="I48" t="str">
        <f t="shared" si="0"/>
        <v>listaCasas.Add(new Casas2(46, new Vector2(864 , 0), 43, 48, 'h', new Point(18, 0), new Vector2(5, 0), 's'));</v>
      </c>
    </row>
    <row r="49" spans="1:9" x14ac:dyDescent="0.25">
      <c r="A49">
        <v>47</v>
      </c>
      <c r="B49" t="s">
        <v>46</v>
      </c>
      <c r="C49">
        <v>43</v>
      </c>
      <c r="D49">
        <v>48</v>
      </c>
      <c r="E49" t="s">
        <v>66</v>
      </c>
      <c r="F49" t="s">
        <v>122</v>
      </c>
      <c r="G49" t="s">
        <v>113</v>
      </c>
      <c r="H49" t="s">
        <v>88</v>
      </c>
      <c r="I49" t="str">
        <f t="shared" si="0"/>
        <v>listaCasas.Add(new Casas2(47, new Vector2(816 , 0), 43, 48, 'h', new Point(17, 0), new Vector2(5, 0), 'c'));</v>
      </c>
    </row>
    <row r="50" spans="1:9" x14ac:dyDescent="0.25">
      <c r="A50">
        <v>48</v>
      </c>
      <c r="B50" t="s">
        <v>45</v>
      </c>
      <c r="C50">
        <v>43</v>
      </c>
      <c r="D50">
        <v>48</v>
      </c>
      <c r="E50" t="s">
        <v>66</v>
      </c>
      <c r="F50" t="s">
        <v>121</v>
      </c>
      <c r="G50" t="s">
        <v>113</v>
      </c>
      <c r="H50" t="s">
        <v>88</v>
      </c>
      <c r="I50" t="str">
        <f t="shared" si="0"/>
        <v>listaCasas.Add(new Casas2(48, new Vector2(768 , 0), 43, 48, 'h', new Point(16, 0), new Vector2(5, 0), 'c'));</v>
      </c>
    </row>
    <row r="51" spans="1:9" x14ac:dyDescent="0.25">
      <c r="A51">
        <v>49</v>
      </c>
      <c r="B51" t="s">
        <v>44</v>
      </c>
      <c r="C51">
        <v>43</v>
      </c>
      <c r="D51">
        <v>48</v>
      </c>
      <c r="E51" t="s">
        <v>66</v>
      </c>
      <c r="F51" t="s">
        <v>120</v>
      </c>
      <c r="G51" t="s">
        <v>113</v>
      </c>
      <c r="H51" t="s">
        <v>88</v>
      </c>
      <c r="I51" t="str">
        <f t="shared" si="0"/>
        <v>listaCasas.Add(new Casas2(49, new Vector2(720 , 0), 43, 48, 'h', new Point(15, 0), new Vector2(5, 0), 'c'));</v>
      </c>
    </row>
    <row r="52" spans="1:9" x14ac:dyDescent="0.25">
      <c r="A52">
        <v>50</v>
      </c>
      <c r="B52" t="s">
        <v>43</v>
      </c>
      <c r="C52">
        <v>43</v>
      </c>
      <c r="D52">
        <v>48</v>
      </c>
      <c r="E52" t="s">
        <v>66</v>
      </c>
      <c r="F52" t="s">
        <v>119</v>
      </c>
      <c r="G52" t="s">
        <v>113</v>
      </c>
      <c r="H52" t="s">
        <v>88</v>
      </c>
      <c r="I52" t="str">
        <f t="shared" si="0"/>
        <v>listaCasas.Add(new Casas2(50, new Vector2(672 , 0), 43, 48, 'h', new Point(14, 0), new Vector2(5, 0), 'c'));</v>
      </c>
    </row>
    <row r="53" spans="1:9" x14ac:dyDescent="0.25">
      <c r="A53">
        <v>51</v>
      </c>
      <c r="B53" t="s">
        <v>42</v>
      </c>
      <c r="C53">
        <v>43</v>
      </c>
      <c r="D53">
        <v>48</v>
      </c>
      <c r="E53" t="s">
        <v>66</v>
      </c>
      <c r="F53" t="s">
        <v>85</v>
      </c>
      <c r="G53" t="s">
        <v>113</v>
      </c>
      <c r="H53" t="s">
        <v>88</v>
      </c>
      <c r="I53" t="str">
        <f t="shared" si="0"/>
        <v>listaCasas.Add(new Casas2(51, new Vector2(624 , 0), 43, 48, 'h', new Point(13, 0), new Vector2(5, 0), 'c'));</v>
      </c>
    </row>
    <row r="54" spans="1:9" x14ac:dyDescent="0.25">
      <c r="A54">
        <v>52</v>
      </c>
      <c r="B54" t="s">
        <v>41</v>
      </c>
      <c r="C54">
        <v>43</v>
      </c>
      <c r="D54">
        <v>48</v>
      </c>
      <c r="E54" t="s">
        <v>66</v>
      </c>
      <c r="F54" t="s">
        <v>84</v>
      </c>
      <c r="G54" t="s">
        <v>113</v>
      </c>
      <c r="H54" t="s">
        <v>88</v>
      </c>
      <c r="I54" t="str">
        <f t="shared" si="0"/>
        <v>listaCasas.Add(new Casas2(52, new Vector2(576 , 0), 43, 48, 'h', new Point(12, 0), new Vector2(5, 0), 'c'));</v>
      </c>
    </row>
    <row r="55" spans="1:9" x14ac:dyDescent="0.25">
      <c r="A55">
        <v>53</v>
      </c>
      <c r="B55" t="s">
        <v>40</v>
      </c>
      <c r="C55">
        <v>43</v>
      </c>
      <c r="D55">
        <v>48</v>
      </c>
      <c r="E55" t="s">
        <v>66</v>
      </c>
      <c r="F55" t="s">
        <v>83</v>
      </c>
      <c r="G55" t="s">
        <v>113</v>
      </c>
      <c r="H55" t="s">
        <v>88</v>
      </c>
      <c r="I55" t="str">
        <f t="shared" si="0"/>
        <v>listaCasas.Add(new Casas2(53, new Vector2(528 , 0), 43, 48, 'h', new Point(11, 0), new Vector2(5, 0), 'c'));</v>
      </c>
    </row>
    <row r="56" spans="1:9" x14ac:dyDescent="0.25">
      <c r="A56">
        <v>54</v>
      </c>
      <c r="B56" t="s">
        <v>39</v>
      </c>
      <c r="C56">
        <v>43</v>
      </c>
      <c r="D56">
        <v>48</v>
      </c>
      <c r="E56" t="s">
        <v>66</v>
      </c>
      <c r="F56" t="s">
        <v>82</v>
      </c>
      <c r="G56" t="s">
        <v>112</v>
      </c>
      <c r="H56" t="s">
        <v>88</v>
      </c>
      <c r="I56" t="str">
        <f t="shared" si="0"/>
        <v>listaCasas.Add(new Casas2(54, new Vector2(480 , 0), 43, 48, 'h', new Point(10, 0), new Vector2(-5, 0), 'c'));</v>
      </c>
    </row>
    <row r="57" spans="1:9" x14ac:dyDescent="0.25">
      <c r="A57">
        <v>55</v>
      </c>
      <c r="B57" t="s">
        <v>38</v>
      </c>
      <c r="C57">
        <v>43</v>
      </c>
      <c r="D57">
        <v>48</v>
      </c>
      <c r="E57" t="s">
        <v>66</v>
      </c>
      <c r="F57" t="s">
        <v>81</v>
      </c>
      <c r="G57" t="s">
        <v>112</v>
      </c>
      <c r="H57" t="s">
        <v>88</v>
      </c>
      <c r="I57" t="str">
        <f t="shared" si="0"/>
        <v>listaCasas.Add(new Casas2(55, new Vector2(432 , 0), 43, 48, 'h', new Point(9, 0), new Vector2(-5, 0), 'c'));</v>
      </c>
    </row>
    <row r="58" spans="1:9" x14ac:dyDescent="0.25">
      <c r="A58">
        <v>56</v>
      </c>
      <c r="B58" t="s">
        <v>37</v>
      </c>
      <c r="C58">
        <v>43</v>
      </c>
      <c r="D58">
        <v>48</v>
      </c>
      <c r="E58" t="s">
        <v>66</v>
      </c>
      <c r="F58" t="s">
        <v>80</v>
      </c>
      <c r="G58" t="s">
        <v>112</v>
      </c>
      <c r="H58" t="s">
        <v>88</v>
      </c>
      <c r="I58" t="str">
        <f t="shared" si="0"/>
        <v>listaCasas.Add(new Casas2(56, new Vector2(384 , 0), 43, 48, 'h', new Point(8, 0), new Vector2(-5, 0), 'c'));</v>
      </c>
    </row>
    <row r="59" spans="1:9" x14ac:dyDescent="0.25">
      <c r="A59">
        <v>57</v>
      </c>
      <c r="B59" t="s">
        <v>36</v>
      </c>
      <c r="C59">
        <v>43</v>
      </c>
      <c r="D59">
        <v>48</v>
      </c>
      <c r="E59" t="s">
        <v>66</v>
      </c>
      <c r="F59" t="s">
        <v>79</v>
      </c>
      <c r="G59" t="s">
        <v>112</v>
      </c>
      <c r="H59" t="s">
        <v>88</v>
      </c>
      <c r="I59" t="str">
        <f t="shared" si="0"/>
        <v>listaCasas.Add(new Casas2(57, new Vector2(336 , 0), 43, 48, 'h', new Point(7, 0), new Vector2(-5, 0), 'c'));</v>
      </c>
    </row>
    <row r="60" spans="1:9" x14ac:dyDescent="0.25">
      <c r="A60">
        <v>58</v>
      </c>
      <c r="B60" t="s">
        <v>35</v>
      </c>
      <c r="C60">
        <v>43</v>
      </c>
      <c r="D60">
        <v>48</v>
      </c>
      <c r="E60" t="s">
        <v>66</v>
      </c>
      <c r="F60" t="s">
        <v>78</v>
      </c>
      <c r="G60" t="s">
        <v>112</v>
      </c>
      <c r="H60" t="s">
        <v>88</v>
      </c>
      <c r="I60" t="str">
        <f t="shared" si="0"/>
        <v>listaCasas.Add(new Casas2(58, new Vector2(288 , 0), 43, 48, 'h', new Point(6, 0), new Vector2(-5, 0), 'c'));</v>
      </c>
    </row>
    <row r="61" spans="1:9" x14ac:dyDescent="0.25">
      <c r="A61">
        <v>59</v>
      </c>
      <c r="B61" t="s">
        <v>34</v>
      </c>
      <c r="C61">
        <v>43</v>
      </c>
      <c r="D61">
        <v>48</v>
      </c>
      <c r="E61" t="s">
        <v>66</v>
      </c>
      <c r="F61" t="s">
        <v>77</v>
      </c>
      <c r="G61" t="s">
        <v>112</v>
      </c>
      <c r="H61" t="s">
        <v>88</v>
      </c>
      <c r="I61" t="str">
        <f t="shared" si="0"/>
        <v>listaCasas.Add(new Casas2(59, new Vector2(240 , 0), 43, 48, 'h', new Point(5, 0), new Vector2(-5, 0), 'c'));</v>
      </c>
    </row>
    <row r="62" spans="1:9" x14ac:dyDescent="0.25">
      <c r="A62">
        <v>60</v>
      </c>
      <c r="B62" t="s">
        <v>33</v>
      </c>
      <c r="C62">
        <v>43</v>
      </c>
      <c r="D62">
        <v>48</v>
      </c>
      <c r="E62" t="s">
        <v>66</v>
      </c>
      <c r="F62" t="s">
        <v>76</v>
      </c>
      <c r="G62" t="s">
        <v>112</v>
      </c>
      <c r="H62" t="s">
        <v>88</v>
      </c>
      <c r="I62" t="str">
        <f t="shared" si="0"/>
        <v>listaCasas.Add(new Casas2(60, new Vector2(192 , 0), 43, 48, 'h', new Point(4, 0), new Vector2(-5, 0), 'c'));</v>
      </c>
    </row>
    <row r="63" spans="1:9" x14ac:dyDescent="0.25">
      <c r="A63">
        <v>61</v>
      </c>
      <c r="B63" t="s">
        <v>32</v>
      </c>
      <c r="C63">
        <v>43</v>
      </c>
      <c r="D63">
        <v>48</v>
      </c>
      <c r="E63" t="s">
        <v>66</v>
      </c>
      <c r="F63" t="s">
        <v>75</v>
      </c>
      <c r="G63" t="s">
        <v>112</v>
      </c>
      <c r="H63" t="s">
        <v>88</v>
      </c>
      <c r="I63" t="str">
        <f t="shared" si="0"/>
        <v>listaCasas.Add(new Casas2(61, new Vector2(144 , 0), 43, 48, 'h', new Point(3, 0), new Vector2(-5, 0), 'c'));</v>
      </c>
    </row>
    <row r="64" spans="1:9" x14ac:dyDescent="0.25">
      <c r="A64">
        <v>62</v>
      </c>
      <c r="B64" t="s">
        <v>6</v>
      </c>
      <c r="C64">
        <v>43</v>
      </c>
      <c r="D64">
        <v>48</v>
      </c>
      <c r="E64" t="s">
        <v>66</v>
      </c>
      <c r="F64" t="s">
        <v>74</v>
      </c>
      <c r="G64" t="s">
        <v>112</v>
      </c>
      <c r="H64" t="s">
        <v>88</v>
      </c>
      <c r="I64" t="str">
        <f t="shared" si="0"/>
        <v>listaCasas.Add(new Casas2(62, new Vector2(96 , 0), 43, 48, 'h', new Point(2, 0), new Vector2(-5, 0), 'c'));</v>
      </c>
    </row>
    <row r="65" spans="1:9" x14ac:dyDescent="0.25">
      <c r="A65">
        <v>63</v>
      </c>
      <c r="B65" t="s">
        <v>114</v>
      </c>
      <c r="C65">
        <v>43</v>
      </c>
      <c r="D65">
        <v>48</v>
      </c>
      <c r="E65" t="s">
        <v>66</v>
      </c>
      <c r="F65" t="s">
        <v>73</v>
      </c>
      <c r="G65" t="s">
        <v>112</v>
      </c>
      <c r="H65" t="s">
        <v>89</v>
      </c>
      <c r="I65" t="str">
        <f t="shared" si="0"/>
        <v>listaCasas.Add(new Casas2(63, new Vector2(48 , 0), 43, 48, 'h', new Point(1, 0), new Vector2(-5, 0), 's'));</v>
      </c>
    </row>
  </sheetData>
  <sortState ref="A2:H65">
    <sortCondition ref="A2:A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1"/>
  <sheetViews>
    <sheetView tabSelected="1" workbookViewId="0">
      <selection activeCell="I11" sqref="I11"/>
    </sheetView>
  </sheetViews>
  <sheetFormatPr baseColWidth="10" defaultColWidth="4.140625" defaultRowHeight="15" x14ac:dyDescent="0.25"/>
  <cols>
    <col min="6" max="6" width="5.42578125" customWidth="1"/>
    <col min="9" max="9" width="6.5703125" bestFit="1" customWidth="1"/>
    <col min="10" max="13" width="6.5703125" customWidth="1"/>
    <col min="15" max="15" width="7.5703125" customWidth="1"/>
    <col min="16" max="21" width="5.7109375" customWidth="1"/>
    <col min="27" max="27" width="4.140625" customWidth="1"/>
    <col min="32" max="32" width="5.140625" customWidth="1"/>
  </cols>
  <sheetData>
    <row r="1" spans="2:36" x14ac:dyDescent="0.25">
      <c r="K1" t="s">
        <v>2</v>
      </c>
      <c r="L1" t="s">
        <v>3</v>
      </c>
    </row>
    <row r="2" spans="2:36" x14ac:dyDescent="0.25">
      <c r="I2" t="s">
        <v>1</v>
      </c>
      <c r="J2">
        <v>600</v>
      </c>
      <c r="K2">
        <f>J2/L2</f>
        <v>66.666666666666671</v>
      </c>
      <c r="L2">
        <v>9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2:36" x14ac:dyDescent="0.25">
      <c r="I3" t="s">
        <v>0</v>
      </c>
      <c r="J3">
        <v>960</v>
      </c>
      <c r="K3">
        <f>J3/L3</f>
        <v>68.571428571428569</v>
      </c>
      <c r="L3">
        <v>14</v>
      </c>
    </row>
    <row r="4" spans="2:36" x14ac:dyDescent="0.25">
      <c r="I4" t="s">
        <v>143</v>
      </c>
      <c r="J4">
        <v>850</v>
      </c>
      <c r="K4">
        <f>J4/L4</f>
        <v>60.714285714285715</v>
      </c>
      <c r="L4">
        <v>14</v>
      </c>
      <c r="M4">
        <f>(J3-J4)/2</f>
        <v>55</v>
      </c>
      <c r="R4" t="str">
        <f>R13</f>
        <v>CP_1.Game1.listaCasas.Add(new Casas2(0, new Vector2(0, 0), 67, 124, 'v', new Point(0, 0), new Vector2(1, -4), 'c'));</v>
      </c>
    </row>
    <row r="11" spans="2:36" x14ac:dyDescent="0.25">
      <c r="I11">
        <f>(H21-H13)/L2</f>
        <v>-6.1111111111111107</v>
      </c>
    </row>
    <row r="12" spans="2:36" x14ac:dyDescent="0.25">
      <c r="B12" t="s">
        <v>146</v>
      </c>
      <c r="C12" t="s">
        <v>138</v>
      </c>
      <c r="D12" t="s">
        <v>139</v>
      </c>
      <c r="F12" t="s">
        <v>147</v>
      </c>
      <c r="G12" t="s">
        <v>1</v>
      </c>
      <c r="H12" t="s">
        <v>144</v>
      </c>
      <c r="I12" t="s">
        <v>0</v>
      </c>
      <c r="J12" t="s">
        <v>142</v>
      </c>
      <c r="L12" t="s">
        <v>68</v>
      </c>
      <c r="N12" t="s">
        <v>148</v>
      </c>
      <c r="Q12" t="s">
        <v>145</v>
      </c>
    </row>
    <row r="13" spans="2:36" x14ac:dyDescent="0.25">
      <c r="B13" s="8">
        <v>0</v>
      </c>
      <c r="C13">
        <v>0</v>
      </c>
      <c r="D13">
        <v>0</v>
      </c>
      <c r="E13">
        <f>D13</f>
        <v>0</v>
      </c>
      <c r="F13" s="8" t="str">
        <f>CONCATENATE("new Vector2(",D13,", ",E13,"), ")</f>
        <v xml:space="preserve">new Vector2(0, 0), </v>
      </c>
      <c r="G13" s="8">
        <f>ROUND($K$2,)</f>
        <v>67</v>
      </c>
      <c r="H13">
        <f>K3+M4</f>
        <v>123.57142857142857</v>
      </c>
      <c r="I13" s="8">
        <f>ROUND(H13,0)</f>
        <v>124</v>
      </c>
      <c r="J13">
        <v>0</v>
      </c>
      <c r="K13">
        <v>0</v>
      </c>
      <c r="L13" s="8" t="s">
        <v>67</v>
      </c>
      <c r="M13" s="8" t="str">
        <f>CONCATENATE("new Point(",J13,", ",K13,"), ")</f>
        <v xml:space="preserve">new Point(0, 0), </v>
      </c>
      <c r="N13">
        <v>1</v>
      </c>
      <c r="O13">
        <v>-4</v>
      </c>
      <c r="P13" s="8" t="str">
        <f>CONCATENATE("new Vector2(",N13,", ",O13,"), ")</f>
        <v xml:space="preserve">new Vector2(1, -4), </v>
      </c>
      <c r="Q13" s="8" t="s">
        <v>88</v>
      </c>
      <c r="R13" s="9" t="str">
        <f>CONCATENATE("CP_1.Game1.listaCasas.Add(new Casas2(",B13,", ",F13,G13,", ",I13,", ","'",L13,"', ",M13,P13,"'",Q13,"'));")</f>
        <v>CP_1.Game1.listaCasas.Add(new Casas2(0, new Vector2(0, 0), 67, 124, 'v', new Point(0, 0), new Vector2(1, -4), 'c'));</v>
      </c>
      <c r="W13" s="1">
        <v>0</v>
      </c>
      <c r="X13" s="2">
        <f t="shared" ref="X13" si="0">Y13+1</f>
        <v>41</v>
      </c>
      <c r="Y13" s="1">
        <f t="shared" ref="Y13" si="1">Z13+1</f>
        <v>40</v>
      </c>
      <c r="Z13" s="1">
        <f t="shared" ref="Z13" si="2">AA13+1</f>
        <v>39</v>
      </c>
      <c r="AA13" s="1">
        <f t="shared" ref="AA13" si="3">AB13+1</f>
        <v>38</v>
      </c>
      <c r="AB13" s="1">
        <f t="shared" ref="AB13" si="4">AC13+1</f>
        <v>37</v>
      </c>
      <c r="AC13" s="1">
        <f t="shared" ref="AC13" si="5">AD13+1</f>
        <v>36</v>
      </c>
      <c r="AD13" s="1">
        <f t="shared" ref="AD13:AH13" si="6">AE13+1</f>
        <v>35</v>
      </c>
      <c r="AE13" s="1">
        <f t="shared" si="6"/>
        <v>34</v>
      </c>
      <c r="AF13" s="1">
        <f t="shared" si="6"/>
        <v>33</v>
      </c>
      <c r="AG13" s="1">
        <f t="shared" si="6"/>
        <v>32</v>
      </c>
      <c r="AH13" s="1">
        <f t="shared" si="6"/>
        <v>31</v>
      </c>
      <c r="AI13" s="2">
        <f>AJ13+1</f>
        <v>30</v>
      </c>
      <c r="AJ13" s="1">
        <f t="shared" ref="AJ13:AJ19" si="7">AJ14+1</f>
        <v>29</v>
      </c>
    </row>
    <row r="14" spans="2:36" x14ac:dyDescent="0.25">
      <c r="B14" s="8">
        <f>B13+1</f>
        <v>1</v>
      </c>
      <c r="C14">
        <f>C13+$K$2</f>
        <v>66.666666666666671</v>
      </c>
      <c r="D14">
        <v>0</v>
      </c>
      <c r="E14">
        <f>ROUND(C14,0)</f>
        <v>67</v>
      </c>
      <c r="F14" s="8" t="str">
        <f t="shared" ref="F14:F21" si="8">CONCATENATE("new Vector2(",D14,", ",E14,"), ")</f>
        <v xml:space="preserve">new Vector2(0, 67), </v>
      </c>
      <c r="G14" s="8">
        <f t="shared" ref="G14:G21" si="9">ROUND($K$2,)</f>
        <v>67</v>
      </c>
      <c r="H14">
        <f>H13+$I$11</f>
        <v>117.46031746031746</v>
      </c>
      <c r="I14" s="8">
        <f t="shared" ref="I14:I21" si="10">ROUND(H14,0)</f>
        <v>117</v>
      </c>
      <c r="J14">
        <v>0</v>
      </c>
      <c r="K14">
        <v>1</v>
      </c>
      <c r="L14" s="8" t="s">
        <v>67</v>
      </c>
      <c r="M14" s="8" t="str">
        <f>CONCATENATE("new Point(",J14,", ",K14,"), ")</f>
        <v xml:space="preserve">new Point(0, 1), </v>
      </c>
      <c r="N14">
        <v>1</v>
      </c>
      <c r="O14">
        <v>-4</v>
      </c>
      <c r="P14" s="8" t="str">
        <f t="shared" ref="P14:P21" si="11">CONCATENATE("new Vector2(",N14,", ",O14,"), ")</f>
        <v xml:space="preserve">new Vector2(1, -4), </v>
      </c>
      <c r="Q14" s="8" t="s">
        <v>89</v>
      </c>
      <c r="R14" s="9" t="str">
        <f t="shared" ref="R14:R21" si="12">CONCATENATE("CP_1.Game1.listaCasas.Add(new Casas2(",B14,", ",F14,G14,", ",I14,", ","'",L14,"', ",M14,P14,"'",Q14,"'));")</f>
        <v>CP_1.Game1.listaCasas.Add(new Casas2(1, new Vector2(0, 67), 67, 117, 'v', new Point(0, 1), new Vector2(1, -4), 's'));</v>
      </c>
      <c r="W14" s="2">
        <f>W13+1</f>
        <v>1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>
        <f t="shared" si="7"/>
        <v>28</v>
      </c>
    </row>
    <row r="15" spans="2:36" x14ac:dyDescent="0.25">
      <c r="B15" s="8">
        <v>1</v>
      </c>
      <c r="C15">
        <f t="shared" ref="C15:C21" si="13">C14+$K$2</f>
        <v>133.33333333333334</v>
      </c>
      <c r="D15">
        <v>0</v>
      </c>
      <c r="E15">
        <f t="shared" ref="E15:E21" si="14">ROUND(C15,0)</f>
        <v>133</v>
      </c>
      <c r="F15" s="8" t="str">
        <f t="shared" si="8"/>
        <v xml:space="preserve">new Vector2(0, 133), </v>
      </c>
      <c r="G15" s="8">
        <f t="shared" si="9"/>
        <v>67</v>
      </c>
      <c r="H15">
        <f>H14+$I$11</f>
        <v>111.34920634920634</v>
      </c>
      <c r="I15" s="8">
        <f t="shared" si="10"/>
        <v>111</v>
      </c>
      <c r="J15">
        <v>0</v>
      </c>
      <c r="K15">
        <v>2</v>
      </c>
      <c r="L15" s="8" t="s">
        <v>67</v>
      </c>
      <c r="M15" s="8" t="str">
        <f>CONCATENATE("new Point(",J15,", ",K15,"), ")</f>
        <v xml:space="preserve">new Point(0, 2), </v>
      </c>
      <c r="N15">
        <v>1</v>
      </c>
      <c r="O15">
        <v>-4</v>
      </c>
      <c r="P15" s="8" t="str">
        <f t="shared" si="11"/>
        <v xml:space="preserve">new Vector2(1, -4), </v>
      </c>
      <c r="Q15" s="8" t="s">
        <v>88</v>
      </c>
      <c r="R15" s="9" t="str">
        <f t="shared" si="12"/>
        <v>CP_1.Game1.listaCasas.Add(new Casas2(1, new Vector2(0, 133), 67, 111, 'v', new Point(0, 2), new Vector2(1, -4), 'c'));</v>
      </c>
      <c r="W15" s="1">
        <f t="shared" ref="W15:W21" si="15">W14+1</f>
        <v>2</v>
      </c>
      <c r="X15" s="2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2"/>
      <c r="AJ15" s="1">
        <f t="shared" si="7"/>
        <v>27</v>
      </c>
    </row>
    <row r="16" spans="2:36" x14ac:dyDescent="0.25">
      <c r="B16" s="8">
        <f t="shared" ref="B16:B21" si="16">B15+1</f>
        <v>2</v>
      </c>
      <c r="C16">
        <f t="shared" si="13"/>
        <v>200</v>
      </c>
      <c r="D16">
        <v>0</v>
      </c>
      <c r="E16">
        <f t="shared" si="14"/>
        <v>200</v>
      </c>
      <c r="F16" s="8" t="str">
        <f t="shared" si="8"/>
        <v xml:space="preserve">new Vector2(0, 200), </v>
      </c>
      <c r="G16" s="8">
        <f t="shared" si="9"/>
        <v>67</v>
      </c>
      <c r="H16">
        <f>H15+$I$11</f>
        <v>105.23809523809523</v>
      </c>
      <c r="I16" s="8">
        <f t="shared" si="10"/>
        <v>105</v>
      </c>
      <c r="J16">
        <v>0</v>
      </c>
      <c r="K16">
        <v>3</v>
      </c>
      <c r="L16" s="8" t="s">
        <v>67</v>
      </c>
      <c r="M16" s="8" t="str">
        <f>CONCATENATE("new Point(",J16,", ",K16,"), ")</f>
        <v xml:space="preserve">new Point(0, 3), </v>
      </c>
      <c r="N16">
        <v>1</v>
      </c>
      <c r="O16">
        <v>-4</v>
      </c>
      <c r="P16" s="8" t="str">
        <f t="shared" si="11"/>
        <v xml:space="preserve">new Vector2(1, -4), </v>
      </c>
      <c r="Q16" s="8" t="s">
        <v>88</v>
      </c>
      <c r="R16" s="9" t="str">
        <f t="shared" si="12"/>
        <v>CP_1.Game1.listaCasas.Add(new Casas2(2, new Vector2(0, 200), 67, 105, 'v', new Point(0, 3), new Vector2(1, -4), 'c'));</v>
      </c>
      <c r="W16" s="1">
        <f t="shared" si="15"/>
        <v>3</v>
      </c>
      <c r="X16" s="2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2"/>
      <c r="AJ16" s="1">
        <f t="shared" si="7"/>
        <v>26</v>
      </c>
    </row>
    <row r="17" spans="2:36" x14ac:dyDescent="0.25">
      <c r="B17" s="8">
        <v>2</v>
      </c>
      <c r="C17">
        <f t="shared" si="13"/>
        <v>266.66666666666669</v>
      </c>
      <c r="D17">
        <v>0</v>
      </c>
      <c r="E17">
        <f t="shared" si="14"/>
        <v>267</v>
      </c>
      <c r="F17" s="8" t="str">
        <f t="shared" si="8"/>
        <v xml:space="preserve">new Vector2(0, 267), </v>
      </c>
      <c r="G17" s="8">
        <f t="shared" si="9"/>
        <v>67</v>
      </c>
      <c r="H17">
        <f>H16+$I$11</f>
        <v>99.126984126984112</v>
      </c>
      <c r="I17" s="8">
        <f t="shared" si="10"/>
        <v>99</v>
      </c>
      <c r="J17">
        <v>0</v>
      </c>
      <c r="K17">
        <v>4</v>
      </c>
      <c r="L17" s="8" t="s">
        <v>67</v>
      </c>
      <c r="M17" s="8" t="str">
        <f>CONCATENATE("new Point(",J17,", ",K17,"), ")</f>
        <v xml:space="preserve">new Point(0, 4), </v>
      </c>
      <c r="N17">
        <v>1</v>
      </c>
      <c r="O17">
        <v>4</v>
      </c>
      <c r="P17" s="8" t="str">
        <f t="shared" si="11"/>
        <v xml:space="preserve">new Vector2(1, 4), </v>
      </c>
      <c r="Q17" s="8" t="s">
        <v>88</v>
      </c>
      <c r="R17" s="9" t="str">
        <f t="shared" si="12"/>
        <v>CP_1.Game1.listaCasas.Add(new Casas2(2, new Vector2(0, 267), 67, 99, 'v', new Point(0, 4), new Vector2(1, 4), 'c'));</v>
      </c>
      <c r="W17" s="1">
        <f t="shared" si="15"/>
        <v>4</v>
      </c>
      <c r="X17" s="2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"/>
      <c r="AJ17" s="1">
        <f t="shared" si="7"/>
        <v>25</v>
      </c>
    </row>
    <row r="18" spans="2:36" x14ac:dyDescent="0.25">
      <c r="B18" s="8">
        <f t="shared" ref="B18:B21" si="17">B17+1</f>
        <v>3</v>
      </c>
      <c r="C18">
        <f t="shared" si="13"/>
        <v>333.33333333333337</v>
      </c>
      <c r="D18">
        <v>0</v>
      </c>
      <c r="E18">
        <f t="shared" si="14"/>
        <v>333</v>
      </c>
      <c r="F18" s="8" t="str">
        <f t="shared" si="8"/>
        <v xml:space="preserve">new Vector2(0, 333), </v>
      </c>
      <c r="G18" s="8">
        <f t="shared" si="9"/>
        <v>67</v>
      </c>
      <c r="H18">
        <f>H17+$I$11</f>
        <v>93.015873015872998</v>
      </c>
      <c r="I18" s="8">
        <f t="shared" si="10"/>
        <v>93</v>
      </c>
      <c r="J18">
        <v>0</v>
      </c>
      <c r="K18">
        <v>5</v>
      </c>
      <c r="L18" s="8" t="s">
        <v>67</v>
      </c>
      <c r="M18" s="8" t="str">
        <f>CONCATENATE("new Point(",J18,", ",K18,"), ")</f>
        <v xml:space="preserve">new Point(0, 5), </v>
      </c>
      <c r="N18">
        <v>1</v>
      </c>
      <c r="O18">
        <v>4</v>
      </c>
      <c r="P18" s="8" t="str">
        <f t="shared" si="11"/>
        <v xml:space="preserve">new Vector2(1, 4), </v>
      </c>
      <c r="Q18" s="8" t="s">
        <v>88</v>
      </c>
      <c r="R18" s="9" t="str">
        <f t="shared" si="12"/>
        <v>CP_1.Game1.listaCasas.Add(new Casas2(3, new Vector2(0, 333), 67, 93, 'v', new Point(0, 5), new Vector2(1, 4), 'c'));</v>
      </c>
      <c r="W18" s="1">
        <f>W17+1</f>
        <v>5</v>
      </c>
      <c r="X18" s="2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2"/>
      <c r="AJ18" s="1">
        <f t="shared" si="7"/>
        <v>24</v>
      </c>
    </row>
    <row r="19" spans="2:36" x14ac:dyDescent="0.25">
      <c r="B19" s="8">
        <v>3</v>
      </c>
      <c r="C19">
        <f t="shared" si="13"/>
        <v>400.00000000000006</v>
      </c>
      <c r="D19">
        <v>0</v>
      </c>
      <c r="E19">
        <f t="shared" si="14"/>
        <v>400</v>
      </c>
      <c r="F19" s="8" t="str">
        <f t="shared" si="8"/>
        <v xml:space="preserve">new Vector2(0, 400), </v>
      </c>
      <c r="G19" s="8">
        <f t="shared" si="9"/>
        <v>67</v>
      </c>
      <c r="H19">
        <f>H18+$I$11</f>
        <v>86.904761904761884</v>
      </c>
      <c r="I19" s="8">
        <f t="shared" si="10"/>
        <v>87</v>
      </c>
      <c r="J19">
        <v>0</v>
      </c>
      <c r="K19">
        <v>6</v>
      </c>
      <c r="L19" s="8" t="s">
        <v>67</v>
      </c>
      <c r="M19" s="8" t="str">
        <f>CONCATENATE("new Point(",J19,", ",K19,"), ")</f>
        <v xml:space="preserve">new Point(0, 6), </v>
      </c>
      <c r="N19">
        <v>1</v>
      </c>
      <c r="O19">
        <v>4</v>
      </c>
      <c r="P19" s="8" t="str">
        <f t="shared" si="11"/>
        <v xml:space="preserve">new Vector2(1, 4), </v>
      </c>
      <c r="Q19" s="8" t="s">
        <v>88</v>
      </c>
      <c r="R19" s="9" t="str">
        <f t="shared" si="12"/>
        <v>CP_1.Game1.listaCasas.Add(new Casas2(3, new Vector2(0, 400), 67, 87, 'v', new Point(0, 6), new Vector2(1, 4), 'c'));</v>
      </c>
      <c r="W19" s="1">
        <f t="shared" si="15"/>
        <v>6</v>
      </c>
      <c r="X19" s="2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2"/>
      <c r="AJ19" s="1">
        <f t="shared" si="7"/>
        <v>23</v>
      </c>
    </row>
    <row r="20" spans="2:36" x14ac:dyDescent="0.25">
      <c r="B20" s="8">
        <f t="shared" ref="B20:B21" si="18">B19+1</f>
        <v>4</v>
      </c>
      <c r="C20">
        <f t="shared" si="13"/>
        <v>466.66666666666674</v>
      </c>
      <c r="D20">
        <v>0</v>
      </c>
      <c r="E20">
        <f t="shared" si="14"/>
        <v>467</v>
      </c>
      <c r="F20" s="8" t="str">
        <f t="shared" si="8"/>
        <v xml:space="preserve">new Vector2(0, 467), </v>
      </c>
      <c r="G20" s="8">
        <f t="shared" si="9"/>
        <v>67</v>
      </c>
      <c r="H20">
        <f>H19+$I$11</f>
        <v>80.79365079365077</v>
      </c>
      <c r="I20" s="8">
        <f t="shared" si="10"/>
        <v>81</v>
      </c>
      <c r="J20">
        <v>0</v>
      </c>
      <c r="K20">
        <v>7</v>
      </c>
      <c r="L20" s="8" t="s">
        <v>67</v>
      </c>
      <c r="M20" s="8" t="str">
        <f>CONCATENATE("new Point(",J20,", ",K20,"), ")</f>
        <v xml:space="preserve">new Point(0, 7), </v>
      </c>
      <c r="N20">
        <v>1</v>
      </c>
      <c r="O20">
        <v>4</v>
      </c>
      <c r="P20" s="8" t="str">
        <f t="shared" si="11"/>
        <v xml:space="preserve">new Vector2(1, 4), </v>
      </c>
      <c r="Q20" s="8" t="s">
        <v>89</v>
      </c>
      <c r="R20" s="9" t="str">
        <f t="shared" si="12"/>
        <v>CP_1.Game1.listaCasas.Add(new Casas2(4, new Vector2(0, 467), 67, 81, 'v', new Point(0, 7), new Vector2(1, 4), 's'));</v>
      </c>
      <c r="W20" s="2">
        <f t="shared" si="15"/>
        <v>7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>
        <f>AJ21+1</f>
        <v>22</v>
      </c>
    </row>
    <row r="21" spans="2:36" x14ac:dyDescent="0.25">
      <c r="B21" s="8">
        <v>4</v>
      </c>
      <c r="C21">
        <f t="shared" si="13"/>
        <v>533.33333333333337</v>
      </c>
      <c r="D21">
        <v>0</v>
      </c>
      <c r="E21">
        <f t="shared" si="14"/>
        <v>533</v>
      </c>
      <c r="F21" s="8" t="str">
        <f t="shared" si="8"/>
        <v xml:space="preserve">new Vector2(0, 533), </v>
      </c>
      <c r="G21" s="8">
        <f t="shared" si="9"/>
        <v>67</v>
      </c>
      <c r="H21">
        <f>$K$3</f>
        <v>68.571428571428569</v>
      </c>
      <c r="I21" s="8">
        <f t="shared" si="10"/>
        <v>69</v>
      </c>
      <c r="J21">
        <v>0</v>
      </c>
      <c r="K21">
        <v>8</v>
      </c>
      <c r="L21" s="8" t="s">
        <v>67</v>
      </c>
      <c r="M21" s="8" t="str">
        <f>CONCATENATE("new Point(",J21,", ",K21,"), ")</f>
        <v xml:space="preserve">new Point(0, 8), </v>
      </c>
      <c r="N21">
        <v>1</v>
      </c>
      <c r="O21">
        <v>4</v>
      </c>
      <c r="P21" s="8" t="str">
        <f t="shared" si="11"/>
        <v xml:space="preserve">new Vector2(1, 4), </v>
      </c>
      <c r="Q21" s="8" t="s">
        <v>88</v>
      </c>
      <c r="R21" s="9" t="str">
        <f t="shared" si="12"/>
        <v>CP_1.Game1.listaCasas.Add(new Casas2(4, new Vector2(0, 533), 67, 69, 'v', new Point(0, 8), new Vector2(1, 4), 'c'));</v>
      </c>
      <c r="W21" s="1">
        <f t="shared" si="15"/>
        <v>8</v>
      </c>
      <c r="X21" s="2">
        <f>W21+1</f>
        <v>9</v>
      </c>
      <c r="Y21" s="1">
        <f t="shared" ref="Y21:AC21" si="19">X21+1</f>
        <v>10</v>
      </c>
      <c r="Z21" s="1">
        <f t="shared" si="19"/>
        <v>11</v>
      </c>
      <c r="AA21" s="1">
        <f t="shared" si="19"/>
        <v>12</v>
      </c>
      <c r="AB21" s="1">
        <f t="shared" si="19"/>
        <v>13</v>
      </c>
      <c r="AC21" s="1">
        <f t="shared" si="19"/>
        <v>14</v>
      </c>
      <c r="AD21" s="1">
        <f t="shared" ref="AD21" si="20">AC21+1</f>
        <v>15</v>
      </c>
      <c r="AE21" s="1">
        <f t="shared" ref="AE21" si="21">AD21+1</f>
        <v>16</v>
      </c>
      <c r="AF21" s="1">
        <f t="shared" ref="AF21" si="22">AE21+1</f>
        <v>17</v>
      </c>
      <c r="AG21" s="1">
        <f t="shared" ref="AG21" si="23">AF21+1</f>
        <v>18</v>
      </c>
      <c r="AH21" s="1">
        <f t="shared" ref="AH21" si="24">AG21+1</f>
        <v>19</v>
      </c>
      <c r="AI21" s="2">
        <f t="shared" ref="AI21" si="25">AH21+1</f>
        <v>20</v>
      </c>
      <c r="AJ21" s="1">
        <f t="shared" ref="AJ21" si="26">AI21+1</f>
        <v>21</v>
      </c>
    </row>
    <row r="27" spans="2:36" x14ac:dyDescent="0.25">
      <c r="Q27" s="7"/>
      <c r="R27" s="7"/>
      <c r="S27" s="7"/>
      <c r="T27" s="7"/>
      <c r="U27" s="7"/>
      <c r="V27" s="7" t="s">
        <v>142</v>
      </c>
      <c r="W27">
        <v>0</v>
      </c>
      <c r="X27">
        <v>1</v>
      </c>
      <c r="Y27">
        <v>2</v>
      </c>
      <c r="Z27">
        <v>3</v>
      </c>
      <c r="AA27">
        <v>4</v>
      </c>
      <c r="AB27">
        <v>5</v>
      </c>
      <c r="AC27">
        <v>6</v>
      </c>
      <c r="AD27">
        <v>7</v>
      </c>
      <c r="AE27">
        <v>8</v>
      </c>
      <c r="AF27">
        <v>9</v>
      </c>
      <c r="AG27">
        <v>10</v>
      </c>
      <c r="AH27">
        <v>11</v>
      </c>
      <c r="AI27">
        <v>12</v>
      </c>
      <c r="AJ27">
        <v>13</v>
      </c>
    </row>
    <row r="28" spans="2:36" s="7" customFormat="1" x14ac:dyDescent="0.25">
      <c r="V28" s="7" t="s">
        <v>138</v>
      </c>
      <c r="W28" s="7">
        <v>0</v>
      </c>
      <c r="X28" s="7">
        <f>W28+$K$3</f>
        <v>68.571428571428569</v>
      </c>
      <c r="Y28" s="7">
        <f t="shared" ref="Y28:AJ28" si="27">X28+$K$3</f>
        <v>137.14285714285714</v>
      </c>
      <c r="Z28" s="7">
        <f t="shared" si="27"/>
        <v>205.71428571428572</v>
      </c>
      <c r="AA28" s="7">
        <f t="shared" si="27"/>
        <v>274.28571428571428</v>
      </c>
      <c r="AB28" s="7">
        <f t="shared" si="27"/>
        <v>342.85714285714283</v>
      </c>
      <c r="AC28" s="7">
        <f t="shared" si="27"/>
        <v>411.42857142857139</v>
      </c>
      <c r="AD28" s="7">
        <f t="shared" si="27"/>
        <v>479.99999999999994</v>
      </c>
      <c r="AE28" s="7">
        <f t="shared" si="27"/>
        <v>548.57142857142856</v>
      </c>
      <c r="AF28" s="7">
        <f t="shared" si="27"/>
        <v>617.14285714285711</v>
      </c>
      <c r="AG28" s="7">
        <f t="shared" si="27"/>
        <v>685.71428571428567</v>
      </c>
      <c r="AH28" s="7">
        <f t="shared" si="27"/>
        <v>754.28571428571422</v>
      </c>
      <c r="AI28" s="7">
        <f t="shared" si="27"/>
        <v>822.85714285714278</v>
      </c>
      <c r="AJ28" s="7">
        <f t="shared" si="27"/>
        <v>891.42857142857133</v>
      </c>
    </row>
    <row r="29" spans="2:36" x14ac:dyDescent="0.25">
      <c r="V29" t="s">
        <v>139</v>
      </c>
      <c r="W29">
        <f>ROUND(W28,0)</f>
        <v>0</v>
      </c>
      <c r="X29">
        <f t="shared" ref="X29:AJ29" si="28">ROUND(X28,0)</f>
        <v>69</v>
      </c>
      <c r="Y29">
        <f t="shared" si="28"/>
        <v>137</v>
      </c>
      <c r="Z29">
        <f t="shared" si="28"/>
        <v>206</v>
      </c>
      <c r="AA29">
        <f t="shared" si="28"/>
        <v>274</v>
      </c>
      <c r="AB29">
        <f t="shared" si="28"/>
        <v>343</v>
      </c>
      <c r="AC29">
        <f t="shared" si="28"/>
        <v>411</v>
      </c>
      <c r="AD29">
        <f t="shared" si="28"/>
        <v>480</v>
      </c>
      <c r="AE29">
        <f t="shared" si="28"/>
        <v>549</v>
      </c>
      <c r="AF29">
        <f t="shared" si="28"/>
        <v>617</v>
      </c>
      <c r="AG29">
        <f t="shared" si="28"/>
        <v>686</v>
      </c>
      <c r="AH29">
        <f t="shared" si="28"/>
        <v>754</v>
      </c>
      <c r="AI29">
        <f t="shared" si="28"/>
        <v>823</v>
      </c>
      <c r="AJ29">
        <f t="shared" si="28"/>
        <v>891</v>
      </c>
    </row>
    <row r="30" spans="2:36" x14ac:dyDescent="0.25">
      <c r="V30" t="s">
        <v>140</v>
      </c>
      <c r="W30">
        <f>ROUND($K$2,0)</f>
        <v>67</v>
      </c>
      <c r="X30">
        <f t="shared" ref="X30:AJ30" si="29">ROUND($K$2,0)</f>
        <v>67</v>
      </c>
      <c r="Y30">
        <f t="shared" si="29"/>
        <v>67</v>
      </c>
      <c r="Z30">
        <f t="shared" si="29"/>
        <v>67</v>
      </c>
      <c r="AA30">
        <f t="shared" si="29"/>
        <v>67</v>
      </c>
      <c r="AB30">
        <f t="shared" si="29"/>
        <v>67</v>
      </c>
      <c r="AC30">
        <f t="shared" si="29"/>
        <v>67</v>
      </c>
      <c r="AD30">
        <f t="shared" si="29"/>
        <v>67</v>
      </c>
      <c r="AE30">
        <f t="shared" si="29"/>
        <v>67</v>
      </c>
      <c r="AF30">
        <f t="shared" si="29"/>
        <v>67</v>
      </c>
      <c r="AG30">
        <f t="shared" si="29"/>
        <v>67</v>
      </c>
      <c r="AH30">
        <f t="shared" si="29"/>
        <v>67</v>
      </c>
      <c r="AI30">
        <f t="shared" si="29"/>
        <v>67</v>
      </c>
      <c r="AJ30">
        <f t="shared" si="29"/>
        <v>67</v>
      </c>
    </row>
    <row r="31" spans="2:36" x14ac:dyDescent="0.25">
      <c r="V31" t="s">
        <v>141</v>
      </c>
      <c r="W31">
        <f>ROUND($K$3,0)</f>
        <v>69</v>
      </c>
      <c r="X31">
        <f t="shared" ref="X31:AJ31" si="30">ROUND($K$3,0)</f>
        <v>69</v>
      </c>
      <c r="Y31">
        <f t="shared" si="30"/>
        <v>69</v>
      </c>
      <c r="Z31">
        <f t="shared" si="30"/>
        <v>69</v>
      </c>
      <c r="AA31">
        <f t="shared" si="30"/>
        <v>69</v>
      </c>
      <c r="AB31">
        <f t="shared" si="30"/>
        <v>69</v>
      </c>
      <c r="AC31">
        <f t="shared" si="30"/>
        <v>69</v>
      </c>
      <c r="AD31">
        <f t="shared" si="30"/>
        <v>69</v>
      </c>
      <c r="AE31">
        <f t="shared" si="30"/>
        <v>69</v>
      </c>
      <c r="AF31">
        <f t="shared" si="30"/>
        <v>69</v>
      </c>
      <c r="AG31">
        <f t="shared" si="30"/>
        <v>69</v>
      </c>
      <c r="AH31">
        <f t="shared" si="30"/>
        <v>69</v>
      </c>
      <c r="AI31">
        <f t="shared" si="30"/>
        <v>69</v>
      </c>
      <c r="AJ31">
        <f t="shared" si="30"/>
        <v>69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Hoja3</vt:lpstr>
      <vt:lpstr>Hoja2</vt:lpstr>
      <vt:lpstr>Hoja4</vt:lpstr>
      <vt:lpstr>Campo de juego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Ossa</dc:creator>
  <cp:lastModifiedBy>Jose Ossa</cp:lastModifiedBy>
  <dcterms:created xsi:type="dcterms:W3CDTF">2014-05-01T05:25:46Z</dcterms:created>
  <dcterms:modified xsi:type="dcterms:W3CDTF">2014-05-15T21:37:06Z</dcterms:modified>
</cp:coreProperties>
</file>