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ayala/Downloads/"/>
    </mc:Choice>
  </mc:AlternateContent>
  <xr:revisionPtr revIDLastSave="0" documentId="13_ncr:1_{1BF7F7A2-1ECB-4E41-ACBD-C877373228D4}" xr6:coauthVersionLast="45" xr6:coauthVersionMax="45" xr10:uidLastSave="{00000000-0000-0000-0000-000000000000}"/>
  <bookViews>
    <workbookView xWindow="-5420" yWindow="-21080" windowWidth="36540" windowHeight="14660" activeTab="1" xr2:uid="{00000000-000D-0000-FFFF-FFFF00000000}"/>
  </bookViews>
  <sheets>
    <sheet name="RawData" sheetId="1" r:id="rId1"/>
    <sheet name="Working Copy" sheetId="3" r:id="rId2"/>
    <sheet name="Scratch Paper" sheetId="4" r:id="rId3"/>
  </sheets>
  <definedNames>
    <definedName name="_xlnm._FilterDatabase" localSheetId="0" hidden="1">RawData!$A$2:$J$502</definedName>
    <definedName name="_xlnm._FilterDatabase" localSheetId="1" hidden="1">'Working Copy'!$A$2:$J$502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W3" i="3" s="1"/>
  <c r="S214" i="3" l="1"/>
  <c r="U214" i="3" s="1"/>
  <c r="S246" i="3"/>
  <c r="U246" i="3" s="1"/>
  <c r="S278" i="3"/>
  <c r="U278" i="3" s="1"/>
  <c r="R24" i="3"/>
  <c r="R34" i="3"/>
  <c r="R56" i="3"/>
  <c r="R66" i="3"/>
  <c r="R88" i="3"/>
  <c r="R98" i="3"/>
  <c r="R120" i="3"/>
  <c r="R130" i="3"/>
  <c r="R152" i="3"/>
  <c r="R162" i="3"/>
  <c r="R184" i="3"/>
  <c r="R194" i="3"/>
  <c r="Q8" i="3"/>
  <c r="R8" i="3" s="1"/>
  <c r="Q9" i="3"/>
  <c r="R9" i="3" s="1"/>
  <c r="Q16" i="3"/>
  <c r="R16" i="3" s="1"/>
  <c r="Q17" i="3"/>
  <c r="R17" i="3" s="1"/>
  <c r="Q24" i="3"/>
  <c r="Q25" i="3"/>
  <c r="R25" i="3" s="1"/>
  <c r="Q32" i="3"/>
  <c r="R32" i="3" s="1"/>
  <c r="S32" i="3" s="1"/>
  <c r="U32" i="3" s="1"/>
  <c r="Q33" i="3"/>
  <c r="R33" i="3" s="1"/>
  <c r="S33" i="3" s="1"/>
  <c r="U33" i="3" s="1"/>
  <c r="Q40" i="3"/>
  <c r="R40" i="3" s="1"/>
  <c r="Q41" i="3"/>
  <c r="R41" i="3" s="1"/>
  <c r="Q48" i="3"/>
  <c r="R48" i="3" s="1"/>
  <c r="Q49" i="3"/>
  <c r="R49" i="3" s="1"/>
  <c r="Q56" i="3"/>
  <c r="Q57" i="3"/>
  <c r="R57" i="3" s="1"/>
  <c r="Q64" i="3"/>
  <c r="R64" i="3" s="1"/>
  <c r="S64" i="3" s="1"/>
  <c r="U64" i="3" s="1"/>
  <c r="Q65" i="3"/>
  <c r="R65" i="3" s="1"/>
  <c r="S65" i="3" s="1"/>
  <c r="U65" i="3" s="1"/>
  <c r="Q72" i="3"/>
  <c r="R72" i="3" s="1"/>
  <c r="Q73" i="3"/>
  <c r="R73" i="3" s="1"/>
  <c r="Q80" i="3"/>
  <c r="R80" i="3" s="1"/>
  <c r="Q81" i="3"/>
  <c r="R81" i="3" s="1"/>
  <c r="Q88" i="3"/>
  <c r="Q89" i="3"/>
  <c r="R89" i="3" s="1"/>
  <c r="Q96" i="3"/>
  <c r="R96" i="3" s="1"/>
  <c r="S96" i="3" s="1"/>
  <c r="U96" i="3" s="1"/>
  <c r="Q97" i="3"/>
  <c r="R97" i="3" s="1"/>
  <c r="S97" i="3" s="1"/>
  <c r="U97" i="3" s="1"/>
  <c r="Q104" i="3"/>
  <c r="R104" i="3" s="1"/>
  <c r="Q105" i="3"/>
  <c r="R105" i="3" s="1"/>
  <c r="Q112" i="3"/>
  <c r="R112" i="3" s="1"/>
  <c r="Q113" i="3"/>
  <c r="R113" i="3" s="1"/>
  <c r="Q120" i="3"/>
  <c r="Q121" i="3"/>
  <c r="R121" i="3" s="1"/>
  <c r="Q128" i="3"/>
  <c r="R128" i="3" s="1"/>
  <c r="S128" i="3" s="1"/>
  <c r="U128" i="3" s="1"/>
  <c r="Q129" i="3"/>
  <c r="R129" i="3" s="1"/>
  <c r="S129" i="3" s="1"/>
  <c r="U129" i="3" s="1"/>
  <c r="Q136" i="3"/>
  <c r="R136" i="3" s="1"/>
  <c r="Q137" i="3"/>
  <c r="R137" i="3" s="1"/>
  <c r="Q144" i="3"/>
  <c r="R144" i="3" s="1"/>
  <c r="Q145" i="3"/>
  <c r="R145" i="3" s="1"/>
  <c r="Q152" i="3"/>
  <c r="Q153" i="3"/>
  <c r="R153" i="3" s="1"/>
  <c r="Q160" i="3"/>
  <c r="R160" i="3" s="1"/>
  <c r="S160" i="3" s="1"/>
  <c r="U160" i="3" s="1"/>
  <c r="Q161" i="3"/>
  <c r="R161" i="3" s="1"/>
  <c r="S161" i="3" s="1"/>
  <c r="U161" i="3" s="1"/>
  <c r="Q168" i="3"/>
  <c r="R168" i="3" s="1"/>
  <c r="Q169" i="3"/>
  <c r="R169" i="3" s="1"/>
  <c r="Q176" i="3"/>
  <c r="R176" i="3" s="1"/>
  <c r="Q177" i="3"/>
  <c r="R177" i="3" s="1"/>
  <c r="Q184" i="3"/>
  <c r="Q185" i="3"/>
  <c r="R185" i="3" s="1"/>
  <c r="Q192" i="3"/>
  <c r="R192" i="3" s="1"/>
  <c r="S192" i="3" s="1"/>
  <c r="U192" i="3" s="1"/>
  <c r="Q193" i="3"/>
  <c r="R193" i="3" s="1"/>
  <c r="S193" i="3" s="1"/>
  <c r="U193" i="3" s="1"/>
  <c r="Q200" i="3"/>
  <c r="R200" i="3" s="1"/>
  <c r="Q201" i="3"/>
  <c r="R201" i="3" s="1"/>
  <c r="Q208" i="3"/>
  <c r="R208" i="3" s="1"/>
  <c r="Q209" i="3"/>
  <c r="R209" i="3" s="1"/>
  <c r="Q216" i="3"/>
  <c r="R216" i="3" s="1"/>
  <c r="Q217" i="3"/>
  <c r="R217" i="3" s="1"/>
  <c r="Q224" i="3"/>
  <c r="R224" i="3" s="1"/>
  <c r="S224" i="3" s="1"/>
  <c r="U224" i="3" s="1"/>
  <c r="Q225" i="3"/>
  <c r="R225" i="3" s="1"/>
  <c r="S225" i="3" s="1"/>
  <c r="U225" i="3" s="1"/>
  <c r="Q232" i="3"/>
  <c r="R232" i="3" s="1"/>
  <c r="Q233" i="3"/>
  <c r="R233" i="3" s="1"/>
  <c r="Q240" i="3"/>
  <c r="R240" i="3" s="1"/>
  <c r="Q241" i="3"/>
  <c r="R241" i="3" s="1"/>
  <c r="Q248" i="3"/>
  <c r="R248" i="3" s="1"/>
  <c r="Q249" i="3"/>
  <c r="R249" i="3" s="1"/>
  <c r="Q256" i="3"/>
  <c r="R256" i="3" s="1"/>
  <c r="S256" i="3" s="1"/>
  <c r="U256" i="3" s="1"/>
  <c r="Q257" i="3"/>
  <c r="R257" i="3" s="1"/>
  <c r="S257" i="3" s="1"/>
  <c r="U257" i="3" s="1"/>
  <c r="Q264" i="3"/>
  <c r="R264" i="3" s="1"/>
  <c r="Q265" i="3"/>
  <c r="R265" i="3" s="1"/>
  <c r="Q272" i="3"/>
  <c r="R272" i="3" s="1"/>
  <c r="Q273" i="3"/>
  <c r="R273" i="3" s="1"/>
  <c r="Q280" i="3"/>
  <c r="R280" i="3" s="1"/>
  <c r="Q281" i="3"/>
  <c r="R281" i="3" s="1"/>
  <c r="Q288" i="3"/>
  <c r="R288" i="3" s="1"/>
  <c r="S288" i="3" s="1"/>
  <c r="U288" i="3" s="1"/>
  <c r="Q289" i="3"/>
  <c r="R289" i="3" s="1"/>
  <c r="S289" i="3" s="1"/>
  <c r="U289" i="3" s="1"/>
  <c r="K4" i="3"/>
  <c r="K5" i="3"/>
  <c r="K6" i="3"/>
  <c r="K7" i="3"/>
  <c r="K8" i="3"/>
  <c r="K9" i="3"/>
  <c r="K10" i="3"/>
  <c r="S10" i="3" s="1"/>
  <c r="U10" i="3" s="1"/>
  <c r="K11" i="3"/>
  <c r="K12" i="3"/>
  <c r="K13" i="3"/>
  <c r="K14" i="3"/>
  <c r="K15" i="3"/>
  <c r="K16" i="3"/>
  <c r="S16" i="3" s="1"/>
  <c r="U16" i="3" s="1"/>
  <c r="K17" i="3"/>
  <c r="K18" i="3"/>
  <c r="K19" i="3"/>
  <c r="K20" i="3"/>
  <c r="K21" i="3"/>
  <c r="K22" i="3"/>
  <c r="K23" i="3"/>
  <c r="K24" i="3"/>
  <c r="K25" i="3"/>
  <c r="K26" i="3"/>
  <c r="S26" i="3" s="1"/>
  <c r="U26" i="3" s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S42" i="3" s="1"/>
  <c r="U42" i="3" s="1"/>
  <c r="K43" i="3"/>
  <c r="K44" i="3"/>
  <c r="K45" i="3"/>
  <c r="K46" i="3"/>
  <c r="K47" i="3"/>
  <c r="K48" i="3"/>
  <c r="S48" i="3" s="1"/>
  <c r="U48" i="3" s="1"/>
  <c r="K49" i="3"/>
  <c r="K50" i="3"/>
  <c r="K51" i="3"/>
  <c r="K52" i="3"/>
  <c r="K53" i="3"/>
  <c r="K54" i="3"/>
  <c r="K55" i="3"/>
  <c r="K56" i="3"/>
  <c r="K57" i="3"/>
  <c r="K58" i="3"/>
  <c r="S58" i="3" s="1"/>
  <c r="U58" i="3" s="1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S74" i="3" s="1"/>
  <c r="U74" i="3" s="1"/>
  <c r="K75" i="3"/>
  <c r="K76" i="3"/>
  <c r="K77" i="3"/>
  <c r="K78" i="3"/>
  <c r="K79" i="3"/>
  <c r="K80" i="3"/>
  <c r="S80" i="3" s="1"/>
  <c r="U80" i="3" s="1"/>
  <c r="K81" i="3"/>
  <c r="K82" i="3"/>
  <c r="K83" i="3"/>
  <c r="K84" i="3"/>
  <c r="K85" i="3"/>
  <c r="K86" i="3"/>
  <c r="K87" i="3"/>
  <c r="K88" i="3"/>
  <c r="K89" i="3"/>
  <c r="K90" i="3"/>
  <c r="S90" i="3" s="1"/>
  <c r="U90" i="3" s="1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S106" i="3" s="1"/>
  <c r="U106" i="3" s="1"/>
  <c r="K107" i="3"/>
  <c r="K108" i="3"/>
  <c r="K109" i="3"/>
  <c r="K110" i="3"/>
  <c r="K111" i="3"/>
  <c r="K112" i="3"/>
  <c r="S112" i="3" s="1"/>
  <c r="U112" i="3" s="1"/>
  <c r="K113" i="3"/>
  <c r="K114" i="3"/>
  <c r="K115" i="3"/>
  <c r="K116" i="3"/>
  <c r="K117" i="3"/>
  <c r="K118" i="3"/>
  <c r="K119" i="3"/>
  <c r="K120" i="3"/>
  <c r="K121" i="3"/>
  <c r="K122" i="3"/>
  <c r="S122" i="3" s="1"/>
  <c r="U122" i="3" s="1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S138" i="3" s="1"/>
  <c r="U138" i="3" s="1"/>
  <c r="K139" i="3"/>
  <c r="K140" i="3"/>
  <c r="K141" i="3"/>
  <c r="K142" i="3"/>
  <c r="K143" i="3"/>
  <c r="K144" i="3"/>
  <c r="S144" i="3" s="1"/>
  <c r="U144" i="3" s="1"/>
  <c r="K145" i="3"/>
  <c r="K146" i="3"/>
  <c r="K147" i="3"/>
  <c r="K148" i="3"/>
  <c r="K149" i="3"/>
  <c r="K150" i="3"/>
  <c r="K151" i="3"/>
  <c r="K152" i="3"/>
  <c r="K153" i="3"/>
  <c r="K154" i="3"/>
  <c r="S154" i="3" s="1"/>
  <c r="U154" i="3" s="1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S170" i="3" s="1"/>
  <c r="U170" i="3" s="1"/>
  <c r="K171" i="3"/>
  <c r="K172" i="3"/>
  <c r="K173" i="3"/>
  <c r="K174" i="3"/>
  <c r="K175" i="3"/>
  <c r="K176" i="3"/>
  <c r="S176" i="3" s="1"/>
  <c r="U176" i="3" s="1"/>
  <c r="K177" i="3"/>
  <c r="K178" i="3"/>
  <c r="K179" i="3"/>
  <c r="K180" i="3"/>
  <c r="K181" i="3"/>
  <c r="K182" i="3"/>
  <c r="K183" i="3"/>
  <c r="K184" i="3"/>
  <c r="K185" i="3"/>
  <c r="K186" i="3"/>
  <c r="S186" i="3" s="1"/>
  <c r="U186" i="3" s="1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S202" i="3" s="1"/>
  <c r="U202" i="3" s="1"/>
  <c r="K203" i="3"/>
  <c r="K204" i="3"/>
  <c r="K205" i="3"/>
  <c r="K206" i="3"/>
  <c r="K207" i="3"/>
  <c r="K208" i="3"/>
  <c r="S208" i="3" s="1"/>
  <c r="U208" i="3" s="1"/>
  <c r="K209" i="3"/>
  <c r="K210" i="3"/>
  <c r="K211" i="3"/>
  <c r="K212" i="3"/>
  <c r="K213" i="3"/>
  <c r="K214" i="3"/>
  <c r="K215" i="3"/>
  <c r="K216" i="3"/>
  <c r="K217" i="3"/>
  <c r="K218" i="3"/>
  <c r="S218" i="3" s="1"/>
  <c r="U218" i="3" s="1"/>
  <c r="K219" i="3"/>
  <c r="K220" i="3"/>
  <c r="K221" i="3"/>
  <c r="K222" i="3"/>
  <c r="K223" i="3"/>
  <c r="K224" i="3"/>
  <c r="K225" i="3"/>
  <c r="K226" i="3"/>
  <c r="K227" i="3"/>
  <c r="K228" i="3"/>
  <c r="K229" i="3"/>
  <c r="K230" i="3"/>
  <c r="S230" i="3" s="1"/>
  <c r="U230" i="3" s="1"/>
  <c r="K231" i="3"/>
  <c r="K232" i="3"/>
  <c r="K233" i="3"/>
  <c r="K234" i="3"/>
  <c r="S234" i="3" s="1"/>
  <c r="U234" i="3" s="1"/>
  <c r="K235" i="3"/>
  <c r="K236" i="3"/>
  <c r="K237" i="3"/>
  <c r="K238" i="3"/>
  <c r="K239" i="3"/>
  <c r="K240" i="3"/>
  <c r="S240" i="3" s="1"/>
  <c r="U240" i="3" s="1"/>
  <c r="K241" i="3"/>
  <c r="K242" i="3"/>
  <c r="K243" i="3"/>
  <c r="K244" i="3"/>
  <c r="K245" i="3"/>
  <c r="K246" i="3"/>
  <c r="K247" i="3"/>
  <c r="K248" i="3"/>
  <c r="K249" i="3"/>
  <c r="K250" i="3"/>
  <c r="S250" i="3" s="1"/>
  <c r="U250" i="3" s="1"/>
  <c r="K251" i="3"/>
  <c r="K252" i="3"/>
  <c r="K253" i="3"/>
  <c r="K254" i="3"/>
  <c r="K255" i="3"/>
  <c r="K256" i="3"/>
  <c r="K257" i="3"/>
  <c r="K258" i="3"/>
  <c r="K259" i="3"/>
  <c r="K260" i="3"/>
  <c r="K261" i="3"/>
  <c r="K262" i="3"/>
  <c r="S262" i="3" s="1"/>
  <c r="U262" i="3" s="1"/>
  <c r="K263" i="3"/>
  <c r="K264" i="3"/>
  <c r="K265" i="3"/>
  <c r="K266" i="3"/>
  <c r="S266" i="3" s="1"/>
  <c r="U266" i="3" s="1"/>
  <c r="K267" i="3"/>
  <c r="K268" i="3"/>
  <c r="K269" i="3"/>
  <c r="K270" i="3"/>
  <c r="K271" i="3"/>
  <c r="K272" i="3"/>
  <c r="S272" i="3" s="1"/>
  <c r="U272" i="3" s="1"/>
  <c r="K273" i="3"/>
  <c r="K274" i="3"/>
  <c r="K275" i="3"/>
  <c r="K276" i="3"/>
  <c r="K277" i="3"/>
  <c r="K278" i="3"/>
  <c r="K279" i="3"/>
  <c r="K280" i="3"/>
  <c r="K281" i="3"/>
  <c r="K282" i="3"/>
  <c r="S282" i="3" s="1"/>
  <c r="U282" i="3" s="1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3" i="3"/>
  <c r="P4" i="3"/>
  <c r="Q4" i="3" s="1"/>
  <c r="R4" i="3" s="1"/>
  <c r="P5" i="3"/>
  <c r="Q5" i="3" s="1"/>
  <c r="R5" i="3" s="1"/>
  <c r="P6" i="3"/>
  <c r="Q6" i="3" s="1"/>
  <c r="R6" i="3" s="1"/>
  <c r="P7" i="3"/>
  <c r="Q7" i="3" s="1"/>
  <c r="R7" i="3" s="1"/>
  <c r="P8" i="3"/>
  <c r="P9" i="3"/>
  <c r="P10" i="3"/>
  <c r="Q10" i="3" s="1"/>
  <c r="R10" i="3" s="1"/>
  <c r="P11" i="3"/>
  <c r="Q11" i="3" s="1"/>
  <c r="R11" i="3" s="1"/>
  <c r="P12" i="3"/>
  <c r="Q12" i="3" s="1"/>
  <c r="R12" i="3" s="1"/>
  <c r="S12" i="3" s="1"/>
  <c r="U12" i="3" s="1"/>
  <c r="P13" i="3"/>
  <c r="Q13" i="3" s="1"/>
  <c r="R13" i="3" s="1"/>
  <c r="P14" i="3"/>
  <c r="Q14" i="3" s="1"/>
  <c r="R14" i="3" s="1"/>
  <c r="P15" i="3"/>
  <c r="Q15" i="3" s="1"/>
  <c r="R15" i="3" s="1"/>
  <c r="P16" i="3"/>
  <c r="P17" i="3"/>
  <c r="P18" i="3"/>
  <c r="Q18" i="3" s="1"/>
  <c r="R18" i="3" s="1"/>
  <c r="P19" i="3"/>
  <c r="Q19" i="3" s="1"/>
  <c r="R19" i="3" s="1"/>
  <c r="P20" i="3"/>
  <c r="Q20" i="3" s="1"/>
  <c r="R20" i="3" s="1"/>
  <c r="P21" i="3"/>
  <c r="Q21" i="3" s="1"/>
  <c r="R21" i="3" s="1"/>
  <c r="S21" i="3" s="1"/>
  <c r="U21" i="3" s="1"/>
  <c r="P22" i="3"/>
  <c r="Q22" i="3" s="1"/>
  <c r="R22" i="3" s="1"/>
  <c r="S22" i="3" s="1"/>
  <c r="U22" i="3" s="1"/>
  <c r="P23" i="3"/>
  <c r="Q23" i="3" s="1"/>
  <c r="R23" i="3" s="1"/>
  <c r="P24" i="3"/>
  <c r="P25" i="3"/>
  <c r="P26" i="3"/>
  <c r="Q26" i="3" s="1"/>
  <c r="R26" i="3" s="1"/>
  <c r="P27" i="3"/>
  <c r="Q27" i="3" s="1"/>
  <c r="R27" i="3" s="1"/>
  <c r="P28" i="3"/>
  <c r="Q28" i="3" s="1"/>
  <c r="R28" i="3" s="1"/>
  <c r="S28" i="3" s="1"/>
  <c r="U28" i="3" s="1"/>
  <c r="P29" i="3"/>
  <c r="Q29" i="3" s="1"/>
  <c r="R29" i="3" s="1"/>
  <c r="P30" i="3"/>
  <c r="Q30" i="3" s="1"/>
  <c r="R30" i="3" s="1"/>
  <c r="P31" i="3"/>
  <c r="Q31" i="3" s="1"/>
  <c r="R31" i="3" s="1"/>
  <c r="P32" i="3"/>
  <c r="P33" i="3"/>
  <c r="P34" i="3"/>
  <c r="Q34" i="3" s="1"/>
  <c r="P35" i="3"/>
  <c r="Q35" i="3" s="1"/>
  <c r="R35" i="3" s="1"/>
  <c r="P36" i="3"/>
  <c r="Q36" i="3" s="1"/>
  <c r="R36" i="3" s="1"/>
  <c r="P37" i="3"/>
  <c r="Q37" i="3" s="1"/>
  <c r="R37" i="3" s="1"/>
  <c r="P38" i="3"/>
  <c r="Q38" i="3" s="1"/>
  <c r="R38" i="3" s="1"/>
  <c r="P39" i="3"/>
  <c r="Q39" i="3" s="1"/>
  <c r="R39" i="3" s="1"/>
  <c r="P40" i="3"/>
  <c r="P41" i="3"/>
  <c r="P42" i="3"/>
  <c r="Q42" i="3" s="1"/>
  <c r="R42" i="3" s="1"/>
  <c r="P43" i="3"/>
  <c r="Q43" i="3" s="1"/>
  <c r="R43" i="3" s="1"/>
  <c r="P44" i="3"/>
  <c r="Q44" i="3" s="1"/>
  <c r="R44" i="3" s="1"/>
  <c r="S44" i="3" s="1"/>
  <c r="U44" i="3" s="1"/>
  <c r="P45" i="3"/>
  <c r="Q45" i="3" s="1"/>
  <c r="R45" i="3" s="1"/>
  <c r="P46" i="3"/>
  <c r="Q46" i="3" s="1"/>
  <c r="R46" i="3" s="1"/>
  <c r="P47" i="3"/>
  <c r="Q47" i="3" s="1"/>
  <c r="R47" i="3" s="1"/>
  <c r="P48" i="3"/>
  <c r="P49" i="3"/>
  <c r="P50" i="3"/>
  <c r="Q50" i="3" s="1"/>
  <c r="R50" i="3" s="1"/>
  <c r="P51" i="3"/>
  <c r="Q51" i="3" s="1"/>
  <c r="R51" i="3" s="1"/>
  <c r="P52" i="3"/>
  <c r="Q52" i="3" s="1"/>
  <c r="R52" i="3" s="1"/>
  <c r="P53" i="3"/>
  <c r="Q53" i="3" s="1"/>
  <c r="R53" i="3" s="1"/>
  <c r="S53" i="3" s="1"/>
  <c r="U53" i="3" s="1"/>
  <c r="P54" i="3"/>
  <c r="Q54" i="3" s="1"/>
  <c r="R54" i="3" s="1"/>
  <c r="S54" i="3" s="1"/>
  <c r="U54" i="3" s="1"/>
  <c r="P55" i="3"/>
  <c r="Q55" i="3" s="1"/>
  <c r="R55" i="3" s="1"/>
  <c r="P56" i="3"/>
  <c r="P57" i="3"/>
  <c r="P58" i="3"/>
  <c r="Q58" i="3" s="1"/>
  <c r="R58" i="3" s="1"/>
  <c r="P59" i="3"/>
  <c r="Q59" i="3" s="1"/>
  <c r="R59" i="3" s="1"/>
  <c r="P60" i="3"/>
  <c r="Q60" i="3" s="1"/>
  <c r="R60" i="3" s="1"/>
  <c r="S60" i="3" s="1"/>
  <c r="U60" i="3" s="1"/>
  <c r="P61" i="3"/>
  <c r="Q61" i="3" s="1"/>
  <c r="R61" i="3" s="1"/>
  <c r="P62" i="3"/>
  <c r="Q62" i="3" s="1"/>
  <c r="R62" i="3" s="1"/>
  <c r="P63" i="3"/>
  <c r="Q63" i="3" s="1"/>
  <c r="R63" i="3" s="1"/>
  <c r="P64" i="3"/>
  <c r="P65" i="3"/>
  <c r="P66" i="3"/>
  <c r="Q66" i="3" s="1"/>
  <c r="P67" i="3"/>
  <c r="Q67" i="3" s="1"/>
  <c r="R67" i="3" s="1"/>
  <c r="P68" i="3"/>
  <c r="Q68" i="3" s="1"/>
  <c r="R68" i="3" s="1"/>
  <c r="P69" i="3"/>
  <c r="Q69" i="3" s="1"/>
  <c r="R69" i="3" s="1"/>
  <c r="P70" i="3"/>
  <c r="Q70" i="3" s="1"/>
  <c r="R70" i="3" s="1"/>
  <c r="P71" i="3"/>
  <c r="Q71" i="3" s="1"/>
  <c r="R71" i="3" s="1"/>
  <c r="P72" i="3"/>
  <c r="P73" i="3"/>
  <c r="P74" i="3"/>
  <c r="Q74" i="3" s="1"/>
  <c r="R74" i="3" s="1"/>
  <c r="P75" i="3"/>
  <c r="Q75" i="3" s="1"/>
  <c r="R75" i="3" s="1"/>
  <c r="P76" i="3"/>
  <c r="Q76" i="3" s="1"/>
  <c r="R76" i="3" s="1"/>
  <c r="S76" i="3" s="1"/>
  <c r="U76" i="3" s="1"/>
  <c r="P77" i="3"/>
  <c r="Q77" i="3" s="1"/>
  <c r="R77" i="3" s="1"/>
  <c r="P78" i="3"/>
  <c r="Q78" i="3" s="1"/>
  <c r="R78" i="3" s="1"/>
  <c r="P79" i="3"/>
  <c r="Q79" i="3" s="1"/>
  <c r="R79" i="3" s="1"/>
  <c r="P80" i="3"/>
  <c r="P81" i="3"/>
  <c r="P82" i="3"/>
  <c r="Q82" i="3" s="1"/>
  <c r="R82" i="3" s="1"/>
  <c r="P83" i="3"/>
  <c r="Q83" i="3" s="1"/>
  <c r="R83" i="3" s="1"/>
  <c r="P84" i="3"/>
  <c r="Q84" i="3" s="1"/>
  <c r="R84" i="3" s="1"/>
  <c r="P85" i="3"/>
  <c r="Q85" i="3" s="1"/>
  <c r="R85" i="3" s="1"/>
  <c r="S85" i="3" s="1"/>
  <c r="U85" i="3" s="1"/>
  <c r="P86" i="3"/>
  <c r="Q86" i="3" s="1"/>
  <c r="R86" i="3" s="1"/>
  <c r="S86" i="3" s="1"/>
  <c r="U86" i="3" s="1"/>
  <c r="P87" i="3"/>
  <c r="Q87" i="3" s="1"/>
  <c r="R87" i="3" s="1"/>
  <c r="P88" i="3"/>
  <c r="P89" i="3"/>
  <c r="P90" i="3"/>
  <c r="Q90" i="3" s="1"/>
  <c r="R90" i="3" s="1"/>
  <c r="P91" i="3"/>
  <c r="Q91" i="3" s="1"/>
  <c r="R91" i="3" s="1"/>
  <c r="P92" i="3"/>
  <c r="Q92" i="3" s="1"/>
  <c r="R92" i="3" s="1"/>
  <c r="S92" i="3" s="1"/>
  <c r="U92" i="3" s="1"/>
  <c r="P93" i="3"/>
  <c r="Q93" i="3" s="1"/>
  <c r="R93" i="3" s="1"/>
  <c r="P94" i="3"/>
  <c r="Q94" i="3" s="1"/>
  <c r="R94" i="3" s="1"/>
  <c r="P95" i="3"/>
  <c r="Q95" i="3" s="1"/>
  <c r="R95" i="3" s="1"/>
  <c r="P96" i="3"/>
  <c r="P97" i="3"/>
  <c r="P98" i="3"/>
  <c r="Q98" i="3" s="1"/>
  <c r="P99" i="3"/>
  <c r="Q99" i="3" s="1"/>
  <c r="R99" i="3" s="1"/>
  <c r="P100" i="3"/>
  <c r="Q100" i="3" s="1"/>
  <c r="R100" i="3" s="1"/>
  <c r="P101" i="3"/>
  <c r="Q101" i="3" s="1"/>
  <c r="R101" i="3" s="1"/>
  <c r="P102" i="3"/>
  <c r="Q102" i="3" s="1"/>
  <c r="R102" i="3" s="1"/>
  <c r="P103" i="3"/>
  <c r="Q103" i="3" s="1"/>
  <c r="R103" i="3" s="1"/>
  <c r="P104" i="3"/>
  <c r="P105" i="3"/>
  <c r="P106" i="3"/>
  <c r="Q106" i="3" s="1"/>
  <c r="R106" i="3" s="1"/>
  <c r="P107" i="3"/>
  <c r="Q107" i="3" s="1"/>
  <c r="R107" i="3" s="1"/>
  <c r="P108" i="3"/>
  <c r="Q108" i="3" s="1"/>
  <c r="R108" i="3" s="1"/>
  <c r="S108" i="3" s="1"/>
  <c r="U108" i="3" s="1"/>
  <c r="P109" i="3"/>
  <c r="Q109" i="3" s="1"/>
  <c r="R109" i="3" s="1"/>
  <c r="P110" i="3"/>
  <c r="Q110" i="3" s="1"/>
  <c r="R110" i="3" s="1"/>
  <c r="P111" i="3"/>
  <c r="Q111" i="3" s="1"/>
  <c r="R111" i="3" s="1"/>
  <c r="P112" i="3"/>
  <c r="P113" i="3"/>
  <c r="P114" i="3"/>
  <c r="Q114" i="3" s="1"/>
  <c r="R114" i="3" s="1"/>
  <c r="P115" i="3"/>
  <c r="Q115" i="3" s="1"/>
  <c r="R115" i="3" s="1"/>
  <c r="P116" i="3"/>
  <c r="Q116" i="3" s="1"/>
  <c r="R116" i="3" s="1"/>
  <c r="P117" i="3"/>
  <c r="Q117" i="3" s="1"/>
  <c r="R117" i="3" s="1"/>
  <c r="S117" i="3" s="1"/>
  <c r="U117" i="3" s="1"/>
  <c r="P118" i="3"/>
  <c r="Q118" i="3" s="1"/>
  <c r="R118" i="3" s="1"/>
  <c r="S118" i="3" s="1"/>
  <c r="U118" i="3" s="1"/>
  <c r="P119" i="3"/>
  <c r="Q119" i="3" s="1"/>
  <c r="R119" i="3" s="1"/>
  <c r="P120" i="3"/>
  <c r="P121" i="3"/>
  <c r="P122" i="3"/>
  <c r="Q122" i="3" s="1"/>
  <c r="R122" i="3" s="1"/>
  <c r="P123" i="3"/>
  <c r="Q123" i="3" s="1"/>
  <c r="R123" i="3" s="1"/>
  <c r="P124" i="3"/>
  <c r="Q124" i="3" s="1"/>
  <c r="R124" i="3" s="1"/>
  <c r="S124" i="3" s="1"/>
  <c r="U124" i="3" s="1"/>
  <c r="P125" i="3"/>
  <c r="Q125" i="3" s="1"/>
  <c r="R125" i="3" s="1"/>
  <c r="P126" i="3"/>
  <c r="Q126" i="3" s="1"/>
  <c r="R126" i="3" s="1"/>
  <c r="P127" i="3"/>
  <c r="Q127" i="3" s="1"/>
  <c r="R127" i="3" s="1"/>
  <c r="P128" i="3"/>
  <c r="P129" i="3"/>
  <c r="P130" i="3"/>
  <c r="Q130" i="3" s="1"/>
  <c r="P131" i="3"/>
  <c r="Q131" i="3" s="1"/>
  <c r="R131" i="3" s="1"/>
  <c r="P132" i="3"/>
  <c r="Q132" i="3" s="1"/>
  <c r="R132" i="3" s="1"/>
  <c r="P133" i="3"/>
  <c r="Q133" i="3" s="1"/>
  <c r="R133" i="3" s="1"/>
  <c r="P134" i="3"/>
  <c r="Q134" i="3" s="1"/>
  <c r="R134" i="3" s="1"/>
  <c r="P135" i="3"/>
  <c r="Q135" i="3" s="1"/>
  <c r="R135" i="3" s="1"/>
  <c r="P136" i="3"/>
  <c r="P137" i="3"/>
  <c r="P138" i="3"/>
  <c r="Q138" i="3" s="1"/>
  <c r="R138" i="3" s="1"/>
  <c r="P139" i="3"/>
  <c r="Q139" i="3" s="1"/>
  <c r="R139" i="3" s="1"/>
  <c r="P140" i="3"/>
  <c r="Q140" i="3" s="1"/>
  <c r="R140" i="3" s="1"/>
  <c r="S140" i="3" s="1"/>
  <c r="U140" i="3" s="1"/>
  <c r="P141" i="3"/>
  <c r="Q141" i="3" s="1"/>
  <c r="R141" i="3" s="1"/>
  <c r="P142" i="3"/>
  <c r="Q142" i="3" s="1"/>
  <c r="R142" i="3" s="1"/>
  <c r="P143" i="3"/>
  <c r="Q143" i="3" s="1"/>
  <c r="R143" i="3" s="1"/>
  <c r="P144" i="3"/>
  <c r="P145" i="3"/>
  <c r="P146" i="3"/>
  <c r="Q146" i="3" s="1"/>
  <c r="R146" i="3" s="1"/>
  <c r="P147" i="3"/>
  <c r="Q147" i="3" s="1"/>
  <c r="R147" i="3" s="1"/>
  <c r="P148" i="3"/>
  <c r="Q148" i="3" s="1"/>
  <c r="R148" i="3" s="1"/>
  <c r="P149" i="3"/>
  <c r="Q149" i="3" s="1"/>
  <c r="R149" i="3" s="1"/>
  <c r="S149" i="3" s="1"/>
  <c r="U149" i="3" s="1"/>
  <c r="P150" i="3"/>
  <c r="Q150" i="3" s="1"/>
  <c r="R150" i="3" s="1"/>
  <c r="S150" i="3" s="1"/>
  <c r="U150" i="3" s="1"/>
  <c r="P151" i="3"/>
  <c r="Q151" i="3" s="1"/>
  <c r="R151" i="3" s="1"/>
  <c r="P152" i="3"/>
  <c r="P153" i="3"/>
  <c r="P154" i="3"/>
  <c r="Q154" i="3" s="1"/>
  <c r="R154" i="3" s="1"/>
  <c r="P155" i="3"/>
  <c r="Q155" i="3" s="1"/>
  <c r="R155" i="3" s="1"/>
  <c r="P156" i="3"/>
  <c r="Q156" i="3" s="1"/>
  <c r="R156" i="3" s="1"/>
  <c r="S156" i="3" s="1"/>
  <c r="U156" i="3" s="1"/>
  <c r="P157" i="3"/>
  <c r="Q157" i="3" s="1"/>
  <c r="R157" i="3" s="1"/>
  <c r="P158" i="3"/>
  <c r="Q158" i="3" s="1"/>
  <c r="R158" i="3" s="1"/>
  <c r="P159" i="3"/>
  <c r="Q159" i="3" s="1"/>
  <c r="R159" i="3" s="1"/>
  <c r="P160" i="3"/>
  <c r="P161" i="3"/>
  <c r="P162" i="3"/>
  <c r="Q162" i="3" s="1"/>
  <c r="P163" i="3"/>
  <c r="Q163" i="3" s="1"/>
  <c r="R163" i="3" s="1"/>
  <c r="P164" i="3"/>
  <c r="Q164" i="3" s="1"/>
  <c r="R164" i="3" s="1"/>
  <c r="P165" i="3"/>
  <c r="Q165" i="3" s="1"/>
  <c r="R165" i="3" s="1"/>
  <c r="P166" i="3"/>
  <c r="Q166" i="3" s="1"/>
  <c r="R166" i="3" s="1"/>
  <c r="P167" i="3"/>
  <c r="Q167" i="3" s="1"/>
  <c r="R167" i="3" s="1"/>
  <c r="P168" i="3"/>
  <c r="P169" i="3"/>
  <c r="P170" i="3"/>
  <c r="Q170" i="3" s="1"/>
  <c r="R170" i="3" s="1"/>
  <c r="P171" i="3"/>
  <c r="Q171" i="3" s="1"/>
  <c r="R171" i="3" s="1"/>
  <c r="P172" i="3"/>
  <c r="Q172" i="3" s="1"/>
  <c r="R172" i="3" s="1"/>
  <c r="S172" i="3" s="1"/>
  <c r="U172" i="3" s="1"/>
  <c r="P173" i="3"/>
  <c r="Q173" i="3" s="1"/>
  <c r="R173" i="3" s="1"/>
  <c r="P174" i="3"/>
  <c r="Q174" i="3" s="1"/>
  <c r="R174" i="3" s="1"/>
  <c r="P175" i="3"/>
  <c r="Q175" i="3" s="1"/>
  <c r="R175" i="3" s="1"/>
  <c r="P176" i="3"/>
  <c r="P177" i="3"/>
  <c r="P178" i="3"/>
  <c r="Q178" i="3" s="1"/>
  <c r="R178" i="3" s="1"/>
  <c r="P179" i="3"/>
  <c r="Q179" i="3" s="1"/>
  <c r="R179" i="3" s="1"/>
  <c r="P180" i="3"/>
  <c r="Q180" i="3" s="1"/>
  <c r="R180" i="3" s="1"/>
  <c r="P181" i="3"/>
  <c r="Q181" i="3" s="1"/>
  <c r="R181" i="3" s="1"/>
  <c r="S181" i="3" s="1"/>
  <c r="U181" i="3" s="1"/>
  <c r="P182" i="3"/>
  <c r="Q182" i="3" s="1"/>
  <c r="R182" i="3" s="1"/>
  <c r="S182" i="3" s="1"/>
  <c r="U182" i="3" s="1"/>
  <c r="P183" i="3"/>
  <c r="Q183" i="3" s="1"/>
  <c r="R183" i="3" s="1"/>
  <c r="P184" i="3"/>
  <c r="P185" i="3"/>
  <c r="P186" i="3"/>
  <c r="Q186" i="3" s="1"/>
  <c r="R186" i="3" s="1"/>
  <c r="P187" i="3"/>
  <c r="Q187" i="3" s="1"/>
  <c r="R187" i="3" s="1"/>
  <c r="P188" i="3"/>
  <c r="Q188" i="3" s="1"/>
  <c r="R188" i="3" s="1"/>
  <c r="S188" i="3" s="1"/>
  <c r="U188" i="3" s="1"/>
  <c r="P189" i="3"/>
  <c r="Q189" i="3" s="1"/>
  <c r="R189" i="3" s="1"/>
  <c r="P190" i="3"/>
  <c r="Q190" i="3" s="1"/>
  <c r="R190" i="3" s="1"/>
  <c r="P191" i="3"/>
  <c r="Q191" i="3" s="1"/>
  <c r="R191" i="3" s="1"/>
  <c r="P192" i="3"/>
  <c r="P193" i="3"/>
  <c r="P194" i="3"/>
  <c r="Q194" i="3" s="1"/>
  <c r="P195" i="3"/>
  <c r="Q195" i="3" s="1"/>
  <c r="R195" i="3" s="1"/>
  <c r="P196" i="3"/>
  <c r="Q196" i="3" s="1"/>
  <c r="R196" i="3" s="1"/>
  <c r="P197" i="3"/>
  <c r="Q197" i="3" s="1"/>
  <c r="R197" i="3" s="1"/>
  <c r="P198" i="3"/>
  <c r="Q198" i="3" s="1"/>
  <c r="R198" i="3" s="1"/>
  <c r="P199" i="3"/>
  <c r="Q199" i="3" s="1"/>
  <c r="R199" i="3" s="1"/>
  <c r="P200" i="3"/>
  <c r="P201" i="3"/>
  <c r="P202" i="3"/>
  <c r="Q202" i="3" s="1"/>
  <c r="R202" i="3" s="1"/>
  <c r="P203" i="3"/>
  <c r="Q203" i="3" s="1"/>
  <c r="R203" i="3" s="1"/>
  <c r="P204" i="3"/>
  <c r="Q204" i="3" s="1"/>
  <c r="R204" i="3" s="1"/>
  <c r="S204" i="3" s="1"/>
  <c r="U204" i="3" s="1"/>
  <c r="P205" i="3"/>
  <c r="Q205" i="3" s="1"/>
  <c r="R205" i="3" s="1"/>
  <c r="P206" i="3"/>
  <c r="Q206" i="3" s="1"/>
  <c r="R206" i="3" s="1"/>
  <c r="P207" i="3"/>
  <c r="Q207" i="3" s="1"/>
  <c r="R207" i="3" s="1"/>
  <c r="P208" i="3"/>
  <c r="P209" i="3"/>
  <c r="P210" i="3"/>
  <c r="Q210" i="3" s="1"/>
  <c r="R210" i="3" s="1"/>
  <c r="P211" i="3"/>
  <c r="Q211" i="3" s="1"/>
  <c r="R211" i="3" s="1"/>
  <c r="P212" i="3"/>
  <c r="Q212" i="3" s="1"/>
  <c r="R212" i="3" s="1"/>
  <c r="P213" i="3"/>
  <c r="Q213" i="3" s="1"/>
  <c r="R213" i="3" s="1"/>
  <c r="S213" i="3" s="1"/>
  <c r="U213" i="3" s="1"/>
  <c r="P214" i="3"/>
  <c r="Q214" i="3" s="1"/>
  <c r="R214" i="3" s="1"/>
  <c r="P215" i="3"/>
  <c r="Q215" i="3" s="1"/>
  <c r="R215" i="3" s="1"/>
  <c r="P216" i="3"/>
  <c r="P217" i="3"/>
  <c r="P218" i="3"/>
  <c r="Q218" i="3" s="1"/>
  <c r="R218" i="3" s="1"/>
  <c r="P219" i="3"/>
  <c r="Q219" i="3" s="1"/>
  <c r="R219" i="3" s="1"/>
  <c r="P220" i="3"/>
  <c r="Q220" i="3" s="1"/>
  <c r="R220" i="3" s="1"/>
  <c r="S220" i="3" s="1"/>
  <c r="U220" i="3" s="1"/>
  <c r="P221" i="3"/>
  <c r="Q221" i="3" s="1"/>
  <c r="R221" i="3" s="1"/>
  <c r="P222" i="3"/>
  <c r="Q222" i="3" s="1"/>
  <c r="R222" i="3" s="1"/>
  <c r="P223" i="3"/>
  <c r="Q223" i="3" s="1"/>
  <c r="R223" i="3" s="1"/>
  <c r="P224" i="3"/>
  <c r="P225" i="3"/>
  <c r="P226" i="3"/>
  <c r="Q226" i="3" s="1"/>
  <c r="R226" i="3" s="1"/>
  <c r="P227" i="3"/>
  <c r="Q227" i="3" s="1"/>
  <c r="R227" i="3" s="1"/>
  <c r="P228" i="3"/>
  <c r="Q228" i="3" s="1"/>
  <c r="R228" i="3" s="1"/>
  <c r="P229" i="3"/>
  <c r="Q229" i="3" s="1"/>
  <c r="R229" i="3" s="1"/>
  <c r="P230" i="3"/>
  <c r="Q230" i="3" s="1"/>
  <c r="R230" i="3" s="1"/>
  <c r="P231" i="3"/>
  <c r="Q231" i="3" s="1"/>
  <c r="R231" i="3" s="1"/>
  <c r="P232" i="3"/>
  <c r="P233" i="3"/>
  <c r="P234" i="3"/>
  <c r="Q234" i="3" s="1"/>
  <c r="R234" i="3" s="1"/>
  <c r="P235" i="3"/>
  <c r="Q235" i="3" s="1"/>
  <c r="R235" i="3" s="1"/>
  <c r="P236" i="3"/>
  <c r="Q236" i="3" s="1"/>
  <c r="R236" i="3" s="1"/>
  <c r="S236" i="3" s="1"/>
  <c r="U236" i="3" s="1"/>
  <c r="P237" i="3"/>
  <c r="Q237" i="3" s="1"/>
  <c r="R237" i="3" s="1"/>
  <c r="P238" i="3"/>
  <c r="Q238" i="3" s="1"/>
  <c r="R238" i="3" s="1"/>
  <c r="P239" i="3"/>
  <c r="Q239" i="3" s="1"/>
  <c r="R239" i="3" s="1"/>
  <c r="P240" i="3"/>
  <c r="P241" i="3"/>
  <c r="P242" i="3"/>
  <c r="Q242" i="3" s="1"/>
  <c r="R242" i="3" s="1"/>
  <c r="P243" i="3"/>
  <c r="Q243" i="3" s="1"/>
  <c r="R243" i="3" s="1"/>
  <c r="P244" i="3"/>
  <c r="Q244" i="3" s="1"/>
  <c r="R244" i="3" s="1"/>
  <c r="P245" i="3"/>
  <c r="Q245" i="3" s="1"/>
  <c r="R245" i="3" s="1"/>
  <c r="S245" i="3" s="1"/>
  <c r="U245" i="3" s="1"/>
  <c r="P246" i="3"/>
  <c r="Q246" i="3" s="1"/>
  <c r="R246" i="3" s="1"/>
  <c r="P247" i="3"/>
  <c r="Q247" i="3" s="1"/>
  <c r="R247" i="3" s="1"/>
  <c r="P248" i="3"/>
  <c r="P249" i="3"/>
  <c r="P250" i="3"/>
  <c r="Q250" i="3" s="1"/>
  <c r="R250" i="3" s="1"/>
  <c r="P251" i="3"/>
  <c r="Q251" i="3" s="1"/>
  <c r="R251" i="3" s="1"/>
  <c r="P252" i="3"/>
  <c r="Q252" i="3" s="1"/>
  <c r="R252" i="3" s="1"/>
  <c r="S252" i="3" s="1"/>
  <c r="U252" i="3" s="1"/>
  <c r="P253" i="3"/>
  <c r="Q253" i="3" s="1"/>
  <c r="R253" i="3" s="1"/>
  <c r="P254" i="3"/>
  <c r="Q254" i="3" s="1"/>
  <c r="R254" i="3" s="1"/>
  <c r="P255" i="3"/>
  <c r="Q255" i="3" s="1"/>
  <c r="R255" i="3" s="1"/>
  <c r="P256" i="3"/>
  <c r="P257" i="3"/>
  <c r="P258" i="3"/>
  <c r="Q258" i="3" s="1"/>
  <c r="R258" i="3" s="1"/>
  <c r="P259" i="3"/>
  <c r="Q259" i="3" s="1"/>
  <c r="R259" i="3" s="1"/>
  <c r="P260" i="3"/>
  <c r="Q260" i="3" s="1"/>
  <c r="R260" i="3" s="1"/>
  <c r="P261" i="3"/>
  <c r="Q261" i="3" s="1"/>
  <c r="R261" i="3" s="1"/>
  <c r="P262" i="3"/>
  <c r="Q262" i="3" s="1"/>
  <c r="R262" i="3" s="1"/>
  <c r="P263" i="3"/>
  <c r="Q263" i="3" s="1"/>
  <c r="R263" i="3" s="1"/>
  <c r="P264" i="3"/>
  <c r="P265" i="3"/>
  <c r="P266" i="3"/>
  <c r="Q266" i="3" s="1"/>
  <c r="R266" i="3" s="1"/>
  <c r="P267" i="3"/>
  <c r="Q267" i="3" s="1"/>
  <c r="R267" i="3" s="1"/>
  <c r="P268" i="3"/>
  <c r="Q268" i="3" s="1"/>
  <c r="R268" i="3" s="1"/>
  <c r="S268" i="3" s="1"/>
  <c r="U268" i="3" s="1"/>
  <c r="P269" i="3"/>
  <c r="Q269" i="3" s="1"/>
  <c r="R269" i="3" s="1"/>
  <c r="P270" i="3"/>
  <c r="Q270" i="3" s="1"/>
  <c r="R270" i="3" s="1"/>
  <c r="P271" i="3"/>
  <c r="Q271" i="3" s="1"/>
  <c r="R271" i="3" s="1"/>
  <c r="P272" i="3"/>
  <c r="P273" i="3"/>
  <c r="P274" i="3"/>
  <c r="Q274" i="3" s="1"/>
  <c r="R274" i="3" s="1"/>
  <c r="P275" i="3"/>
  <c r="Q275" i="3" s="1"/>
  <c r="R275" i="3" s="1"/>
  <c r="P276" i="3"/>
  <c r="Q276" i="3" s="1"/>
  <c r="R276" i="3" s="1"/>
  <c r="P277" i="3"/>
  <c r="Q277" i="3" s="1"/>
  <c r="R277" i="3" s="1"/>
  <c r="S277" i="3" s="1"/>
  <c r="U277" i="3" s="1"/>
  <c r="P278" i="3"/>
  <c r="Q278" i="3" s="1"/>
  <c r="R278" i="3" s="1"/>
  <c r="P279" i="3"/>
  <c r="Q279" i="3" s="1"/>
  <c r="R279" i="3" s="1"/>
  <c r="P280" i="3"/>
  <c r="P281" i="3"/>
  <c r="P282" i="3"/>
  <c r="Q282" i="3" s="1"/>
  <c r="R282" i="3" s="1"/>
  <c r="P283" i="3"/>
  <c r="Q283" i="3" s="1"/>
  <c r="R283" i="3" s="1"/>
  <c r="P284" i="3"/>
  <c r="Q284" i="3" s="1"/>
  <c r="R284" i="3" s="1"/>
  <c r="S284" i="3" s="1"/>
  <c r="U284" i="3" s="1"/>
  <c r="P285" i="3"/>
  <c r="Q285" i="3" s="1"/>
  <c r="R285" i="3" s="1"/>
  <c r="P286" i="3"/>
  <c r="Q286" i="3" s="1"/>
  <c r="R286" i="3" s="1"/>
  <c r="P287" i="3"/>
  <c r="Q287" i="3" s="1"/>
  <c r="R287" i="3" s="1"/>
  <c r="P288" i="3"/>
  <c r="P289" i="3"/>
  <c r="P290" i="3"/>
  <c r="Q290" i="3" s="1"/>
  <c r="R290" i="3" s="1"/>
  <c r="P291" i="3"/>
  <c r="Q291" i="3" s="1"/>
  <c r="R291" i="3" s="1"/>
  <c r="P292" i="3"/>
  <c r="Q292" i="3" s="1"/>
  <c r="R292" i="3" s="1"/>
  <c r="P293" i="3"/>
  <c r="Q293" i="3" s="1"/>
  <c r="R293" i="3" s="1"/>
  <c r="P294" i="3"/>
  <c r="Q294" i="3" s="1"/>
  <c r="R294" i="3" s="1"/>
  <c r="P295" i="3"/>
  <c r="Q295" i="3" s="1"/>
  <c r="R295" i="3" s="1"/>
  <c r="P296" i="3"/>
  <c r="Q296" i="3" s="1"/>
  <c r="R296" i="3" s="1"/>
  <c r="P297" i="3"/>
  <c r="Q297" i="3" s="1"/>
  <c r="R297" i="3" s="1"/>
  <c r="P298" i="3"/>
  <c r="Q298" i="3" s="1"/>
  <c r="R298" i="3" s="1"/>
  <c r="P299" i="3"/>
  <c r="Q299" i="3" s="1"/>
  <c r="R299" i="3" s="1"/>
  <c r="P300" i="3"/>
  <c r="Q300" i="3" s="1"/>
  <c r="R300" i="3" s="1"/>
  <c r="S300" i="3" s="1"/>
  <c r="U300" i="3" s="1"/>
  <c r="P301" i="3"/>
  <c r="Q301" i="3" s="1"/>
  <c r="R301" i="3" s="1"/>
  <c r="P302" i="3"/>
  <c r="Q302" i="3" s="1"/>
  <c r="R302" i="3" s="1"/>
  <c r="P303" i="3"/>
  <c r="Q303" i="3" s="1"/>
  <c r="R303" i="3" s="1"/>
  <c r="P304" i="3"/>
  <c r="Q304" i="3" s="1"/>
  <c r="R304" i="3" s="1"/>
  <c r="P305" i="3"/>
  <c r="Q305" i="3" s="1"/>
  <c r="R305" i="3" s="1"/>
  <c r="P306" i="3"/>
  <c r="Q306" i="3" s="1"/>
  <c r="R306" i="3" s="1"/>
  <c r="P307" i="3"/>
  <c r="Q307" i="3" s="1"/>
  <c r="R307" i="3" s="1"/>
  <c r="P308" i="3"/>
  <c r="Q308" i="3" s="1"/>
  <c r="R308" i="3" s="1"/>
  <c r="P309" i="3"/>
  <c r="Q309" i="3" s="1"/>
  <c r="R309" i="3" s="1"/>
  <c r="S309" i="3" s="1"/>
  <c r="U309" i="3" s="1"/>
  <c r="P310" i="3"/>
  <c r="Q310" i="3" s="1"/>
  <c r="R310" i="3" s="1"/>
  <c r="S310" i="3" s="1"/>
  <c r="U310" i="3" s="1"/>
  <c r="P311" i="3"/>
  <c r="Q311" i="3" s="1"/>
  <c r="R311" i="3" s="1"/>
  <c r="P312" i="3"/>
  <c r="Q312" i="3" s="1"/>
  <c r="R312" i="3" s="1"/>
  <c r="P313" i="3"/>
  <c r="Q313" i="3" s="1"/>
  <c r="R313" i="3" s="1"/>
  <c r="P314" i="3"/>
  <c r="Q314" i="3" s="1"/>
  <c r="R314" i="3" s="1"/>
  <c r="P315" i="3"/>
  <c r="Q315" i="3" s="1"/>
  <c r="R315" i="3" s="1"/>
  <c r="P316" i="3"/>
  <c r="Q316" i="3" s="1"/>
  <c r="R316" i="3" s="1"/>
  <c r="S316" i="3" s="1"/>
  <c r="U316" i="3" s="1"/>
  <c r="P317" i="3"/>
  <c r="Q317" i="3" s="1"/>
  <c r="R317" i="3" s="1"/>
  <c r="P318" i="3"/>
  <c r="Q318" i="3" s="1"/>
  <c r="R318" i="3" s="1"/>
  <c r="P319" i="3"/>
  <c r="Q319" i="3" s="1"/>
  <c r="R319" i="3" s="1"/>
  <c r="P320" i="3"/>
  <c r="Q320" i="3" s="1"/>
  <c r="R320" i="3" s="1"/>
  <c r="S320" i="3" s="1"/>
  <c r="U320" i="3" s="1"/>
  <c r="P321" i="3"/>
  <c r="Q321" i="3" s="1"/>
  <c r="R321" i="3" s="1"/>
  <c r="S321" i="3" s="1"/>
  <c r="U321" i="3" s="1"/>
  <c r="P322" i="3"/>
  <c r="Q322" i="3" s="1"/>
  <c r="R322" i="3" s="1"/>
  <c r="P323" i="3"/>
  <c r="Q323" i="3" s="1"/>
  <c r="R323" i="3" s="1"/>
  <c r="P324" i="3"/>
  <c r="Q324" i="3" s="1"/>
  <c r="R324" i="3" s="1"/>
  <c r="P325" i="3"/>
  <c r="Q325" i="3" s="1"/>
  <c r="R325" i="3" s="1"/>
  <c r="P326" i="3"/>
  <c r="Q326" i="3" s="1"/>
  <c r="R326" i="3" s="1"/>
  <c r="P327" i="3"/>
  <c r="Q327" i="3" s="1"/>
  <c r="R327" i="3" s="1"/>
  <c r="P328" i="3"/>
  <c r="Q328" i="3" s="1"/>
  <c r="R328" i="3" s="1"/>
  <c r="P329" i="3"/>
  <c r="Q329" i="3" s="1"/>
  <c r="R329" i="3" s="1"/>
  <c r="P330" i="3"/>
  <c r="Q330" i="3" s="1"/>
  <c r="R330" i="3" s="1"/>
  <c r="P331" i="3"/>
  <c r="Q331" i="3" s="1"/>
  <c r="R331" i="3" s="1"/>
  <c r="P332" i="3"/>
  <c r="Q332" i="3" s="1"/>
  <c r="R332" i="3" s="1"/>
  <c r="S332" i="3" s="1"/>
  <c r="U332" i="3" s="1"/>
  <c r="P333" i="3"/>
  <c r="Q333" i="3" s="1"/>
  <c r="R333" i="3" s="1"/>
  <c r="P334" i="3"/>
  <c r="Q334" i="3" s="1"/>
  <c r="R334" i="3" s="1"/>
  <c r="P335" i="3"/>
  <c r="Q335" i="3" s="1"/>
  <c r="R335" i="3" s="1"/>
  <c r="P336" i="3"/>
  <c r="Q336" i="3" s="1"/>
  <c r="R336" i="3" s="1"/>
  <c r="P337" i="3"/>
  <c r="Q337" i="3" s="1"/>
  <c r="R337" i="3" s="1"/>
  <c r="P338" i="3"/>
  <c r="Q338" i="3" s="1"/>
  <c r="R338" i="3" s="1"/>
  <c r="P339" i="3"/>
  <c r="Q339" i="3" s="1"/>
  <c r="R339" i="3" s="1"/>
  <c r="P340" i="3"/>
  <c r="Q340" i="3" s="1"/>
  <c r="R340" i="3" s="1"/>
  <c r="P341" i="3"/>
  <c r="Q341" i="3" s="1"/>
  <c r="R341" i="3" s="1"/>
  <c r="S341" i="3" s="1"/>
  <c r="U341" i="3" s="1"/>
  <c r="P342" i="3"/>
  <c r="Q342" i="3" s="1"/>
  <c r="R342" i="3" s="1"/>
  <c r="S342" i="3" s="1"/>
  <c r="U342" i="3" s="1"/>
  <c r="P343" i="3"/>
  <c r="Q343" i="3" s="1"/>
  <c r="R343" i="3" s="1"/>
  <c r="P344" i="3"/>
  <c r="Q344" i="3" s="1"/>
  <c r="R344" i="3" s="1"/>
  <c r="P345" i="3"/>
  <c r="Q345" i="3" s="1"/>
  <c r="R345" i="3" s="1"/>
  <c r="P346" i="3"/>
  <c r="Q346" i="3" s="1"/>
  <c r="R346" i="3" s="1"/>
  <c r="P347" i="3"/>
  <c r="Q347" i="3" s="1"/>
  <c r="R347" i="3" s="1"/>
  <c r="P348" i="3"/>
  <c r="Q348" i="3" s="1"/>
  <c r="R348" i="3" s="1"/>
  <c r="S348" i="3" s="1"/>
  <c r="U348" i="3" s="1"/>
  <c r="P349" i="3"/>
  <c r="Q349" i="3" s="1"/>
  <c r="R349" i="3" s="1"/>
  <c r="P350" i="3"/>
  <c r="Q350" i="3" s="1"/>
  <c r="R350" i="3" s="1"/>
  <c r="P351" i="3"/>
  <c r="Q351" i="3" s="1"/>
  <c r="R351" i="3" s="1"/>
  <c r="P352" i="3"/>
  <c r="Q352" i="3" s="1"/>
  <c r="R352" i="3" s="1"/>
  <c r="S352" i="3" s="1"/>
  <c r="U352" i="3" s="1"/>
  <c r="P353" i="3"/>
  <c r="Q353" i="3" s="1"/>
  <c r="R353" i="3" s="1"/>
  <c r="S353" i="3" s="1"/>
  <c r="U353" i="3" s="1"/>
  <c r="P354" i="3"/>
  <c r="Q354" i="3" s="1"/>
  <c r="R354" i="3" s="1"/>
  <c r="P355" i="3"/>
  <c r="Q355" i="3" s="1"/>
  <c r="R355" i="3" s="1"/>
  <c r="P356" i="3"/>
  <c r="Q356" i="3" s="1"/>
  <c r="R356" i="3" s="1"/>
  <c r="P357" i="3"/>
  <c r="Q357" i="3" s="1"/>
  <c r="R357" i="3" s="1"/>
  <c r="P358" i="3"/>
  <c r="Q358" i="3" s="1"/>
  <c r="R358" i="3" s="1"/>
  <c r="P359" i="3"/>
  <c r="Q359" i="3" s="1"/>
  <c r="R359" i="3" s="1"/>
  <c r="P360" i="3"/>
  <c r="Q360" i="3" s="1"/>
  <c r="R360" i="3" s="1"/>
  <c r="P361" i="3"/>
  <c r="Q361" i="3" s="1"/>
  <c r="R361" i="3" s="1"/>
  <c r="P362" i="3"/>
  <c r="Q362" i="3" s="1"/>
  <c r="R362" i="3" s="1"/>
  <c r="P363" i="3"/>
  <c r="Q363" i="3" s="1"/>
  <c r="R363" i="3" s="1"/>
  <c r="P364" i="3"/>
  <c r="Q364" i="3" s="1"/>
  <c r="R364" i="3" s="1"/>
  <c r="S364" i="3" s="1"/>
  <c r="U364" i="3" s="1"/>
  <c r="P365" i="3"/>
  <c r="Q365" i="3" s="1"/>
  <c r="R365" i="3" s="1"/>
  <c r="P366" i="3"/>
  <c r="Q366" i="3" s="1"/>
  <c r="R366" i="3" s="1"/>
  <c r="P367" i="3"/>
  <c r="Q367" i="3" s="1"/>
  <c r="R367" i="3" s="1"/>
  <c r="P368" i="3"/>
  <c r="Q368" i="3" s="1"/>
  <c r="R368" i="3" s="1"/>
  <c r="P369" i="3"/>
  <c r="Q369" i="3" s="1"/>
  <c r="R369" i="3" s="1"/>
  <c r="P370" i="3"/>
  <c r="Q370" i="3" s="1"/>
  <c r="R370" i="3" s="1"/>
  <c r="P371" i="3"/>
  <c r="Q371" i="3" s="1"/>
  <c r="R371" i="3" s="1"/>
  <c r="P372" i="3"/>
  <c r="Q372" i="3" s="1"/>
  <c r="R372" i="3" s="1"/>
  <c r="P373" i="3"/>
  <c r="Q373" i="3" s="1"/>
  <c r="R373" i="3" s="1"/>
  <c r="S373" i="3" s="1"/>
  <c r="U373" i="3" s="1"/>
  <c r="P374" i="3"/>
  <c r="Q374" i="3" s="1"/>
  <c r="R374" i="3" s="1"/>
  <c r="S374" i="3" s="1"/>
  <c r="U374" i="3" s="1"/>
  <c r="P375" i="3"/>
  <c r="Q375" i="3" s="1"/>
  <c r="R375" i="3" s="1"/>
  <c r="P376" i="3"/>
  <c r="Q376" i="3" s="1"/>
  <c r="R376" i="3" s="1"/>
  <c r="P377" i="3"/>
  <c r="Q377" i="3" s="1"/>
  <c r="R377" i="3" s="1"/>
  <c r="P378" i="3"/>
  <c r="Q378" i="3" s="1"/>
  <c r="R378" i="3" s="1"/>
  <c r="P379" i="3"/>
  <c r="Q379" i="3" s="1"/>
  <c r="R379" i="3" s="1"/>
  <c r="P380" i="3"/>
  <c r="Q380" i="3" s="1"/>
  <c r="R380" i="3" s="1"/>
  <c r="S380" i="3" s="1"/>
  <c r="U380" i="3" s="1"/>
  <c r="P381" i="3"/>
  <c r="Q381" i="3" s="1"/>
  <c r="R381" i="3" s="1"/>
  <c r="P382" i="3"/>
  <c r="Q382" i="3" s="1"/>
  <c r="R382" i="3" s="1"/>
  <c r="P383" i="3"/>
  <c r="Q383" i="3" s="1"/>
  <c r="R383" i="3" s="1"/>
  <c r="P384" i="3"/>
  <c r="Q384" i="3" s="1"/>
  <c r="R384" i="3" s="1"/>
  <c r="S384" i="3" s="1"/>
  <c r="U384" i="3" s="1"/>
  <c r="P385" i="3"/>
  <c r="Q385" i="3" s="1"/>
  <c r="R385" i="3" s="1"/>
  <c r="S385" i="3" s="1"/>
  <c r="U385" i="3" s="1"/>
  <c r="P386" i="3"/>
  <c r="Q386" i="3" s="1"/>
  <c r="R386" i="3" s="1"/>
  <c r="P387" i="3"/>
  <c r="Q387" i="3" s="1"/>
  <c r="R387" i="3" s="1"/>
  <c r="P388" i="3"/>
  <c r="Q388" i="3" s="1"/>
  <c r="R388" i="3" s="1"/>
  <c r="P389" i="3"/>
  <c r="Q389" i="3" s="1"/>
  <c r="R389" i="3" s="1"/>
  <c r="P390" i="3"/>
  <c r="Q390" i="3" s="1"/>
  <c r="R390" i="3" s="1"/>
  <c r="P391" i="3"/>
  <c r="Q391" i="3" s="1"/>
  <c r="R391" i="3" s="1"/>
  <c r="P392" i="3"/>
  <c r="Q392" i="3" s="1"/>
  <c r="R392" i="3" s="1"/>
  <c r="P393" i="3"/>
  <c r="Q393" i="3" s="1"/>
  <c r="R393" i="3" s="1"/>
  <c r="P394" i="3"/>
  <c r="Q394" i="3" s="1"/>
  <c r="R394" i="3" s="1"/>
  <c r="P395" i="3"/>
  <c r="Q395" i="3" s="1"/>
  <c r="R395" i="3" s="1"/>
  <c r="P396" i="3"/>
  <c r="Q396" i="3" s="1"/>
  <c r="R396" i="3" s="1"/>
  <c r="S396" i="3" s="1"/>
  <c r="U396" i="3" s="1"/>
  <c r="P397" i="3"/>
  <c r="Q397" i="3" s="1"/>
  <c r="R397" i="3" s="1"/>
  <c r="P398" i="3"/>
  <c r="Q398" i="3" s="1"/>
  <c r="R398" i="3" s="1"/>
  <c r="P399" i="3"/>
  <c r="Q399" i="3" s="1"/>
  <c r="R399" i="3" s="1"/>
  <c r="P400" i="3"/>
  <c r="Q400" i="3" s="1"/>
  <c r="R400" i="3" s="1"/>
  <c r="P401" i="3"/>
  <c r="Q401" i="3" s="1"/>
  <c r="R401" i="3" s="1"/>
  <c r="P402" i="3"/>
  <c r="Q402" i="3" s="1"/>
  <c r="R402" i="3" s="1"/>
  <c r="P403" i="3"/>
  <c r="Q403" i="3" s="1"/>
  <c r="R403" i="3" s="1"/>
  <c r="P404" i="3"/>
  <c r="Q404" i="3" s="1"/>
  <c r="R404" i="3" s="1"/>
  <c r="P405" i="3"/>
  <c r="Q405" i="3" s="1"/>
  <c r="R405" i="3" s="1"/>
  <c r="S405" i="3" s="1"/>
  <c r="U405" i="3" s="1"/>
  <c r="P406" i="3"/>
  <c r="Q406" i="3" s="1"/>
  <c r="R406" i="3" s="1"/>
  <c r="S406" i="3" s="1"/>
  <c r="U406" i="3" s="1"/>
  <c r="P407" i="3"/>
  <c r="Q407" i="3" s="1"/>
  <c r="R407" i="3" s="1"/>
  <c r="P408" i="3"/>
  <c r="Q408" i="3" s="1"/>
  <c r="R408" i="3" s="1"/>
  <c r="P409" i="3"/>
  <c r="Q409" i="3" s="1"/>
  <c r="R409" i="3" s="1"/>
  <c r="P410" i="3"/>
  <c r="Q410" i="3" s="1"/>
  <c r="R410" i="3" s="1"/>
  <c r="P411" i="3"/>
  <c r="Q411" i="3" s="1"/>
  <c r="R411" i="3" s="1"/>
  <c r="P412" i="3"/>
  <c r="Q412" i="3" s="1"/>
  <c r="R412" i="3" s="1"/>
  <c r="S412" i="3" s="1"/>
  <c r="U412" i="3" s="1"/>
  <c r="P413" i="3"/>
  <c r="Q413" i="3" s="1"/>
  <c r="R413" i="3" s="1"/>
  <c r="P414" i="3"/>
  <c r="Q414" i="3" s="1"/>
  <c r="R414" i="3" s="1"/>
  <c r="P415" i="3"/>
  <c r="Q415" i="3" s="1"/>
  <c r="R415" i="3" s="1"/>
  <c r="P416" i="3"/>
  <c r="Q416" i="3" s="1"/>
  <c r="R416" i="3" s="1"/>
  <c r="S416" i="3" s="1"/>
  <c r="U416" i="3" s="1"/>
  <c r="P417" i="3"/>
  <c r="Q417" i="3" s="1"/>
  <c r="R417" i="3" s="1"/>
  <c r="S417" i="3" s="1"/>
  <c r="U417" i="3" s="1"/>
  <c r="P418" i="3"/>
  <c r="Q418" i="3" s="1"/>
  <c r="R418" i="3" s="1"/>
  <c r="P419" i="3"/>
  <c r="Q419" i="3" s="1"/>
  <c r="R419" i="3" s="1"/>
  <c r="P420" i="3"/>
  <c r="Q420" i="3" s="1"/>
  <c r="R420" i="3" s="1"/>
  <c r="P421" i="3"/>
  <c r="Q421" i="3" s="1"/>
  <c r="R421" i="3" s="1"/>
  <c r="P422" i="3"/>
  <c r="Q422" i="3" s="1"/>
  <c r="R422" i="3" s="1"/>
  <c r="P423" i="3"/>
  <c r="Q423" i="3" s="1"/>
  <c r="R423" i="3" s="1"/>
  <c r="P424" i="3"/>
  <c r="Q424" i="3" s="1"/>
  <c r="R424" i="3" s="1"/>
  <c r="P425" i="3"/>
  <c r="Q425" i="3" s="1"/>
  <c r="R425" i="3" s="1"/>
  <c r="P426" i="3"/>
  <c r="Q426" i="3" s="1"/>
  <c r="R426" i="3" s="1"/>
  <c r="P427" i="3"/>
  <c r="Q427" i="3" s="1"/>
  <c r="R427" i="3" s="1"/>
  <c r="P428" i="3"/>
  <c r="Q428" i="3" s="1"/>
  <c r="R428" i="3" s="1"/>
  <c r="S428" i="3" s="1"/>
  <c r="U428" i="3" s="1"/>
  <c r="P429" i="3"/>
  <c r="Q429" i="3" s="1"/>
  <c r="R429" i="3" s="1"/>
  <c r="P430" i="3"/>
  <c r="Q430" i="3" s="1"/>
  <c r="R430" i="3" s="1"/>
  <c r="P431" i="3"/>
  <c r="Q431" i="3" s="1"/>
  <c r="R431" i="3" s="1"/>
  <c r="P432" i="3"/>
  <c r="Q432" i="3" s="1"/>
  <c r="R432" i="3" s="1"/>
  <c r="P433" i="3"/>
  <c r="Q433" i="3" s="1"/>
  <c r="R433" i="3" s="1"/>
  <c r="P434" i="3"/>
  <c r="Q434" i="3" s="1"/>
  <c r="R434" i="3" s="1"/>
  <c r="P435" i="3"/>
  <c r="Q435" i="3" s="1"/>
  <c r="R435" i="3" s="1"/>
  <c r="P436" i="3"/>
  <c r="Q436" i="3" s="1"/>
  <c r="R436" i="3" s="1"/>
  <c r="P437" i="3"/>
  <c r="Q437" i="3" s="1"/>
  <c r="R437" i="3" s="1"/>
  <c r="S437" i="3" s="1"/>
  <c r="U437" i="3" s="1"/>
  <c r="P438" i="3"/>
  <c r="Q438" i="3" s="1"/>
  <c r="R438" i="3" s="1"/>
  <c r="S438" i="3" s="1"/>
  <c r="U438" i="3" s="1"/>
  <c r="P439" i="3"/>
  <c r="Q439" i="3" s="1"/>
  <c r="R439" i="3" s="1"/>
  <c r="P440" i="3"/>
  <c r="Q440" i="3" s="1"/>
  <c r="R440" i="3" s="1"/>
  <c r="P441" i="3"/>
  <c r="Q441" i="3" s="1"/>
  <c r="R441" i="3" s="1"/>
  <c r="P442" i="3"/>
  <c r="Q442" i="3" s="1"/>
  <c r="R442" i="3" s="1"/>
  <c r="P443" i="3"/>
  <c r="Q443" i="3" s="1"/>
  <c r="R443" i="3" s="1"/>
  <c r="P444" i="3"/>
  <c r="Q444" i="3" s="1"/>
  <c r="R444" i="3" s="1"/>
  <c r="S444" i="3" s="1"/>
  <c r="U444" i="3" s="1"/>
  <c r="P445" i="3"/>
  <c r="Q445" i="3" s="1"/>
  <c r="R445" i="3" s="1"/>
  <c r="P446" i="3"/>
  <c r="Q446" i="3" s="1"/>
  <c r="R446" i="3" s="1"/>
  <c r="P447" i="3"/>
  <c r="Q447" i="3" s="1"/>
  <c r="R447" i="3" s="1"/>
  <c r="P448" i="3"/>
  <c r="Q448" i="3" s="1"/>
  <c r="R448" i="3" s="1"/>
  <c r="S448" i="3" s="1"/>
  <c r="U448" i="3" s="1"/>
  <c r="P449" i="3"/>
  <c r="Q449" i="3" s="1"/>
  <c r="R449" i="3" s="1"/>
  <c r="S449" i="3" s="1"/>
  <c r="U449" i="3" s="1"/>
  <c r="P450" i="3"/>
  <c r="Q450" i="3" s="1"/>
  <c r="R450" i="3" s="1"/>
  <c r="P451" i="3"/>
  <c r="Q451" i="3" s="1"/>
  <c r="R451" i="3" s="1"/>
  <c r="P452" i="3"/>
  <c r="Q452" i="3" s="1"/>
  <c r="R452" i="3" s="1"/>
  <c r="P453" i="3"/>
  <c r="Q453" i="3" s="1"/>
  <c r="R453" i="3" s="1"/>
  <c r="P454" i="3"/>
  <c r="Q454" i="3" s="1"/>
  <c r="R454" i="3" s="1"/>
  <c r="P455" i="3"/>
  <c r="Q455" i="3" s="1"/>
  <c r="R455" i="3" s="1"/>
  <c r="P456" i="3"/>
  <c r="Q456" i="3" s="1"/>
  <c r="R456" i="3" s="1"/>
  <c r="P457" i="3"/>
  <c r="Q457" i="3" s="1"/>
  <c r="R457" i="3" s="1"/>
  <c r="P458" i="3"/>
  <c r="Q458" i="3" s="1"/>
  <c r="R458" i="3" s="1"/>
  <c r="P459" i="3"/>
  <c r="Q459" i="3" s="1"/>
  <c r="R459" i="3" s="1"/>
  <c r="P460" i="3"/>
  <c r="Q460" i="3" s="1"/>
  <c r="R460" i="3" s="1"/>
  <c r="S460" i="3" s="1"/>
  <c r="U460" i="3" s="1"/>
  <c r="P461" i="3"/>
  <c r="Q461" i="3" s="1"/>
  <c r="R461" i="3" s="1"/>
  <c r="P462" i="3"/>
  <c r="Q462" i="3" s="1"/>
  <c r="R462" i="3" s="1"/>
  <c r="P463" i="3"/>
  <c r="Q463" i="3" s="1"/>
  <c r="R463" i="3" s="1"/>
  <c r="P464" i="3"/>
  <c r="Q464" i="3" s="1"/>
  <c r="R464" i="3" s="1"/>
  <c r="P465" i="3"/>
  <c r="Q465" i="3" s="1"/>
  <c r="R465" i="3" s="1"/>
  <c r="P466" i="3"/>
  <c r="Q466" i="3" s="1"/>
  <c r="R466" i="3" s="1"/>
  <c r="P467" i="3"/>
  <c r="Q467" i="3" s="1"/>
  <c r="R467" i="3" s="1"/>
  <c r="P468" i="3"/>
  <c r="Q468" i="3" s="1"/>
  <c r="R468" i="3" s="1"/>
  <c r="P469" i="3"/>
  <c r="Q469" i="3" s="1"/>
  <c r="R469" i="3" s="1"/>
  <c r="S469" i="3" s="1"/>
  <c r="U469" i="3" s="1"/>
  <c r="P470" i="3"/>
  <c r="Q470" i="3" s="1"/>
  <c r="R470" i="3" s="1"/>
  <c r="S470" i="3" s="1"/>
  <c r="U470" i="3" s="1"/>
  <c r="P471" i="3"/>
  <c r="Q471" i="3" s="1"/>
  <c r="R471" i="3" s="1"/>
  <c r="P472" i="3"/>
  <c r="Q472" i="3" s="1"/>
  <c r="R472" i="3" s="1"/>
  <c r="P473" i="3"/>
  <c r="Q473" i="3" s="1"/>
  <c r="R473" i="3" s="1"/>
  <c r="P474" i="3"/>
  <c r="Q474" i="3" s="1"/>
  <c r="R474" i="3" s="1"/>
  <c r="P475" i="3"/>
  <c r="Q475" i="3" s="1"/>
  <c r="R475" i="3" s="1"/>
  <c r="P476" i="3"/>
  <c r="Q476" i="3" s="1"/>
  <c r="R476" i="3" s="1"/>
  <c r="S476" i="3" s="1"/>
  <c r="U476" i="3" s="1"/>
  <c r="P477" i="3"/>
  <c r="Q477" i="3" s="1"/>
  <c r="R477" i="3" s="1"/>
  <c r="P478" i="3"/>
  <c r="Q478" i="3" s="1"/>
  <c r="R478" i="3" s="1"/>
  <c r="P479" i="3"/>
  <c r="Q479" i="3" s="1"/>
  <c r="R479" i="3" s="1"/>
  <c r="P480" i="3"/>
  <c r="Q480" i="3" s="1"/>
  <c r="R480" i="3" s="1"/>
  <c r="S480" i="3" s="1"/>
  <c r="U480" i="3" s="1"/>
  <c r="P481" i="3"/>
  <c r="Q481" i="3" s="1"/>
  <c r="R481" i="3" s="1"/>
  <c r="S481" i="3" s="1"/>
  <c r="U481" i="3" s="1"/>
  <c r="P482" i="3"/>
  <c r="Q482" i="3" s="1"/>
  <c r="R482" i="3" s="1"/>
  <c r="P483" i="3"/>
  <c r="Q483" i="3" s="1"/>
  <c r="R483" i="3" s="1"/>
  <c r="P484" i="3"/>
  <c r="Q484" i="3" s="1"/>
  <c r="R484" i="3" s="1"/>
  <c r="P485" i="3"/>
  <c r="Q485" i="3" s="1"/>
  <c r="R485" i="3" s="1"/>
  <c r="P486" i="3"/>
  <c r="Q486" i="3" s="1"/>
  <c r="R486" i="3" s="1"/>
  <c r="P487" i="3"/>
  <c r="Q487" i="3" s="1"/>
  <c r="R487" i="3" s="1"/>
  <c r="P488" i="3"/>
  <c r="Q488" i="3" s="1"/>
  <c r="R488" i="3" s="1"/>
  <c r="P489" i="3"/>
  <c r="Q489" i="3" s="1"/>
  <c r="R489" i="3" s="1"/>
  <c r="P490" i="3"/>
  <c r="Q490" i="3" s="1"/>
  <c r="R490" i="3" s="1"/>
  <c r="P491" i="3"/>
  <c r="Q491" i="3" s="1"/>
  <c r="R491" i="3" s="1"/>
  <c r="P492" i="3"/>
  <c r="Q492" i="3" s="1"/>
  <c r="R492" i="3" s="1"/>
  <c r="S492" i="3" s="1"/>
  <c r="U492" i="3" s="1"/>
  <c r="P493" i="3"/>
  <c r="Q493" i="3" s="1"/>
  <c r="R493" i="3" s="1"/>
  <c r="P494" i="3"/>
  <c r="Q494" i="3" s="1"/>
  <c r="R494" i="3" s="1"/>
  <c r="P495" i="3"/>
  <c r="Q495" i="3" s="1"/>
  <c r="R495" i="3" s="1"/>
  <c r="P496" i="3"/>
  <c r="Q496" i="3" s="1"/>
  <c r="R496" i="3" s="1"/>
  <c r="P497" i="3"/>
  <c r="Q497" i="3" s="1"/>
  <c r="R497" i="3" s="1"/>
  <c r="P498" i="3"/>
  <c r="Q498" i="3" s="1"/>
  <c r="R498" i="3" s="1"/>
  <c r="P499" i="3"/>
  <c r="Q499" i="3" s="1"/>
  <c r="R499" i="3" s="1"/>
  <c r="P500" i="3"/>
  <c r="Q500" i="3" s="1"/>
  <c r="R500" i="3" s="1"/>
  <c r="P501" i="3"/>
  <c r="Q501" i="3" s="1"/>
  <c r="R501" i="3" s="1"/>
  <c r="S501" i="3" s="1"/>
  <c r="U501" i="3" s="1"/>
  <c r="P502" i="3"/>
  <c r="Q502" i="3" s="1"/>
  <c r="R502" i="3" s="1"/>
  <c r="S502" i="3" s="1"/>
  <c r="U502" i="3" s="1"/>
  <c r="P3" i="3"/>
  <c r="Q3" i="3" s="1"/>
  <c r="R3" i="3" s="1"/>
  <c r="N65" i="3"/>
  <c r="N66" i="3"/>
  <c r="N129" i="3"/>
  <c r="N130" i="3"/>
  <c r="N209" i="3"/>
  <c r="N289" i="3"/>
  <c r="N297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L344" i="3"/>
  <c r="C2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N354" i="3" s="1"/>
  <c r="M355" i="3"/>
  <c r="M356" i="3"/>
  <c r="M357" i="3"/>
  <c r="M358" i="3"/>
  <c r="M359" i="3"/>
  <c r="M360" i="3"/>
  <c r="M361" i="3"/>
  <c r="M362" i="3"/>
  <c r="N362" i="3" s="1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N402" i="3" s="1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N418" i="3" s="1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N434" i="3" s="1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N450" i="3" s="1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N466" i="3" s="1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N498" i="3" s="1"/>
  <c r="M499" i="3"/>
  <c r="M500" i="3"/>
  <c r="M501" i="3"/>
  <c r="M5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N17" i="3" s="1"/>
  <c r="L18" i="3"/>
  <c r="N18" i="3" s="1"/>
  <c r="L19" i="3"/>
  <c r="N19" i="3" s="1"/>
  <c r="L20" i="3"/>
  <c r="L21" i="3"/>
  <c r="L22" i="3"/>
  <c r="L23" i="3"/>
  <c r="L24" i="3"/>
  <c r="L25" i="3"/>
  <c r="L26" i="3"/>
  <c r="L27" i="3"/>
  <c r="N27" i="3" s="1"/>
  <c r="L28" i="3"/>
  <c r="L29" i="3"/>
  <c r="L30" i="3"/>
  <c r="L31" i="3"/>
  <c r="L32" i="3"/>
  <c r="L33" i="3"/>
  <c r="N33" i="3" s="1"/>
  <c r="L34" i="3"/>
  <c r="N34" i="3" s="1"/>
  <c r="L35" i="3"/>
  <c r="N35" i="3" s="1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N49" i="3" s="1"/>
  <c r="L50" i="3"/>
  <c r="N50" i="3" s="1"/>
  <c r="L51" i="3"/>
  <c r="N51" i="3" s="1"/>
  <c r="L52" i="3"/>
  <c r="L53" i="3"/>
  <c r="L54" i="3"/>
  <c r="L55" i="3"/>
  <c r="L56" i="3"/>
  <c r="L57" i="3"/>
  <c r="L58" i="3"/>
  <c r="L59" i="3"/>
  <c r="N59" i="3" s="1"/>
  <c r="L60" i="3"/>
  <c r="L61" i="3"/>
  <c r="L62" i="3"/>
  <c r="L63" i="3"/>
  <c r="L64" i="3"/>
  <c r="L65" i="3"/>
  <c r="L66" i="3"/>
  <c r="L67" i="3"/>
  <c r="N67" i="3" s="1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N81" i="3" s="1"/>
  <c r="L82" i="3"/>
  <c r="N82" i="3" s="1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N97" i="3" s="1"/>
  <c r="L98" i="3"/>
  <c r="N98" i="3" s="1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N113" i="3" s="1"/>
  <c r="L114" i="3"/>
  <c r="N114" i="3" s="1"/>
  <c r="L115" i="3"/>
  <c r="L116" i="3"/>
  <c r="L117" i="3"/>
  <c r="L118" i="3"/>
  <c r="L119" i="3"/>
  <c r="L120" i="3"/>
  <c r="L121" i="3"/>
  <c r="L122" i="3"/>
  <c r="L123" i="3"/>
  <c r="N123" i="3" s="1"/>
  <c r="L124" i="3"/>
  <c r="L125" i="3"/>
  <c r="L126" i="3"/>
  <c r="L127" i="3"/>
  <c r="L128" i="3"/>
  <c r="L129" i="3"/>
  <c r="L130" i="3"/>
  <c r="L131" i="3"/>
  <c r="N131" i="3" s="1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N145" i="3" s="1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N161" i="3" s="1"/>
  <c r="L162" i="3"/>
  <c r="N162" i="3" s="1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N177" i="3" s="1"/>
  <c r="L178" i="3"/>
  <c r="N178" i="3" s="1"/>
  <c r="L179" i="3"/>
  <c r="N179" i="3" s="1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N193" i="3" s="1"/>
  <c r="L194" i="3"/>
  <c r="N194" i="3" s="1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N210" i="3" s="1"/>
  <c r="L211" i="3"/>
  <c r="L212" i="3"/>
  <c r="L213" i="3"/>
  <c r="L214" i="3"/>
  <c r="L215" i="3"/>
  <c r="L216" i="3"/>
  <c r="L217" i="3"/>
  <c r="L218" i="3"/>
  <c r="L219" i="3"/>
  <c r="L220" i="3"/>
  <c r="L221" i="3"/>
  <c r="L222" i="3"/>
  <c r="N222" i="3" s="1"/>
  <c r="L223" i="3"/>
  <c r="L224" i="3"/>
  <c r="L225" i="3"/>
  <c r="L226" i="3"/>
  <c r="N226" i="3" s="1"/>
  <c r="L227" i="3"/>
  <c r="N227" i="3" s="1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N241" i="3" s="1"/>
  <c r="L242" i="3"/>
  <c r="N242" i="3" s="1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N257" i="3" s="1"/>
  <c r="L258" i="3"/>
  <c r="L259" i="3"/>
  <c r="L260" i="3"/>
  <c r="L261" i="3"/>
  <c r="L262" i="3"/>
  <c r="L263" i="3"/>
  <c r="L264" i="3"/>
  <c r="L265" i="3"/>
  <c r="L266" i="3"/>
  <c r="N266" i="3" s="1"/>
  <c r="L267" i="3"/>
  <c r="L268" i="3"/>
  <c r="L269" i="3"/>
  <c r="L270" i="3"/>
  <c r="N270" i="3" s="1"/>
  <c r="L271" i="3"/>
  <c r="L272" i="3"/>
  <c r="L273" i="3"/>
  <c r="N273" i="3" s="1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N305" i="3" s="1"/>
  <c r="L306" i="3"/>
  <c r="L307" i="3"/>
  <c r="N307" i="3" s="1"/>
  <c r="L308" i="3"/>
  <c r="L309" i="3"/>
  <c r="L310" i="3"/>
  <c r="L311" i="3"/>
  <c r="L312" i="3"/>
  <c r="L313" i="3"/>
  <c r="L314" i="3"/>
  <c r="N314" i="3" s="1"/>
  <c r="L315" i="3"/>
  <c r="L316" i="3"/>
  <c r="L317" i="3"/>
  <c r="L318" i="3"/>
  <c r="L319" i="3"/>
  <c r="L320" i="3"/>
  <c r="L321" i="3"/>
  <c r="N321" i="3" s="1"/>
  <c r="L322" i="3"/>
  <c r="L323" i="3"/>
  <c r="L324" i="3"/>
  <c r="L325" i="3"/>
  <c r="L326" i="3"/>
  <c r="L327" i="3"/>
  <c r="L328" i="3"/>
  <c r="L329" i="3"/>
  <c r="N329" i="3" s="1"/>
  <c r="L330" i="3"/>
  <c r="L331" i="3"/>
  <c r="L332" i="3"/>
  <c r="L333" i="3"/>
  <c r="L334" i="3"/>
  <c r="L335" i="3"/>
  <c r="L336" i="3"/>
  <c r="L337" i="3"/>
  <c r="N337" i="3" s="1"/>
  <c r="L338" i="3"/>
  <c r="L339" i="3"/>
  <c r="L340" i="3"/>
  <c r="L341" i="3"/>
  <c r="L342" i="3"/>
  <c r="L343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V480" i="3" l="1"/>
  <c r="V460" i="3"/>
  <c r="V428" i="3"/>
  <c r="V412" i="3"/>
  <c r="V384" i="3"/>
  <c r="V348" i="3"/>
  <c r="V332" i="3"/>
  <c r="V316" i="3"/>
  <c r="V236" i="3"/>
  <c r="V204" i="3"/>
  <c r="V188" i="3"/>
  <c r="V156" i="3"/>
  <c r="V124" i="3"/>
  <c r="V108" i="3"/>
  <c r="V76" i="3"/>
  <c r="V12" i="3"/>
  <c r="S464" i="3"/>
  <c r="U464" i="3" s="1"/>
  <c r="S432" i="3"/>
  <c r="U432" i="3" s="1"/>
  <c r="S336" i="3"/>
  <c r="U336" i="3" s="1"/>
  <c r="S304" i="3"/>
  <c r="U304" i="3" s="1"/>
  <c r="V208" i="3"/>
  <c r="V112" i="3"/>
  <c r="V16" i="3"/>
  <c r="S3" i="3"/>
  <c r="U3" i="3" s="1"/>
  <c r="S491" i="3"/>
  <c r="U491" i="3" s="1"/>
  <c r="S479" i="3"/>
  <c r="U479" i="3" s="1"/>
  <c r="S475" i="3"/>
  <c r="U475" i="3" s="1"/>
  <c r="S463" i="3"/>
  <c r="U463" i="3" s="1"/>
  <c r="S451" i="3"/>
  <c r="U451" i="3" s="1"/>
  <c r="S439" i="3"/>
  <c r="U439" i="3" s="1"/>
  <c r="S431" i="3"/>
  <c r="U431" i="3" s="1"/>
  <c r="S419" i="3"/>
  <c r="U419" i="3" s="1"/>
  <c r="S407" i="3"/>
  <c r="U407" i="3" s="1"/>
  <c r="S395" i="3"/>
  <c r="U395" i="3" s="1"/>
  <c r="S383" i="3"/>
  <c r="U383" i="3" s="1"/>
  <c r="S375" i="3"/>
  <c r="U375" i="3" s="1"/>
  <c r="S367" i="3"/>
  <c r="U367" i="3" s="1"/>
  <c r="S355" i="3"/>
  <c r="U355" i="3" s="1"/>
  <c r="S343" i="3"/>
  <c r="U343" i="3" s="1"/>
  <c r="S339" i="3"/>
  <c r="U339" i="3" s="1"/>
  <c r="S327" i="3"/>
  <c r="U327" i="3" s="1"/>
  <c r="S315" i="3"/>
  <c r="U315" i="3" s="1"/>
  <c r="S303" i="3"/>
  <c r="U303" i="3" s="1"/>
  <c r="S295" i="3"/>
  <c r="U295" i="3" s="1"/>
  <c r="S279" i="3"/>
  <c r="U279" i="3" s="1"/>
  <c r="S263" i="3"/>
  <c r="U263" i="3" s="1"/>
  <c r="S259" i="3"/>
  <c r="U259" i="3" s="1"/>
  <c r="S247" i="3"/>
  <c r="U247" i="3" s="1"/>
  <c r="S235" i="3"/>
  <c r="U235" i="3" s="1"/>
  <c r="S223" i="3"/>
  <c r="U223" i="3" s="1"/>
  <c r="S219" i="3"/>
  <c r="U219" i="3" s="1"/>
  <c r="S207" i="3"/>
  <c r="U207" i="3" s="1"/>
  <c r="S195" i="3"/>
  <c r="U195" i="3" s="1"/>
  <c r="S183" i="3"/>
  <c r="U183" i="3" s="1"/>
  <c r="S155" i="3"/>
  <c r="U155" i="3" s="1"/>
  <c r="V476" i="3"/>
  <c r="V448" i="3"/>
  <c r="V416" i="3"/>
  <c r="V380" i="3"/>
  <c r="V352" i="3"/>
  <c r="V300" i="3"/>
  <c r="V268" i="3"/>
  <c r="V220" i="3"/>
  <c r="V92" i="3"/>
  <c r="V60" i="3"/>
  <c r="V28" i="3"/>
  <c r="S400" i="3"/>
  <c r="U400" i="3" s="1"/>
  <c r="V240" i="3"/>
  <c r="V176" i="3"/>
  <c r="V80" i="3"/>
  <c r="S499" i="3"/>
  <c r="U499" i="3" s="1"/>
  <c r="S483" i="3"/>
  <c r="U483" i="3" s="1"/>
  <c r="S467" i="3"/>
  <c r="U467" i="3" s="1"/>
  <c r="S455" i="3"/>
  <c r="U455" i="3" s="1"/>
  <c r="S443" i="3"/>
  <c r="U443" i="3" s="1"/>
  <c r="S427" i="3"/>
  <c r="U427" i="3" s="1"/>
  <c r="S415" i="3"/>
  <c r="U415" i="3" s="1"/>
  <c r="S403" i="3"/>
  <c r="U403" i="3" s="1"/>
  <c r="S391" i="3"/>
  <c r="U391" i="3" s="1"/>
  <c r="S379" i="3"/>
  <c r="U379" i="3" s="1"/>
  <c r="S363" i="3"/>
  <c r="U363" i="3" s="1"/>
  <c r="S351" i="3"/>
  <c r="U351" i="3" s="1"/>
  <c r="S335" i="3"/>
  <c r="U335" i="3" s="1"/>
  <c r="S323" i="3"/>
  <c r="U323" i="3" s="1"/>
  <c r="S311" i="3"/>
  <c r="U311" i="3" s="1"/>
  <c r="S299" i="3"/>
  <c r="U299" i="3" s="1"/>
  <c r="S287" i="3"/>
  <c r="U287" i="3" s="1"/>
  <c r="S275" i="3"/>
  <c r="U275" i="3" s="1"/>
  <c r="S267" i="3"/>
  <c r="U267" i="3" s="1"/>
  <c r="S255" i="3"/>
  <c r="U255" i="3" s="1"/>
  <c r="S243" i="3"/>
  <c r="U243" i="3" s="1"/>
  <c r="S227" i="3"/>
  <c r="U227" i="3" s="1"/>
  <c r="S211" i="3"/>
  <c r="U211" i="3" s="1"/>
  <c r="S199" i="3"/>
  <c r="U199" i="3" s="1"/>
  <c r="S187" i="3"/>
  <c r="U187" i="3" s="1"/>
  <c r="S175" i="3"/>
  <c r="U175" i="3" s="1"/>
  <c r="S167" i="3"/>
  <c r="U167" i="3" s="1"/>
  <c r="S163" i="3"/>
  <c r="U163" i="3" s="1"/>
  <c r="S147" i="3"/>
  <c r="U147" i="3" s="1"/>
  <c r="V289" i="3"/>
  <c r="V225" i="3"/>
  <c r="V161" i="3"/>
  <c r="V97" i="3"/>
  <c r="V33" i="3"/>
  <c r="V502" i="3"/>
  <c r="V470" i="3"/>
  <c r="V438" i="3"/>
  <c r="V406" i="3"/>
  <c r="V374" i="3"/>
  <c r="V342" i="3"/>
  <c r="V310" i="3"/>
  <c r="V182" i="3"/>
  <c r="V150" i="3"/>
  <c r="V118" i="3"/>
  <c r="V86" i="3"/>
  <c r="V54" i="3"/>
  <c r="V22" i="3"/>
  <c r="S490" i="3"/>
  <c r="U490" i="3" s="1"/>
  <c r="S486" i="3"/>
  <c r="U486" i="3" s="1"/>
  <c r="S474" i="3"/>
  <c r="U474" i="3" s="1"/>
  <c r="S458" i="3"/>
  <c r="U458" i="3" s="1"/>
  <c r="S454" i="3"/>
  <c r="U454" i="3" s="1"/>
  <c r="S442" i="3"/>
  <c r="U442" i="3" s="1"/>
  <c r="S426" i="3"/>
  <c r="U426" i="3" s="1"/>
  <c r="S422" i="3"/>
  <c r="U422" i="3" s="1"/>
  <c r="S410" i="3"/>
  <c r="U410" i="3" s="1"/>
  <c r="S394" i="3"/>
  <c r="U394" i="3" s="1"/>
  <c r="S390" i="3"/>
  <c r="U390" i="3" s="1"/>
  <c r="S378" i="3"/>
  <c r="U378" i="3" s="1"/>
  <c r="S362" i="3"/>
  <c r="U362" i="3" s="1"/>
  <c r="S358" i="3"/>
  <c r="U358" i="3" s="1"/>
  <c r="S346" i="3"/>
  <c r="U346" i="3" s="1"/>
  <c r="S330" i="3"/>
  <c r="U330" i="3" s="1"/>
  <c r="S326" i="3"/>
  <c r="U326" i="3" s="1"/>
  <c r="S314" i="3"/>
  <c r="U314" i="3" s="1"/>
  <c r="S298" i="3"/>
  <c r="U298" i="3" s="1"/>
  <c r="S294" i="3"/>
  <c r="U294" i="3" s="1"/>
  <c r="V282" i="3"/>
  <c r="V266" i="3"/>
  <c r="V262" i="3"/>
  <c r="V250" i="3"/>
  <c r="V234" i="3"/>
  <c r="V230" i="3"/>
  <c r="V218" i="3"/>
  <c r="V202" i="3"/>
  <c r="S198" i="3"/>
  <c r="U198" i="3" s="1"/>
  <c r="V186" i="3"/>
  <c r="V170" i="3"/>
  <c r="S166" i="3"/>
  <c r="U166" i="3" s="1"/>
  <c r="V154" i="3"/>
  <c r="V138" i="3"/>
  <c r="S134" i="3"/>
  <c r="U134" i="3" s="1"/>
  <c r="V122" i="3"/>
  <c r="V106" i="3"/>
  <c r="S102" i="3"/>
  <c r="U102" i="3" s="1"/>
  <c r="V90" i="3"/>
  <c r="V74" i="3"/>
  <c r="S70" i="3"/>
  <c r="U70" i="3" s="1"/>
  <c r="V58" i="3"/>
  <c r="V42" i="3"/>
  <c r="S38" i="3"/>
  <c r="U38" i="3" s="1"/>
  <c r="V26" i="3"/>
  <c r="V10" i="3"/>
  <c r="S6" i="3"/>
  <c r="U6" i="3" s="1"/>
  <c r="V288" i="3"/>
  <c r="V256" i="3"/>
  <c r="V224" i="3"/>
  <c r="V192" i="3"/>
  <c r="V160" i="3"/>
  <c r="V128" i="3"/>
  <c r="V96" i="3"/>
  <c r="V64" i="3"/>
  <c r="V32" i="3"/>
  <c r="V492" i="3"/>
  <c r="V444" i="3"/>
  <c r="V396" i="3"/>
  <c r="V364" i="3"/>
  <c r="V320" i="3"/>
  <c r="V284" i="3"/>
  <c r="V252" i="3"/>
  <c r="V172" i="3"/>
  <c r="V140" i="3"/>
  <c r="V44" i="3"/>
  <c r="S496" i="3"/>
  <c r="U496" i="3" s="1"/>
  <c r="S368" i="3"/>
  <c r="U368" i="3" s="1"/>
  <c r="V272" i="3"/>
  <c r="V144" i="3"/>
  <c r="V48" i="3"/>
  <c r="S495" i="3"/>
  <c r="U495" i="3" s="1"/>
  <c r="S487" i="3"/>
  <c r="U487" i="3" s="1"/>
  <c r="S471" i="3"/>
  <c r="U471" i="3" s="1"/>
  <c r="S459" i="3"/>
  <c r="U459" i="3" s="1"/>
  <c r="S447" i="3"/>
  <c r="U447" i="3" s="1"/>
  <c r="S435" i="3"/>
  <c r="U435" i="3" s="1"/>
  <c r="S423" i="3"/>
  <c r="U423" i="3" s="1"/>
  <c r="S411" i="3"/>
  <c r="U411" i="3" s="1"/>
  <c r="S399" i="3"/>
  <c r="U399" i="3" s="1"/>
  <c r="S387" i="3"/>
  <c r="U387" i="3" s="1"/>
  <c r="S371" i="3"/>
  <c r="U371" i="3" s="1"/>
  <c r="S359" i="3"/>
  <c r="U359" i="3" s="1"/>
  <c r="S347" i="3"/>
  <c r="U347" i="3" s="1"/>
  <c r="S331" i="3"/>
  <c r="U331" i="3" s="1"/>
  <c r="S319" i="3"/>
  <c r="U319" i="3" s="1"/>
  <c r="S307" i="3"/>
  <c r="U307" i="3" s="1"/>
  <c r="S291" i="3"/>
  <c r="U291" i="3" s="1"/>
  <c r="S283" i="3"/>
  <c r="U283" i="3" s="1"/>
  <c r="S271" i="3"/>
  <c r="U271" i="3" s="1"/>
  <c r="S251" i="3"/>
  <c r="U251" i="3" s="1"/>
  <c r="S239" i="3"/>
  <c r="U239" i="3" s="1"/>
  <c r="S231" i="3"/>
  <c r="U231" i="3" s="1"/>
  <c r="S215" i="3"/>
  <c r="U215" i="3" s="1"/>
  <c r="S203" i="3"/>
  <c r="U203" i="3" s="1"/>
  <c r="S191" i="3"/>
  <c r="U191" i="3" s="1"/>
  <c r="S179" i="3"/>
  <c r="U179" i="3" s="1"/>
  <c r="S171" i="3"/>
  <c r="U171" i="3" s="1"/>
  <c r="S159" i="3"/>
  <c r="U159" i="3" s="1"/>
  <c r="S151" i="3"/>
  <c r="U151" i="3" s="1"/>
  <c r="V257" i="3"/>
  <c r="V193" i="3"/>
  <c r="V129" i="3"/>
  <c r="V65" i="3"/>
  <c r="V501" i="3"/>
  <c r="V481" i="3"/>
  <c r="V469" i="3"/>
  <c r="V449" i="3"/>
  <c r="V437" i="3"/>
  <c r="V417" i="3"/>
  <c r="V405" i="3"/>
  <c r="V385" i="3"/>
  <c r="V373" i="3"/>
  <c r="V353" i="3"/>
  <c r="V341" i="3"/>
  <c r="V321" i="3"/>
  <c r="V309" i="3"/>
  <c r="V277" i="3"/>
  <c r="V245" i="3"/>
  <c r="V213" i="3"/>
  <c r="V181" i="3"/>
  <c r="V149" i="3"/>
  <c r="V117" i="3"/>
  <c r="V85" i="3"/>
  <c r="V53" i="3"/>
  <c r="V21" i="3"/>
  <c r="S497" i="3"/>
  <c r="U497" i="3" s="1"/>
  <c r="S485" i="3"/>
  <c r="U485" i="3" s="1"/>
  <c r="S465" i="3"/>
  <c r="U465" i="3" s="1"/>
  <c r="S453" i="3"/>
  <c r="U453" i="3" s="1"/>
  <c r="S433" i="3"/>
  <c r="U433" i="3" s="1"/>
  <c r="S421" i="3"/>
  <c r="U421" i="3" s="1"/>
  <c r="S401" i="3"/>
  <c r="U401" i="3" s="1"/>
  <c r="S389" i="3"/>
  <c r="U389" i="3" s="1"/>
  <c r="S369" i="3"/>
  <c r="U369" i="3" s="1"/>
  <c r="S357" i="3"/>
  <c r="U357" i="3" s="1"/>
  <c r="S337" i="3"/>
  <c r="U337" i="3" s="1"/>
  <c r="S325" i="3"/>
  <c r="U325" i="3" s="1"/>
  <c r="S305" i="3"/>
  <c r="U305" i="3" s="1"/>
  <c r="S293" i="3"/>
  <c r="U293" i="3" s="1"/>
  <c r="S273" i="3"/>
  <c r="U273" i="3" s="1"/>
  <c r="S261" i="3"/>
  <c r="U261" i="3" s="1"/>
  <c r="S241" i="3"/>
  <c r="U241" i="3" s="1"/>
  <c r="S229" i="3"/>
  <c r="U229" i="3" s="1"/>
  <c r="S209" i="3"/>
  <c r="U209" i="3" s="1"/>
  <c r="S197" i="3"/>
  <c r="U197" i="3" s="1"/>
  <c r="S177" i="3"/>
  <c r="U177" i="3" s="1"/>
  <c r="S165" i="3"/>
  <c r="U165" i="3" s="1"/>
  <c r="S145" i="3"/>
  <c r="U145" i="3" s="1"/>
  <c r="S133" i="3"/>
  <c r="U133" i="3" s="1"/>
  <c r="S113" i="3"/>
  <c r="U113" i="3" s="1"/>
  <c r="S101" i="3"/>
  <c r="U101" i="3" s="1"/>
  <c r="S81" i="3"/>
  <c r="U81" i="3" s="1"/>
  <c r="S69" i="3"/>
  <c r="U69" i="3" s="1"/>
  <c r="S49" i="3"/>
  <c r="U49" i="3" s="1"/>
  <c r="S37" i="3"/>
  <c r="U37" i="3" s="1"/>
  <c r="S17" i="3"/>
  <c r="U17" i="3" s="1"/>
  <c r="S5" i="3"/>
  <c r="U5" i="3" s="1"/>
  <c r="S143" i="3"/>
  <c r="U143" i="3" s="1"/>
  <c r="S127" i="3"/>
  <c r="U127" i="3" s="1"/>
  <c r="S111" i="3"/>
  <c r="U111" i="3" s="1"/>
  <c r="S95" i="3"/>
  <c r="U95" i="3" s="1"/>
  <c r="S79" i="3"/>
  <c r="U79" i="3" s="1"/>
  <c r="S63" i="3"/>
  <c r="U63" i="3" s="1"/>
  <c r="S47" i="3"/>
  <c r="U47" i="3" s="1"/>
  <c r="S31" i="3"/>
  <c r="U31" i="3" s="1"/>
  <c r="S15" i="3"/>
  <c r="U15" i="3" s="1"/>
  <c r="V278" i="3"/>
  <c r="V246" i="3"/>
  <c r="V214" i="3"/>
  <c r="S131" i="3"/>
  <c r="U131" i="3" s="1"/>
  <c r="S119" i="3"/>
  <c r="U119" i="3" s="1"/>
  <c r="S103" i="3"/>
  <c r="U103" i="3" s="1"/>
  <c r="S87" i="3"/>
  <c r="U87" i="3" s="1"/>
  <c r="S71" i="3"/>
  <c r="U71" i="3" s="1"/>
  <c r="S55" i="3"/>
  <c r="U55" i="3" s="1"/>
  <c r="S35" i="3"/>
  <c r="U35" i="3" s="1"/>
  <c r="S19" i="3"/>
  <c r="U19" i="3" s="1"/>
  <c r="S498" i="3"/>
  <c r="U498" i="3" s="1"/>
  <c r="S482" i="3"/>
  <c r="U482" i="3" s="1"/>
  <c r="S450" i="3"/>
  <c r="U450" i="3" s="1"/>
  <c r="S430" i="3"/>
  <c r="U430" i="3" s="1"/>
  <c r="S402" i="3"/>
  <c r="U402" i="3" s="1"/>
  <c r="S370" i="3"/>
  <c r="U370" i="3" s="1"/>
  <c r="S350" i="3"/>
  <c r="U350" i="3" s="1"/>
  <c r="S334" i="3"/>
  <c r="U334" i="3" s="1"/>
  <c r="S318" i="3"/>
  <c r="U318" i="3" s="1"/>
  <c r="S290" i="3"/>
  <c r="U290" i="3" s="1"/>
  <c r="S258" i="3"/>
  <c r="U258" i="3" s="1"/>
  <c r="S238" i="3"/>
  <c r="U238" i="3" s="1"/>
  <c r="S210" i="3"/>
  <c r="U210" i="3" s="1"/>
  <c r="S190" i="3"/>
  <c r="U190" i="3" s="1"/>
  <c r="S174" i="3"/>
  <c r="U174" i="3" s="1"/>
  <c r="S130" i="3"/>
  <c r="U130" i="3" s="1"/>
  <c r="S110" i="3"/>
  <c r="U110" i="3" s="1"/>
  <c r="S82" i="3"/>
  <c r="U82" i="3" s="1"/>
  <c r="S66" i="3"/>
  <c r="U66" i="3" s="1"/>
  <c r="S34" i="3"/>
  <c r="U34" i="3" s="1"/>
  <c r="S139" i="3"/>
  <c r="U139" i="3" s="1"/>
  <c r="S123" i="3"/>
  <c r="U123" i="3" s="1"/>
  <c r="S107" i="3"/>
  <c r="U107" i="3" s="1"/>
  <c r="S91" i="3"/>
  <c r="U91" i="3" s="1"/>
  <c r="S75" i="3"/>
  <c r="U75" i="3" s="1"/>
  <c r="S59" i="3"/>
  <c r="U59" i="3" s="1"/>
  <c r="S43" i="3"/>
  <c r="U43" i="3" s="1"/>
  <c r="S27" i="3"/>
  <c r="U27" i="3" s="1"/>
  <c r="S11" i="3"/>
  <c r="U11" i="3" s="1"/>
  <c r="O3" i="3"/>
  <c r="S478" i="3"/>
  <c r="U478" i="3" s="1"/>
  <c r="S466" i="3"/>
  <c r="U466" i="3" s="1"/>
  <c r="S434" i="3"/>
  <c r="U434" i="3" s="1"/>
  <c r="S418" i="3"/>
  <c r="U418" i="3" s="1"/>
  <c r="S382" i="3"/>
  <c r="U382" i="3" s="1"/>
  <c r="S366" i="3"/>
  <c r="U366" i="3" s="1"/>
  <c r="S322" i="3"/>
  <c r="U322" i="3" s="1"/>
  <c r="S306" i="3"/>
  <c r="U306" i="3" s="1"/>
  <c r="S270" i="3"/>
  <c r="U270" i="3" s="1"/>
  <c r="S254" i="3"/>
  <c r="U254" i="3" s="1"/>
  <c r="S242" i="3"/>
  <c r="U242" i="3" s="1"/>
  <c r="S226" i="3"/>
  <c r="U226" i="3" s="1"/>
  <c r="S206" i="3"/>
  <c r="U206" i="3" s="1"/>
  <c r="S194" i="3"/>
  <c r="U194" i="3" s="1"/>
  <c r="S178" i="3"/>
  <c r="U178" i="3" s="1"/>
  <c r="S162" i="3"/>
  <c r="U162" i="3" s="1"/>
  <c r="S142" i="3"/>
  <c r="U142" i="3" s="1"/>
  <c r="S126" i="3"/>
  <c r="U126" i="3" s="1"/>
  <c r="S114" i="3"/>
  <c r="U114" i="3" s="1"/>
  <c r="S98" i="3"/>
  <c r="U98" i="3" s="1"/>
  <c r="S78" i="3"/>
  <c r="U78" i="3" s="1"/>
  <c r="S46" i="3"/>
  <c r="U46" i="3" s="1"/>
  <c r="S30" i="3"/>
  <c r="U30" i="3" s="1"/>
  <c r="S18" i="3"/>
  <c r="U18" i="3" s="1"/>
  <c r="S493" i="3"/>
  <c r="U493" i="3" s="1"/>
  <c r="S477" i="3"/>
  <c r="U477" i="3" s="1"/>
  <c r="S457" i="3"/>
  <c r="U457" i="3" s="1"/>
  <c r="S441" i="3"/>
  <c r="U441" i="3" s="1"/>
  <c r="S429" i="3"/>
  <c r="U429" i="3" s="1"/>
  <c r="S413" i="3"/>
  <c r="U413" i="3" s="1"/>
  <c r="S397" i="3"/>
  <c r="U397" i="3" s="1"/>
  <c r="S377" i="3"/>
  <c r="U377" i="3" s="1"/>
  <c r="S361" i="3"/>
  <c r="U361" i="3" s="1"/>
  <c r="S345" i="3"/>
  <c r="U345" i="3" s="1"/>
  <c r="S329" i="3"/>
  <c r="U329" i="3" s="1"/>
  <c r="S317" i="3"/>
  <c r="U317" i="3" s="1"/>
  <c r="S301" i="3"/>
  <c r="U301" i="3" s="1"/>
  <c r="S285" i="3"/>
  <c r="U285" i="3" s="1"/>
  <c r="S269" i="3"/>
  <c r="U269" i="3" s="1"/>
  <c r="S253" i="3"/>
  <c r="U253" i="3" s="1"/>
  <c r="S233" i="3"/>
  <c r="U233" i="3" s="1"/>
  <c r="S221" i="3"/>
  <c r="U221" i="3" s="1"/>
  <c r="S205" i="3"/>
  <c r="U205" i="3" s="1"/>
  <c r="S189" i="3"/>
  <c r="U189" i="3" s="1"/>
  <c r="S173" i="3"/>
  <c r="U173" i="3" s="1"/>
  <c r="S157" i="3"/>
  <c r="U157" i="3" s="1"/>
  <c r="S141" i="3"/>
  <c r="U141" i="3" s="1"/>
  <c r="S121" i="3"/>
  <c r="U121" i="3" s="1"/>
  <c r="S105" i="3"/>
  <c r="U105" i="3" s="1"/>
  <c r="S89" i="3"/>
  <c r="U89" i="3" s="1"/>
  <c r="S73" i="3"/>
  <c r="U73" i="3" s="1"/>
  <c r="S57" i="3"/>
  <c r="U57" i="3" s="1"/>
  <c r="S41" i="3"/>
  <c r="U41" i="3" s="1"/>
  <c r="S29" i="3"/>
  <c r="U29" i="3" s="1"/>
  <c r="S135" i="3"/>
  <c r="U135" i="3" s="1"/>
  <c r="S115" i="3"/>
  <c r="U115" i="3" s="1"/>
  <c r="S99" i="3"/>
  <c r="U99" i="3" s="1"/>
  <c r="S83" i="3"/>
  <c r="U83" i="3" s="1"/>
  <c r="S67" i="3"/>
  <c r="U67" i="3" s="1"/>
  <c r="S51" i="3"/>
  <c r="U51" i="3" s="1"/>
  <c r="S39" i="3"/>
  <c r="U39" i="3" s="1"/>
  <c r="S23" i="3"/>
  <c r="U23" i="3" s="1"/>
  <c r="S7" i="3"/>
  <c r="U7" i="3" s="1"/>
  <c r="S494" i="3"/>
  <c r="U494" i="3" s="1"/>
  <c r="S462" i="3"/>
  <c r="U462" i="3" s="1"/>
  <c r="S446" i="3"/>
  <c r="U446" i="3" s="1"/>
  <c r="S414" i="3"/>
  <c r="U414" i="3" s="1"/>
  <c r="S398" i="3"/>
  <c r="U398" i="3" s="1"/>
  <c r="S386" i="3"/>
  <c r="U386" i="3" s="1"/>
  <c r="S354" i="3"/>
  <c r="U354" i="3" s="1"/>
  <c r="S338" i="3"/>
  <c r="U338" i="3" s="1"/>
  <c r="S302" i="3"/>
  <c r="U302" i="3" s="1"/>
  <c r="S286" i="3"/>
  <c r="U286" i="3" s="1"/>
  <c r="S274" i="3"/>
  <c r="U274" i="3" s="1"/>
  <c r="S222" i="3"/>
  <c r="U222" i="3" s="1"/>
  <c r="S158" i="3"/>
  <c r="U158" i="3" s="1"/>
  <c r="S146" i="3"/>
  <c r="U146" i="3" s="1"/>
  <c r="S94" i="3"/>
  <c r="U94" i="3" s="1"/>
  <c r="S62" i="3"/>
  <c r="U62" i="3" s="1"/>
  <c r="S50" i="3"/>
  <c r="U50" i="3" s="1"/>
  <c r="S14" i="3"/>
  <c r="U14" i="3" s="1"/>
  <c r="N482" i="3"/>
  <c r="N378" i="3"/>
  <c r="S489" i="3"/>
  <c r="U489" i="3" s="1"/>
  <c r="S473" i="3"/>
  <c r="U473" i="3" s="1"/>
  <c r="S461" i="3"/>
  <c r="U461" i="3" s="1"/>
  <c r="S445" i="3"/>
  <c r="U445" i="3" s="1"/>
  <c r="S425" i="3"/>
  <c r="U425" i="3" s="1"/>
  <c r="S409" i="3"/>
  <c r="U409" i="3" s="1"/>
  <c r="S393" i="3"/>
  <c r="U393" i="3" s="1"/>
  <c r="S381" i="3"/>
  <c r="U381" i="3" s="1"/>
  <c r="S365" i="3"/>
  <c r="U365" i="3" s="1"/>
  <c r="S349" i="3"/>
  <c r="U349" i="3" s="1"/>
  <c r="S333" i="3"/>
  <c r="U333" i="3" s="1"/>
  <c r="S313" i="3"/>
  <c r="U313" i="3" s="1"/>
  <c r="S297" i="3"/>
  <c r="U297" i="3" s="1"/>
  <c r="S281" i="3"/>
  <c r="U281" i="3" s="1"/>
  <c r="S265" i="3"/>
  <c r="U265" i="3" s="1"/>
  <c r="S249" i="3"/>
  <c r="U249" i="3" s="1"/>
  <c r="S237" i="3"/>
  <c r="U237" i="3" s="1"/>
  <c r="S217" i="3"/>
  <c r="U217" i="3" s="1"/>
  <c r="S201" i="3"/>
  <c r="U201" i="3" s="1"/>
  <c r="S185" i="3"/>
  <c r="U185" i="3" s="1"/>
  <c r="S169" i="3"/>
  <c r="U169" i="3" s="1"/>
  <c r="S153" i="3"/>
  <c r="U153" i="3" s="1"/>
  <c r="S137" i="3"/>
  <c r="U137" i="3" s="1"/>
  <c r="S125" i="3"/>
  <c r="U125" i="3" s="1"/>
  <c r="S109" i="3"/>
  <c r="U109" i="3" s="1"/>
  <c r="S93" i="3"/>
  <c r="U93" i="3" s="1"/>
  <c r="S77" i="3"/>
  <c r="U77" i="3" s="1"/>
  <c r="S61" i="3"/>
  <c r="U61" i="3" s="1"/>
  <c r="S45" i="3"/>
  <c r="U45" i="3" s="1"/>
  <c r="S25" i="3"/>
  <c r="U25" i="3" s="1"/>
  <c r="S13" i="3"/>
  <c r="U13" i="3" s="1"/>
  <c r="S9" i="3"/>
  <c r="U9" i="3" s="1"/>
  <c r="N501" i="3"/>
  <c r="N493" i="3"/>
  <c r="N485" i="3"/>
  <c r="N481" i="3"/>
  <c r="N477" i="3"/>
  <c r="N469" i="3"/>
  <c r="N449" i="3"/>
  <c r="N417" i="3"/>
  <c r="N369" i="3"/>
  <c r="N353" i="3"/>
  <c r="S500" i="3"/>
  <c r="U500" i="3" s="1"/>
  <c r="S488" i="3"/>
  <c r="U488" i="3" s="1"/>
  <c r="S484" i="3"/>
  <c r="U484" i="3" s="1"/>
  <c r="S472" i="3"/>
  <c r="U472" i="3" s="1"/>
  <c r="S468" i="3"/>
  <c r="U468" i="3" s="1"/>
  <c r="S456" i="3"/>
  <c r="U456" i="3" s="1"/>
  <c r="S452" i="3"/>
  <c r="U452" i="3" s="1"/>
  <c r="S440" i="3"/>
  <c r="U440" i="3" s="1"/>
  <c r="S436" i="3"/>
  <c r="U436" i="3" s="1"/>
  <c r="S424" i="3"/>
  <c r="U424" i="3" s="1"/>
  <c r="S420" i="3"/>
  <c r="U420" i="3" s="1"/>
  <c r="S408" i="3"/>
  <c r="U408" i="3" s="1"/>
  <c r="S404" i="3"/>
  <c r="U404" i="3" s="1"/>
  <c r="S392" i="3"/>
  <c r="U392" i="3" s="1"/>
  <c r="S388" i="3"/>
  <c r="U388" i="3" s="1"/>
  <c r="S376" i="3"/>
  <c r="U376" i="3" s="1"/>
  <c r="S372" i="3"/>
  <c r="U372" i="3" s="1"/>
  <c r="S360" i="3"/>
  <c r="U360" i="3" s="1"/>
  <c r="S356" i="3"/>
  <c r="U356" i="3" s="1"/>
  <c r="S344" i="3"/>
  <c r="U344" i="3" s="1"/>
  <c r="S340" i="3"/>
  <c r="U340" i="3" s="1"/>
  <c r="S328" i="3"/>
  <c r="U328" i="3" s="1"/>
  <c r="S324" i="3"/>
  <c r="U324" i="3" s="1"/>
  <c r="S312" i="3"/>
  <c r="U312" i="3" s="1"/>
  <c r="S308" i="3"/>
  <c r="U308" i="3" s="1"/>
  <c r="S296" i="3"/>
  <c r="U296" i="3" s="1"/>
  <c r="S292" i="3"/>
  <c r="U292" i="3" s="1"/>
  <c r="S280" i="3"/>
  <c r="U280" i="3" s="1"/>
  <c r="S276" i="3"/>
  <c r="U276" i="3" s="1"/>
  <c r="S264" i="3"/>
  <c r="U264" i="3" s="1"/>
  <c r="S260" i="3"/>
  <c r="U260" i="3" s="1"/>
  <c r="S248" i="3"/>
  <c r="U248" i="3" s="1"/>
  <c r="S244" i="3"/>
  <c r="U244" i="3" s="1"/>
  <c r="S232" i="3"/>
  <c r="U232" i="3" s="1"/>
  <c r="S228" i="3"/>
  <c r="U228" i="3" s="1"/>
  <c r="S216" i="3"/>
  <c r="U216" i="3" s="1"/>
  <c r="S212" i="3"/>
  <c r="U212" i="3" s="1"/>
  <c r="S200" i="3"/>
  <c r="U200" i="3" s="1"/>
  <c r="S196" i="3"/>
  <c r="U196" i="3" s="1"/>
  <c r="S184" i="3"/>
  <c r="U184" i="3" s="1"/>
  <c r="S180" i="3"/>
  <c r="U180" i="3" s="1"/>
  <c r="S168" i="3"/>
  <c r="U168" i="3" s="1"/>
  <c r="S164" i="3"/>
  <c r="U164" i="3" s="1"/>
  <c r="S152" i="3"/>
  <c r="U152" i="3" s="1"/>
  <c r="S148" i="3"/>
  <c r="U148" i="3" s="1"/>
  <c r="S136" i="3"/>
  <c r="U136" i="3" s="1"/>
  <c r="S132" i="3"/>
  <c r="U132" i="3" s="1"/>
  <c r="S120" i="3"/>
  <c r="U120" i="3" s="1"/>
  <c r="S116" i="3"/>
  <c r="U116" i="3" s="1"/>
  <c r="S104" i="3"/>
  <c r="U104" i="3" s="1"/>
  <c r="S100" i="3"/>
  <c r="U100" i="3" s="1"/>
  <c r="S88" i="3"/>
  <c r="U88" i="3" s="1"/>
  <c r="S84" i="3"/>
  <c r="U84" i="3" s="1"/>
  <c r="S72" i="3"/>
  <c r="U72" i="3" s="1"/>
  <c r="S68" i="3"/>
  <c r="U68" i="3" s="1"/>
  <c r="S56" i="3"/>
  <c r="U56" i="3" s="1"/>
  <c r="S52" i="3"/>
  <c r="U52" i="3" s="1"/>
  <c r="S40" i="3"/>
  <c r="U40" i="3" s="1"/>
  <c r="S36" i="3"/>
  <c r="U36" i="3" s="1"/>
  <c r="S24" i="3"/>
  <c r="U24" i="3" s="1"/>
  <c r="S20" i="3"/>
  <c r="U20" i="3" s="1"/>
  <c r="S8" i="3"/>
  <c r="U8" i="3" s="1"/>
  <c r="S4" i="3"/>
  <c r="U4" i="3" s="1"/>
  <c r="X176" i="3" s="1"/>
  <c r="N234" i="3"/>
  <c r="N218" i="3"/>
  <c r="N202" i="3"/>
  <c r="N186" i="3"/>
  <c r="N170" i="3"/>
  <c r="N154" i="3"/>
  <c r="N146" i="3"/>
  <c r="N138" i="3"/>
  <c r="N122" i="3"/>
  <c r="N106" i="3"/>
  <c r="N90" i="3"/>
  <c r="N74" i="3"/>
  <c r="N58" i="3"/>
  <c r="N42" i="3"/>
  <c r="N26" i="3"/>
  <c r="N10" i="3"/>
  <c r="O67" i="3"/>
  <c r="N497" i="3"/>
  <c r="N465" i="3"/>
  <c r="N433" i="3"/>
  <c r="N401" i="3"/>
  <c r="N385" i="3"/>
  <c r="N313" i="3"/>
  <c r="N281" i="3"/>
  <c r="N265" i="3"/>
  <c r="N249" i="3"/>
  <c r="N233" i="3"/>
  <c r="N225" i="3"/>
  <c r="N217" i="3"/>
  <c r="N201" i="3"/>
  <c r="N185" i="3"/>
  <c r="N169" i="3"/>
  <c r="N153" i="3"/>
  <c r="N137" i="3"/>
  <c r="N121" i="3"/>
  <c r="N105" i="3"/>
  <c r="N89" i="3"/>
  <c r="N73" i="3"/>
  <c r="N57" i="3"/>
  <c r="N41" i="3"/>
  <c r="N25" i="3"/>
  <c r="N9" i="3"/>
  <c r="N460" i="3"/>
  <c r="N432" i="3"/>
  <c r="N400" i="3"/>
  <c r="N384" i="3"/>
  <c r="N348" i="3"/>
  <c r="N448" i="3"/>
  <c r="N416" i="3"/>
  <c r="N380" i="3"/>
  <c r="N352" i="3"/>
  <c r="N459" i="3"/>
  <c r="N435" i="3"/>
  <c r="N419" i="3"/>
  <c r="N403" i="3"/>
  <c r="N502" i="3"/>
  <c r="N494" i="3"/>
  <c r="N490" i="3"/>
  <c r="N486" i="3"/>
  <c r="N478" i="3"/>
  <c r="N474" i="3"/>
  <c r="N470" i="3"/>
  <c r="N458" i="3"/>
  <c r="N442" i="3"/>
  <c r="N426" i="3"/>
  <c r="N410" i="3"/>
  <c r="N394" i="3"/>
  <c r="N386" i="3"/>
  <c r="N382" i="3"/>
  <c r="N374" i="3"/>
  <c r="N370" i="3"/>
  <c r="N366" i="3"/>
  <c r="N358" i="3"/>
  <c r="N350" i="3"/>
  <c r="N346" i="3"/>
  <c r="O495" i="3"/>
  <c r="N495" i="3"/>
  <c r="O471" i="3"/>
  <c r="N471" i="3"/>
  <c r="N455" i="3"/>
  <c r="O455" i="3"/>
  <c r="N443" i="3"/>
  <c r="O443" i="3"/>
  <c r="N411" i="3"/>
  <c r="O411" i="3"/>
  <c r="O258" i="3"/>
  <c r="O491" i="3"/>
  <c r="N491" i="3"/>
  <c r="O479" i="3"/>
  <c r="N479" i="3"/>
  <c r="O467" i="3"/>
  <c r="N467" i="3"/>
  <c r="O451" i="3"/>
  <c r="N451" i="3"/>
  <c r="N439" i="3"/>
  <c r="O439" i="3"/>
  <c r="N407" i="3"/>
  <c r="O407" i="3"/>
  <c r="N395" i="3"/>
  <c r="O395" i="3"/>
  <c r="O383" i="3"/>
  <c r="N383" i="3"/>
  <c r="O371" i="3"/>
  <c r="N371" i="3"/>
  <c r="O363" i="3"/>
  <c r="N363" i="3"/>
  <c r="O347" i="3"/>
  <c r="N347" i="3"/>
  <c r="O330" i="3"/>
  <c r="O326" i="3"/>
  <c r="N326" i="3"/>
  <c r="O318" i="3"/>
  <c r="N318" i="3"/>
  <c r="O298" i="3"/>
  <c r="O282" i="3"/>
  <c r="O206" i="3"/>
  <c r="O499" i="3"/>
  <c r="N499" i="3"/>
  <c r="O483" i="3"/>
  <c r="N483" i="3"/>
  <c r="N447" i="3"/>
  <c r="O447" i="3"/>
  <c r="N431" i="3"/>
  <c r="O431" i="3"/>
  <c r="N423" i="3"/>
  <c r="O423" i="3"/>
  <c r="N391" i="3"/>
  <c r="O391" i="3"/>
  <c r="O379" i="3"/>
  <c r="N379" i="3"/>
  <c r="O367" i="3"/>
  <c r="N367" i="3"/>
  <c r="O355" i="3"/>
  <c r="N355" i="3"/>
  <c r="O338" i="3"/>
  <c r="O322" i="3"/>
  <c r="O306" i="3"/>
  <c r="O302" i="3"/>
  <c r="N302" i="3"/>
  <c r="O294" i="3"/>
  <c r="N294" i="3"/>
  <c r="O274" i="3"/>
  <c r="O262" i="3"/>
  <c r="N262" i="3"/>
  <c r="O250" i="3"/>
  <c r="O246" i="3"/>
  <c r="N246" i="3"/>
  <c r="N338" i="3"/>
  <c r="N306" i="3"/>
  <c r="N274" i="3"/>
  <c r="O486" i="3"/>
  <c r="O449" i="3"/>
  <c r="O419" i="3"/>
  <c r="O227" i="3"/>
  <c r="O498" i="3"/>
  <c r="O482" i="3"/>
  <c r="O466" i="3"/>
  <c r="O462" i="3"/>
  <c r="N462" i="3"/>
  <c r="O450" i="3"/>
  <c r="O446" i="3"/>
  <c r="N446" i="3"/>
  <c r="O434" i="3"/>
  <c r="O430" i="3"/>
  <c r="N430" i="3"/>
  <c r="O418" i="3"/>
  <c r="O414" i="3"/>
  <c r="N414" i="3"/>
  <c r="O402" i="3"/>
  <c r="O398" i="3"/>
  <c r="N398" i="3"/>
  <c r="O386" i="3"/>
  <c r="O329" i="3"/>
  <c r="O249" i="3"/>
  <c r="O123" i="3"/>
  <c r="O497" i="3"/>
  <c r="O481" i="3"/>
  <c r="O465" i="3"/>
  <c r="O461" i="3"/>
  <c r="N461" i="3"/>
  <c r="O453" i="3"/>
  <c r="N453" i="3"/>
  <c r="O445" i="3"/>
  <c r="N445" i="3"/>
  <c r="O441" i="3"/>
  <c r="O437" i="3"/>
  <c r="N437" i="3"/>
  <c r="O429" i="3"/>
  <c r="N429" i="3"/>
  <c r="O425" i="3"/>
  <c r="O421" i="3"/>
  <c r="N421" i="3"/>
  <c r="O417" i="3"/>
  <c r="O413" i="3"/>
  <c r="N413" i="3"/>
  <c r="O409" i="3"/>
  <c r="O405" i="3"/>
  <c r="N405" i="3"/>
  <c r="O401" i="3"/>
  <c r="O397" i="3"/>
  <c r="N397" i="3"/>
  <c r="O393" i="3"/>
  <c r="O389" i="3"/>
  <c r="N389" i="3"/>
  <c r="O385" i="3"/>
  <c r="O381" i="3"/>
  <c r="N381" i="3"/>
  <c r="O377" i="3"/>
  <c r="O373" i="3"/>
  <c r="N373" i="3"/>
  <c r="O369" i="3"/>
  <c r="O365" i="3"/>
  <c r="N365" i="3"/>
  <c r="O361" i="3"/>
  <c r="O357" i="3"/>
  <c r="N357" i="3"/>
  <c r="O353" i="3"/>
  <c r="O349" i="3"/>
  <c r="N349" i="3"/>
  <c r="O345" i="3"/>
  <c r="O340" i="3"/>
  <c r="N340" i="3"/>
  <c r="O336" i="3"/>
  <c r="N336" i="3"/>
  <c r="O332" i="3"/>
  <c r="N332" i="3"/>
  <c r="O328" i="3"/>
  <c r="N328" i="3"/>
  <c r="O324" i="3"/>
  <c r="N324" i="3"/>
  <c r="O320" i="3"/>
  <c r="N320" i="3"/>
  <c r="O316" i="3"/>
  <c r="N316" i="3"/>
  <c r="O312" i="3"/>
  <c r="N312" i="3"/>
  <c r="O308" i="3"/>
  <c r="N308" i="3"/>
  <c r="O304" i="3"/>
  <c r="N304" i="3"/>
  <c r="O300" i="3"/>
  <c r="N300" i="3"/>
  <c r="O296" i="3"/>
  <c r="N296" i="3"/>
  <c r="O292" i="3"/>
  <c r="N292" i="3"/>
  <c r="O288" i="3"/>
  <c r="N288" i="3"/>
  <c r="O284" i="3"/>
  <c r="N284" i="3"/>
  <c r="O280" i="3"/>
  <c r="N280" i="3"/>
  <c r="O276" i="3"/>
  <c r="N276" i="3"/>
  <c r="O272" i="3"/>
  <c r="N272" i="3"/>
  <c r="O268" i="3"/>
  <c r="N268" i="3"/>
  <c r="O264" i="3"/>
  <c r="N264" i="3"/>
  <c r="O260" i="3"/>
  <c r="N260" i="3"/>
  <c r="O256" i="3"/>
  <c r="N256" i="3"/>
  <c r="O252" i="3"/>
  <c r="N252" i="3"/>
  <c r="O248" i="3"/>
  <c r="N248" i="3"/>
  <c r="O244" i="3"/>
  <c r="N244" i="3"/>
  <c r="O240" i="3"/>
  <c r="N240" i="3"/>
  <c r="O236" i="3"/>
  <c r="N236" i="3"/>
  <c r="O232" i="3"/>
  <c r="N232" i="3"/>
  <c r="O228" i="3"/>
  <c r="N228" i="3"/>
  <c r="O224" i="3"/>
  <c r="N224" i="3"/>
  <c r="O220" i="3"/>
  <c r="N220" i="3"/>
  <c r="O216" i="3"/>
  <c r="N216" i="3"/>
  <c r="O212" i="3"/>
  <c r="N212" i="3"/>
  <c r="O208" i="3"/>
  <c r="N208" i="3"/>
  <c r="O204" i="3"/>
  <c r="N204" i="3"/>
  <c r="O200" i="3"/>
  <c r="N200" i="3"/>
  <c r="O196" i="3"/>
  <c r="N196" i="3"/>
  <c r="O192" i="3"/>
  <c r="N192" i="3"/>
  <c r="O188" i="3"/>
  <c r="N188" i="3"/>
  <c r="O184" i="3"/>
  <c r="N184" i="3"/>
  <c r="O180" i="3"/>
  <c r="N180" i="3"/>
  <c r="O176" i="3"/>
  <c r="N176" i="3"/>
  <c r="O172" i="3"/>
  <c r="N172" i="3"/>
  <c r="O168" i="3"/>
  <c r="N168" i="3"/>
  <c r="O164" i="3"/>
  <c r="N164" i="3"/>
  <c r="O160" i="3"/>
  <c r="N160" i="3"/>
  <c r="O156" i="3"/>
  <c r="N156" i="3"/>
  <c r="O152" i="3"/>
  <c r="N152" i="3"/>
  <c r="O148" i="3"/>
  <c r="N148" i="3"/>
  <c r="O144" i="3"/>
  <c r="N144" i="3"/>
  <c r="O140" i="3"/>
  <c r="N140" i="3"/>
  <c r="O136" i="3"/>
  <c r="N136" i="3"/>
  <c r="O132" i="3"/>
  <c r="N132" i="3"/>
  <c r="O128" i="3"/>
  <c r="N128" i="3"/>
  <c r="O124" i="3"/>
  <c r="N124" i="3"/>
  <c r="O120" i="3"/>
  <c r="N120" i="3"/>
  <c r="O116" i="3"/>
  <c r="N116" i="3"/>
  <c r="O112" i="3"/>
  <c r="N112" i="3"/>
  <c r="O108" i="3"/>
  <c r="N108" i="3"/>
  <c r="O104" i="3"/>
  <c r="N104" i="3"/>
  <c r="O100" i="3"/>
  <c r="N100" i="3"/>
  <c r="O96" i="3"/>
  <c r="N96" i="3"/>
  <c r="O92" i="3"/>
  <c r="N92" i="3"/>
  <c r="O88" i="3"/>
  <c r="N88" i="3"/>
  <c r="O84" i="3"/>
  <c r="N84" i="3"/>
  <c r="O80" i="3"/>
  <c r="N80" i="3"/>
  <c r="O76" i="3"/>
  <c r="N76" i="3"/>
  <c r="O72" i="3"/>
  <c r="N72" i="3"/>
  <c r="O68" i="3"/>
  <c r="N68" i="3"/>
  <c r="O64" i="3"/>
  <c r="N64" i="3"/>
  <c r="O60" i="3"/>
  <c r="N60" i="3"/>
  <c r="O56" i="3"/>
  <c r="N56" i="3"/>
  <c r="O52" i="3"/>
  <c r="N52" i="3"/>
  <c r="O48" i="3"/>
  <c r="N48" i="3"/>
  <c r="O44" i="3"/>
  <c r="N44" i="3"/>
  <c r="O40" i="3"/>
  <c r="N40" i="3"/>
  <c r="O36" i="3"/>
  <c r="N36" i="3"/>
  <c r="O32" i="3"/>
  <c r="N32" i="3"/>
  <c r="O28" i="3"/>
  <c r="N28" i="3"/>
  <c r="O24" i="3"/>
  <c r="N24" i="3"/>
  <c r="O20" i="3"/>
  <c r="N20" i="3"/>
  <c r="O16" i="3"/>
  <c r="N16" i="3"/>
  <c r="O12" i="3"/>
  <c r="N12" i="3"/>
  <c r="O8" i="3"/>
  <c r="N8" i="3"/>
  <c r="O4" i="3"/>
  <c r="N4" i="3"/>
  <c r="N330" i="3"/>
  <c r="N298" i="3"/>
  <c r="N282" i="3"/>
  <c r="N250" i="3"/>
  <c r="O494" i="3"/>
  <c r="O478" i="3"/>
  <c r="O460" i="3"/>
  <c r="O435" i="3"/>
  <c r="O403" i="3"/>
  <c r="O352" i="3"/>
  <c r="O270" i="3"/>
  <c r="O185" i="3"/>
  <c r="N3" i="3"/>
  <c r="O27" i="3"/>
  <c r="O35" i="3"/>
  <c r="O487" i="3"/>
  <c r="N487" i="3"/>
  <c r="O475" i="3"/>
  <c r="N475" i="3"/>
  <c r="N463" i="3"/>
  <c r="O463" i="3"/>
  <c r="N427" i="3"/>
  <c r="O427" i="3"/>
  <c r="N415" i="3"/>
  <c r="O415" i="3"/>
  <c r="N399" i="3"/>
  <c r="O399" i="3"/>
  <c r="O387" i="3"/>
  <c r="N387" i="3"/>
  <c r="O375" i="3"/>
  <c r="N375" i="3"/>
  <c r="O359" i="3"/>
  <c r="N359" i="3"/>
  <c r="O351" i="3"/>
  <c r="N351" i="3"/>
  <c r="O342" i="3"/>
  <c r="N342" i="3"/>
  <c r="O334" i="3"/>
  <c r="N334" i="3"/>
  <c r="O314" i="3"/>
  <c r="O310" i="3"/>
  <c r="N310" i="3"/>
  <c r="O290" i="3"/>
  <c r="O286" i="3"/>
  <c r="N286" i="3"/>
  <c r="O278" i="3"/>
  <c r="N278" i="3"/>
  <c r="O266" i="3"/>
  <c r="O254" i="3"/>
  <c r="N254" i="3"/>
  <c r="O242" i="3"/>
  <c r="N322" i="3"/>
  <c r="N290" i="3"/>
  <c r="N258" i="3"/>
  <c r="O502" i="3"/>
  <c r="O470" i="3"/>
  <c r="O384" i="3"/>
  <c r="O313" i="3"/>
  <c r="O131" i="3"/>
  <c r="O490" i="3"/>
  <c r="O474" i="3"/>
  <c r="O458" i="3"/>
  <c r="O454" i="3"/>
  <c r="N454" i="3"/>
  <c r="O442" i="3"/>
  <c r="O438" i="3"/>
  <c r="N438" i="3"/>
  <c r="O426" i="3"/>
  <c r="O422" i="3"/>
  <c r="N422" i="3"/>
  <c r="O410" i="3"/>
  <c r="O406" i="3"/>
  <c r="N406" i="3"/>
  <c r="O394" i="3"/>
  <c r="O390" i="3"/>
  <c r="N390" i="3"/>
  <c r="O201" i="3"/>
  <c r="O501" i="3"/>
  <c r="O485" i="3"/>
  <c r="O469" i="3"/>
  <c r="O448" i="3"/>
  <c r="O416" i="3"/>
  <c r="O380" i="3"/>
  <c r="O307" i="3"/>
  <c r="O222" i="3"/>
  <c r="O489" i="3"/>
  <c r="O473" i="3"/>
  <c r="O457" i="3"/>
  <c r="O433" i="3"/>
  <c r="O500" i="3"/>
  <c r="N500" i="3"/>
  <c r="O496" i="3"/>
  <c r="N496" i="3"/>
  <c r="O492" i="3"/>
  <c r="N492" i="3"/>
  <c r="O488" i="3"/>
  <c r="N488" i="3"/>
  <c r="O484" i="3"/>
  <c r="N484" i="3"/>
  <c r="O480" i="3"/>
  <c r="N480" i="3"/>
  <c r="O476" i="3"/>
  <c r="N476" i="3"/>
  <c r="O472" i="3"/>
  <c r="N472" i="3"/>
  <c r="O468" i="3"/>
  <c r="N468" i="3"/>
  <c r="N464" i="3"/>
  <c r="O464" i="3"/>
  <c r="O456" i="3"/>
  <c r="N456" i="3"/>
  <c r="O452" i="3"/>
  <c r="N452" i="3"/>
  <c r="O444" i="3"/>
  <c r="N444" i="3"/>
  <c r="N440" i="3"/>
  <c r="O440" i="3"/>
  <c r="O436" i="3"/>
  <c r="N436" i="3"/>
  <c r="O428" i="3"/>
  <c r="N428" i="3"/>
  <c r="N424" i="3"/>
  <c r="O424" i="3"/>
  <c r="O420" i="3"/>
  <c r="N420" i="3"/>
  <c r="O412" i="3"/>
  <c r="N412" i="3"/>
  <c r="N408" i="3"/>
  <c r="O408" i="3"/>
  <c r="O404" i="3"/>
  <c r="N404" i="3"/>
  <c r="O396" i="3"/>
  <c r="N396" i="3"/>
  <c r="N392" i="3"/>
  <c r="O392" i="3"/>
  <c r="O388" i="3"/>
  <c r="N388" i="3"/>
  <c r="O376" i="3"/>
  <c r="N376" i="3"/>
  <c r="O372" i="3"/>
  <c r="N372" i="3"/>
  <c r="N368" i="3"/>
  <c r="O368" i="3"/>
  <c r="N364" i="3"/>
  <c r="O364" i="3"/>
  <c r="O360" i="3"/>
  <c r="N360" i="3"/>
  <c r="O356" i="3"/>
  <c r="N356" i="3"/>
  <c r="O343" i="3"/>
  <c r="N343" i="3"/>
  <c r="O339" i="3"/>
  <c r="N339" i="3"/>
  <c r="O335" i="3"/>
  <c r="N335" i="3"/>
  <c r="O331" i="3"/>
  <c r="N331" i="3"/>
  <c r="O327" i="3"/>
  <c r="N327" i="3"/>
  <c r="N323" i="3"/>
  <c r="O323" i="3"/>
  <c r="O319" i="3"/>
  <c r="N319" i="3"/>
  <c r="O315" i="3"/>
  <c r="N315" i="3"/>
  <c r="O311" i="3"/>
  <c r="N311" i="3"/>
  <c r="O303" i="3"/>
  <c r="N303" i="3"/>
  <c r="O299" i="3"/>
  <c r="N299" i="3"/>
  <c r="O295" i="3"/>
  <c r="N295" i="3"/>
  <c r="N291" i="3"/>
  <c r="O291" i="3"/>
  <c r="O287" i="3"/>
  <c r="N287" i="3"/>
  <c r="O283" i="3"/>
  <c r="N283" i="3"/>
  <c r="O279" i="3"/>
  <c r="N279" i="3"/>
  <c r="O275" i="3"/>
  <c r="N275" i="3"/>
  <c r="O271" i="3"/>
  <c r="N271" i="3"/>
  <c r="O267" i="3"/>
  <c r="N267" i="3"/>
  <c r="O263" i="3"/>
  <c r="N263" i="3"/>
  <c r="N259" i="3"/>
  <c r="O259" i="3"/>
  <c r="O255" i="3"/>
  <c r="N255" i="3"/>
  <c r="O251" i="3"/>
  <c r="N251" i="3"/>
  <c r="O247" i="3"/>
  <c r="N247" i="3"/>
  <c r="N243" i="3"/>
  <c r="O243" i="3"/>
  <c r="O239" i="3"/>
  <c r="N239" i="3"/>
  <c r="O235" i="3"/>
  <c r="N235" i="3"/>
  <c r="O231" i="3"/>
  <c r="N231" i="3"/>
  <c r="O223" i="3"/>
  <c r="N223" i="3"/>
  <c r="O219" i="3"/>
  <c r="N219" i="3"/>
  <c r="O215" i="3"/>
  <c r="N215" i="3"/>
  <c r="O211" i="3"/>
  <c r="N211" i="3"/>
  <c r="O207" i="3"/>
  <c r="N207" i="3"/>
  <c r="O203" i="3"/>
  <c r="N203" i="3"/>
  <c r="O199" i="3"/>
  <c r="N199" i="3"/>
  <c r="N195" i="3"/>
  <c r="O195" i="3"/>
  <c r="O191" i="3"/>
  <c r="N191" i="3"/>
  <c r="O187" i="3"/>
  <c r="N187" i="3"/>
  <c r="O183" i="3"/>
  <c r="N183" i="3"/>
  <c r="O175" i="3"/>
  <c r="N175" i="3"/>
  <c r="O171" i="3"/>
  <c r="N171" i="3"/>
  <c r="O167" i="3"/>
  <c r="N167" i="3"/>
  <c r="N163" i="3"/>
  <c r="O163" i="3"/>
  <c r="O159" i="3"/>
  <c r="N159" i="3"/>
  <c r="N155" i="3"/>
  <c r="O155" i="3"/>
  <c r="O151" i="3"/>
  <c r="N151" i="3"/>
  <c r="N147" i="3"/>
  <c r="O147" i="3"/>
  <c r="O143" i="3"/>
  <c r="N143" i="3"/>
  <c r="O139" i="3"/>
  <c r="N139" i="3"/>
  <c r="O135" i="3"/>
  <c r="N135" i="3"/>
  <c r="O127" i="3"/>
  <c r="N127" i="3"/>
  <c r="O119" i="3"/>
  <c r="N119" i="3"/>
  <c r="N115" i="3"/>
  <c r="O115" i="3"/>
  <c r="O111" i="3"/>
  <c r="N111" i="3"/>
  <c r="O107" i="3"/>
  <c r="N107" i="3"/>
  <c r="O103" i="3"/>
  <c r="N103" i="3"/>
  <c r="N99" i="3"/>
  <c r="O99" i="3"/>
  <c r="O95" i="3"/>
  <c r="N95" i="3"/>
  <c r="N91" i="3"/>
  <c r="O91" i="3"/>
  <c r="O87" i="3"/>
  <c r="N87" i="3"/>
  <c r="N83" i="3"/>
  <c r="O83" i="3"/>
  <c r="O79" i="3"/>
  <c r="N79" i="3"/>
  <c r="O75" i="3"/>
  <c r="N75" i="3"/>
  <c r="O43" i="3"/>
  <c r="O11" i="3"/>
  <c r="N489" i="3"/>
  <c r="N473" i="3"/>
  <c r="N457" i="3"/>
  <c r="N441" i="3"/>
  <c r="N425" i="3"/>
  <c r="N409" i="3"/>
  <c r="N393" i="3"/>
  <c r="N377" i="3"/>
  <c r="N361" i="3"/>
  <c r="N345" i="3"/>
  <c r="O493" i="3"/>
  <c r="O477" i="3"/>
  <c r="O459" i="3"/>
  <c r="O432" i="3"/>
  <c r="O400" i="3"/>
  <c r="O348" i="3"/>
  <c r="O265" i="3"/>
  <c r="O179" i="3"/>
  <c r="O59" i="3"/>
  <c r="O238" i="3"/>
  <c r="O234" i="3"/>
  <c r="O230" i="3"/>
  <c r="O226" i="3"/>
  <c r="O218" i="3"/>
  <c r="O214" i="3"/>
  <c r="O210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154" i="3"/>
  <c r="O150" i="3"/>
  <c r="O146" i="3"/>
  <c r="O142" i="3"/>
  <c r="O138" i="3"/>
  <c r="O134" i="3"/>
  <c r="O130" i="3"/>
  <c r="O126" i="3"/>
  <c r="O122" i="3"/>
  <c r="O118" i="3"/>
  <c r="O114" i="3"/>
  <c r="O110" i="3"/>
  <c r="O106" i="3"/>
  <c r="O102" i="3"/>
  <c r="O98" i="3"/>
  <c r="O94" i="3"/>
  <c r="O90" i="3"/>
  <c r="O86" i="3"/>
  <c r="O82" i="3"/>
  <c r="O78" i="3"/>
  <c r="O74" i="3"/>
  <c r="O70" i="3"/>
  <c r="O66" i="3"/>
  <c r="O62" i="3"/>
  <c r="O58" i="3"/>
  <c r="O54" i="3"/>
  <c r="O50" i="3"/>
  <c r="O46" i="3"/>
  <c r="O42" i="3"/>
  <c r="O38" i="3"/>
  <c r="O34" i="3"/>
  <c r="O30" i="3"/>
  <c r="O26" i="3"/>
  <c r="O22" i="3"/>
  <c r="O18" i="3"/>
  <c r="O14" i="3"/>
  <c r="O10" i="3"/>
  <c r="O6" i="3"/>
  <c r="O344" i="3"/>
  <c r="N238" i="3"/>
  <c r="N230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O382" i="3"/>
  <c r="O378" i="3"/>
  <c r="O374" i="3"/>
  <c r="O370" i="3"/>
  <c r="O366" i="3"/>
  <c r="O362" i="3"/>
  <c r="O358" i="3"/>
  <c r="O354" i="3"/>
  <c r="O350" i="3"/>
  <c r="O346" i="3"/>
  <c r="O341" i="3"/>
  <c r="O337" i="3"/>
  <c r="O333" i="3"/>
  <c r="O325" i="3"/>
  <c r="O321" i="3"/>
  <c r="O317" i="3"/>
  <c r="O309" i="3"/>
  <c r="O305" i="3"/>
  <c r="O301" i="3"/>
  <c r="O297" i="3"/>
  <c r="O293" i="3"/>
  <c r="O289" i="3"/>
  <c r="O285" i="3"/>
  <c r="O281" i="3"/>
  <c r="O277" i="3"/>
  <c r="O273" i="3"/>
  <c r="O269" i="3"/>
  <c r="O261" i="3"/>
  <c r="O257" i="3"/>
  <c r="O253" i="3"/>
  <c r="O245" i="3"/>
  <c r="O241" i="3"/>
  <c r="O237" i="3"/>
  <c r="O233" i="3"/>
  <c r="O229" i="3"/>
  <c r="O225" i="3"/>
  <c r="O221" i="3"/>
  <c r="O217" i="3"/>
  <c r="O213" i="3"/>
  <c r="O209" i="3"/>
  <c r="O205" i="3"/>
  <c r="O197" i="3"/>
  <c r="O193" i="3"/>
  <c r="O189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O5" i="3"/>
  <c r="N341" i="3"/>
  <c r="N333" i="3"/>
  <c r="N325" i="3"/>
  <c r="N317" i="3"/>
  <c r="N309" i="3"/>
  <c r="N301" i="3"/>
  <c r="N293" i="3"/>
  <c r="N285" i="3"/>
  <c r="N277" i="3"/>
  <c r="N269" i="3"/>
  <c r="N261" i="3"/>
  <c r="N253" i="3"/>
  <c r="N245" i="3"/>
  <c r="N237" i="3"/>
  <c r="N229" i="3"/>
  <c r="N221" i="3"/>
  <c r="N213" i="3"/>
  <c r="N205" i="3"/>
  <c r="N197" i="3"/>
  <c r="N189" i="3"/>
  <c r="N181" i="3"/>
  <c r="N173" i="3"/>
  <c r="N165" i="3"/>
  <c r="N15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O71" i="3"/>
  <c r="O63" i="3"/>
  <c r="O55" i="3"/>
  <c r="O47" i="3"/>
  <c r="O39" i="3"/>
  <c r="O31" i="3"/>
  <c r="O23" i="3"/>
  <c r="O15" i="3"/>
  <c r="O7" i="3"/>
  <c r="N344" i="3"/>
  <c r="O51" i="3"/>
  <c r="O19" i="3"/>
  <c r="N71" i="3"/>
  <c r="N63" i="3"/>
  <c r="N55" i="3"/>
  <c r="N47" i="3"/>
  <c r="N43" i="3"/>
  <c r="N39" i="3"/>
  <c r="N31" i="3"/>
  <c r="N23" i="3"/>
  <c r="N15" i="3"/>
  <c r="N11" i="3"/>
  <c r="N7" i="3"/>
  <c r="X24" i="3" l="1"/>
  <c r="V24" i="3"/>
  <c r="X56" i="3"/>
  <c r="V56" i="3"/>
  <c r="X88" i="3"/>
  <c r="V88" i="3"/>
  <c r="X120" i="3"/>
  <c r="V120" i="3"/>
  <c r="X152" i="3"/>
  <c r="V152" i="3"/>
  <c r="X184" i="3"/>
  <c r="V184" i="3"/>
  <c r="X216" i="3"/>
  <c r="V216" i="3"/>
  <c r="X248" i="3"/>
  <c r="V248" i="3"/>
  <c r="X280" i="3"/>
  <c r="V280" i="3"/>
  <c r="X312" i="3"/>
  <c r="V312" i="3"/>
  <c r="X344" i="3"/>
  <c r="V344" i="3"/>
  <c r="X376" i="3"/>
  <c r="V376" i="3"/>
  <c r="X408" i="3"/>
  <c r="V408" i="3"/>
  <c r="X440" i="3"/>
  <c r="V440" i="3"/>
  <c r="X472" i="3"/>
  <c r="V472" i="3"/>
  <c r="X25" i="3"/>
  <c r="V25" i="3"/>
  <c r="X93" i="3"/>
  <c r="V93" i="3"/>
  <c r="X153" i="3"/>
  <c r="V153" i="3"/>
  <c r="X217" i="3"/>
  <c r="V217" i="3"/>
  <c r="X281" i="3"/>
  <c r="V281" i="3"/>
  <c r="X349" i="3"/>
  <c r="V349" i="3"/>
  <c r="X409" i="3"/>
  <c r="V409" i="3"/>
  <c r="X473" i="3"/>
  <c r="V473" i="3"/>
  <c r="X14" i="3"/>
  <c r="V14" i="3"/>
  <c r="X146" i="3"/>
  <c r="V146" i="3"/>
  <c r="X286" i="3"/>
  <c r="V286" i="3"/>
  <c r="X386" i="3"/>
  <c r="V386" i="3"/>
  <c r="X462" i="3"/>
  <c r="V462" i="3"/>
  <c r="X39" i="3"/>
  <c r="V39" i="3"/>
  <c r="X99" i="3"/>
  <c r="V99" i="3"/>
  <c r="X41" i="3"/>
  <c r="V41" i="3"/>
  <c r="X105" i="3"/>
  <c r="V105" i="3"/>
  <c r="X173" i="3"/>
  <c r="V173" i="3"/>
  <c r="X233" i="3"/>
  <c r="V233" i="3"/>
  <c r="X301" i="3"/>
  <c r="V301" i="3"/>
  <c r="X361" i="3"/>
  <c r="V361" i="3"/>
  <c r="X429" i="3"/>
  <c r="V429" i="3"/>
  <c r="X493" i="3"/>
  <c r="V493" i="3"/>
  <c r="X78" i="3"/>
  <c r="V78" i="3"/>
  <c r="X142" i="3"/>
  <c r="V142" i="3"/>
  <c r="X206" i="3"/>
  <c r="V206" i="3"/>
  <c r="X270" i="3"/>
  <c r="V270" i="3"/>
  <c r="X382" i="3"/>
  <c r="V382" i="3"/>
  <c r="X478" i="3"/>
  <c r="V478" i="3"/>
  <c r="X43" i="3"/>
  <c r="V43" i="3"/>
  <c r="X107" i="3"/>
  <c r="V107" i="3"/>
  <c r="V66" i="3"/>
  <c r="X66" i="3"/>
  <c r="X174" i="3"/>
  <c r="V174" i="3"/>
  <c r="X258" i="3"/>
  <c r="V258" i="3"/>
  <c r="X350" i="3"/>
  <c r="V350" i="3"/>
  <c r="X450" i="3"/>
  <c r="V450" i="3"/>
  <c r="V35" i="3"/>
  <c r="X35" i="3"/>
  <c r="X103" i="3"/>
  <c r="V103" i="3"/>
  <c r="X214" i="3"/>
  <c r="X278" i="3"/>
  <c r="X63" i="3"/>
  <c r="V63" i="3"/>
  <c r="X127" i="3"/>
  <c r="V127" i="3"/>
  <c r="X37" i="3"/>
  <c r="V37" i="3"/>
  <c r="X101" i="3"/>
  <c r="V101" i="3"/>
  <c r="X165" i="3"/>
  <c r="V165" i="3"/>
  <c r="X229" i="3"/>
  <c r="V229" i="3"/>
  <c r="X293" i="3"/>
  <c r="V293" i="3"/>
  <c r="X357" i="3"/>
  <c r="V357" i="3"/>
  <c r="X421" i="3"/>
  <c r="V421" i="3"/>
  <c r="X485" i="3"/>
  <c r="V485" i="3"/>
  <c r="X171" i="3"/>
  <c r="V171" i="3"/>
  <c r="X215" i="3"/>
  <c r="V215" i="3"/>
  <c r="X271" i="3"/>
  <c r="V271" i="3"/>
  <c r="X319" i="3"/>
  <c r="V319" i="3"/>
  <c r="X371" i="3"/>
  <c r="V371" i="3"/>
  <c r="X423" i="3"/>
  <c r="V423" i="3"/>
  <c r="X471" i="3"/>
  <c r="V471" i="3"/>
  <c r="X48" i="3"/>
  <c r="X272" i="3"/>
  <c r="X44" i="3"/>
  <c r="X172" i="3"/>
  <c r="X284" i="3"/>
  <c r="X444" i="3"/>
  <c r="X32" i="3"/>
  <c r="X96" i="3"/>
  <c r="X160" i="3"/>
  <c r="X224" i="3"/>
  <c r="X288" i="3"/>
  <c r="X42" i="3"/>
  <c r="X102" i="3"/>
  <c r="V102" i="3"/>
  <c r="X122" i="3"/>
  <c r="X170" i="3"/>
  <c r="X294" i="3"/>
  <c r="V294" i="3"/>
  <c r="X330" i="3"/>
  <c r="V330" i="3"/>
  <c r="X378" i="3"/>
  <c r="V378" i="3"/>
  <c r="X422" i="3"/>
  <c r="V422" i="3"/>
  <c r="X458" i="3"/>
  <c r="V458" i="3"/>
  <c r="X147" i="3"/>
  <c r="V147" i="3"/>
  <c r="X187" i="3"/>
  <c r="V187" i="3"/>
  <c r="X243" i="3"/>
  <c r="V243" i="3"/>
  <c r="X287" i="3"/>
  <c r="V287" i="3"/>
  <c r="X335" i="3"/>
  <c r="V335" i="3"/>
  <c r="X391" i="3"/>
  <c r="V391" i="3"/>
  <c r="X443" i="3"/>
  <c r="V443" i="3"/>
  <c r="X499" i="3"/>
  <c r="V499" i="3"/>
  <c r="X195" i="3"/>
  <c r="V195" i="3"/>
  <c r="X235" i="3"/>
  <c r="V235" i="3"/>
  <c r="X279" i="3"/>
  <c r="V279" i="3"/>
  <c r="X327" i="3"/>
  <c r="V327" i="3"/>
  <c r="X367" i="3"/>
  <c r="V367" i="3"/>
  <c r="X407" i="3"/>
  <c r="V407" i="3"/>
  <c r="X451" i="3"/>
  <c r="V451" i="3"/>
  <c r="X491" i="3"/>
  <c r="V491" i="3"/>
  <c r="X304" i="3"/>
  <c r="V304" i="3"/>
  <c r="X4" i="3"/>
  <c r="V4" i="3"/>
  <c r="X36" i="3"/>
  <c r="V36" i="3"/>
  <c r="X68" i="3"/>
  <c r="V68" i="3"/>
  <c r="X100" i="3"/>
  <c r="V100" i="3"/>
  <c r="X132" i="3"/>
  <c r="V132" i="3"/>
  <c r="X164" i="3"/>
  <c r="V164" i="3"/>
  <c r="X196" i="3"/>
  <c r="V196" i="3"/>
  <c r="X228" i="3"/>
  <c r="V228" i="3"/>
  <c r="X260" i="3"/>
  <c r="V260" i="3"/>
  <c r="X292" i="3"/>
  <c r="V292" i="3"/>
  <c r="X324" i="3"/>
  <c r="V324" i="3"/>
  <c r="V356" i="3"/>
  <c r="X356" i="3"/>
  <c r="X388" i="3"/>
  <c r="V388" i="3"/>
  <c r="X420" i="3"/>
  <c r="V420" i="3"/>
  <c r="X452" i="3"/>
  <c r="V452" i="3"/>
  <c r="X484" i="3"/>
  <c r="V484" i="3"/>
  <c r="X45" i="3"/>
  <c r="V45" i="3"/>
  <c r="X109" i="3"/>
  <c r="V109" i="3"/>
  <c r="X169" i="3"/>
  <c r="V169" i="3"/>
  <c r="X237" i="3"/>
  <c r="V237" i="3"/>
  <c r="X297" i="3"/>
  <c r="V297" i="3"/>
  <c r="X365" i="3"/>
  <c r="V365" i="3"/>
  <c r="X425" i="3"/>
  <c r="V425" i="3"/>
  <c r="X489" i="3"/>
  <c r="V489" i="3"/>
  <c r="X50" i="3"/>
  <c r="V50" i="3"/>
  <c r="X158" i="3"/>
  <c r="V158" i="3"/>
  <c r="X302" i="3"/>
  <c r="V302" i="3"/>
  <c r="X398" i="3"/>
  <c r="V398" i="3"/>
  <c r="X494" i="3"/>
  <c r="V494" i="3"/>
  <c r="X51" i="3"/>
  <c r="V51" i="3"/>
  <c r="X115" i="3"/>
  <c r="V115" i="3"/>
  <c r="X57" i="3"/>
  <c r="V57" i="3"/>
  <c r="X121" i="3"/>
  <c r="V121" i="3"/>
  <c r="X189" i="3"/>
  <c r="V189" i="3"/>
  <c r="X253" i="3"/>
  <c r="V253" i="3"/>
  <c r="X317" i="3"/>
  <c r="V317" i="3"/>
  <c r="X377" i="3"/>
  <c r="V377" i="3"/>
  <c r="X441" i="3"/>
  <c r="V441" i="3"/>
  <c r="X18" i="3"/>
  <c r="V18" i="3"/>
  <c r="X98" i="3"/>
  <c r="V98" i="3"/>
  <c r="X162" i="3"/>
  <c r="V162" i="3"/>
  <c r="X226" i="3"/>
  <c r="V226" i="3"/>
  <c r="X306" i="3"/>
  <c r="V306" i="3"/>
  <c r="X418" i="3"/>
  <c r="V418" i="3"/>
  <c r="X59" i="3"/>
  <c r="V59" i="3"/>
  <c r="X123" i="3"/>
  <c r="V123" i="3"/>
  <c r="X82" i="3"/>
  <c r="V82" i="3"/>
  <c r="X190" i="3"/>
  <c r="V190" i="3"/>
  <c r="X290" i="3"/>
  <c r="V290" i="3"/>
  <c r="X370" i="3"/>
  <c r="V370" i="3"/>
  <c r="X482" i="3"/>
  <c r="V482" i="3"/>
  <c r="X55" i="3"/>
  <c r="V55" i="3"/>
  <c r="X119" i="3"/>
  <c r="V119" i="3"/>
  <c r="X15" i="3"/>
  <c r="V15" i="3"/>
  <c r="X79" i="3"/>
  <c r="V79" i="3"/>
  <c r="X143" i="3"/>
  <c r="V143" i="3"/>
  <c r="X49" i="3"/>
  <c r="V49" i="3"/>
  <c r="X113" i="3"/>
  <c r="V113" i="3"/>
  <c r="X177" i="3"/>
  <c r="V177" i="3"/>
  <c r="X241" i="3"/>
  <c r="V241" i="3"/>
  <c r="X305" i="3"/>
  <c r="V305" i="3"/>
  <c r="X369" i="3"/>
  <c r="V369" i="3"/>
  <c r="X433" i="3"/>
  <c r="V433" i="3"/>
  <c r="X497" i="3"/>
  <c r="V497" i="3"/>
  <c r="X53" i="3"/>
  <c r="X117" i="3"/>
  <c r="X181" i="3"/>
  <c r="X245" i="3"/>
  <c r="X309" i="3"/>
  <c r="X341" i="3"/>
  <c r="X373" i="3"/>
  <c r="X405" i="3"/>
  <c r="X437" i="3"/>
  <c r="X469" i="3"/>
  <c r="X501" i="3"/>
  <c r="X129" i="3"/>
  <c r="X257" i="3"/>
  <c r="X179" i="3"/>
  <c r="V179" i="3"/>
  <c r="X231" i="3"/>
  <c r="V231" i="3"/>
  <c r="X283" i="3"/>
  <c r="V283" i="3"/>
  <c r="X331" i="3"/>
  <c r="V331" i="3"/>
  <c r="X387" i="3"/>
  <c r="V387" i="3"/>
  <c r="X435" i="3"/>
  <c r="V435" i="3"/>
  <c r="X487" i="3"/>
  <c r="V487" i="3"/>
  <c r="X368" i="3"/>
  <c r="V368" i="3"/>
  <c r="X6" i="3"/>
  <c r="V6" i="3"/>
  <c r="X26" i="3"/>
  <c r="X74" i="3"/>
  <c r="X134" i="3"/>
  <c r="V134" i="3"/>
  <c r="X154" i="3"/>
  <c r="X202" i="3"/>
  <c r="X230" i="3"/>
  <c r="X250" i="3"/>
  <c r="X266" i="3"/>
  <c r="X298" i="3"/>
  <c r="V298" i="3"/>
  <c r="X346" i="3"/>
  <c r="V346" i="3"/>
  <c r="X390" i="3"/>
  <c r="V390" i="3"/>
  <c r="X426" i="3"/>
  <c r="V426" i="3"/>
  <c r="X474" i="3"/>
  <c r="V474" i="3"/>
  <c r="X22" i="3"/>
  <c r="X86" i="3"/>
  <c r="X150" i="3"/>
  <c r="X310" i="3"/>
  <c r="X374" i="3"/>
  <c r="X438" i="3"/>
  <c r="X502" i="3"/>
  <c r="X97" i="3"/>
  <c r="X225" i="3"/>
  <c r="X163" i="3"/>
  <c r="V163" i="3"/>
  <c r="X199" i="3"/>
  <c r="V199" i="3"/>
  <c r="X255" i="3"/>
  <c r="V255" i="3"/>
  <c r="X299" i="3"/>
  <c r="V299" i="3"/>
  <c r="X351" i="3"/>
  <c r="V351" i="3"/>
  <c r="X403" i="3"/>
  <c r="V403" i="3"/>
  <c r="X455" i="3"/>
  <c r="V455" i="3"/>
  <c r="X28" i="3"/>
  <c r="X92" i="3"/>
  <c r="X268" i="3"/>
  <c r="X352" i="3"/>
  <c r="X416" i="3"/>
  <c r="X476" i="3"/>
  <c r="X207" i="3"/>
  <c r="V207" i="3"/>
  <c r="X247" i="3"/>
  <c r="V247" i="3"/>
  <c r="X295" i="3"/>
  <c r="V295" i="3"/>
  <c r="X339" i="3"/>
  <c r="V339" i="3"/>
  <c r="X375" i="3"/>
  <c r="V375" i="3"/>
  <c r="X419" i="3"/>
  <c r="V419" i="3"/>
  <c r="X463" i="3"/>
  <c r="V463" i="3"/>
  <c r="X3" i="3"/>
  <c r="V3" i="3"/>
  <c r="X112" i="3"/>
  <c r="X336" i="3"/>
  <c r="V336" i="3"/>
  <c r="X12" i="3"/>
  <c r="X108" i="3"/>
  <c r="X156" i="3"/>
  <c r="X204" i="3"/>
  <c r="X316" i="3"/>
  <c r="X348" i="3"/>
  <c r="X412" i="3"/>
  <c r="X460" i="3"/>
  <c r="X8" i="3"/>
  <c r="V8" i="3"/>
  <c r="X40" i="3"/>
  <c r="V40" i="3"/>
  <c r="X72" i="3"/>
  <c r="V72" i="3"/>
  <c r="X104" i="3"/>
  <c r="V104" i="3"/>
  <c r="X136" i="3"/>
  <c r="V136" i="3"/>
  <c r="X168" i="3"/>
  <c r="V168" i="3"/>
  <c r="X200" i="3"/>
  <c r="V200" i="3"/>
  <c r="X232" i="3"/>
  <c r="V232" i="3"/>
  <c r="X264" i="3"/>
  <c r="V264" i="3"/>
  <c r="X296" i="3"/>
  <c r="V296" i="3"/>
  <c r="X328" i="3"/>
  <c r="V328" i="3"/>
  <c r="X360" i="3"/>
  <c r="V360" i="3"/>
  <c r="X392" i="3"/>
  <c r="V392" i="3"/>
  <c r="X424" i="3"/>
  <c r="V424" i="3"/>
  <c r="X456" i="3"/>
  <c r="V456" i="3"/>
  <c r="X488" i="3"/>
  <c r="V488" i="3"/>
  <c r="X9" i="3"/>
  <c r="V9" i="3"/>
  <c r="X61" i="3"/>
  <c r="V61" i="3"/>
  <c r="X125" i="3"/>
  <c r="V125" i="3"/>
  <c r="X185" i="3"/>
  <c r="V185" i="3"/>
  <c r="X249" i="3"/>
  <c r="V249" i="3"/>
  <c r="X313" i="3"/>
  <c r="V313" i="3"/>
  <c r="X381" i="3"/>
  <c r="V381" i="3"/>
  <c r="X445" i="3"/>
  <c r="V445" i="3"/>
  <c r="X62" i="3"/>
  <c r="V62" i="3"/>
  <c r="X222" i="3"/>
  <c r="V222" i="3"/>
  <c r="X338" i="3"/>
  <c r="V338" i="3"/>
  <c r="X414" i="3"/>
  <c r="V414" i="3"/>
  <c r="X7" i="3"/>
  <c r="V7" i="3"/>
  <c r="X67" i="3"/>
  <c r="V67" i="3"/>
  <c r="X135" i="3"/>
  <c r="V135" i="3"/>
  <c r="X73" i="3"/>
  <c r="V73" i="3"/>
  <c r="X141" i="3"/>
  <c r="V141" i="3"/>
  <c r="X205" i="3"/>
  <c r="V205" i="3"/>
  <c r="X269" i="3"/>
  <c r="V269" i="3"/>
  <c r="X329" i="3"/>
  <c r="V329" i="3"/>
  <c r="X397" i="3"/>
  <c r="V397" i="3"/>
  <c r="X457" i="3"/>
  <c r="V457" i="3"/>
  <c r="X30" i="3"/>
  <c r="V30" i="3"/>
  <c r="X114" i="3"/>
  <c r="V114" i="3"/>
  <c r="X178" i="3"/>
  <c r="V178" i="3"/>
  <c r="X242" i="3"/>
  <c r="V242" i="3"/>
  <c r="X322" i="3"/>
  <c r="V322" i="3"/>
  <c r="X434" i="3"/>
  <c r="V434" i="3"/>
  <c r="X11" i="3"/>
  <c r="V11" i="3"/>
  <c r="X75" i="3"/>
  <c r="V75" i="3"/>
  <c r="X139" i="3"/>
  <c r="V139" i="3"/>
  <c r="X110" i="3"/>
  <c r="V110" i="3"/>
  <c r="X210" i="3"/>
  <c r="V210" i="3"/>
  <c r="X318" i="3"/>
  <c r="V318" i="3"/>
  <c r="X402" i="3"/>
  <c r="V402" i="3"/>
  <c r="X498" i="3"/>
  <c r="V498" i="3"/>
  <c r="X71" i="3"/>
  <c r="V71" i="3"/>
  <c r="X131" i="3"/>
  <c r="V131" i="3"/>
  <c r="X246" i="3"/>
  <c r="X31" i="3"/>
  <c r="V31" i="3"/>
  <c r="X95" i="3"/>
  <c r="V95" i="3"/>
  <c r="X5" i="3"/>
  <c r="V5" i="3"/>
  <c r="X69" i="3"/>
  <c r="V69" i="3"/>
  <c r="X133" i="3"/>
  <c r="V133" i="3"/>
  <c r="X197" i="3"/>
  <c r="V197" i="3"/>
  <c r="X261" i="3"/>
  <c r="V261" i="3"/>
  <c r="X325" i="3"/>
  <c r="V325" i="3"/>
  <c r="X389" i="3"/>
  <c r="V389" i="3"/>
  <c r="X453" i="3"/>
  <c r="V453" i="3"/>
  <c r="X151" i="3"/>
  <c r="V151" i="3"/>
  <c r="X191" i="3"/>
  <c r="V191" i="3"/>
  <c r="X239" i="3"/>
  <c r="V239" i="3"/>
  <c r="X291" i="3"/>
  <c r="V291" i="3"/>
  <c r="X347" i="3"/>
  <c r="V347" i="3"/>
  <c r="X399" i="3"/>
  <c r="V399" i="3"/>
  <c r="X447" i="3"/>
  <c r="V447" i="3"/>
  <c r="X495" i="3"/>
  <c r="V495" i="3"/>
  <c r="X144" i="3"/>
  <c r="X496" i="3"/>
  <c r="V496" i="3"/>
  <c r="X140" i="3"/>
  <c r="X252" i="3"/>
  <c r="X320" i="3"/>
  <c r="X396" i="3"/>
  <c r="X492" i="3"/>
  <c r="X64" i="3"/>
  <c r="X128" i="3"/>
  <c r="X192" i="3"/>
  <c r="X256" i="3"/>
  <c r="X38" i="3"/>
  <c r="V38" i="3"/>
  <c r="X58" i="3"/>
  <c r="X106" i="3"/>
  <c r="X166" i="3"/>
  <c r="V166" i="3"/>
  <c r="X186" i="3"/>
  <c r="X314" i="3"/>
  <c r="V314" i="3"/>
  <c r="X358" i="3"/>
  <c r="V358" i="3"/>
  <c r="X394" i="3"/>
  <c r="V394" i="3"/>
  <c r="X442" i="3"/>
  <c r="V442" i="3"/>
  <c r="X486" i="3"/>
  <c r="V486" i="3"/>
  <c r="X167" i="3"/>
  <c r="V167" i="3"/>
  <c r="X211" i="3"/>
  <c r="V211" i="3"/>
  <c r="X267" i="3"/>
  <c r="V267" i="3"/>
  <c r="X311" i="3"/>
  <c r="V311" i="3"/>
  <c r="X363" i="3"/>
  <c r="V363" i="3"/>
  <c r="X415" i="3"/>
  <c r="V415" i="3"/>
  <c r="X467" i="3"/>
  <c r="V467" i="3"/>
  <c r="X80" i="3"/>
  <c r="X240" i="3"/>
  <c r="X155" i="3"/>
  <c r="V155" i="3"/>
  <c r="X219" i="3"/>
  <c r="V219" i="3"/>
  <c r="X259" i="3"/>
  <c r="V259" i="3"/>
  <c r="X303" i="3"/>
  <c r="V303" i="3"/>
  <c r="X343" i="3"/>
  <c r="V343" i="3"/>
  <c r="X383" i="3"/>
  <c r="V383" i="3"/>
  <c r="X431" i="3"/>
  <c r="V431" i="3"/>
  <c r="X475" i="3"/>
  <c r="V475" i="3"/>
  <c r="X432" i="3"/>
  <c r="V432" i="3"/>
  <c r="X20" i="3"/>
  <c r="V20" i="3"/>
  <c r="X52" i="3"/>
  <c r="V52" i="3"/>
  <c r="X84" i="3"/>
  <c r="V84" i="3"/>
  <c r="X116" i="3"/>
  <c r="V116" i="3"/>
  <c r="X148" i="3"/>
  <c r="V148" i="3"/>
  <c r="X180" i="3"/>
  <c r="V180" i="3"/>
  <c r="X212" i="3"/>
  <c r="V212" i="3"/>
  <c r="X244" i="3"/>
  <c r="V244" i="3"/>
  <c r="X276" i="3"/>
  <c r="V276" i="3"/>
  <c r="X308" i="3"/>
  <c r="V308" i="3"/>
  <c r="X340" i="3"/>
  <c r="V340" i="3"/>
  <c r="X372" i="3"/>
  <c r="V372" i="3"/>
  <c r="X404" i="3"/>
  <c r="V404" i="3"/>
  <c r="X436" i="3"/>
  <c r="V436" i="3"/>
  <c r="X468" i="3"/>
  <c r="V468" i="3"/>
  <c r="X500" i="3"/>
  <c r="V500" i="3"/>
  <c r="X13" i="3"/>
  <c r="V13" i="3"/>
  <c r="X77" i="3"/>
  <c r="V77" i="3"/>
  <c r="X137" i="3"/>
  <c r="V137" i="3"/>
  <c r="X201" i="3"/>
  <c r="V201" i="3"/>
  <c r="X265" i="3"/>
  <c r="V265" i="3"/>
  <c r="X333" i="3"/>
  <c r="V333" i="3"/>
  <c r="X393" i="3"/>
  <c r="V393" i="3"/>
  <c r="X461" i="3"/>
  <c r="V461" i="3"/>
  <c r="X94" i="3"/>
  <c r="V94" i="3"/>
  <c r="X274" i="3"/>
  <c r="V274" i="3"/>
  <c r="X354" i="3"/>
  <c r="V354" i="3"/>
  <c r="X446" i="3"/>
  <c r="V446" i="3"/>
  <c r="X23" i="3"/>
  <c r="V23" i="3"/>
  <c r="X83" i="3"/>
  <c r="V83" i="3"/>
  <c r="X29" i="3"/>
  <c r="V29" i="3"/>
  <c r="X89" i="3"/>
  <c r="V89" i="3"/>
  <c r="X157" i="3"/>
  <c r="V157" i="3"/>
  <c r="X221" i="3"/>
  <c r="V221" i="3"/>
  <c r="X285" i="3"/>
  <c r="V285" i="3"/>
  <c r="X345" i="3"/>
  <c r="V345" i="3"/>
  <c r="X413" i="3"/>
  <c r="V413" i="3"/>
  <c r="X477" i="3"/>
  <c r="V477" i="3"/>
  <c r="X46" i="3"/>
  <c r="V46" i="3"/>
  <c r="X126" i="3"/>
  <c r="V126" i="3"/>
  <c r="X194" i="3"/>
  <c r="V194" i="3"/>
  <c r="X254" i="3"/>
  <c r="V254" i="3"/>
  <c r="X366" i="3"/>
  <c r="V366" i="3"/>
  <c r="X466" i="3"/>
  <c r="V466" i="3"/>
  <c r="X27" i="3"/>
  <c r="V27" i="3"/>
  <c r="X91" i="3"/>
  <c r="V91" i="3"/>
  <c r="V34" i="3"/>
  <c r="X34" i="3"/>
  <c r="X130" i="3"/>
  <c r="V130" i="3"/>
  <c r="X238" i="3"/>
  <c r="V238" i="3"/>
  <c r="X334" i="3"/>
  <c r="V334" i="3"/>
  <c r="X430" i="3"/>
  <c r="V430" i="3"/>
  <c r="X19" i="3"/>
  <c r="V19" i="3"/>
  <c r="X87" i="3"/>
  <c r="V87" i="3"/>
  <c r="X47" i="3"/>
  <c r="V47" i="3"/>
  <c r="X111" i="3"/>
  <c r="V111" i="3"/>
  <c r="X17" i="3"/>
  <c r="V17" i="3"/>
  <c r="X81" i="3"/>
  <c r="V81" i="3"/>
  <c r="X145" i="3"/>
  <c r="V145" i="3"/>
  <c r="X209" i="3"/>
  <c r="V209" i="3"/>
  <c r="X273" i="3"/>
  <c r="V273" i="3"/>
  <c r="X337" i="3"/>
  <c r="V337" i="3"/>
  <c r="X401" i="3"/>
  <c r="V401" i="3"/>
  <c r="X465" i="3"/>
  <c r="V465" i="3"/>
  <c r="X21" i="3"/>
  <c r="X85" i="3"/>
  <c r="X149" i="3"/>
  <c r="X213" i="3"/>
  <c r="X277" i="3"/>
  <c r="X321" i="3"/>
  <c r="X353" i="3"/>
  <c r="X385" i="3"/>
  <c r="X417" i="3"/>
  <c r="X449" i="3"/>
  <c r="X481" i="3"/>
  <c r="X65" i="3"/>
  <c r="X193" i="3"/>
  <c r="X159" i="3"/>
  <c r="V159" i="3"/>
  <c r="X203" i="3"/>
  <c r="V203" i="3"/>
  <c r="X251" i="3"/>
  <c r="V251" i="3"/>
  <c r="X307" i="3"/>
  <c r="V307" i="3"/>
  <c r="X359" i="3"/>
  <c r="V359" i="3"/>
  <c r="X411" i="3"/>
  <c r="V411" i="3"/>
  <c r="X459" i="3"/>
  <c r="V459" i="3"/>
  <c r="X364" i="3"/>
  <c r="X10" i="3"/>
  <c r="X70" i="3"/>
  <c r="V70" i="3"/>
  <c r="X90" i="3"/>
  <c r="X138" i="3"/>
  <c r="X198" i="3"/>
  <c r="V198" i="3"/>
  <c r="X218" i="3"/>
  <c r="X234" i="3"/>
  <c r="X262" i="3"/>
  <c r="X282" i="3"/>
  <c r="X326" i="3"/>
  <c r="V326" i="3"/>
  <c r="X362" i="3"/>
  <c r="V362" i="3"/>
  <c r="X410" i="3"/>
  <c r="V410" i="3"/>
  <c r="X454" i="3"/>
  <c r="V454" i="3"/>
  <c r="X490" i="3"/>
  <c r="V490" i="3"/>
  <c r="X54" i="3"/>
  <c r="X118" i="3"/>
  <c r="X182" i="3"/>
  <c r="X342" i="3"/>
  <c r="X406" i="3"/>
  <c r="X470" i="3"/>
  <c r="X33" i="3"/>
  <c r="X161" i="3"/>
  <c r="X289" i="3"/>
  <c r="X175" i="3"/>
  <c r="V175" i="3"/>
  <c r="X227" i="3"/>
  <c r="V227" i="3"/>
  <c r="X275" i="3"/>
  <c r="V275" i="3"/>
  <c r="X323" i="3"/>
  <c r="V323" i="3"/>
  <c r="X379" i="3"/>
  <c r="V379" i="3"/>
  <c r="X427" i="3"/>
  <c r="V427" i="3"/>
  <c r="X483" i="3"/>
  <c r="V483" i="3"/>
  <c r="X400" i="3"/>
  <c r="V400" i="3"/>
  <c r="X60" i="3"/>
  <c r="X220" i="3"/>
  <c r="X300" i="3"/>
  <c r="X380" i="3"/>
  <c r="X448" i="3"/>
  <c r="X183" i="3"/>
  <c r="V183" i="3"/>
  <c r="X223" i="3"/>
  <c r="V223" i="3"/>
  <c r="X263" i="3"/>
  <c r="V263" i="3"/>
  <c r="X315" i="3"/>
  <c r="V315" i="3"/>
  <c r="X355" i="3"/>
  <c r="V355" i="3"/>
  <c r="X395" i="3"/>
  <c r="V395" i="3"/>
  <c r="X439" i="3"/>
  <c r="V439" i="3"/>
  <c r="X479" i="3"/>
  <c r="V479" i="3"/>
  <c r="X16" i="3"/>
  <c r="X208" i="3"/>
  <c r="X464" i="3"/>
  <c r="V464" i="3"/>
  <c r="X76" i="3"/>
  <c r="X124" i="3"/>
  <c r="X188" i="3"/>
  <c r="X236" i="3"/>
  <c r="X332" i="3"/>
  <c r="X384" i="3"/>
  <c r="X428" i="3"/>
  <c r="X480" i="3"/>
</calcChain>
</file>

<file path=xl/sharedStrings.xml><?xml version="1.0" encoding="utf-8"?>
<sst xmlns="http://schemas.openxmlformats.org/spreadsheetml/2006/main" count="2674" uniqueCount="1046">
  <si>
    <t>Company Info</t>
  </si>
  <si>
    <t>KEY FINANCIALS</t>
  </si>
  <si>
    <t>Company Name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</si>
  <si>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</si>
  <si>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</si>
  <si>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</si>
  <si>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</si>
  <si>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</si>
  <si>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</si>
  <si>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</si>
  <si>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</si>
  <si>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</si>
  <si>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</si>
  <si>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</si>
  <si>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</si>
  <si>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</si>
  <si>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</si>
  <si>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</si>
  <si>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</si>
  <si>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</si>
  <si>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</si>
  <si>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</si>
  <si>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</si>
  <si>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</si>
  <si>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</si>
  <si>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</si>
  <si>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</si>
  <si>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</si>
  <si>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</si>
  <si>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</si>
  <si>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</si>
  <si>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</si>
  <si>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</si>
  <si>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</si>
  <si>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</si>
  <si>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</si>
  <si>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</si>
  <si>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</si>
  <si>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</si>
  <si>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</si>
  <si>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</si>
  <si>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</si>
  <si>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</si>
  <si>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</si>
  <si>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</si>
  <si>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</si>
  <si>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</si>
  <si>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</si>
  <si>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</si>
  <si>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</si>
  <si>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</si>
  <si>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</si>
  <si>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</si>
  <si>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</si>
  <si>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</si>
  <si>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</si>
  <si>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</si>
  <si>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</si>
  <si>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</si>
  <si>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</si>
  <si>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</si>
  <si>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</si>
  <si>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</si>
  <si>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</si>
  <si>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</si>
  <si>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</si>
  <si>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</si>
  <si>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</si>
  <si>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</si>
  <si>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</si>
  <si>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</si>
  <si>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</si>
  <si>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</si>
  <si>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</si>
  <si>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</si>
  <si>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</si>
  <si>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</si>
  <si>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</si>
  <si>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</si>
  <si>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</si>
  <si>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</si>
  <si>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</si>
  <si>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</si>
  <si>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</si>
  <si>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</si>
  <si>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</si>
  <si>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</si>
  <si>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</si>
  <si>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</si>
  <si>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</si>
  <si>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</si>
  <si>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</si>
  <si>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</si>
  <si>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</si>
  <si>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</si>
  <si>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</si>
  <si>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</si>
  <si>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</si>
  <si>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</si>
  <si>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</si>
  <si>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</si>
  <si>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</si>
  <si>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</si>
  <si>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</si>
  <si>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</si>
  <si>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</si>
  <si>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</si>
  <si>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</si>
  <si>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</si>
  <si>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</si>
  <si>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</si>
  <si>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</si>
  <si>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</si>
  <si>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</si>
  <si>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</si>
  <si>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</si>
  <si>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</si>
  <si>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</si>
  <si>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</si>
  <si>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</si>
  <si>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</si>
  <si>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</si>
  <si>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</si>
  <si>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</si>
  <si>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</si>
  <si>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</si>
  <si>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</si>
  <si>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</si>
  <si>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</si>
  <si>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</si>
  <si>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</si>
  <si>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</si>
  <si>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</si>
  <si>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</si>
  <si>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</si>
  <si>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</si>
  <si>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</si>
  <si>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</si>
  <si>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</si>
  <si>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</si>
  <si>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</si>
  <si>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</si>
  <si>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</si>
  <si>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</si>
  <si>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</si>
  <si>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</si>
  <si>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</si>
  <si>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</si>
  <si>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</si>
  <si>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</si>
  <si>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</si>
  <si>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</si>
  <si>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</si>
  <si>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</si>
  <si>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</si>
  <si>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</si>
  <si>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</si>
  <si>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</si>
  <si>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</si>
  <si>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</si>
  <si>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</si>
  <si>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</si>
  <si>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</si>
  <si>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</si>
  <si>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</si>
  <si>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</si>
  <si>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</si>
  <si>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</si>
  <si>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</si>
  <si>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</si>
  <si>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</si>
  <si>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</si>
  <si>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</si>
  <si>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</si>
  <si>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</si>
  <si>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</si>
  <si>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</si>
  <si>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</si>
  <si>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</si>
  <si>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</si>
  <si>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</si>
  <si>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</si>
  <si>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</si>
  <si>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</si>
  <si>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</si>
  <si>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</si>
  <si>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</si>
  <si>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</si>
  <si>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</si>
  <si>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</si>
  <si>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</si>
  <si>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</si>
  <si>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</si>
  <si>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</si>
  <si>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</si>
  <si>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</si>
  <si>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</si>
  <si>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</si>
  <si>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</si>
  <si>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</si>
  <si>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</si>
  <si>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</si>
  <si>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</si>
  <si>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</si>
  <si>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</si>
  <si>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</si>
  <si>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</si>
  <si>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</si>
  <si>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</si>
  <si>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</si>
  <si>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</si>
  <si>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</si>
  <si>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</si>
  <si>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</si>
  <si>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</si>
  <si>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</si>
  <si>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</si>
  <si>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</si>
  <si>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</si>
  <si>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</si>
  <si>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</si>
  <si>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</si>
  <si>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</si>
  <si>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</si>
  <si>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</si>
  <si>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</si>
  <si>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</si>
  <si>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</si>
  <si>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</si>
  <si>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</si>
  <si>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</si>
  <si>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</si>
  <si>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</si>
  <si>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</si>
  <si>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</si>
  <si>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</si>
  <si>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</si>
  <si>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</si>
  <si>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</si>
  <si>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</si>
  <si>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</si>
  <si>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</si>
  <si>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</si>
  <si>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</si>
  <si>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</si>
  <si>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</si>
  <si>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</si>
  <si>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</si>
  <si>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</si>
  <si>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</si>
  <si>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</si>
  <si>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</si>
  <si>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</si>
  <si>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</si>
  <si>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</si>
  <si>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</si>
  <si>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</si>
  <si>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</si>
  <si>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</si>
  <si>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</si>
  <si>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</si>
  <si>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</si>
  <si>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</si>
  <si>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</si>
  <si>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</si>
  <si>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</si>
  <si>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</si>
  <si>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</si>
  <si>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</si>
  <si>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</si>
  <si>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</si>
  <si>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</si>
  <si>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</si>
  <si>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</si>
  <si>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</si>
  <si>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</si>
  <si>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</si>
  <si>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</si>
  <si>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</si>
  <si>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</si>
  <si>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</si>
  <si>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</si>
  <si>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</si>
  <si>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</si>
  <si>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</si>
  <si>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</si>
  <si>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</si>
  <si>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</si>
  <si>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</si>
  <si>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</si>
  <si>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</si>
  <si>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</si>
  <si>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</si>
  <si>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</si>
  <si>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</si>
  <si>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</si>
  <si>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</si>
  <si>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</si>
  <si>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</si>
  <si>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</si>
  <si>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</si>
  <si>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</si>
  <si>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</si>
  <si>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</si>
  <si>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</si>
  <si>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</si>
  <si>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</si>
  <si>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</si>
  <si>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</si>
  <si>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</si>
  <si>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</si>
  <si>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</si>
  <si>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</si>
  <si>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</si>
  <si>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</si>
  <si>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</si>
  <si>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</si>
  <si>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</si>
  <si>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</si>
  <si>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</si>
  <si>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</si>
  <si>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</si>
  <si>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</si>
  <si>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</si>
  <si>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</si>
  <si>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</si>
  <si>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</si>
  <si>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</si>
  <si>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</si>
  <si>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</si>
  <si>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</si>
  <si>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</si>
  <si>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</si>
  <si>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</si>
  <si>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</si>
  <si>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</si>
  <si>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</si>
  <si>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</si>
  <si>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</si>
  <si>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</si>
  <si>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</si>
  <si>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</si>
  <si>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</si>
  <si>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</si>
  <si>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</si>
  <si>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</si>
  <si>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</si>
  <si>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</si>
  <si>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</si>
  <si>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</si>
  <si>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</si>
  <si>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</si>
  <si>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</si>
  <si>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</si>
  <si>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</si>
  <si>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</si>
  <si>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</si>
  <si>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</si>
  <si>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</si>
  <si>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</si>
  <si>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</si>
  <si>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</si>
  <si>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</si>
  <si>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</si>
  <si>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</si>
  <si>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</si>
  <si>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</si>
  <si>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</si>
  <si>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</si>
  <si>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</si>
  <si>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</si>
  <si>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</si>
  <si>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</si>
  <si>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</si>
  <si>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</si>
  <si>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</si>
  <si>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</si>
  <si>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</si>
  <si>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</si>
  <si>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</si>
  <si>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</si>
  <si>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</si>
  <si>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</si>
  <si>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</si>
  <si>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</si>
  <si>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</si>
  <si>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</si>
  <si>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</si>
  <si>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</si>
  <si>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</si>
  <si>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</si>
  <si>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</si>
  <si>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</si>
  <si>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</si>
  <si>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</si>
  <si>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</si>
  <si>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</si>
  <si>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</si>
  <si>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</si>
  <si>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</si>
  <si>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</si>
  <si>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</si>
  <si>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</si>
  <si>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</si>
  <si>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</si>
  <si>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</si>
  <si>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</si>
  <si>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</si>
  <si>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</si>
  <si>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</si>
  <si>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</si>
  <si>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</si>
  <si>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</si>
  <si>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</si>
  <si>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</si>
  <si>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</si>
  <si>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</si>
  <si>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</si>
  <si>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</si>
  <si>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</si>
  <si>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</si>
  <si>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</si>
  <si>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</si>
  <si>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</si>
  <si>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</si>
  <si>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</si>
  <si>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</si>
  <si>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</si>
  <si>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</si>
  <si>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</si>
  <si>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</si>
  <si>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</si>
  <si>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</si>
  <si>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</si>
  <si>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</si>
  <si>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</si>
  <si>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</si>
  <si>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</si>
  <si>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</si>
  <si>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</si>
  <si>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</si>
  <si>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</si>
  <si>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</si>
  <si>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</si>
  <si>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</si>
  <si>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</si>
  <si>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</si>
  <si>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</si>
  <si>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</si>
  <si>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</si>
  <si>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</si>
  <si>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</si>
  <si>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</si>
  <si>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</si>
  <si>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</si>
  <si>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</si>
  <si>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</si>
  <si>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</si>
  <si>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</si>
  <si>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</si>
  <si>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</si>
  <si>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</si>
  <si>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</si>
  <si>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</si>
  <si>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</si>
  <si>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</si>
  <si>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</si>
  <si>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</si>
  <si>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</si>
  <si>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</si>
  <si>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</si>
  <si>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</si>
  <si>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</si>
  <si>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</si>
  <si>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</si>
  <si>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</si>
  <si>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</si>
  <si>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</si>
  <si>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</si>
  <si>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</si>
  <si>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</si>
  <si>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</si>
  <si>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</si>
  <si>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</si>
  <si>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</si>
  <si>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</si>
  <si>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</si>
  <si>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</si>
  <si>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</si>
  <si>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</si>
  <si>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</si>
  <si>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</si>
  <si>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</si>
  <si>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</si>
  <si>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</si>
  <si>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</si>
  <si>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</si>
  <si>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</si>
  <si>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</si>
  <si>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</si>
  <si>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</si>
  <si>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</si>
  <si>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</si>
  <si>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</si>
  <si>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</si>
  <si>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</si>
  <si>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</si>
  <si>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</si>
  <si>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</si>
  <si>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</si>
  <si>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</si>
  <si>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</si>
  <si>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</si>
  <si>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</si>
  <si>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</si>
  <si>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</si>
  <si>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</si>
  <si>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</si>
  <si>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</si>
  <si>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</si>
  <si>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</si>
  <si>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</si>
  <si>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</si>
  <si>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</si>
  <si>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</si>
  <si>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</si>
  <si>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</si>
  <si>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</si>
  <si>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</si>
  <si>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</si>
  <si>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</si>
  <si>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</si>
  <si>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</si>
  <si>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</si>
  <si>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</si>
  <si>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</si>
  <si>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</si>
  <si>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</si>
  <si>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</si>
  <si>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</si>
  <si>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</si>
  <si>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</si>
  <si>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</si>
  <si>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</si>
  <si>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</si>
  <si>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</si>
  <si>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</si>
  <si>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</si>
  <si>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</si>
  <si>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</si>
  <si>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</si>
  <si>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</si>
  <si>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</si>
  <si>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</si>
  <si>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</si>
  <si>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</si>
  <si>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</si>
  <si>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</si>
  <si>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</si>
  <si>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</si>
  <si>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</si>
  <si>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</si>
  <si>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</si>
  <si>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</si>
  <si>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</si>
  <si>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</si>
  <si>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</si>
  <si>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</si>
  <si>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</si>
  <si>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</si>
  <si>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</si>
  <si>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</si>
  <si>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</si>
  <si>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</si>
  <si>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</si>
  <si>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</si>
  <si>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</si>
  <si>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</si>
  <si>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</si>
  <si>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</si>
  <si>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</si>
  <si>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</si>
  <si>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</si>
  <si>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</si>
  <si>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</si>
  <si>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</si>
  <si>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</si>
  <si>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</si>
  <si>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</si>
  <si>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</si>
  <si>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</si>
  <si>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</si>
  <si>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</si>
  <si>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</si>
  <si>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</si>
  <si>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</si>
  <si>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</si>
  <si>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</si>
  <si>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</si>
  <si>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</si>
  <si>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</si>
  <si>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</si>
  <si>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</si>
  <si>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</si>
  <si>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</si>
  <si>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</si>
  <si>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</si>
  <si>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</si>
  <si>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</si>
  <si>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</si>
  <si>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</si>
  <si>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</si>
  <si>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</si>
  <si>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</si>
  <si>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</si>
  <si>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</si>
  <si>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</si>
  <si>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</si>
  <si>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</si>
  <si>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</si>
  <si>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</si>
  <si>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</si>
  <si>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</si>
  <si>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</si>
  <si>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</si>
  <si>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</si>
  <si>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</si>
  <si>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</si>
  <si>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</si>
  <si>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</si>
  <si>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</si>
  <si>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</si>
  <si>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</si>
  <si>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</si>
  <si>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</si>
  <si>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</si>
  <si>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</si>
  <si>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</si>
  <si>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</si>
  <si>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</si>
  <si>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</si>
  <si>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</si>
  <si>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</si>
  <si>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</si>
  <si>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</si>
  <si>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</si>
  <si>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</si>
  <si>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</si>
  <si>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</si>
  <si>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</si>
  <si>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</si>
  <si>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</si>
  <si>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</si>
  <si>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</si>
  <si>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</si>
  <si>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</si>
  <si>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</si>
  <si>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</si>
  <si>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</si>
  <si>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</si>
  <si>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</si>
  <si>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</si>
  <si>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</si>
  <si>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</si>
  <si>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</si>
  <si>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</si>
  <si>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</si>
  <si>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</si>
  <si>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</si>
  <si>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</si>
  <si>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</si>
  <si>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</si>
  <si>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</si>
  <si>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</si>
  <si>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</si>
  <si>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</si>
  <si>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</si>
  <si>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</si>
  <si>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</si>
  <si>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</si>
  <si>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</si>
  <si>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</si>
  <si>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</si>
  <si>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</si>
  <si>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</si>
  <si>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</si>
  <si>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</si>
  <si>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</si>
  <si>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</si>
  <si>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</si>
  <si>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</si>
  <si>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</si>
  <si>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</si>
  <si>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</si>
  <si>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</si>
  <si>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</si>
  <si>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</si>
  <si>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</si>
  <si>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</si>
  <si>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</si>
  <si>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</si>
  <si>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</si>
  <si>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</si>
  <si>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</si>
  <si>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</si>
  <si>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</si>
  <si>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</si>
  <si>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</si>
  <si>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</si>
  <si>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</si>
  <si>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</si>
  <si>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</si>
  <si>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</si>
  <si>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</si>
  <si>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</si>
  <si>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</si>
  <si>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</si>
  <si>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</si>
  <si>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</si>
  <si>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</si>
  <si>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</si>
  <si>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</si>
  <si>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</si>
  <si>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</si>
  <si>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</si>
  <si>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</si>
  <si>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</si>
  <si>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</si>
  <si>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</si>
  <si>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</si>
  <si>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</si>
  <si>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</si>
  <si>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</si>
  <si>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</si>
  <si>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</si>
  <si>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</si>
  <si>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</si>
  <si>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</si>
  <si>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</si>
  <si>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</si>
  <si>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</si>
  <si>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</si>
  <si>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</si>
  <si>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</si>
  <si>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</si>
  <si>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</si>
  <si>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</si>
  <si>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</si>
  <si>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</si>
  <si>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</si>
  <si>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</si>
  <si>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</si>
  <si>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</si>
  <si>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</si>
  <si>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</si>
  <si>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</si>
  <si>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</si>
  <si>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</si>
  <si>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</si>
  <si>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</si>
  <si>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</si>
  <si>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</si>
  <si>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</si>
  <si>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</si>
  <si>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</si>
  <si>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</si>
  <si>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</si>
  <si>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</si>
  <si>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</si>
  <si>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</si>
  <si>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</si>
  <si>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</si>
  <si>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</si>
  <si>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</si>
  <si>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</si>
  <si>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</si>
  <si>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</si>
  <si>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</si>
  <si>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</si>
  <si>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</si>
  <si>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</si>
  <si>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</si>
  <si>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</si>
  <si>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</si>
  <si>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</si>
  <si>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</si>
  <si>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</si>
  <si>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</si>
  <si>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</si>
  <si>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</si>
  <si>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</si>
  <si>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</si>
  <si>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</si>
  <si>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</si>
  <si>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</si>
  <si>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</si>
  <si>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</si>
  <si>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</si>
  <si>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</si>
  <si>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</si>
  <si>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</si>
  <si>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</si>
  <si>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</si>
  <si>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</si>
  <si>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</si>
  <si>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</si>
  <si>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</si>
  <si>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</si>
  <si>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</si>
  <si>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</si>
  <si>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</si>
  <si>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</si>
  <si>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</si>
  <si>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</si>
  <si>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</si>
  <si>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</si>
  <si>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</si>
  <si>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</si>
  <si>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</si>
  <si>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</si>
  <si>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</si>
  <si>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</si>
  <si>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</si>
  <si>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</si>
  <si>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</si>
  <si>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</si>
  <si>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</si>
  <si>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</si>
  <si>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</si>
  <si>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</si>
  <si>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</si>
  <si>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</si>
  <si>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</si>
  <si>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</si>
  <si>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</si>
  <si>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</si>
  <si>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</si>
  <si>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</si>
  <si>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</si>
  <si>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</si>
  <si>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</si>
  <si>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</si>
  <si>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</si>
  <si>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</si>
  <si>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</si>
  <si>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</si>
  <si>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</si>
  <si>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</si>
  <si>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</si>
  <si>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</si>
  <si>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</si>
  <si>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</si>
  <si>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</si>
  <si>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</si>
  <si>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</si>
  <si>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</si>
  <si>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</si>
  <si>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</si>
  <si>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</si>
  <si>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</si>
  <si>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</si>
  <si>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</si>
  <si>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</si>
  <si>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</si>
  <si>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</si>
  <si>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</si>
  <si>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</si>
  <si>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</si>
  <si>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</si>
  <si>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</si>
  <si>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</si>
  <si>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</si>
  <si>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</si>
  <si>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</si>
  <si>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</si>
  <si>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</si>
  <si>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</si>
  <si>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</si>
  <si>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</si>
  <si>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</si>
  <si>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</si>
  <si>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</si>
  <si>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</si>
  <si>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</si>
  <si>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</si>
  <si>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</si>
  <si>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</si>
  <si>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</si>
  <si>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</si>
  <si>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</si>
  <si>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</si>
  <si>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</si>
  <si>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</si>
  <si>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</si>
  <si>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</si>
  <si>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</si>
  <si>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</si>
  <si>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</si>
  <si>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</si>
  <si>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</si>
  <si>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</si>
  <si>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</si>
  <si>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</si>
  <si>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</si>
  <si>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</si>
  <si>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</si>
  <si>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</si>
  <si>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</si>
  <si>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</si>
  <si>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</si>
  <si>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</si>
  <si>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</si>
  <si>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</si>
  <si>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</si>
  <si>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</si>
  <si>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</si>
  <si>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</si>
  <si>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</si>
  <si>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</si>
  <si>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</si>
  <si>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</si>
  <si>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</si>
  <si>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</si>
  <si>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</si>
  <si>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</si>
  <si>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</si>
  <si>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</si>
  <si>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</si>
  <si>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</si>
  <si>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</si>
  <si>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</si>
  <si>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</si>
  <si>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</si>
  <si>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</si>
  <si>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</si>
  <si>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</si>
  <si>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</si>
  <si>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</si>
  <si>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</si>
  <si>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</si>
  <si>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</si>
  <si>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</si>
  <si>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</si>
  <si>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</si>
  <si>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</si>
  <si>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</si>
  <si>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</si>
  <si>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</si>
  <si>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</si>
  <si>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</si>
  <si>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</si>
  <si>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</si>
  <si>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</si>
  <si>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</si>
  <si>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</si>
  <si>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</si>
  <si>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</si>
  <si>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</si>
  <si>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</si>
  <si>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</si>
  <si>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</si>
  <si>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</si>
  <si>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</si>
  <si>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</si>
  <si>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</si>
  <si>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</si>
  <si>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</si>
  <si>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</si>
  <si>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</si>
  <si>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</si>
  <si>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</si>
  <si>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</si>
  <si>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</si>
  <si>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</si>
  <si>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</si>
  <si>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</si>
  <si>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</si>
  <si>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</si>
  <si>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</si>
  <si>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</si>
  <si>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</si>
  <si>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</si>
  <si>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</si>
  <si>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</si>
  <si>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</si>
  <si>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</si>
  <si>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</si>
  <si>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</si>
  <si>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</si>
  <si>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</si>
  <si>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</si>
  <si>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</si>
  <si>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</si>
  <si>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</si>
  <si>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</si>
  <si>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</si>
  <si>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</si>
  <si>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</si>
  <si>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</si>
  <si>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</si>
  <si>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</si>
  <si>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</si>
  <si>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</si>
  <si>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</si>
  <si>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</si>
  <si>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</si>
  <si>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</si>
  <si>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Revenue Change from 2017</t>
  </si>
  <si>
    <t>2018 Profits (millions)</t>
  </si>
  <si>
    <t>Profit Change from 2017</t>
  </si>
  <si>
    <t>2017 Revenue</t>
  </si>
  <si>
    <t>Change in Rank from 2018</t>
  </si>
  <si>
    <t>2019 Rank</t>
  </si>
  <si>
    <t>Newly Calculated</t>
  </si>
  <si>
    <t>2017 Rank</t>
  </si>
  <si>
    <t>Company</t>
  </si>
  <si>
    <t>CocaCola</t>
  </si>
  <si>
    <t>TwentyFirst Century Fox</t>
  </si>
  <si>
    <t>BristolMyers Squibb</t>
  </si>
  <si>
    <t>FreeportMcMoRan</t>
  </si>
  <si>
    <t>KimberlyClark</t>
  </si>
  <si>
    <t>SherwinWilliams</t>
  </si>
  <si>
    <t>ColgatePalmolive</t>
  </si>
  <si>
    <t>ParkerHannifin</t>
  </si>
  <si>
    <t>CoreMark Holding</t>
  </si>
  <si>
    <t>AutoOwners Insurance</t>
  </si>
  <si>
    <t>AMark Precious Metals</t>
  </si>
  <si>
    <t>OwensIllinois</t>
  </si>
  <si>
    <t>HarleyDavidson</t>
  </si>
  <si>
    <t>WilliamsSonoma</t>
  </si>
  <si>
    <t>2019 Projections</t>
  </si>
  <si>
    <t>2019 Number of Employees</t>
  </si>
  <si>
    <t>2019 Expenses</t>
  </si>
  <si>
    <t>2019 Revenues</t>
  </si>
  <si>
    <t>2019 Profits</t>
  </si>
  <si>
    <t>2019 Profit Change from 2018</t>
  </si>
  <si>
    <t>2018 Number of Employees</t>
  </si>
  <si>
    <t>2019 Rank by Revenue</t>
  </si>
  <si>
    <t>2019 Rank by Profit</t>
  </si>
  <si>
    <t>2019 Expenses Saved from Lost Employees (in millions)</t>
  </si>
  <si>
    <t>2018 Expenses (millions)</t>
  </si>
  <si>
    <t>2017 Revenue (millions)</t>
  </si>
  <si>
    <t>2017 Profits (millions)</t>
  </si>
  <si>
    <t>2017 Expenses (millions)</t>
  </si>
  <si>
    <t>2018 to 2019 Lost Employees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</si>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</sst>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mm\-yy;@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82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left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168" fontId="4" fillId="0" borderId="0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/>
    <xf numFmtId="0" fontId="0" fillId="0" borderId="0" xfId="0" applyNumberFormat="1"/>
    <xf numFmtId="182" fontId="0" fillId="0" borderId="0" xfId="1" applyNumberFormat="1" applyFont="1"/>
    <xf numFmtId="9" fontId="0" fillId="0" borderId="0" xfId="2" applyFont="1"/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Continuous" vertical="center"/>
      <protection locked="0"/>
    </xf>
    <xf numFmtId="0" fontId="1" fillId="6" borderId="2" xfId="0" applyFont="1" applyFill="1" applyBorder="1" applyAlignment="1" applyProtection="1">
      <alignment horizontal="centerContinuous" vertical="center"/>
      <protection locked="0"/>
    </xf>
    <xf numFmtId="0" fontId="1" fillId="6" borderId="1" xfId="0" applyFont="1" applyFill="1" applyBorder="1" applyAlignment="1" applyProtection="1">
      <alignment horizontal="centerContinuous" vertical="center"/>
      <protection locked="0"/>
    </xf>
    <xf numFmtId="0" fontId="0" fillId="6" borderId="10" xfId="0" applyFill="1" applyBorder="1"/>
    <xf numFmtId="0" fontId="0" fillId="5" borderId="10" xfId="0" applyFill="1" applyBorder="1"/>
    <xf numFmtId="0" fontId="6" fillId="5" borderId="1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50" zoomScaleNormal="150" workbookViewId="0">
      <selection activeCell="G2" sqref="G2"/>
    </sheetView>
  </sheetViews>
  <sheetFormatPr baseColWidth="10" defaultColWidth="8.83203125" defaultRowHeight="15" x14ac:dyDescent="0.2"/>
  <cols>
    <col min="7" max="7" width="10" bestFit="1" customWidth="1"/>
  </cols>
  <sheetData>
    <row r="1" spans="1:10" x14ac:dyDescent="0.2">
      <c r="A1" s="1"/>
      <c r="B1" s="1"/>
      <c r="C1" s="2" t="s">
        <v>0</v>
      </c>
      <c r="D1" s="3"/>
      <c r="E1" s="3" t="s">
        <v>1</v>
      </c>
      <c r="F1" s="3"/>
      <c r="G1" s="2"/>
      <c r="H1" s="2"/>
      <c r="I1" s="2"/>
      <c r="J1" s="2"/>
    </row>
    <row r="2" spans="1:10" ht="80" x14ac:dyDescent="0.2">
      <c r="A2" s="4" t="s">
        <v>1012</v>
      </c>
      <c r="B2" s="5" t="s">
        <v>2</v>
      </c>
      <c r="C2" s="5" t="s">
        <v>3</v>
      </c>
      <c r="D2" s="6" t="s">
        <v>1011</v>
      </c>
      <c r="E2" s="6" t="s">
        <v>4</v>
      </c>
      <c r="F2" s="6" t="s">
        <v>1007</v>
      </c>
      <c r="G2" s="6" t="s">
        <v>1008</v>
      </c>
      <c r="H2" s="6" t="s">
        <v>1009</v>
      </c>
      <c r="I2" s="6" t="s">
        <v>5</v>
      </c>
      <c r="J2" s="6" t="s">
        <v>6</v>
      </c>
    </row>
    <row r="3" spans="1:10" x14ac:dyDescent="0.2">
      <c r="A3" s="7" t="s">
        <v>7</v>
      </c>
      <c r="B3" s="8" t="s">
        <v>8</v>
      </c>
      <c r="C3" s="9">
        <v>2200000</v>
      </c>
      <c r="D3" s="10" t="s">
        <v>9</v>
      </c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</row>
    <row r="4" spans="1:10" x14ac:dyDescent="0.2">
      <c r="A4" s="7" t="s">
        <v>10</v>
      </c>
      <c r="B4" s="8" t="s">
        <v>11</v>
      </c>
      <c r="C4" s="9">
        <v>71000</v>
      </c>
      <c r="D4" s="10" t="s">
        <v>9</v>
      </c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</row>
    <row r="5" spans="1:10" x14ac:dyDescent="0.2">
      <c r="A5" s="7" t="s">
        <v>12</v>
      </c>
      <c r="B5" s="8" t="s">
        <v>13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</row>
    <row r="6" spans="1:10" x14ac:dyDescent="0.2">
      <c r="A6" s="7" t="s">
        <v>14</v>
      </c>
      <c r="B6" s="8" t="s">
        <v>15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</row>
    <row r="7" spans="1:10" x14ac:dyDescent="0.2">
      <c r="A7" s="7" t="s">
        <v>16</v>
      </c>
      <c r="B7" s="8" t="s">
        <v>17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</row>
    <row r="8" spans="1:10" x14ac:dyDescent="0.2">
      <c r="A8" s="7" t="s">
        <v>18</v>
      </c>
      <c r="B8" s="8" t="s">
        <v>19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</row>
    <row r="9" spans="1:10" x14ac:dyDescent="0.2">
      <c r="A9" s="7" t="s">
        <v>20</v>
      </c>
      <c r="B9" s="8" t="s">
        <v>21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</row>
    <row r="10" spans="1:10" x14ac:dyDescent="0.2">
      <c r="A10" s="7" t="s">
        <v>22</v>
      </c>
      <c r="B10" s="8" t="s">
        <v>23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</row>
    <row r="11" spans="1:10" x14ac:dyDescent="0.2">
      <c r="A11" s="7" t="s">
        <v>24</v>
      </c>
      <c r="B11" s="8" t="s">
        <v>25</v>
      </c>
      <c r="C11" s="9">
        <v>268220</v>
      </c>
      <c r="D11" s="10" t="s">
        <v>9</v>
      </c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</row>
    <row r="12" spans="1:10" x14ac:dyDescent="0.2">
      <c r="A12" s="7" t="s">
        <v>26</v>
      </c>
      <c r="B12" s="8" t="s">
        <v>27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</row>
    <row r="13" spans="1:10" x14ac:dyDescent="0.2">
      <c r="A13" s="7" t="s">
        <v>28</v>
      </c>
      <c r="B13" s="8" t="s">
        <v>29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</row>
    <row r="14" spans="1:10" x14ac:dyDescent="0.2">
      <c r="A14" s="7" t="s">
        <v>30</v>
      </c>
      <c r="B14" s="8" t="s">
        <v>31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</row>
    <row r="15" spans="1:10" x14ac:dyDescent="0.2">
      <c r="A15" s="7" t="s">
        <v>32</v>
      </c>
      <c r="B15" s="8" t="s">
        <v>33</v>
      </c>
      <c r="C15" s="9">
        <v>173000</v>
      </c>
      <c r="D15" s="10">
        <v>-3</v>
      </c>
      <c r="E15" s="17">
        <v>147049</v>
      </c>
      <c r="F15" s="35">
        <v>-6.5000000000000002E-2</v>
      </c>
      <c r="G15" s="36">
        <v>8014</v>
      </c>
      <c r="H15" s="37" t="s">
        <v>9</v>
      </c>
      <c r="I15" s="38">
        <v>227339</v>
      </c>
      <c r="J15" s="22">
        <v>52291.7</v>
      </c>
    </row>
    <row r="16" spans="1:10" x14ac:dyDescent="0.2">
      <c r="A16" s="7" t="s">
        <v>34</v>
      </c>
      <c r="B16" s="8" t="s">
        <v>35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</row>
    <row r="17" spans="1:10" x14ac:dyDescent="0.2">
      <c r="A17" s="7" t="s">
        <v>36</v>
      </c>
      <c r="B17" s="8" t="s">
        <v>37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</row>
    <row r="18" spans="1:10" x14ac:dyDescent="0.2">
      <c r="A18" s="7" t="s">
        <v>38</v>
      </c>
      <c r="B18" s="8" t="s">
        <v>39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</row>
    <row r="19" spans="1:10" x14ac:dyDescent="0.2">
      <c r="A19" s="7" t="s">
        <v>40</v>
      </c>
      <c r="B19" s="8" t="s">
        <v>41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</row>
    <row r="20" spans="1:10" x14ac:dyDescent="0.2">
      <c r="A20" s="7" t="s">
        <v>42</v>
      </c>
      <c r="B20" s="8" t="s">
        <v>43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</row>
    <row r="21" spans="1:10" x14ac:dyDescent="0.2">
      <c r="A21" s="7" t="s">
        <v>44</v>
      </c>
      <c r="B21" s="8" t="s">
        <v>45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</row>
    <row r="22" spans="1:10" x14ac:dyDescent="0.2">
      <c r="A22" s="7" t="s">
        <v>46</v>
      </c>
      <c r="B22" s="8" t="s">
        <v>47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</row>
    <row r="23" spans="1:10" x14ac:dyDescent="0.2">
      <c r="A23" s="7" t="s">
        <v>48</v>
      </c>
      <c r="B23" s="8" t="s">
        <v>49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 t="s">
        <v>9</v>
      </c>
      <c r="I23" s="21">
        <v>309129</v>
      </c>
      <c r="J23" s="22">
        <v>87009.3</v>
      </c>
    </row>
    <row r="24" spans="1:10" x14ac:dyDescent="0.2">
      <c r="A24" s="7" t="s">
        <v>50</v>
      </c>
      <c r="B24" s="8" t="s">
        <v>51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</row>
    <row r="25" spans="1:10" x14ac:dyDescent="0.2">
      <c r="A25" s="7" t="s">
        <v>52</v>
      </c>
      <c r="B25" s="8" t="s">
        <v>53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</row>
    <row r="26" spans="1:10" x14ac:dyDescent="0.2">
      <c r="A26" s="7" t="s">
        <v>54</v>
      </c>
      <c r="B26" s="8" t="s">
        <v>55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</row>
    <row r="27" spans="1:10" x14ac:dyDescent="0.2">
      <c r="A27" s="7" t="s">
        <v>56</v>
      </c>
      <c r="B27" s="8" t="s">
        <v>57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</row>
    <row r="28" spans="1:10" x14ac:dyDescent="0.2">
      <c r="A28" s="7" t="s">
        <v>58</v>
      </c>
      <c r="B28" s="8" t="s">
        <v>59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</row>
    <row r="29" spans="1:10" x14ac:dyDescent="0.2">
      <c r="A29" s="7" t="s">
        <v>60</v>
      </c>
      <c r="B29" s="8" t="s">
        <v>61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</row>
    <row r="30" spans="1:10" x14ac:dyDescent="0.2">
      <c r="A30" s="7" t="s">
        <v>62</v>
      </c>
      <c r="B30" s="8" t="s">
        <v>63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</row>
    <row r="31" spans="1:10" x14ac:dyDescent="0.2">
      <c r="A31" s="7" t="s">
        <v>64</v>
      </c>
      <c r="B31" s="8" t="s">
        <v>65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</row>
    <row r="32" spans="1:10" x14ac:dyDescent="0.2">
      <c r="A32" s="7" t="s">
        <v>66</v>
      </c>
      <c r="B32" s="8" t="s">
        <v>67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 t="s">
        <v>9</v>
      </c>
      <c r="I32" s="21">
        <v>1917383</v>
      </c>
      <c r="J32" s="22">
        <v>145625.4</v>
      </c>
    </row>
    <row r="33" spans="1:10" x14ac:dyDescent="0.2">
      <c r="A33" s="7" t="s">
        <v>68</v>
      </c>
      <c r="B33" s="8" t="s">
        <v>69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</row>
    <row r="34" spans="1:10" x14ac:dyDescent="0.2">
      <c r="A34" s="7" t="s">
        <v>70</v>
      </c>
      <c r="B34" s="8" t="s">
        <v>71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</row>
    <row r="35" spans="1:10" x14ac:dyDescent="0.2">
      <c r="A35" s="7" t="s">
        <v>72</v>
      </c>
      <c r="B35" s="8" t="s">
        <v>73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</row>
    <row r="36" spans="1:10" x14ac:dyDescent="0.2">
      <c r="A36" s="7" t="s">
        <v>74</v>
      </c>
      <c r="B36" s="8" t="s">
        <v>75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 t="s">
        <v>9</v>
      </c>
      <c r="I36" s="21">
        <v>111820</v>
      </c>
      <c r="J36" s="22">
        <v>42170.5</v>
      </c>
    </row>
    <row r="37" spans="1:10" x14ac:dyDescent="0.2">
      <c r="A37" s="7" t="s">
        <v>76</v>
      </c>
      <c r="B37" s="8" t="s">
        <v>77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</row>
    <row r="38" spans="1:10" x14ac:dyDescent="0.2">
      <c r="A38" s="7" t="s">
        <v>78</v>
      </c>
      <c r="B38" s="8" t="s">
        <v>79</v>
      </c>
      <c r="C38" s="9">
        <v>56788</v>
      </c>
      <c r="D38" s="10" t="s">
        <v>9</v>
      </c>
      <c r="E38" s="17">
        <v>81732.2</v>
      </c>
      <c r="F38" s="35">
        <v>4.2999999999999997E-2</v>
      </c>
      <c r="G38" s="36">
        <v>8788.4</v>
      </c>
      <c r="H38" s="37">
        <v>2.9830000000000001</v>
      </c>
      <c r="I38" s="38">
        <v>272518.40000000002</v>
      </c>
      <c r="J38" s="22" t="s">
        <v>9</v>
      </c>
    </row>
    <row r="39" spans="1:10" x14ac:dyDescent="0.2">
      <c r="A39" s="7" t="s">
        <v>80</v>
      </c>
      <c r="B39" s="8" t="s">
        <v>81</v>
      </c>
      <c r="C39" s="9">
        <v>135100</v>
      </c>
      <c r="D39" s="10" t="s">
        <v>9</v>
      </c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</row>
    <row r="40" spans="1:10" x14ac:dyDescent="0.2">
      <c r="A40" s="7" t="s">
        <v>82</v>
      </c>
      <c r="B40" s="8" t="s">
        <v>83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</row>
    <row r="41" spans="1:10" x14ac:dyDescent="0.2">
      <c r="A41" s="7" t="s">
        <v>84</v>
      </c>
      <c r="B41" s="8" t="s">
        <v>85</v>
      </c>
      <c r="C41" s="9">
        <v>360000</v>
      </c>
      <c r="D41" s="10" t="s">
        <v>9</v>
      </c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</row>
    <row r="42" spans="1:10" x14ac:dyDescent="0.2">
      <c r="A42" s="7" t="s">
        <v>86</v>
      </c>
      <c r="B42" s="8" t="s">
        <v>87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</row>
    <row r="43" spans="1:10" x14ac:dyDescent="0.2">
      <c r="A43" s="7" t="s">
        <v>88</v>
      </c>
      <c r="B43" s="8" t="s">
        <v>89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</row>
    <row r="44" spans="1:10" x14ac:dyDescent="0.2">
      <c r="A44" s="7" t="s">
        <v>90</v>
      </c>
      <c r="B44" s="8" t="s">
        <v>91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</row>
    <row r="45" spans="1:10" x14ac:dyDescent="0.2">
      <c r="A45" s="7" t="s">
        <v>92</v>
      </c>
      <c r="B45" s="8" t="s">
        <v>93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</row>
    <row r="46" spans="1:10" x14ac:dyDescent="0.2">
      <c r="A46" s="7" t="s">
        <v>94</v>
      </c>
      <c r="B46" s="8" t="s">
        <v>95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</row>
    <row r="47" spans="1:10" x14ac:dyDescent="0.2">
      <c r="A47" s="7" t="s">
        <v>96</v>
      </c>
      <c r="B47" s="8" t="s">
        <v>97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</row>
    <row r="48" spans="1:10" x14ac:dyDescent="0.2">
      <c r="A48" s="7" t="s">
        <v>98</v>
      </c>
      <c r="B48" s="8" t="s">
        <v>99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</row>
    <row r="49" spans="1:10" x14ac:dyDescent="0.2">
      <c r="A49" s="7" t="s">
        <v>100</v>
      </c>
      <c r="B49" s="8" t="s">
        <v>101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</row>
    <row r="50" spans="1:10" x14ac:dyDescent="0.2">
      <c r="A50" s="7" t="s">
        <v>102</v>
      </c>
      <c r="B50" s="8" t="s">
        <v>103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</row>
    <row r="51" spans="1:10" x14ac:dyDescent="0.2">
      <c r="A51" s="7" t="s">
        <v>104</v>
      </c>
      <c r="B51" s="8" t="s">
        <v>105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</row>
    <row r="52" spans="1:10" x14ac:dyDescent="0.2">
      <c r="A52" s="7" t="s">
        <v>106</v>
      </c>
      <c r="B52" s="8" t="s">
        <v>107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</row>
    <row r="53" spans="1:10" x14ac:dyDescent="0.2">
      <c r="A53" s="7" t="s">
        <v>108</v>
      </c>
      <c r="B53" s="8" t="s">
        <v>109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</row>
    <row r="54" spans="1:10" x14ac:dyDescent="0.2">
      <c r="A54" s="7" t="s">
        <v>110</v>
      </c>
      <c r="B54" s="8" t="s">
        <v>111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 t="s">
        <v>9</v>
      </c>
      <c r="I54" s="21">
        <v>21812.3</v>
      </c>
      <c r="J54" s="22" t="s">
        <v>9</v>
      </c>
    </row>
    <row r="55" spans="1:10" x14ac:dyDescent="0.2">
      <c r="A55" s="7" t="s">
        <v>112</v>
      </c>
      <c r="B55" s="8" t="s">
        <v>113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</row>
    <row r="56" spans="1:10" x14ac:dyDescent="0.2">
      <c r="A56" s="7" t="s">
        <v>114</v>
      </c>
      <c r="B56" s="8" t="s">
        <v>115</v>
      </c>
      <c r="C56" s="9">
        <v>67000</v>
      </c>
      <c r="D56" s="10" t="s">
        <v>9</v>
      </c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</row>
    <row r="57" spans="1:10" x14ac:dyDescent="0.2">
      <c r="A57" s="7" t="s">
        <v>116</v>
      </c>
      <c r="B57" s="8" t="s">
        <v>117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</row>
    <row r="58" spans="1:10" x14ac:dyDescent="0.2">
      <c r="A58" s="7" t="s">
        <v>118</v>
      </c>
      <c r="B58" s="8" t="s">
        <v>119</v>
      </c>
      <c r="C58" s="9">
        <v>41600</v>
      </c>
      <c r="D58" s="10" t="s">
        <v>9</v>
      </c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</row>
    <row r="59" spans="1:10" x14ac:dyDescent="0.2">
      <c r="A59" s="7" t="s">
        <v>120</v>
      </c>
      <c r="B59" s="8" t="s">
        <v>121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</row>
    <row r="60" spans="1:10" x14ac:dyDescent="0.2">
      <c r="A60" s="7" t="s">
        <v>122</v>
      </c>
      <c r="B60" s="8" t="s">
        <v>123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</row>
    <row r="61" spans="1:10" x14ac:dyDescent="0.2">
      <c r="A61" s="7" t="s">
        <v>124</v>
      </c>
      <c r="B61" s="8" t="s">
        <v>125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</row>
    <row r="62" spans="1:10" x14ac:dyDescent="0.2">
      <c r="A62" s="7" t="s">
        <v>126</v>
      </c>
      <c r="B62" s="8" t="s">
        <v>127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</row>
    <row r="63" spans="1:10" x14ac:dyDescent="0.2">
      <c r="A63" s="7" t="s">
        <v>128</v>
      </c>
      <c r="B63" s="8" t="s">
        <v>129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</row>
    <row r="64" spans="1:10" x14ac:dyDescent="0.2">
      <c r="A64" s="7" t="s">
        <v>130</v>
      </c>
      <c r="B64" s="8" t="s">
        <v>131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</row>
    <row r="65" spans="1:10" x14ac:dyDescent="0.2">
      <c r="A65" s="7" t="s">
        <v>132</v>
      </c>
      <c r="B65" s="8" t="s">
        <v>133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</row>
    <row r="66" spans="1:10" x14ac:dyDescent="0.2">
      <c r="A66" s="7" t="s">
        <v>134</v>
      </c>
      <c r="B66" s="8" t="s">
        <v>135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</row>
    <row r="67" spans="1:10" x14ac:dyDescent="0.2">
      <c r="A67" s="7" t="s">
        <v>136</v>
      </c>
      <c r="B67" s="8" t="s">
        <v>137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</row>
    <row r="68" spans="1:10" x14ac:dyDescent="0.2">
      <c r="A68" s="7" t="s">
        <v>138</v>
      </c>
      <c r="B68" s="8" t="s">
        <v>139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 t="s">
        <v>9</v>
      </c>
      <c r="I68" s="21">
        <v>491984</v>
      </c>
      <c r="J68" s="22">
        <v>37440.1</v>
      </c>
    </row>
    <row r="69" spans="1:10" x14ac:dyDescent="0.2">
      <c r="A69" s="7" t="s">
        <v>140</v>
      </c>
      <c r="B69" s="8" t="s">
        <v>141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</row>
    <row r="70" spans="1:10" x14ac:dyDescent="0.2">
      <c r="A70" s="7" t="s">
        <v>142</v>
      </c>
      <c r="B70" s="8" t="s">
        <v>143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</row>
    <row r="71" spans="1:10" x14ac:dyDescent="0.2">
      <c r="A71" s="7" t="s">
        <v>144</v>
      </c>
      <c r="B71" s="8" t="s">
        <v>145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</row>
    <row r="72" spans="1:10" x14ac:dyDescent="0.2">
      <c r="A72" s="7" t="s">
        <v>146</v>
      </c>
      <c r="B72" s="8" t="s">
        <v>147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</row>
    <row r="73" spans="1:10" x14ac:dyDescent="0.2">
      <c r="A73" s="7" t="s">
        <v>148</v>
      </c>
      <c r="B73" s="8" t="s">
        <v>149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 t="s">
        <v>9</v>
      </c>
    </row>
    <row r="74" spans="1:10" x14ac:dyDescent="0.2">
      <c r="A74" s="7" t="s">
        <v>150</v>
      </c>
      <c r="B74" s="8" t="s">
        <v>151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</row>
    <row r="75" spans="1:10" x14ac:dyDescent="0.2">
      <c r="A75" s="7" t="s">
        <v>152</v>
      </c>
      <c r="B75" s="8" t="s">
        <v>153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 t="s">
        <v>9</v>
      </c>
    </row>
    <row r="76" spans="1:10" x14ac:dyDescent="0.2">
      <c r="A76" s="7" t="s">
        <v>154</v>
      </c>
      <c r="B76" s="8" t="s">
        <v>155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</row>
    <row r="77" spans="1:10" x14ac:dyDescent="0.2">
      <c r="A77" s="7" t="s">
        <v>156</v>
      </c>
      <c r="B77" s="8" t="s">
        <v>157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 t="s">
        <v>9</v>
      </c>
    </row>
    <row r="78" spans="1:10" x14ac:dyDescent="0.2">
      <c r="A78" s="7" t="s">
        <v>158</v>
      </c>
      <c r="B78" s="8" t="s">
        <v>159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</row>
    <row r="79" spans="1:10" x14ac:dyDescent="0.2">
      <c r="A79" s="7" t="s">
        <v>160</v>
      </c>
      <c r="B79" s="8" t="s">
        <v>161</v>
      </c>
      <c r="C79" s="9">
        <v>114000</v>
      </c>
      <c r="D79" s="10" t="s">
        <v>9</v>
      </c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</row>
    <row r="80" spans="1:10" x14ac:dyDescent="0.2">
      <c r="A80" s="7" t="s">
        <v>162</v>
      </c>
      <c r="B80" s="8" t="s">
        <v>163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</row>
    <row r="81" spans="1:10" x14ac:dyDescent="0.2">
      <c r="A81" s="7" t="s">
        <v>164</v>
      </c>
      <c r="B81" s="8" t="s">
        <v>165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 t="s">
        <v>9</v>
      </c>
    </row>
    <row r="82" spans="1:10" x14ac:dyDescent="0.2">
      <c r="A82" s="7" t="s">
        <v>166</v>
      </c>
      <c r="B82" s="8" t="s">
        <v>167</v>
      </c>
      <c r="C82" s="9">
        <v>121000</v>
      </c>
      <c r="D82" s="10" t="s">
        <v>9</v>
      </c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</row>
    <row r="83" spans="1:10" x14ac:dyDescent="0.2">
      <c r="A83" s="7" t="s">
        <v>168</v>
      </c>
      <c r="B83" s="8" t="s">
        <v>169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</row>
    <row r="84" spans="1:10" x14ac:dyDescent="0.2">
      <c r="A84" s="7" t="s">
        <v>170</v>
      </c>
      <c r="B84" s="8" t="s">
        <v>171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</row>
    <row r="85" spans="1:10" x14ac:dyDescent="0.2">
      <c r="A85" s="7" t="s">
        <v>172</v>
      </c>
      <c r="B85" s="8" t="s">
        <v>173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 t="s">
        <v>9</v>
      </c>
      <c r="I85" s="21">
        <v>5676.9</v>
      </c>
      <c r="J85" s="22">
        <v>1940.6</v>
      </c>
    </row>
    <row r="86" spans="1:10" x14ac:dyDescent="0.2">
      <c r="A86" s="7" t="s">
        <v>174</v>
      </c>
      <c r="B86" s="8" t="s">
        <v>175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 t="s">
        <v>9</v>
      </c>
    </row>
    <row r="87" spans="1:10" x14ac:dyDescent="0.2">
      <c r="A87" s="7" t="s">
        <v>176</v>
      </c>
      <c r="B87" s="8" t="s">
        <v>177</v>
      </c>
      <c r="C87" s="9">
        <v>270000</v>
      </c>
      <c r="D87" s="10" t="s">
        <v>9</v>
      </c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</row>
    <row r="88" spans="1:10" x14ac:dyDescent="0.2">
      <c r="A88" s="7" t="s">
        <v>178</v>
      </c>
      <c r="B88" s="8" t="s">
        <v>179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 t="s">
        <v>9</v>
      </c>
      <c r="I88" s="21">
        <v>69980</v>
      </c>
      <c r="J88" s="22">
        <v>75710.100000000006</v>
      </c>
    </row>
    <row r="89" spans="1:10" x14ac:dyDescent="0.2">
      <c r="A89" s="7" t="s">
        <v>180</v>
      </c>
      <c r="B89" s="8" t="s">
        <v>181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</row>
    <row r="90" spans="1:10" x14ac:dyDescent="0.2">
      <c r="A90" s="7" t="s">
        <v>182</v>
      </c>
      <c r="B90" s="8" t="s">
        <v>183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</row>
    <row r="91" spans="1:10" x14ac:dyDescent="0.2">
      <c r="A91" s="7" t="s">
        <v>184</v>
      </c>
      <c r="B91" s="8" t="s">
        <v>185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</row>
    <row r="92" spans="1:10" x14ac:dyDescent="0.2">
      <c r="A92" s="7" t="s">
        <v>186</v>
      </c>
      <c r="B92" s="8" t="s">
        <v>187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</row>
    <row r="93" spans="1:10" x14ac:dyDescent="0.2">
      <c r="A93" s="7" t="s">
        <v>188</v>
      </c>
      <c r="B93" s="8" t="s">
        <v>189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 t="s">
        <v>9</v>
      </c>
    </row>
    <row r="94" spans="1:10" x14ac:dyDescent="0.2">
      <c r="A94" s="7" t="s">
        <v>190</v>
      </c>
      <c r="B94" s="8" t="s">
        <v>191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</row>
    <row r="95" spans="1:10" x14ac:dyDescent="0.2">
      <c r="A95" s="7" t="s">
        <v>192</v>
      </c>
      <c r="B95" s="8" t="s">
        <v>193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</row>
    <row r="96" spans="1:10" x14ac:dyDescent="0.2">
      <c r="A96" s="7" t="s">
        <v>194</v>
      </c>
      <c r="B96" s="8" t="s">
        <v>195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 t="s">
        <v>9</v>
      </c>
      <c r="I96" s="21">
        <v>26830</v>
      </c>
      <c r="J96" s="22">
        <v>3974.4</v>
      </c>
    </row>
    <row r="97" spans="1:10" x14ac:dyDescent="0.2">
      <c r="A97" s="7" t="s">
        <v>196</v>
      </c>
      <c r="B97" s="8" t="s">
        <v>197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</row>
    <row r="98" spans="1:10" x14ac:dyDescent="0.2">
      <c r="A98" s="7" t="s">
        <v>198</v>
      </c>
      <c r="B98" s="8" t="s">
        <v>199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</row>
    <row r="99" spans="1:10" x14ac:dyDescent="0.2">
      <c r="A99" s="7" t="s">
        <v>200</v>
      </c>
      <c r="B99" s="8" t="s">
        <v>201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 t="s">
        <v>9</v>
      </c>
    </row>
    <row r="100" spans="1:10" x14ac:dyDescent="0.2">
      <c r="A100" s="7" t="s">
        <v>202</v>
      </c>
      <c r="B100" s="8" t="s">
        <v>203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</row>
    <row r="101" spans="1:10" x14ac:dyDescent="0.2">
      <c r="A101" s="7" t="s">
        <v>204</v>
      </c>
      <c r="B101" s="8" t="s">
        <v>205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</row>
    <row r="102" spans="1:10" x14ac:dyDescent="0.2">
      <c r="A102" s="7" t="s">
        <v>206</v>
      </c>
      <c r="B102" s="8" t="s">
        <v>207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</row>
    <row r="103" spans="1:10" x14ac:dyDescent="0.2">
      <c r="A103" s="7" t="s">
        <v>208</v>
      </c>
      <c r="B103" s="8" t="s">
        <v>209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 t="s">
        <v>9</v>
      </c>
    </row>
    <row r="104" spans="1:10" x14ac:dyDescent="0.2">
      <c r="A104" s="7" t="s">
        <v>210</v>
      </c>
      <c r="B104" s="8" t="s">
        <v>211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</row>
    <row r="105" spans="1:10" x14ac:dyDescent="0.2">
      <c r="A105" s="7" t="s">
        <v>212</v>
      </c>
      <c r="B105" s="8" t="s">
        <v>213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</row>
    <row r="106" spans="1:10" x14ac:dyDescent="0.2">
      <c r="A106" s="7" t="s">
        <v>214</v>
      </c>
      <c r="B106" s="8" t="s">
        <v>215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 t="s">
        <v>9</v>
      </c>
    </row>
    <row r="107" spans="1:10" x14ac:dyDescent="0.2">
      <c r="A107" s="7" t="s">
        <v>216</v>
      </c>
      <c r="B107" s="8" t="s">
        <v>217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</row>
    <row r="108" spans="1:10" x14ac:dyDescent="0.2">
      <c r="A108" s="7" t="s">
        <v>218</v>
      </c>
      <c r="B108" s="8" t="s">
        <v>219</v>
      </c>
      <c r="C108" s="9">
        <v>30400</v>
      </c>
      <c r="D108" s="10" t="s">
        <v>9</v>
      </c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</row>
    <row r="109" spans="1:10" x14ac:dyDescent="0.2">
      <c r="A109" s="7" t="s">
        <v>220</v>
      </c>
      <c r="B109" s="8" t="s">
        <v>221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</row>
    <row r="110" spans="1:10" x14ac:dyDescent="0.2">
      <c r="A110" s="7" t="s">
        <v>222</v>
      </c>
      <c r="B110" s="8" t="s">
        <v>223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</row>
    <row r="111" spans="1:10" x14ac:dyDescent="0.2">
      <c r="A111" s="7" t="s">
        <v>224</v>
      </c>
      <c r="B111" s="8" t="s">
        <v>225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</row>
    <row r="112" spans="1:10" x14ac:dyDescent="0.2">
      <c r="A112" s="7" t="s">
        <v>226</v>
      </c>
      <c r="B112" s="8" t="s">
        <v>227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</row>
    <row r="113" spans="1:10" x14ac:dyDescent="0.2">
      <c r="A113" s="7" t="s">
        <v>228</v>
      </c>
      <c r="B113" s="8" t="s">
        <v>229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 t="s">
        <v>9</v>
      </c>
    </row>
    <row r="114" spans="1:10" x14ac:dyDescent="0.2">
      <c r="A114" s="7" t="s">
        <v>230</v>
      </c>
      <c r="B114" s="8" t="s">
        <v>231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</row>
    <row r="115" spans="1:10" x14ac:dyDescent="0.2">
      <c r="A115" s="7" t="s">
        <v>232</v>
      </c>
      <c r="B115" s="8" t="s">
        <v>233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</row>
    <row r="116" spans="1:10" x14ac:dyDescent="0.2">
      <c r="A116" s="7" t="s">
        <v>234</v>
      </c>
      <c r="B116" s="8" t="s">
        <v>235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</row>
    <row r="117" spans="1:10" x14ac:dyDescent="0.2">
      <c r="A117" s="7" t="s">
        <v>236</v>
      </c>
      <c r="B117" s="8" t="s">
        <v>237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</row>
    <row r="118" spans="1:10" x14ac:dyDescent="0.2">
      <c r="A118" s="7" t="s">
        <v>238</v>
      </c>
      <c r="B118" s="8" t="s">
        <v>239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</row>
    <row r="119" spans="1:10" x14ac:dyDescent="0.2">
      <c r="A119" s="7" t="s">
        <v>240</v>
      </c>
      <c r="B119" s="8" t="s">
        <v>241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</row>
    <row r="120" spans="1:10" x14ac:dyDescent="0.2">
      <c r="A120" s="7" t="s">
        <v>242</v>
      </c>
      <c r="B120" s="8" t="s">
        <v>243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</row>
    <row r="121" spans="1:10" x14ac:dyDescent="0.2">
      <c r="A121" s="7" t="s">
        <v>244</v>
      </c>
      <c r="B121" s="8" t="s">
        <v>245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</row>
    <row r="122" spans="1:10" x14ac:dyDescent="0.2">
      <c r="A122" s="7" t="s">
        <v>246</v>
      </c>
      <c r="B122" s="8" t="s">
        <v>247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</row>
    <row r="123" spans="1:10" x14ac:dyDescent="0.2">
      <c r="A123" s="7" t="s">
        <v>248</v>
      </c>
      <c r="B123" s="8" t="s">
        <v>249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</row>
    <row r="124" spans="1:10" x14ac:dyDescent="0.2">
      <c r="A124" s="7" t="s">
        <v>250</v>
      </c>
      <c r="B124" s="8" t="s">
        <v>251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 t="s">
        <v>9</v>
      </c>
      <c r="I124" s="21">
        <v>33921</v>
      </c>
      <c r="J124" s="22">
        <v>17252.5</v>
      </c>
    </row>
    <row r="125" spans="1:10" x14ac:dyDescent="0.2">
      <c r="A125" s="7" t="s">
        <v>252</v>
      </c>
      <c r="B125" s="8" t="s">
        <v>253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 t="s">
        <v>9</v>
      </c>
      <c r="I125" s="21">
        <v>43908.4</v>
      </c>
      <c r="J125" s="22">
        <v>134355.9</v>
      </c>
    </row>
    <row r="126" spans="1:10" x14ac:dyDescent="0.2">
      <c r="A126" s="7" t="s">
        <v>254</v>
      </c>
      <c r="B126" s="8" t="s">
        <v>255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</row>
    <row r="127" spans="1:10" x14ac:dyDescent="0.2">
      <c r="A127" s="7" t="s">
        <v>256</v>
      </c>
      <c r="B127" s="8" t="s">
        <v>257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</row>
    <row r="128" spans="1:10" x14ac:dyDescent="0.2">
      <c r="A128" s="7" t="s">
        <v>258</v>
      </c>
      <c r="B128" s="8" t="s">
        <v>259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</row>
    <row r="129" spans="1:10" x14ac:dyDescent="0.2">
      <c r="A129" s="7" t="s">
        <v>260</v>
      </c>
      <c r="B129" s="8" t="s">
        <v>261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 t="s">
        <v>9</v>
      </c>
      <c r="I129" s="21">
        <v>25982</v>
      </c>
      <c r="J129" s="22">
        <v>25565.5</v>
      </c>
    </row>
    <row r="130" spans="1:10" x14ac:dyDescent="0.2">
      <c r="A130" s="7" t="s">
        <v>262</v>
      </c>
      <c r="B130" s="8" t="s">
        <v>263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</row>
    <row r="131" spans="1:10" x14ac:dyDescent="0.2">
      <c r="A131" s="7" t="s">
        <v>264</v>
      </c>
      <c r="B131" s="8" t="s">
        <v>265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</row>
    <row r="132" spans="1:10" x14ac:dyDescent="0.2">
      <c r="A132" s="7" t="s">
        <v>266</v>
      </c>
      <c r="B132" s="8" t="s">
        <v>267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</row>
    <row r="133" spans="1:10" x14ac:dyDescent="0.2">
      <c r="A133" s="7" t="s">
        <v>268</v>
      </c>
      <c r="B133" s="8" t="s">
        <v>269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</row>
    <row r="134" spans="1:10" x14ac:dyDescent="0.2">
      <c r="A134" s="7" t="s">
        <v>270</v>
      </c>
      <c r="B134" s="8" t="s">
        <v>271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</row>
    <row r="135" spans="1:10" x14ac:dyDescent="0.2">
      <c r="A135" s="7" t="s">
        <v>272</v>
      </c>
      <c r="B135" s="8" t="s">
        <v>273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</row>
    <row r="136" spans="1:10" x14ac:dyDescent="0.2">
      <c r="A136" s="7" t="s">
        <v>274</v>
      </c>
      <c r="B136" s="8" t="s">
        <v>275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</row>
    <row r="137" spans="1:10" x14ac:dyDescent="0.2">
      <c r="A137" s="7" t="s">
        <v>276</v>
      </c>
      <c r="B137" s="8" t="s">
        <v>277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</row>
    <row r="138" spans="1:10" x14ac:dyDescent="0.2">
      <c r="A138" s="7" t="s">
        <v>278</v>
      </c>
      <c r="B138" s="8" t="s">
        <v>279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</row>
    <row r="139" spans="1:10" x14ac:dyDescent="0.2">
      <c r="A139" s="7" t="s">
        <v>280</v>
      </c>
      <c r="B139" s="8" t="s">
        <v>281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</row>
    <row r="140" spans="1:10" x14ac:dyDescent="0.2">
      <c r="A140" s="7" t="s">
        <v>282</v>
      </c>
      <c r="B140" s="8" t="s">
        <v>283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</row>
    <row r="141" spans="1:10" x14ac:dyDescent="0.2">
      <c r="A141" s="7" t="s">
        <v>284</v>
      </c>
      <c r="B141" s="8" t="s">
        <v>285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</row>
    <row r="142" spans="1:10" x14ac:dyDescent="0.2">
      <c r="A142" s="7" t="s">
        <v>286</v>
      </c>
      <c r="B142" s="8" t="s">
        <v>287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</row>
    <row r="143" spans="1:10" x14ac:dyDescent="0.2">
      <c r="A143" s="7" t="s">
        <v>288</v>
      </c>
      <c r="B143" s="8" t="s">
        <v>289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</row>
    <row r="144" spans="1:10" x14ac:dyDescent="0.2">
      <c r="A144" s="7" t="s">
        <v>290</v>
      </c>
      <c r="B144" s="8" t="s">
        <v>291</v>
      </c>
      <c r="C144" s="9">
        <v>58803</v>
      </c>
      <c r="D144" s="10" t="s">
        <v>9</v>
      </c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</row>
    <row r="145" spans="1:10" x14ac:dyDescent="0.2">
      <c r="A145" s="7" t="s">
        <v>292</v>
      </c>
      <c r="B145" s="8" t="s">
        <v>293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</row>
    <row r="146" spans="1:10" x14ac:dyDescent="0.2">
      <c r="A146" s="7" t="s">
        <v>294</v>
      </c>
      <c r="B146" s="8" t="s">
        <v>295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 t="s">
        <v>9</v>
      </c>
      <c r="I146" s="21">
        <v>29739.599999999999</v>
      </c>
      <c r="J146" s="22">
        <v>48337.8</v>
      </c>
    </row>
    <row r="147" spans="1:10" x14ac:dyDescent="0.2">
      <c r="A147" s="7" t="s">
        <v>296</v>
      </c>
      <c r="B147" s="8" t="s">
        <v>297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</row>
    <row r="148" spans="1:10" x14ac:dyDescent="0.2">
      <c r="A148" s="7" t="s">
        <v>298</v>
      </c>
      <c r="B148" s="8" t="s">
        <v>299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</row>
    <row r="149" spans="1:10" x14ac:dyDescent="0.2">
      <c r="A149" s="7" t="s">
        <v>300</v>
      </c>
      <c r="B149" s="8" t="s">
        <v>301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</row>
    <row r="150" spans="1:10" x14ac:dyDescent="0.2">
      <c r="A150" s="7" t="s">
        <v>302</v>
      </c>
      <c r="B150" s="8" t="s">
        <v>303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</row>
    <row r="151" spans="1:10" x14ac:dyDescent="0.2">
      <c r="A151" s="7" t="s">
        <v>304</v>
      </c>
      <c r="B151" s="8" t="s">
        <v>305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</row>
    <row r="152" spans="1:10" x14ac:dyDescent="0.2">
      <c r="A152" s="7" t="s">
        <v>306</v>
      </c>
      <c r="B152" s="8" t="s">
        <v>307</v>
      </c>
      <c r="C152" s="9">
        <v>15000</v>
      </c>
      <c r="D152" s="10" t="s">
        <v>9</v>
      </c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</row>
    <row r="153" spans="1:10" x14ac:dyDescent="0.2">
      <c r="A153" s="7" t="s">
        <v>308</v>
      </c>
      <c r="B153" s="8" t="s">
        <v>309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</row>
    <row r="154" spans="1:10" x14ac:dyDescent="0.2">
      <c r="A154" s="7" t="s">
        <v>310</v>
      </c>
      <c r="B154" s="8" t="s">
        <v>311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</row>
    <row r="155" spans="1:10" x14ac:dyDescent="0.2">
      <c r="A155" s="7" t="s">
        <v>312</v>
      </c>
      <c r="B155" s="8" t="s">
        <v>313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</row>
    <row r="156" spans="1:10" x14ac:dyDescent="0.2">
      <c r="A156" s="7" t="s">
        <v>314</v>
      </c>
      <c r="B156" s="8" t="s">
        <v>315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</row>
    <row r="157" spans="1:10" x14ac:dyDescent="0.2">
      <c r="A157" s="7" t="s">
        <v>316</v>
      </c>
      <c r="B157" s="8" t="s">
        <v>317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</row>
    <row r="158" spans="1:10" x14ac:dyDescent="0.2">
      <c r="A158" s="7" t="s">
        <v>318</v>
      </c>
      <c r="B158" s="8" t="s">
        <v>319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</row>
    <row r="159" spans="1:10" x14ac:dyDescent="0.2">
      <c r="A159" s="7" t="s">
        <v>320</v>
      </c>
      <c r="B159" s="8" t="s">
        <v>321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</row>
    <row r="160" spans="1:10" x14ac:dyDescent="0.2">
      <c r="A160" s="7" t="s">
        <v>322</v>
      </c>
      <c r="B160" s="8" t="s">
        <v>323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</row>
    <row r="161" spans="1:10" x14ac:dyDescent="0.2">
      <c r="A161" s="7" t="s">
        <v>324</v>
      </c>
      <c r="B161" s="8" t="s">
        <v>325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</row>
    <row r="162" spans="1:10" x14ac:dyDescent="0.2">
      <c r="A162" s="7" t="s">
        <v>326</v>
      </c>
      <c r="B162" s="8" t="s">
        <v>327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</row>
    <row r="163" spans="1:10" x14ac:dyDescent="0.2">
      <c r="A163" s="7" t="s">
        <v>328</v>
      </c>
      <c r="B163" s="8" t="s">
        <v>329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 t="s">
        <v>9</v>
      </c>
      <c r="I163" s="21">
        <v>62307</v>
      </c>
      <c r="J163" s="22">
        <v>17872.900000000001</v>
      </c>
    </row>
    <row r="164" spans="1:10" x14ac:dyDescent="0.2">
      <c r="A164" s="7" t="s">
        <v>330</v>
      </c>
      <c r="B164" s="8" t="s">
        <v>331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</row>
    <row r="165" spans="1:10" x14ac:dyDescent="0.2">
      <c r="A165" s="7" t="s">
        <v>332</v>
      </c>
      <c r="B165" s="8" t="s">
        <v>333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</row>
    <row r="166" spans="1:10" x14ac:dyDescent="0.2">
      <c r="A166" s="7" t="s">
        <v>334</v>
      </c>
      <c r="B166" s="8" t="s">
        <v>335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</row>
    <row r="167" spans="1:10" x14ac:dyDescent="0.2">
      <c r="A167" s="7" t="s">
        <v>336</v>
      </c>
      <c r="B167" s="8" t="s">
        <v>337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</row>
    <row r="168" spans="1:10" x14ac:dyDescent="0.2">
      <c r="A168" s="7" t="s">
        <v>338</v>
      </c>
      <c r="B168" s="8" t="s">
        <v>339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</row>
    <row r="169" spans="1:10" x14ac:dyDescent="0.2">
      <c r="A169" s="7" t="s">
        <v>340</v>
      </c>
      <c r="B169" s="8" t="s">
        <v>341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</row>
    <row r="170" spans="1:10" x14ac:dyDescent="0.2">
      <c r="A170" s="7" t="s">
        <v>342</v>
      </c>
      <c r="B170" s="8" t="s">
        <v>343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 t="s">
        <v>9</v>
      </c>
      <c r="I170" s="21">
        <v>7154</v>
      </c>
      <c r="J170" s="22">
        <v>8890.9</v>
      </c>
    </row>
    <row r="171" spans="1:10" x14ac:dyDescent="0.2">
      <c r="A171" s="7" t="s">
        <v>344</v>
      </c>
      <c r="B171" s="8" t="s">
        <v>345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</row>
    <row r="172" spans="1:10" x14ac:dyDescent="0.2">
      <c r="A172" s="7" t="s">
        <v>346</v>
      </c>
      <c r="B172" s="8" t="s">
        <v>347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</row>
    <row r="173" spans="1:10" x14ac:dyDescent="0.2">
      <c r="A173" s="7" t="s">
        <v>348</v>
      </c>
      <c r="B173" s="8" t="s">
        <v>349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</row>
    <row r="174" spans="1:10" x14ac:dyDescent="0.2">
      <c r="A174" s="7" t="s">
        <v>350</v>
      </c>
      <c r="B174" s="8" t="s">
        <v>351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 t="s">
        <v>9</v>
      </c>
      <c r="I174" s="21">
        <v>22409</v>
      </c>
      <c r="J174" s="22">
        <v>2968.6</v>
      </c>
    </row>
    <row r="175" spans="1:10" x14ac:dyDescent="0.2">
      <c r="A175" s="7" t="s">
        <v>352</v>
      </c>
      <c r="B175" s="8" t="s">
        <v>353</v>
      </c>
      <c r="C175" s="9">
        <v>16500</v>
      </c>
      <c r="D175" s="10" t="s">
        <v>9</v>
      </c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</row>
    <row r="176" spans="1:10" x14ac:dyDescent="0.2">
      <c r="A176" s="7" t="s">
        <v>354</v>
      </c>
      <c r="B176" s="8" t="s">
        <v>355</v>
      </c>
      <c r="C176" s="9">
        <v>25110</v>
      </c>
      <c r="D176" s="10" t="s">
        <v>9</v>
      </c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</row>
    <row r="177" spans="1:10" x14ac:dyDescent="0.2">
      <c r="A177" s="7" t="s">
        <v>356</v>
      </c>
      <c r="B177" s="8" t="s">
        <v>357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</row>
    <row r="178" spans="1:10" x14ac:dyDescent="0.2">
      <c r="A178" s="7" t="s">
        <v>358</v>
      </c>
      <c r="B178" s="8" t="s">
        <v>359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</row>
    <row r="179" spans="1:10" x14ac:dyDescent="0.2">
      <c r="A179" s="7" t="s">
        <v>360</v>
      </c>
      <c r="B179" s="8" t="s">
        <v>361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</row>
    <row r="180" spans="1:10" x14ac:dyDescent="0.2">
      <c r="A180" s="7" t="s">
        <v>362</v>
      </c>
      <c r="B180" s="8" t="s">
        <v>363</v>
      </c>
      <c r="C180" s="9">
        <v>87500</v>
      </c>
      <c r="D180" s="10" t="s">
        <v>9</v>
      </c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</row>
    <row r="181" spans="1:10" x14ac:dyDescent="0.2">
      <c r="A181" s="7" t="s">
        <v>364</v>
      </c>
      <c r="B181" s="8" t="s">
        <v>365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</row>
    <row r="182" spans="1:10" x14ac:dyDescent="0.2">
      <c r="A182" s="7" t="s">
        <v>366</v>
      </c>
      <c r="B182" s="8" t="s">
        <v>367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</row>
    <row r="183" spans="1:10" x14ac:dyDescent="0.2">
      <c r="A183" s="7" t="s">
        <v>368</v>
      </c>
      <c r="B183" s="8" t="s">
        <v>369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</row>
    <row r="184" spans="1:10" x14ac:dyDescent="0.2">
      <c r="A184" s="7" t="s">
        <v>370</v>
      </c>
      <c r="B184" s="8" t="s">
        <v>371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</row>
    <row r="185" spans="1:10" x14ac:dyDescent="0.2">
      <c r="A185" s="7" t="s">
        <v>372</v>
      </c>
      <c r="B185" s="8" t="s">
        <v>373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</row>
    <row r="186" spans="1:10" x14ac:dyDescent="0.2">
      <c r="A186" s="7" t="s">
        <v>374</v>
      </c>
      <c r="B186" s="8" t="s">
        <v>375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</row>
    <row r="187" spans="1:10" x14ac:dyDescent="0.2">
      <c r="A187" s="7" t="s">
        <v>376</v>
      </c>
      <c r="B187" s="8" t="s">
        <v>377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</row>
    <row r="188" spans="1:10" x14ac:dyDescent="0.2">
      <c r="A188" s="7" t="s">
        <v>378</v>
      </c>
      <c r="B188" s="8" t="s">
        <v>379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</row>
    <row r="189" spans="1:10" x14ac:dyDescent="0.2">
      <c r="A189" s="7" t="s">
        <v>380</v>
      </c>
      <c r="B189" s="8" t="s">
        <v>381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</row>
    <row r="190" spans="1:10" x14ac:dyDescent="0.2">
      <c r="A190" s="7" t="s">
        <v>382</v>
      </c>
      <c r="B190" s="8" t="s">
        <v>383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</row>
    <row r="191" spans="1:10" x14ac:dyDescent="0.2">
      <c r="A191" s="7" t="s">
        <v>384</v>
      </c>
      <c r="B191" s="8" t="s">
        <v>385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</row>
    <row r="192" spans="1:10" x14ac:dyDescent="0.2">
      <c r="A192" s="7" t="s">
        <v>386</v>
      </c>
      <c r="B192" s="8" t="s">
        <v>387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</row>
    <row r="193" spans="1:10" x14ac:dyDescent="0.2">
      <c r="A193" s="7" t="s">
        <v>388</v>
      </c>
      <c r="B193" s="8" t="s">
        <v>389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</row>
    <row r="194" spans="1:10" x14ac:dyDescent="0.2">
      <c r="A194" s="7" t="s">
        <v>390</v>
      </c>
      <c r="B194" s="8" t="s">
        <v>391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</row>
    <row r="195" spans="1:10" x14ac:dyDescent="0.2">
      <c r="A195" s="7" t="s">
        <v>392</v>
      </c>
      <c r="B195" s="8" t="s">
        <v>393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</row>
    <row r="196" spans="1:10" x14ac:dyDescent="0.2">
      <c r="A196" s="7" t="s">
        <v>394</v>
      </c>
      <c r="B196" s="8" t="s">
        <v>395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</row>
    <row r="197" spans="1:10" x14ac:dyDescent="0.2">
      <c r="A197" s="7" t="s">
        <v>396</v>
      </c>
      <c r="B197" s="8" t="s">
        <v>397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</row>
    <row r="198" spans="1:10" x14ac:dyDescent="0.2">
      <c r="A198" s="7" t="s">
        <v>398</v>
      </c>
      <c r="B198" s="8" t="s">
        <v>399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</row>
    <row r="199" spans="1:10" x14ac:dyDescent="0.2">
      <c r="A199" s="7" t="s">
        <v>400</v>
      </c>
      <c r="B199" s="8" t="s">
        <v>401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</row>
    <row r="200" spans="1:10" x14ac:dyDescent="0.2">
      <c r="A200" s="7" t="s">
        <v>402</v>
      </c>
      <c r="B200" s="8" t="s">
        <v>403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</row>
    <row r="201" spans="1:10" x14ac:dyDescent="0.2">
      <c r="A201" s="7" t="s">
        <v>404</v>
      </c>
      <c r="B201" s="8" t="s">
        <v>405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</row>
    <row r="202" spans="1:10" x14ac:dyDescent="0.2">
      <c r="A202" s="7" t="s">
        <v>406</v>
      </c>
      <c r="B202" s="8" t="s">
        <v>407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</row>
    <row r="203" spans="1:10" x14ac:dyDescent="0.2">
      <c r="A203" s="7" t="s">
        <v>408</v>
      </c>
      <c r="B203" s="8" t="s">
        <v>409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 t="s">
        <v>9</v>
      </c>
    </row>
    <row r="204" spans="1:10" x14ac:dyDescent="0.2">
      <c r="A204" s="7" t="s">
        <v>410</v>
      </c>
      <c r="B204" s="8" t="s">
        <v>411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</row>
    <row r="205" spans="1:10" x14ac:dyDescent="0.2">
      <c r="A205" s="7" t="s">
        <v>412</v>
      </c>
      <c r="B205" s="8" t="s">
        <v>413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</row>
    <row r="206" spans="1:10" x14ac:dyDescent="0.2">
      <c r="A206" s="7" t="s">
        <v>414</v>
      </c>
      <c r="B206" s="8" t="s">
        <v>415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</row>
    <row r="207" spans="1:10" x14ac:dyDescent="0.2">
      <c r="A207" s="7" t="s">
        <v>416</v>
      </c>
      <c r="B207" s="8" t="s">
        <v>417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</row>
    <row r="208" spans="1:10" x14ac:dyDescent="0.2">
      <c r="A208" s="7" t="s">
        <v>418</v>
      </c>
      <c r="B208" s="8" t="s">
        <v>419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</row>
    <row r="209" spans="1:10" x14ac:dyDescent="0.2">
      <c r="A209" s="7" t="s">
        <v>420</v>
      </c>
      <c r="B209" s="8" t="s">
        <v>421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</row>
    <row r="210" spans="1:10" x14ac:dyDescent="0.2">
      <c r="A210" s="7" t="s">
        <v>422</v>
      </c>
      <c r="B210" s="8" t="s">
        <v>423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</row>
    <row r="211" spans="1:10" x14ac:dyDescent="0.2">
      <c r="A211" s="7" t="s">
        <v>424</v>
      </c>
      <c r="B211" s="8" t="s">
        <v>425</v>
      </c>
      <c r="C211" s="9">
        <v>88100</v>
      </c>
      <c r="D211" s="10" t="s">
        <v>9</v>
      </c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</row>
    <row r="212" spans="1:10" x14ac:dyDescent="0.2">
      <c r="A212" s="7" t="s">
        <v>426</v>
      </c>
      <c r="B212" s="8" t="s">
        <v>427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</row>
    <row r="213" spans="1:10" x14ac:dyDescent="0.2">
      <c r="A213" s="7" t="s">
        <v>426</v>
      </c>
      <c r="B213" s="8" t="s">
        <v>428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</row>
    <row r="214" spans="1:10" x14ac:dyDescent="0.2">
      <c r="A214" s="7" t="s">
        <v>429</v>
      </c>
      <c r="B214" s="8" t="s">
        <v>430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 t="s">
        <v>9</v>
      </c>
    </row>
    <row r="215" spans="1:10" x14ac:dyDescent="0.2">
      <c r="A215" s="7" t="s">
        <v>431</v>
      </c>
      <c r="B215" s="8" t="s">
        <v>432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</row>
    <row r="216" spans="1:10" x14ac:dyDescent="0.2">
      <c r="A216" s="7" t="s">
        <v>433</v>
      </c>
      <c r="B216" s="8" t="s">
        <v>434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</row>
    <row r="217" spans="1:10" x14ac:dyDescent="0.2">
      <c r="A217" s="7" t="s">
        <v>435</v>
      </c>
      <c r="B217" s="8" t="s">
        <v>436</v>
      </c>
      <c r="C217" s="9">
        <v>49000</v>
      </c>
      <c r="D217" s="10" t="s">
        <v>9</v>
      </c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</row>
    <row r="218" spans="1:10" x14ac:dyDescent="0.2">
      <c r="A218" s="7" t="s">
        <v>437</v>
      </c>
      <c r="B218" s="8" t="s">
        <v>438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</row>
    <row r="219" spans="1:10" x14ac:dyDescent="0.2">
      <c r="A219" s="7" t="s">
        <v>439</v>
      </c>
      <c r="B219" s="8" t="s">
        <v>440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</row>
    <row r="220" spans="1:10" x14ac:dyDescent="0.2">
      <c r="A220" s="7" t="s">
        <v>441</v>
      </c>
      <c r="B220" s="8" t="s">
        <v>442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</row>
    <row r="221" spans="1:10" x14ac:dyDescent="0.2">
      <c r="A221" s="7" t="s">
        <v>443</v>
      </c>
      <c r="B221" s="8" t="s">
        <v>444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</row>
    <row r="222" spans="1:10" x14ac:dyDescent="0.2">
      <c r="A222" s="7" t="s">
        <v>445</v>
      </c>
      <c r="B222" s="8" t="s">
        <v>446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</row>
    <row r="223" spans="1:10" x14ac:dyDescent="0.2">
      <c r="A223" s="7" t="s">
        <v>447</v>
      </c>
      <c r="B223" s="8" t="s">
        <v>448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</row>
    <row r="224" spans="1:10" x14ac:dyDescent="0.2">
      <c r="A224" s="7" t="s">
        <v>449</v>
      </c>
      <c r="B224" s="8" t="s">
        <v>450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</row>
    <row r="225" spans="1:10" x14ac:dyDescent="0.2">
      <c r="A225" s="7" t="s">
        <v>451</v>
      </c>
      <c r="B225" s="8" t="s">
        <v>452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 t="s">
        <v>9</v>
      </c>
      <c r="I225" s="21">
        <v>15859</v>
      </c>
      <c r="J225" s="22">
        <v>433.5</v>
      </c>
    </row>
    <row r="226" spans="1:10" x14ac:dyDescent="0.2">
      <c r="A226" s="7" t="s">
        <v>453</v>
      </c>
      <c r="B226" s="8" t="s">
        <v>454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</row>
    <row r="227" spans="1:10" x14ac:dyDescent="0.2">
      <c r="A227" s="7" t="s">
        <v>455</v>
      </c>
      <c r="B227" s="8" t="s">
        <v>456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</row>
    <row r="228" spans="1:10" x14ac:dyDescent="0.2">
      <c r="A228" s="7" t="s">
        <v>457</v>
      </c>
      <c r="B228" s="8" t="s">
        <v>458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</row>
    <row r="229" spans="1:10" x14ac:dyDescent="0.2">
      <c r="A229" s="7" t="s">
        <v>459</v>
      </c>
      <c r="B229" s="8" t="s">
        <v>460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 t="s">
        <v>9</v>
      </c>
      <c r="I229" s="21">
        <v>18693</v>
      </c>
      <c r="J229" s="22">
        <v>8658.4</v>
      </c>
    </row>
    <row r="230" spans="1:10" x14ac:dyDescent="0.2">
      <c r="A230" s="7" t="s">
        <v>461</v>
      </c>
      <c r="B230" s="8" t="s">
        <v>462</v>
      </c>
      <c r="C230" s="9">
        <v>60767</v>
      </c>
      <c r="D230" s="10" t="s">
        <v>9</v>
      </c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</row>
    <row r="231" spans="1:10" x14ac:dyDescent="0.2">
      <c r="A231" s="7" t="s">
        <v>463</v>
      </c>
      <c r="B231" s="8" t="s">
        <v>464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</row>
    <row r="232" spans="1:10" x14ac:dyDescent="0.2">
      <c r="A232" s="7" t="s">
        <v>465</v>
      </c>
      <c r="B232" s="8" t="s">
        <v>466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</row>
    <row r="233" spans="1:10" x14ac:dyDescent="0.2">
      <c r="A233" s="7" t="s">
        <v>467</v>
      </c>
      <c r="B233" s="8" t="s">
        <v>468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</row>
    <row r="234" spans="1:10" x14ac:dyDescent="0.2">
      <c r="A234" s="7" t="s">
        <v>469</v>
      </c>
      <c r="B234" s="8" t="s">
        <v>470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</row>
    <row r="235" spans="1:10" x14ac:dyDescent="0.2">
      <c r="A235" s="7" t="s">
        <v>471</v>
      </c>
      <c r="B235" s="8" t="s">
        <v>472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</row>
    <row r="236" spans="1:10" x14ac:dyDescent="0.2">
      <c r="A236" s="7" t="s">
        <v>473</v>
      </c>
      <c r="B236" s="8" t="s">
        <v>474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</row>
    <row r="237" spans="1:10" x14ac:dyDescent="0.2">
      <c r="A237" s="7" t="s">
        <v>475</v>
      </c>
      <c r="B237" s="8" t="s">
        <v>476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</row>
    <row r="238" spans="1:10" x14ac:dyDescent="0.2">
      <c r="A238" s="7" t="s">
        <v>477</v>
      </c>
      <c r="B238" s="8" t="s">
        <v>478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</row>
    <row r="239" spans="1:10" x14ac:dyDescent="0.2">
      <c r="A239" s="7" t="s">
        <v>479</v>
      </c>
      <c r="B239" s="8" t="s">
        <v>480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 t="s">
        <v>9</v>
      </c>
      <c r="I239" s="21">
        <v>40376</v>
      </c>
      <c r="J239" s="22">
        <v>22828.2</v>
      </c>
    </row>
    <row r="240" spans="1:10" x14ac:dyDescent="0.2">
      <c r="A240" s="7" t="s">
        <v>481</v>
      </c>
      <c r="B240" s="8" t="s">
        <v>482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</row>
    <row r="241" spans="1:10" x14ac:dyDescent="0.2">
      <c r="A241" s="7" t="s">
        <v>483</v>
      </c>
      <c r="B241" s="8" t="s">
        <v>484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</row>
    <row r="242" spans="1:10" x14ac:dyDescent="0.2">
      <c r="A242" s="7" t="s">
        <v>485</v>
      </c>
      <c r="B242" s="8" t="s">
        <v>486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</row>
    <row r="243" spans="1:10" x14ac:dyDescent="0.2">
      <c r="A243" s="7" t="s">
        <v>487</v>
      </c>
      <c r="B243" s="8" t="s">
        <v>488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</row>
    <row r="244" spans="1:10" x14ac:dyDescent="0.2">
      <c r="A244" s="7" t="s">
        <v>489</v>
      </c>
      <c r="B244" s="8" t="s">
        <v>490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</row>
    <row r="245" spans="1:10" x14ac:dyDescent="0.2">
      <c r="A245" s="7" t="s">
        <v>491</v>
      </c>
      <c r="B245" s="8" t="s">
        <v>492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</row>
    <row r="246" spans="1:10" x14ac:dyDescent="0.2">
      <c r="A246" s="7" t="s">
        <v>493</v>
      </c>
      <c r="B246" s="8" t="s">
        <v>494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 t="s">
        <v>9</v>
      </c>
    </row>
    <row r="247" spans="1:10" x14ac:dyDescent="0.2">
      <c r="A247" s="7" t="s">
        <v>495</v>
      </c>
      <c r="B247" s="8" t="s">
        <v>496</v>
      </c>
      <c r="C247" s="9">
        <v>26383</v>
      </c>
      <c r="D247" s="10" t="s">
        <v>9</v>
      </c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</row>
    <row r="248" spans="1:10" x14ac:dyDescent="0.2">
      <c r="A248" s="7" t="s">
        <v>497</v>
      </c>
      <c r="B248" s="8" t="s">
        <v>498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</row>
    <row r="249" spans="1:10" x14ac:dyDescent="0.2">
      <c r="A249" s="7" t="s">
        <v>499</v>
      </c>
      <c r="B249" s="8" t="s">
        <v>500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</row>
    <row r="250" spans="1:10" x14ac:dyDescent="0.2">
      <c r="A250" s="7" t="s">
        <v>501</v>
      </c>
      <c r="B250" s="8" t="s">
        <v>502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</row>
    <row r="251" spans="1:10" x14ac:dyDescent="0.2">
      <c r="A251" s="7" t="s">
        <v>503</v>
      </c>
      <c r="B251" s="8" t="s">
        <v>504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</row>
    <row r="252" spans="1:10" x14ac:dyDescent="0.2">
      <c r="A252" s="7" t="s">
        <v>505</v>
      </c>
      <c r="B252" s="8" t="s">
        <v>506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</row>
    <row r="253" spans="1:10" x14ac:dyDescent="0.2">
      <c r="A253" s="7" t="s">
        <v>507</v>
      </c>
      <c r="B253" s="8" t="s">
        <v>508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</row>
    <row r="254" spans="1:10" x14ac:dyDescent="0.2">
      <c r="A254" s="7" t="s">
        <v>509</v>
      </c>
      <c r="B254" s="8" t="s">
        <v>510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</row>
    <row r="255" spans="1:10" x14ac:dyDescent="0.2">
      <c r="A255" s="7" t="s">
        <v>511</v>
      </c>
      <c r="B255" s="8" t="s">
        <v>512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</row>
    <row r="256" spans="1:10" x14ac:dyDescent="0.2">
      <c r="A256" s="7" t="s">
        <v>513</v>
      </c>
      <c r="B256" s="8" t="s">
        <v>514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</row>
    <row r="257" spans="1:10" x14ac:dyDescent="0.2">
      <c r="A257" s="7" t="s">
        <v>515</v>
      </c>
      <c r="B257" s="8" t="s">
        <v>516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</row>
    <row r="258" spans="1:10" x14ac:dyDescent="0.2">
      <c r="A258" s="7" t="s">
        <v>517</v>
      </c>
      <c r="B258" s="8" t="s">
        <v>518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</row>
    <row r="259" spans="1:10" x14ac:dyDescent="0.2">
      <c r="A259" s="7" t="s">
        <v>519</v>
      </c>
      <c r="B259" s="8" t="s">
        <v>520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</row>
    <row r="260" spans="1:10" x14ac:dyDescent="0.2">
      <c r="A260" s="7" t="s">
        <v>521</v>
      </c>
      <c r="B260" s="8" t="s">
        <v>522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</row>
    <row r="261" spans="1:10" x14ac:dyDescent="0.2">
      <c r="A261" s="7" t="s">
        <v>523</v>
      </c>
      <c r="B261" s="8" t="s">
        <v>524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</row>
    <row r="262" spans="1:10" x14ac:dyDescent="0.2">
      <c r="A262" s="7" t="s">
        <v>525</v>
      </c>
      <c r="B262" s="8" t="s">
        <v>526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</row>
    <row r="263" spans="1:10" x14ac:dyDescent="0.2">
      <c r="A263" s="7" t="s">
        <v>527</v>
      </c>
      <c r="B263" s="8" t="s">
        <v>528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 t="s">
        <v>9</v>
      </c>
      <c r="I263" s="21">
        <v>7721</v>
      </c>
      <c r="J263" s="22">
        <v>471.4</v>
      </c>
    </row>
    <row r="264" spans="1:10" x14ac:dyDescent="0.2">
      <c r="A264" s="7" t="s">
        <v>529</v>
      </c>
      <c r="B264" s="8" t="s">
        <v>530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</row>
    <row r="265" spans="1:10" x14ac:dyDescent="0.2">
      <c r="A265" s="7" t="s">
        <v>531</v>
      </c>
      <c r="B265" s="8" t="s">
        <v>532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 t="s">
        <v>9</v>
      </c>
      <c r="I265" s="21">
        <v>40063</v>
      </c>
      <c r="J265" s="22">
        <v>22059.599999999999</v>
      </c>
    </row>
    <row r="266" spans="1:10" x14ac:dyDescent="0.2">
      <c r="A266" s="7" t="s">
        <v>533</v>
      </c>
      <c r="B266" s="8" t="s">
        <v>534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</row>
    <row r="267" spans="1:10" x14ac:dyDescent="0.2">
      <c r="A267" s="7" t="s">
        <v>535</v>
      </c>
      <c r="B267" s="8" t="s">
        <v>536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</row>
    <row r="268" spans="1:10" x14ac:dyDescent="0.2">
      <c r="A268" s="7" t="s">
        <v>537</v>
      </c>
      <c r="B268" s="8" t="s">
        <v>538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</row>
    <row r="269" spans="1:10" x14ac:dyDescent="0.2">
      <c r="A269" s="7" t="s">
        <v>539</v>
      </c>
      <c r="B269" s="8" t="s">
        <v>540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</row>
    <row r="270" spans="1:10" x14ac:dyDescent="0.2">
      <c r="A270" s="7" t="s">
        <v>541</v>
      </c>
      <c r="B270" s="8" t="s">
        <v>542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</row>
    <row r="271" spans="1:10" x14ac:dyDescent="0.2">
      <c r="A271" s="7" t="s">
        <v>543</v>
      </c>
      <c r="B271" s="8" t="s">
        <v>544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</row>
    <row r="272" spans="1:10" x14ac:dyDescent="0.2">
      <c r="A272" s="7" t="s">
        <v>545</v>
      </c>
      <c r="B272" s="8" t="s">
        <v>546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 t="s">
        <v>9</v>
      </c>
      <c r="I272" s="21">
        <v>17016.3</v>
      </c>
      <c r="J272" s="22" t="s">
        <v>9</v>
      </c>
    </row>
    <row r="273" spans="1:10" x14ac:dyDescent="0.2">
      <c r="A273" s="7" t="s">
        <v>547</v>
      </c>
      <c r="B273" s="8" t="s">
        <v>548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</row>
    <row r="274" spans="1:10" x14ac:dyDescent="0.2">
      <c r="A274" s="7" t="s">
        <v>549</v>
      </c>
      <c r="B274" s="8" t="s">
        <v>550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</row>
    <row r="275" spans="1:10" x14ac:dyDescent="0.2">
      <c r="A275" s="7" t="s">
        <v>551</v>
      </c>
      <c r="B275" s="8" t="s">
        <v>552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</row>
    <row r="276" spans="1:10" x14ac:dyDescent="0.2">
      <c r="A276" s="7" t="s">
        <v>553</v>
      </c>
      <c r="B276" s="8" t="s">
        <v>554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</row>
    <row r="277" spans="1:10" x14ac:dyDescent="0.2">
      <c r="A277" s="7" t="s">
        <v>555</v>
      </c>
      <c r="B277" s="8" t="s">
        <v>556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</row>
    <row r="278" spans="1:10" x14ac:dyDescent="0.2">
      <c r="A278" s="7" t="s">
        <v>557</v>
      </c>
      <c r="B278" s="8" t="s">
        <v>558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</row>
    <row r="279" spans="1:10" x14ac:dyDescent="0.2">
      <c r="A279" s="7" t="s">
        <v>559</v>
      </c>
      <c r="B279" s="8" t="s">
        <v>560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</row>
    <row r="280" spans="1:10" x14ac:dyDescent="0.2">
      <c r="A280" s="7" t="s">
        <v>561</v>
      </c>
      <c r="B280" s="8" t="s">
        <v>562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</row>
    <row r="281" spans="1:10" x14ac:dyDescent="0.2">
      <c r="A281" s="7" t="s">
        <v>563</v>
      </c>
      <c r="B281" s="8" t="s">
        <v>564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 t="s">
        <v>9</v>
      </c>
      <c r="I281" s="21">
        <v>27505</v>
      </c>
      <c r="J281" s="22">
        <v>25990.7</v>
      </c>
    </row>
    <row r="282" spans="1:10" x14ac:dyDescent="0.2">
      <c r="A282" s="7" t="s">
        <v>565</v>
      </c>
      <c r="B282" s="8" t="s">
        <v>566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</row>
    <row r="283" spans="1:10" x14ac:dyDescent="0.2">
      <c r="A283" s="7" t="s">
        <v>567</v>
      </c>
      <c r="B283" s="8" t="s">
        <v>568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</row>
    <row r="284" spans="1:10" x14ac:dyDescent="0.2">
      <c r="A284" s="7" t="s">
        <v>569</v>
      </c>
      <c r="B284" s="8" t="s">
        <v>570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</row>
    <row r="285" spans="1:10" x14ac:dyDescent="0.2">
      <c r="A285" s="7" t="s">
        <v>571</v>
      </c>
      <c r="B285" s="8" t="s">
        <v>572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</row>
    <row r="286" spans="1:10" x14ac:dyDescent="0.2">
      <c r="A286" s="7" t="s">
        <v>573</v>
      </c>
      <c r="B286" s="8" t="s">
        <v>574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</row>
    <row r="287" spans="1:10" x14ac:dyDescent="0.2">
      <c r="A287" s="7" t="s">
        <v>575</v>
      </c>
      <c r="B287" s="8" t="s">
        <v>576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</row>
    <row r="288" spans="1:10" x14ac:dyDescent="0.2">
      <c r="A288" s="7" t="s">
        <v>577</v>
      </c>
      <c r="B288" s="8" t="s">
        <v>578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</row>
    <row r="289" spans="1:10" x14ac:dyDescent="0.2">
      <c r="A289" s="7" t="s">
        <v>579</v>
      </c>
      <c r="B289" s="8" t="s">
        <v>580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</row>
    <row r="290" spans="1:10" x14ac:dyDescent="0.2">
      <c r="A290" s="7" t="s">
        <v>581</v>
      </c>
      <c r="B290" s="8" t="s">
        <v>582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</row>
    <row r="291" spans="1:10" x14ac:dyDescent="0.2">
      <c r="A291" s="7" t="s">
        <v>583</v>
      </c>
      <c r="B291" s="8" t="s">
        <v>584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</row>
    <row r="292" spans="1:10" x14ac:dyDescent="0.2">
      <c r="A292" s="7" t="s">
        <v>585</v>
      </c>
      <c r="B292" s="8" t="s">
        <v>586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</row>
    <row r="293" spans="1:10" x14ac:dyDescent="0.2">
      <c r="A293" s="7" t="s">
        <v>587</v>
      </c>
      <c r="B293" s="8" t="s">
        <v>588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 t="s">
        <v>9</v>
      </c>
      <c r="I293" s="21">
        <v>10628</v>
      </c>
      <c r="J293" s="22">
        <v>11850.9</v>
      </c>
    </row>
    <row r="294" spans="1:10" x14ac:dyDescent="0.2">
      <c r="A294" s="7" t="s">
        <v>589</v>
      </c>
      <c r="B294" s="8" t="s">
        <v>590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 t="s">
        <v>9</v>
      </c>
      <c r="I294" s="21">
        <v>8496.9</v>
      </c>
      <c r="J294" s="22">
        <v>13400.5</v>
      </c>
    </row>
    <row r="295" spans="1:10" x14ac:dyDescent="0.2">
      <c r="A295" s="7" t="s">
        <v>591</v>
      </c>
      <c r="B295" s="8" t="s">
        <v>592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</row>
    <row r="296" spans="1:10" x14ac:dyDescent="0.2">
      <c r="A296" s="7" t="s">
        <v>593</v>
      </c>
      <c r="B296" s="8" t="s">
        <v>594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</row>
    <row r="297" spans="1:10" x14ac:dyDescent="0.2">
      <c r="A297" s="7" t="s">
        <v>595</v>
      </c>
      <c r="B297" s="8" t="s">
        <v>596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 t="s">
        <v>9</v>
      </c>
      <c r="I297" s="21">
        <v>22819</v>
      </c>
      <c r="J297" s="22">
        <v>33978.699999999997</v>
      </c>
    </row>
    <row r="298" spans="1:10" x14ac:dyDescent="0.2">
      <c r="A298" s="7" t="s">
        <v>597</v>
      </c>
      <c r="B298" s="8" t="s">
        <v>598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 t="s">
        <v>9</v>
      </c>
      <c r="I298" s="21">
        <v>32521</v>
      </c>
      <c r="J298" s="22">
        <v>11975.4</v>
      </c>
    </row>
    <row r="299" spans="1:10" x14ac:dyDescent="0.2">
      <c r="A299" s="7" t="s">
        <v>599</v>
      </c>
      <c r="B299" s="8" t="s">
        <v>600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</row>
    <row r="300" spans="1:10" x14ac:dyDescent="0.2">
      <c r="A300" s="7" t="s">
        <v>601</v>
      </c>
      <c r="B300" s="8" t="s">
        <v>602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 t="s">
        <v>9</v>
      </c>
    </row>
    <row r="301" spans="1:10" x14ac:dyDescent="0.2">
      <c r="A301" s="7" t="s">
        <v>603</v>
      </c>
      <c r="B301" s="8" t="s">
        <v>604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</row>
    <row r="302" spans="1:10" x14ac:dyDescent="0.2">
      <c r="A302" s="7" t="s">
        <v>605</v>
      </c>
      <c r="B302" s="8" t="s">
        <v>606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 t="s">
        <v>9</v>
      </c>
      <c r="I302" s="21">
        <v>32550</v>
      </c>
      <c r="J302" s="22">
        <v>13632.8</v>
      </c>
    </row>
    <row r="303" spans="1:10" x14ac:dyDescent="0.2">
      <c r="A303" s="7" t="s">
        <v>607</v>
      </c>
      <c r="B303" s="8" t="s">
        <v>608</v>
      </c>
      <c r="C303" s="9">
        <v>30000</v>
      </c>
      <c r="D303" s="10" t="s">
        <v>9</v>
      </c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</row>
    <row r="304" spans="1:10" x14ac:dyDescent="0.2">
      <c r="A304" s="7" t="s">
        <v>609</v>
      </c>
      <c r="B304" s="8" t="s">
        <v>610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</row>
    <row r="305" spans="1:10" x14ac:dyDescent="0.2">
      <c r="A305" s="7" t="s">
        <v>611</v>
      </c>
      <c r="B305" s="8" t="s">
        <v>612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</row>
    <row r="306" spans="1:10" x14ac:dyDescent="0.2">
      <c r="A306" s="7" t="s">
        <v>613</v>
      </c>
      <c r="B306" s="8" t="s">
        <v>614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</row>
    <row r="307" spans="1:10" x14ac:dyDescent="0.2">
      <c r="A307" s="7" t="s">
        <v>615</v>
      </c>
      <c r="B307" s="8" t="s">
        <v>616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</row>
    <row r="308" spans="1:10" x14ac:dyDescent="0.2">
      <c r="A308" s="7" t="s">
        <v>617</v>
      </c>
      <c r="B308" s="8" t="s">
        <v>618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 t="s">
        <v>9</v>
      </c>
    </row>
    <row r="309" spans="1:10" x14ac:dyDescent="0.2">
      <c r="A309" s="7" t="s">
        <v>619</v>
      </c>
      <c r="B309" s="8" t="s">
        <v>620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</row>
    <row r="310" spans="1:10" x14ac:dyDescent="0.2">
      <c r="A310" s="7" t="s">
        <v>621</v>
      </c>
      <c r="B310" s="8" t="s">
        <v>622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</row>
    <row r="311" spans="1:10" x14ac:dyDescent="0.2">
      <c r="A311" s="7" t="s">
        <v>623</v>
      </c>
      <c r="B311" s="8" t="s">
        <v>624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</row>
    <row r="312" spans="1:10" x14ac:dyDescent="0.2">
      <c r="A312" s="7" t="s">
        <v>625</v>
      </c>
      <c r="B312" s="8" t="s">
        <v>626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</row>
    <row r="313" spans="1:10" x14ac:dyDescent="0.2">
      <c r="A313" s="7" t="s">
        <v>627</v>
      </c>
      <c r="B313" s="8" t="s">
        <v>628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</row>
    <row r="314" spans="1:10" x14ac:dyDescent="0.2">
      <c r="A314" s="7" t="s">
        <v>629</v>
      </c>
      <c r="B314" s="8" t="s">
        <v>630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</row>
    <row r="315" spans="1:10" x14ac:dyDescent="0.2">
      <c r="A315" s="7" t="s">
        <v>631</v>
      </c>
      <c r="B315" s="8" t="s">
        <v>632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</row>
    <row r="316" spans="1:10" x14ac:dyDescent="0.2">
      <c r="A316" s="7" t="s">
        <v>633</v>
      </c>
      <c r="B316" s="8" t="s">
        <v>634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</row>
    <row r="317" spans="1:10" x14ac:dyDescent="0.2">
      <c r="A317" s="7" t="s">
        <v>635</v>
      </c>
      <c r="B317" s="8" t="s">
        <v>636</v>
      </c>
      <c r="C317" s="9">
        <v>42100</v>
      </c>
      <c r="D317" s="10" t="s">
        <v>9</v>
      </c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</row>
    <row r="318" spans="1:10" x14ac:dyDescent="0.2">
      <c r="A318" s="7" t="s">
        <v>637</v>
      </c>
      <c r="B318" s="8" t="s">
        <v>638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</row>
    <row r="319" spans="1:10" x14ac:dyDescent="0.2">
      <c r="A319" s="7" t="s">
        <v>639</v>
      </c>
      <c r="B319" s="8" t="s">
        <v>640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</row>
    <row r="320" spans="1:10" x14ac:dyDescent="0.2">
      <c r="A320" s="7" t="s">
        <v>641</v>
      </c>
      <c r="B320" s="8" t="s">
        <v>642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</row>
    <row r="321" spans="1:10" x14ac:dyDescent="0.2">
      <c r="A321" s="7" t="s">
        <v>643</v>
      </c>
      <c r="B321" s="8" t="s">
        <v>644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</row>
    <row r="322" spans="1:10" x14ac:dyDescent="0.2">
      <c r="A322" s="7" t="s">
        <v>645</v>
      </c>
      <c r="B322" s="8" t="s">
        <v>646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</row>
    <row r="323" spans="1:10" x14ac:dyDescent="0.2">
      <c r="A323" s="7" t="s">
        <v>647</v>
      </c>
      <c r="B323" s="8" t="s">
        <v>648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</row>
    <row r="324" spans="1:10" x14ac:dyDescent="0.2">
      <c r="A324" s="7" t="s">
        <v>649</v>
      </c>
      <c r="B324" s="8" t="s">
        <v>650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</row>
    <row r="325" spans="1:10" x14ac:dyDescent="0.2">
      <c r="A325" s="7" t="s">
        <v>651</v>
      </c>
      <c r="B325" s="8" t="s">
        <v>652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</row>
    <row r="326" spans="1:10" x14ac:dyDescent="0.2">
      <c r="A326" s="7" t="s">
        <v>653</v>
      </c>
      <c r="B326" s="8" t="s">
        <v>654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</row>
    <row r="327" spans="1:10" x14ac:dyDescent="0.2">
      <c r="A327" s="7" t="s">
        <v>655</v>
      </c>
      <c r="B327" s="8" t="s">
        <v>656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 t="s">
        <v>9</v>
      </c>
      <c r="I327" s="21">
        <v>20119.2</v>
      </c>
      <c r="J327" s="22">
        <v>10527.2</v>
      </c>
    </row>
    <row r="328" spans="1:10" x14ac:dyDescent="0.2">
      <c r="A328" s="7" t="s">
        <v>657</v>
      </c>
      <c r="B328" s="8" t="s">
        <v>658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</row>
    <row r="329" spans="1:10" x14ac:dyDescent="0.2">
      <c r="A329" s="7" t="s">
        <v>659</v>
      </c>
      <c r="B329" s="8" t="s">
        <v>660</v>
      </c>
      <c r="C329" s="9">
        <v>11993</v>
      </c>
      <c r="D329" s="10" t="s">
        <v>9</v>
      </c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</row>
    <row r="330" spans="1:10" x14ac:dyDescent="0.2">
      <c r="A330" s="7" t="s">
        <v>661</v>
      </c>
      <c r="B330" s="8" t="s">
        <v>662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</row>
    <row r="331" spans="1:10" x14ac:dyDescent="0.2">
      <c r="A331" s="7" t="s">
        <v>663</v>
      </c>
      <c r="B331" s="8" t="s">
        <v>664</v>
      </c>
      <c r="C331" s="9">
        <v>64325</v>
      </c>
      <c r="D331" s="10" t="s">
        <v>9</v>
      </c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</row>
    <row r="332" spans="1:10" x14ac:dyDescent="0.2">
      <c r="A332" s="7" t="s">
        <v>665</v>
      </c>
      <c r="B332" s="8" t="s">
        <v>666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 t="s">
        <v>9</v>
      </c>
      <c r="I332" s="21">
        <v>16062</v>
      </c>
      <c r="J332" s="22" t="s">
        <v>9</v>
      </c>
    </row>
    <row r="333" spans="1:10" x14ac:dyDescent="0.2">
      <c r="A333" s="7" t="s">
        <v>667</v>
      </c>
      <c r="B333" s="8" t="s">
        <v>668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</row>
    <row r="334" spans="1:10" x14ac:dyDescent="0.2">
      <c r="A334" s="7" t="s">
        <v>669</v>
      </c>
      <c r="B334" s="8" t="s">
        <v>670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</row>
    <row r="335" spans="1:10" x14ac:dyDescent="0.2">
      <c r="A335" s="7" t="s">
        <v>671</v>
      </c>
      <c r="B335" s="8" t="s">
        <v>672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</row>
    <row r="336" spans="1:10" x14ac:dyDescent="0.2">
      <c r="A336" s="7" t="s">
        <v>673</v>
      </c>
      <c r="B336" s="8" t="s">
        <v>674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 t="s">
        <v>9</v>
      </c>
      <c r="I336" s="21">
        <v>22630.2</v>
      </c>
      <c r="J336" s="22">
        <v>8639.5</v>
      </c>
    </row>
    <row r="337" spans="1:10" x14ac:dyDescent="0.2">
      <c r="A337" s="7" t="s">
        <v>675</v>
      </c>
      <c r="B337" s="8" t="s">
        <v>676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</row>
    <row r="338" spans="1:10" x14ac:dyDescent="0.2">
      <c r="A338" s="7" t="s">
        <v>677</v>
      </c>
      <c r="B338" s="8" t="s">
        <v>678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 t="s">
        <v>9</v>
      </c>
    </row>
    <row r="339" spans="1:10" x14ac:dyDescent="0.2">
      <c r="A339" s="7" t="s">
        <v>679</v>
      </c>
      <c r="B339" s="8" t="s">
        <v>680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 t="s">
        <v>9</v>
      </c>
      <c r="I339" s="21">
        <v>26024</v>
      </c>
      <c r="J339" s="22">
        <v>12647.8</v>
      </c>
    </row>
    <row r="340" spans="1:10" x14ac:dyDescent="0.2">
      <c r="A340" s="7" t="s">
        <v>681</v>
      </c>
      <c r="B340" s="8" t="s">
        <v>682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</row>
    <row r="341" spans="1:10" x14ac:dyDescent="0.2">
      <c r="A341" s="7" t="s">
        <v>683</v>
      </c>
      <c r="B341" s="8" t="s">
        <v>684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</row>
    <row r="342" spans="1:10" x14ac:dyDescent="0.2">
      <c r="A342" s="7" t="s">
        <v>685</v>
      </c>
      <c r="B342" s="8" t="s">
        <v>686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 t="s">
        <v>9</v>
      </c>
    </row>
    <row r="343" spans="1:10" x14ac:dyDescent="0.2">
      <c r="A343" s="7" t="s">
        <v>687</v>
      </c>
      <c r="B343" s="8" t="s">
        <v>688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 t="s">
        <v>9</v>
      </c>
      <c r="I343" s="21">
        <v>16346</v>
      </c>
      <c r="J343" s="22">
        <v>7286.8</v>
      </c>
    </row>
    <row r="344" spans="1:10" x14ac:dyDescent="0.2">
      <c r="A344" s="7" t="s">
        <v>689</v>
      </c>
      <c r="B344" s="8" t="s">
        <v>690</v>
      </c>
      <c r="C344" s="9">
        <v>1260</v>
      </c>
      <c r="D344" s="10" t="s">
        <v>9</v>
      </c>
      <c r="E344" s="17">
        <v>8965</v>
      </c>
      <c r="F344" s="18" t="s">
        <v>9</v>
      </c>
      <c r="G344" s="19">
        <v>865</v>
      </c>
      <c r="H344" s="20" t="s">
        <v>9</v>
      </c>
      <c r="I344" s="21">
        <v>206294</v>
      </c>
      <c r="J344" s="22">
        <v>4230.2</v>
      </c>
    </row>
    <row r="345" spans="1:10" x14ac:dyDescent="0.2">
      <c r="A345" s="7" t="s">
        <v>691</v>
      </c>
      <c r="B345" s="8" t="s">
        <v>692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 t="s">
        <v>9</v>
      </c>
      <c r="I345" s="21">
        <v>154682</v>
      </c>
      <c r="J345" s="22">
        <v>7291</v>
      </c>
    </row>
    <row r="346" spans="1:10" x14ac:dyDescent="0.2">
      <c r="A346" s="7" t="s">
        <v>693</v>
      </c>
      <c r="B346" s="8" t="s">
        <v>694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</row>
    <row r="347" spans="1:10" x14ac:dyDescent="0.2">
      <c r="A347" s="7" t="s">
        <v>695</v>
      </c>
      <c r="B347" s="8" t="s">
        <v>696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</row>
    <row r="348" spans="1:10" x14ac:dyDescent="0.2">
      <c r="A348" s="7" t="s">
        <v>697</v>
      </c>
      <c r="B348" s="33" t="s">
        <v>698</v>
      </c>
      <c r="C348" s="34">
        <v>33000</v>
      </c>
      <c r="D348" s="10">
        <v>-24</v>
      </c>
      <c r="E348" s="17">
        <v>8850.7000000000007</v>
      </c>
      <c r="F348" s="35">
        <v>-4.0999999999999995E-2</v>
      </c>
      <c r="G348" s="36">
        <v>-673</v>
      </c>
      <c r="H348" s="37">
        <v>-20.395</v>
      </c>
      <c r="I348" s="38">
        <v>4044.3</v>
      </c>
      <c r="J348" s="22">
        <v>1036</v>
      </c>
    </row>
    <row r="349" spans="1:10" x14ac:dyDescent="0.2">
      <c r="A349" s="7" t="s">
        <v>699</v>
      </c>
      <c r="B349" s="8" t="s">
        <v>700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 t="s">
        <v>9</v>
      </c>
      <c r="I349" s="21">
        <v>2529.6999999999998</v>
      </c>
      <c r="J349" s="22">
        <v>418.5</v>
      </c>
    </row>
    <row r="350" spans="1:10" x14ac:dyDescent="0.2">
      <c r="A350" s="7" t="s">
        <v>701</v>
      </c>
      <c r="B350" s="8" t="s">
        <v>702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</row>
    <row r="351" spans="1:10" x14ac:dyDescent="0.2">
      <c r="A351" s="7" t="s">
        <v>703</v>
      </c>
      <c r="B351" s="8" t="s">
        <v>704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</row>
    <row r="352" spans="1:10" x14ac:dyDescent="0.2">
      <c r="A352" s="7" t="s">
        <v>705</v>
      </c>
      <c r="B352" s="8" t="s">
        <v>706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 t="s">
        <v>9</v>
      </c>
    </row>
    <row r="353" spans="1:10" x14ac:dyDescent="0.2">
      <c r="A353" s="7" t="s">
        <v>707</v>
      </c>
      <c r="B353" s="8" t="s">
        <v>708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 t="s">
        <v>9</v>
      </c>
    </row>
    <row r="354" spans="1:10" x14ac:dyDescent="0.2">
      <c r="A354" s="7" t="s">
        <v>709</v>
      </c>
      <c r="B354" s="8" t="s">
        <v>710</v>
      </c>
      <c r="C354" s="9">
        <v>8870</v>
      </c>
      <c r="D354" s="10" t="s">
        <v>9</v>
      </c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</row>
    <row r="355" spans="1:10" x14ac:dyDescent="0.2">
      <c r="A355" s="7" t="s">
        <v>711</v>
      </c>
      <c r="B355" s="8" t="s">
        <v>712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</row>
    <row r="356" spans="1:10" x14ac:dyDescent="0.2">
      <c r="A356" s="7" t="s">
        <v>713</v>
      </c>
      <c r="B356" s="8" t="s">
        <v>714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</row>
    <row r="357" spans="1:10" x14ac:dyDescent="0.2">
      <c r="A357" s="7" t="s">
        <v>715</v>
      </c>
      <c r="B357" s="8" t="s">
        <v>716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 t="s">
        <v>9</v>
      </c>
      <c r="I357" s="21">
        <v>23659</v>
      </c>
      <c r="J357" s="22">
        <v>209.6</v>
      </c>
    </row>
    <row r="358" spans="1:10" x14ac:dyDescent="0.2">
      <c r="A358" s="7" t="s">
        <v>717</v>
      </c>
      <c r="B358" s="8" t="s">
        <v>718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 t="s">
        <v>9</v>
      </c>
    </row>
    <row r="359" spans="1:10" x14ac:dyDescent="0.2">
      <c r="A359" s="7" t="s">
        <v>719</v>
      </c>
      <c r="B359" s="8" t="s">
        <v>720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 t="s">
        <v>9</v>
      </c>
      <c r="I359" s="21">
        <v>19796</v>
      </c>
      <c r="J359" s="22">
        <v>10214.700000000001</v>
      </c>
    </row>
    <row r="360" spans="1:10" x14ac:dyDescent="0.2">
      <c r="A360" s="7" t="s">
        <v>721</v>
      </c>
      <c r="B360" s="8" t="s">
        <v>722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</row>
    <row r="361" spans="1:10" x14ac:dyDescent="0.2">
      <c r="A361" s="7" t="s">
        <v>723</v>
      </c>
      <c r="B361" s="8" t="s">
        <v>724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</row>
    <row r="362" spans="1:10" x14ac:dyDescent="0.2">
      <c r="A362" s="7" t="s">
        <v>725</v>
      </c>
      <c r="B362" s="8" t="s">
        <v>726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</row>
    <row r="363" spans="1:10" x14ac:dyDescent="0.2">
      <c r="A363" s="7" t="s">
        <v>727</v>
      </c>
      <c r="B363" s="8" t="s">
        <v>728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</row>
    <row r="364" spans="1:10" x14ac:dyDescent="0.2">
      <c r="A364" s="7" t="s">
        <v>729</v>
      </c>
      <c r="B364" s="8" t="s">
        <v>730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</row>
    <row r="365" spans="1:10" x14ac:dyDescent="0.2">
      <c r="A365" s="7" t="s">
        <v>731</v>
      </c>
      <c r="B365" s="8" t="s">
        <v>732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</row>
    <row r="366" spans="1:10" x14ac:dyDescent="0.2">
      <c r="A366" s="7" t="s">
        <v>733</v>
      </c>
      <c r="B366" s="8" t="s">
        <v>734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</row>
    <row r="367" spans="1:10" x14ac:dyDescent="0.2">
      <c r="A367" s="7" t="s">
        <v>735</v>
      </c>
      <c r="B367" s="8" t="s">
        <v>736</v>
      </c>
      <c r="C367" s="9">
        <v>66000</v>
      </c>
      <c r="D367" s="10" t="s">
        <v>9</v>
      </c>
      <c r="E367" s="17">
        <v>8391</v>
      </c>
      <c r="F367" s="18">
        <v>0.72900000000000009</v>
      </c>
      <c r="G367" s="19">
        <v>303</v>
      </c>
      <c r="H367" s="20" t="s">
        <v>9</v>
      </c>
      <c r="I367" s="21">
        <v>25775</v>
      </c>
      <c r="J367" s="22">
        <v>5823.5</v>
      </c>
    </row>
    <row r="368" spans="1:10" x14ac:dyDescent="0.2">
      <c r="A368" s="7" t="s">
        <v>737</v>
      </c>
      <c r="B368" s="8" t="s">
        <v>738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</row>
    <row r="369" spans="1:10" x14ac:dyDescent="0.2">
      <c r="A369" s="7" t="s">
        <v>739</v>
      </c>
      <c r="B369" s="8" t="s">
        <v>740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</row>
    <row r="370" spans="1:10" x14ac:dyDescent="0.2">
      <c r="A370" s="7" t="s">
        <v>741</v>
      </c>
      <c r="B370" s="8" t="s">
        <v>742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</row>
    <row r="371" spans="1:10" x14ac:dyDescent="0.2">
      <c r="A371" s="7" t="s">
        <v>743</v>
      </c>
      <c r="B371" s="8" t="s">
        <v>744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</row>
    <row r="372" spans="1:10" x14ac:dyDescent="0.2">
      <c r="A372" s="7" t="s">
        <v>745</v>
      </c>
      <c r="B372" s="8" t="s">
        <v>746</v>
      </c>
      <c r="C372" s="9">
        <v>9100</v>
      </c>
      <c r="D372" s="10" t="s">
        <v>9</v>
      </c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</row>
    <row r="373" spans="1:10" x14ac:dyDescent="0.2">
      <c r="A373" s="7" t="s">
        <v>747</v>
      </c>
      <c r="B373" s="8" t="s">
        <v>748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</row>
    <row r="374" spans="1:10" x14ac:dyDescent="0.2">
      <c r="A374" s="7" t="s">
        <v>749</v>
      </c>
      <c r="B374" s="8" t="s">
        <v>750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</row>
    <row r="375" spans="1:10" x14ac:dyDescent="0.2">
      <c r="A375" s="7" t="s">
        <v>751</v>
      </c>
      <c r="B375" s="8" t="s">
        <v>752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</row>
    <row r="376" spans="1:10" x14ac:dyDescent="0.2">
      <c r="A376" s="7" t="s">
        <v>753</v>
      </c>
      <c r="B376" s="8" t="s">
        <v>754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</row>
    <row r="377" spans="1:10" x14ac:dyDescent="0.2">
      <c r="A377" s="7" t="s">
        <v>755</v>
      </c>
      <c r="B377" s="8" t="s">
        <v>756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</row>
    <row r="378" spans="1:10" x14ac:dyDescent="0.2">
      <c r="A378" s="7" t="s">
        <v>757</v>
      </c>
      <c r="B378" s="8" t="s">
        <v>758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</row>
    <row r="379" spans="1:10" x14ac:dyDescent="0.2">
      <c r="A379" s="7" t="s">
        <v>759</v>
      </c>
      <c r="B379" s="8" t="s">
        <v>760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 t="s">
        <v>9</v>
      </c>
      <c r="I379" s="21">
        <v>1971.9</v>
      </c>
      <c r="J379" s="22">
        <v>570.6</v>
      </c>
    </row>
    <row r="380" spans="1:10" x14ac:dyDescent="0.2">
      <c r="A380" s="7" t="s">
        <v>761</v>
      </c>
      <c r="B380" s="8" t="s">
        <v>762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</row>
    <row r="381" spans="1:10" x14ac:dyDescent="0.2">
      <c r="A381" s="7" t="s">
        <v>763</v>
      </c>
      <c r="B381" s="8" t="s">
        <v>764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</row>
    <row r="382" spans="1:10" x14ac:dyDescent="0.2">
      <c r="A382" s="7" t="s">
        <v>765</v>
      </c>
      <c r="B382" s="8" t="s">
        <v>766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</row>
    <row r="383" spans="1:10" x14ac:dyDescent="0.2">
      <c r="A383" s="7" t="s">
        <v>767</v>
      </c>
      <c r="B383" s="8" t="s">
        <v>768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 t="s">
        <v>9</v>
      </c>
    </row>
    <row r="384" spans="1:10" x14ac:dyDescent="0.2">
      <c r="A384" s="7" t="s">
        <v>769</v>
      </c>
      <c r="B384" s="8" t="s">
        <v>770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 t="s">
        <v>9</v>
      </c>
    </row>
    <row r="385" spans="1:10" x14ac:dyDescent="0.2">
      <c r="A385" s="7" t="s">
        <v>771</v>
      </c>
      <c r="B385" s="8" t="s">
        <v>772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 t="s">
        <v>9</v>
      </c>
      <c r="I385" s="21">
        <v>31987</v>
      </c>
      <c r="J385" s="22">
        <v>17596.900000000001</v>
      </c>
    </row>
    <row r="386" spans="1:10" x14ac:dyDescent="0.2">
      <c r="A386" s="7" t="s">
        <v>773</v>
      </c>
      <c r="B386" s="8" t="s">
        <v>774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</row>
    <row r="387" spans="1:10" x14ac:dyDescent="0.2">
      <c r="A387" s="7" t="s">
        <v>775</v>
      </c>
      <c r="B387" s="8" t="s">
        <v>776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</row>
    <row r="388" spans="1:10" x14ac:dyDescent="0.2">
      <c r="A388" s="7" t="s">
        <v>777</v>
      </c>
      <c r="B388" s="8" t="s">
        <v>778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</row>
    <row r="389" spans="1:10" x14ac:dyDescent="0.2">
      <c r="A389" s="7" t="s">
        <v>779</v>
      </c>
      <c r="B389" s="8" t="s">
        <v>780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</row>
    <row r="390" spans="1:10" x14ac:dyDescent="0.2">
      <c r="A390" s="7" t="s">
        <v>781</v>
      </c>
      <c r="B390" s="8" t="s">
        <v>782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</row>
    <row r="391" spans="1:10" x14ac:dyDescent="0.2">
      <c r="A391" s="7" t="s">
        <v>783</v>
      </c>
      <c r="B391" s="8" t="s">
        <v>784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</row>
    <row r="392" spans="1:10" x14ac:dyDescent="0.2">
      <c r="A392" s="7" t="s">
        <v>785</v>
      </c>
      <c r="B392" s="8" t="s">
        <v>786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</row>
    <row r="393" spans="1:10" x14ac:dyDescent="0.2">
      <c r="A393" s="7" t="s">
        <v>787</v>
      </c>
      <c r="B393" s="8" t="s">
        <v>788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</row>
    <row r="394" spans="1:10" x14ac:dyDescent="0.2">
      <c r="A394" s="7" t="s">
        <v>789</v>
      </c>
      <c r="B394" s="8" t="s">
        <v>790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</row>
    <row r="395" spans="1:10" x14ac:dyDescent="0.2">
      <c r="A395" s="7" t="s">
        <v>791</v>
      </c>
      <c r="B395" s="8" t="s">
        <v>792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</row>
    <row r="396" spans="1:10" x14ac:dyDescent="0.2">
      <c r="A396" s="7" t="s">
        <v>793</v>
      </c>
      <c r="B396" s="8" t="s">
        <v>794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</row>
    <row r="397" spans="1:10" x14ac:dyDescent="0.2">
      <c r="A397" s="7" t="s">
        <v>795</v>
      </c>
      <c r="B397" s="8" t="s">
        <v>796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</row>
    <row r="398" spans="1:10" x14ac:dyDescent="0.2">
      <c r="A398" s="7" t="s">
        <v>797</v>
      </c>
      <c r="B398" s="8" t="s">
        <v>798</v>
      </c>
      <c r="C398" s="9">
        <v>1449</v>
      </c>
      <c r="D398" s="10" t="s">
        <v>9</v>
      </c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</row>
    <row r="399" spans="1:10" x14ac:dyDescent="0.2">
      <c r="A399" s="7" t="s">
        <v>799</v>
      </c>
      <c r="B399" s="8" t="s">
        <v>800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</row>
    <row r="400" spans="1:10" x14ac:dyDescent="0.2">
      <c r="A400" s="7" t="s">
        <v>801</v>
      </c>
      <c r="B400" s="8" t="s">
        <v>802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</row>
    <row r="401" spans="1:10" x14ac:dyDescent="0.2">
      <c r="A401" s="7" t="s">
        <v>803</v>
      </c>
      <c r="B401" s="8" t="s">
        <v>804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</row>
    <row r="402" spans="1:10" x14ac:dyDescent="0.2">
      <c r="A402" s="7" t="s">
        <v>805</v>
      </c>
      <c r="B402" s="8" t="s">
        <v>806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</row>
    <row r="403" spans="1:10" x14ac:dyDescent="0.2">
      <c r="A403" s="7" t="s">
        <v>807</v>
      </c>
      <c r="B403" s="8" t="s">
        <v>808</v>
      </c>
      <c r="C403" s="9" t="s">
        <v>374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</row>
    <row r="404" spans="1:10" x14ac:dyDescent="0.2">
      <c r="A404" s="7" t="s">
        <v>809</v>
      </c>
      <c r="B404" s="8" t="s">
        <v>810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</row>
    <row r="405" spans="1:10" x14ac:dyDescent="0.2">
      <c r="A405" s="7" t="s">
        <v>811</v>
      </c>
      <c r="B405" s="8" t="s">
        <v>812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</row>
    <row r="406" spans="1:10" x14ac:dyDescent="0.2">
      <c r="A406" s="7" t="s">
        <v>813</v>
      </c>
      <c r="B406" s="8" t="s">
        <v>814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</row>
    <row r="407" spans="1:10" x14ac:dyDescent="0.2">
      <c r="A407" s="7" t="s">
        <v>815</v>
      </c>
      <c r="B407" s="8" t="s">
        <v>816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</row>
    <row r="408" spans="1:10" x14ac:dyDescent="0.2">
      <c r="A408" s="7" t="s">
        <v>817</v>
      </c>
      <c r="B408" s="8" t="s">
        <v>818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</row>
    <row r="409" spans="1:10" x14ac:dyDescent="0.2">
      <c r="A409" s="7" t="s">
        <v>819</v>
      </c>
      <c r="B409" s="8" t="s">
        <v>820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</row>
    <row r="410" spans="1:10" x14ac:dyDescent="0.2">
      <c r="A410" s="7" t="s">
        <v>821</v>
      </c>
      <c r="B410" s="8" t="s">
        <v>822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</row>
    <row r="411" spans="1:10" x14ac:dyDescent="0.2">
      <c r="A411" s="7" t="s">
        <v>823</v>
      </c>
      <c r="B411" s="8" t="s">
        <v>824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</row>
    <row r="412" spans="1:10" x14ac:dyDescent="0.2">
      <c r="A412" s="7" t="s">
        <v>825</v>
      </c>
      <c r="B412" s="8" t="s">
        <v>826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</row>
    <row r="413" spans="1:10" x14ac:dyDescent="0.2">
      <c r="A413" s="7" t="s">
        <v>827</v>
      </c>
      <c r="B413" s="8" t="s">
        <v>828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</row>
    <row r="414" spans="1:10" x14ac:dyDescent="0.2">
      <c r="A414" s="7" t="s">
        <v>829</v>
      </c>
      <c r="B414" s="8" t="s">
        <v>830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</row>
    <row r="415" spans="1:10" x14ac:dyDescent="0.2">
      <c r="A415" s="7" t="s">
        <v>831</v>
      </c>
      <c r="B415" s="8" t="s">
        <v>832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</row>
    <row r="416" spans="1:10" x14ac:dyDescent="0.2">
      <c r="A416" s="7" t="s">
        <v>833</v>
      </c>
      <c r="B416" s="8" t="s">
        <v>834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</row>
    <row r="417" spans="1:10" x14ac:dyDescent="0.2">
      <c r="A417" s="7" t="s">
        <v>835</v>
      </c>
      <c r="B417" s="8" t="s">
        <v>836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</row>
    <row r="418" spans="1:10" x14ac:dyDescent="0.2">
      <c r="A418" s="7" t="s">
        <v>837</v>
      </c>
      <c r="B418" s="8" t="s">
        <v>838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 t="s">
        <v>9</v>
      </c>
      <c r="I418" s="21">
        <v>9409</v>
      </c>
      <c r="J418" s="22">
        <v>23089.5</v>
      </c>
    </row>
    <row r="419" spans="1:10" x14ac:dyDescent="0.2">
      <c r="A419" s="7" t="s">
        <v>839</v>
      </c>
      <c r="B419" s="8" t="s">
        <v>840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</row>
    <row r="420" spans="1:10" x14ac:dyDescent="0.2">
      <c r="A420" s="7" t="s">
        <v>841</v>
      </c>
      <c r="B420" s="8" t="s">
        <v>842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</row>
    <row r="421" spans="1:10" x14ac:dyDescent="0.2">
      <c r="A421" s="7" t="s">
        <v>843</v>
      </c>
      <c r="B421" s="8" t="s">
        <v>844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 t="s">
        <v>9</v>
      </c>
      <c r="I421" s="21">
        <v>20715</v>
      </c>
      <c r="J421" s="22">
        <v>19053.599999999999</v>
      </c>
    </row>
    <row r="422" spans="1:10" x14ac:dyDescent="0.2">
      <c r="A422" s="7" t="s">
        <v>845</v>
      </c>
      <c r="B422" s="8" t="s">
        <v>846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</row>
    <row r="423" spans="1:10" x14ac:dyDescent="0.2">
      <c r="A423" s="7" t="s">
        <v>847</v>
      </c>
      <c r="B423" s="8" t="s">
        <v>848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 t="s">
        <v>9</v>
      </c>
    </row>
    <row r="424" spans="1:10" x14ac:dyDescent="0.2">
      <c r="A424" s="7" t="s">
        <v>849</v>
      </c>
      <c r="B424" s="8" t="s">
        <v>850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</row>
    <row r="425" spans="1:10" x14ac:dyDescent="0.2">
      <c r="A425" s="7" t="s">
        <v>851</v>
      </c>
      <c r="B425" s="8" t="s">
        <v>852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 t="s">
        <v>9</v>
      </c>
    </row>
    <row r="426" spans="1:10" x14ac:dyDescent="0.2">
      <c r="A426" s="7" t="s">
        <v>853</v>
      </c>
      <c r="B426" s="8" t="s">
        <v>854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</row>
    <row r="427" spans="1:10" x14ac:dyDescent="0.2">
      <c r="A427" s="7" t="s">
        <v>855</v>
      </c>
      <c r="B427" s="8" t="s">
        <v>856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</row>
    <row r="428" spans="1:10" x14ac:dyDescent="0.2">
      <c r="A428" s="7" t="s">
        <v>857</v>
      </c>
      <c r="B428" s="8" t="s">
        <v>858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</row>
    <row r="429" spans="1:10" x14ac:dyDescent="0.2">
      <c r="A429" s="7" t="s">
        <v>859</v>
      </c>
      <c r="B429" s="8" t="s">
        <v>860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</row>
    <row r="430" spans="1:10" x14ac:dyDescent="0.2">
      <c r="A430" s="7" t="s">
        <v>861</v>
      </c>
      <c r="B430" s="8" t="s">
        <v>862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</row>
    <row r="431" spans="1:10" x14ac:dyDescent="0.2">
      <c r="A431" s="7" t="s">
        <v>863</v>
      </c>
      <c r="B431" s="8" t="s">
        <v>864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</row>
    <row r="432" spans="1:10" x14ac:dyDescent="0.2">
      <c r="A432" s="7" t="s">
        <v>865</v>
      </c>
      <c r="B432" s="8" t="s">
        <v>866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</row>
    <row r="433" spans="1:10" x14ac:dyDescent="0.2">
      <c r="A433" s="7" t="s">
        <v>867</v>
      </c>
      <c r="B433" s="8" t="s">
        <v>868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</row>
    <row r="434" spans="1:10" x14ac:dyDescent="0.2">
      <c r="A434" s="7" t="s">
        <v>869</v>
      </c>
      <c r="B434" s="8" t="s">
        <v>870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</row>
    <row r="435" spans="1:10" x14ac:dyDescent="0.2">
      <c r="A435" s="7" t="s">
        <v>871</v>
      </c>
      <c r="B435" s="8" t="s">
        <v>872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</row>
    <row r="436" spans="1:10" x14ac:dyDescent="0.2">
      <c r="A436" s="7" t="s">
        <v>873</v>
      </c>
      <c r="B436" s="8" t="s">
        <v>874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</row>
    <row r="437" spans="1:10" x14ac:dyDescent="0.2">
      <c r="A437" s="7" t="s">
        <v>875</v>
      </c>
      <c r="B437" s="8" t="s">
        <v>876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</row>
    <row r="438" spans="1:10" x14ac:dyDescent="0.2">
      <c r="A438" s="7" t="s">
        <v>877</v>
      </c>
      <c r="B438" s="8" t="s">
        <v>878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</row>
    <row r="439" spans="1:10" x14ac:dyDescent="0.2">
      <c r="A439" s="7" t="s">
        <v>879</v>
      </c>
      <c r="B439" s="8" t="s">
        <v>880</v>
      </c>
      <c r="C439" s="9">
        <v>9300</v>
      </c>
      <c r="D439" s="10" t="s">
        <v>9</v>
      </c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</row>
    <row r="440" spans="1:10" x14ac:dyDescent="0.2">
      <c r="A440" s="7" t="s">
        <v>881</v>
      </c>
      <c r="B440" s="8" t="s">
        <v>882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</row>
    <row r="441" spans="1:10" x14ac:dyDescent="0.2">
      <c r="A441" s="7" t="s">
        <v>883</v>
      </c>
      <c r="B441" s="8" t="s">
        <v>884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</row>
    <row r="442" spans="1:10" x14ac:dyDescent="0.2">
      <c r="A442" s="7" t="s">
        <v>885</v>
      </c>
      <c r="B442" s="8" t="s">
        <v>886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</row>
    <row r="443" spans="1:10" x14ac:dyDescent="0.2">
      <c r="A443" s="7" t="s">
        <v>887</v>
      </c>
      <c r="B443" s="8" t="s">
        <v>888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</row>
    <row r="444" spans="1:10" x14ac:dyDescent="0.2">
      <c r="A444" s="7" t="s">
        <v>889</v>
      </c>
      <c r="B444" s="8" t="s">
        <v>890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</row>
    <row r="445" spans="1:10" x14ac:dyDescent="0.2">
      <c r="A445" s="7" t="s">
        <v>891</v>
      </c>
      <c r="B445" s="8" t="s">
        <v>892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</row>
    <row r="446" spans="1:10" x14ac:dyDescent="0.2">
      <c r="A446" s="7" t="s">
        <v>893</v>
      </c>
      <c r="B446" s="8" t="s">
        <v>894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</row>
    <row r="447" spans="1:10" x14ac:dyDescent="0.2">
      <c r="A447" s="7" t="s">
        <v>895</v>
      </c>
      <c r="B447" s="8" t="s">
        <v>896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 t="s">
        <v>9</v>
      </c>
      <c r="I447" s="21">
        <v>3640.8</v>
      </c>
      <c r="J447" s="22">
        <v>332.5</v>
      </c>
    </row>
    <row r="448" spans="1:10" x14ac:dyDescent="0.2">
      <c r="A448" s="7" t="s">
        <v>897</v>
      </c>
      <c r="B448" s="8" t="s">
        <v>898</v>
      </c>
      <c r="C448" s="9">
        <v>12124</v>
      </c>
      <c r="D448" s="10" t="s">
        <v>9</v>
      </c>
      <c r="E448" s="17">
        <v>6779.2</v>
      </c>
      <c r="F448" s="18">
        <v>0.436</v>
      </c>
      <c r="G448" s="19">
        <v>-504.1</v>
      </c>
      <c r="H448" s="20" t="s">
        <v>9</v>
      </c>
      <c r="I448" s="21">
        <v>1890.9</v>
      </c>
      <c r="J448" s="22">
        <v>13524.3</v>
      </c>
    </row>
    <row r="449" spans="1:10" x14ac:dyDescent="0.2">
      <c r="A449" s="7" t="s">
        <v>899</v>
      </c>
      <c r="B449" s="8" t="s">
        <v>900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</row>
    <row r="450" spans="1:10" x14ac:dyDescent="0.2">
      <c r="A450" s="7" t="s">
        <v>901</v>
      </c>
      <c r="B450" s="8" t="s">
        <v>902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</row>
    <row r="451" spans="1:10" x14ac:dyDescent="0.2">
      <c r="A451" s="7" t="s">
        <v>903</v>
      </c>
      <c r="B451" s="8" t="s">
        <v>904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</row>
    <row r="452" spans="1:10" x14ac:dyDescent="0.2">
      <c r="A452" s="7" t="s">
        <v>905</v>
      </c>
      <c r="B452" s="8" t="s">
        <v>906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</row>
    <row r="453" spans="1:10" x14ac:dyDescent="0.2">
      <c r="A453" s="7" t="s">
        <v>907</v>
      </c>
      <c r="B453" s="8" t="s">
        <v>908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</row>
    <row r="454" spans="1:10" x14ac:dyDescent="0.2">
      <c r="A454" s="7" t="s">
        <v>909</v>
      </c>
      <c r="B454" s="8" t="s">
        <v>910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</row>
    <row r="455" spans="1:10" x14ac:dyDescent="0.2">
      <c r="A455" s="7" t="s">
        <v>911</v>
      </c>
      <c r="B455" s="8" t="s">
        <v>912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</row>
    <row r="456" spans="1:10" x14ac:dyDescent="0.2">
      <c r="A456" s="7" t="s">
        <v>913</v>
      </c>
      <c r="B456" s="8" t="s">
        <v>914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</row>
    <row r="457" spans="1:10" x14ac:dyDescent="0.2">
      <c r="A457" s="7" t="s">
        <v>915</v>
      </c>
      <c r="B457" s="8" t="s">
        <v>916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</row>
    <row r="458" spans="1:10" x14ac:dyDescent="0.2">
      <c r="A458" s="7" t="s">
        <v>917</v>
      </c>
      <c r="B458" s="8" t="s">
        <v>918</v>
      </c>
      <c r="C458" s="9">
        <v>2400</v>
      </c>
      <c r="D458" s="10" t="s">
        <v>9</v>
      </c>
      <c r="E458" s="17">
        <v>6582</v>
      </c>
      <c r="F458" s="18">
        <v>0.27699999999999997</v>
      </c>
      <c r="G458" s="19">
        <v>1096</v>
      </c>
      <c r="H458" s="20" t="s">
        <v>9</v>
      </c>
      <c r="I458" s="21">
        <v>21321</v>
      </c>
      <c r="J458" s="22">
        <v>13677.2</v>
      </c>
    </row>
    <row r="459" spans="1:10" x14ac:dyDescent="0.2">
      <c r="A459" s="7" t="s">
        <v>919</v>
      </c>
      <c r="B459" s="8" t="s">
        <v>920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 t="s">
        <v>9</v>
      </c>
      <c r="I459" s="21">
        <v>3570.5</v>
      </c>
      <c r="J459" s="22">
        <v>213.4</v>
      </c>
    </row>
    <row r="460" spans="1:10" x14ac:dyDescent="0.2">
      <c r="A460" s="7" t="s">
        <v>921</v>
      </c>
      <c r="B460" s="8" t="s">
        <v>922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</row>
    <row r="461" spans="1:10" x14ac:dyDescent="0.2">
      <c r="A461" s="7" t="s">
        <v>923</v>
      </c>
      <c r="B461" s="8" t="s">
        <v>924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</row>
    <row r="462" spans="1:10" x14ac:dyDescent="0.2">
      <c r="A462" s="7" t="s">
        <v>925</v>
      </c>
      <c r="B462" s="8" t="s">
        <v>926</v>
      </c>
      <c r="C462" s="9">
        <v>10100</v>
      </c>
      <c r="D462" s="10" t="s">
        <v>9</v>
      </c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</row>
    <row r="463" spans="1:10" x14ac:dyDescent="0.2">
      <c r="A463" s="7" t="s">
        <v>927</v>
      </c>
      <c r="B463" s="8" t="s">
        <v>928</v>
      </c>
      <c r="C463" s="9">
        <v>1708</v>
      </c>
      <c r="D463" s="10" t="s">
        <v>9</v>
      </c>
      <c r="E463" s="17">
        <v>6466</v>
      </c>
      <c r="F463" s="18">
        <v>0.19600000000000001</v>
      </c>
      <c r="G463" s="19">
        <v>-282</v>
      </c>
      <c r="H463" s="20" t="s">
        <v>9</v>
      </c>
      <c r="I463" s="21">
        <v>21433</v>
      </c>
      <c r="J463" s="22">
        <v>18251.8</v>
      </c>
    </row>
    <row r="464" spans="1:10" x14ac:dyDescent="0.2">
      <c r="A464" s="7" t="s">
        <v>929</v>
      </c>
      <c r="B464" s="8" t="s">
        <v>930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</row>
    <row r="465" spans="1:10" x14ac:dyDescent="0.2">
      <c r="A465" s="7" t="s">
        <v>931</v>
      </c>
      <c r="B465" s="8" t="s">
        <v>932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</row>
    <row r="466" spans="1:10" x14ac:dyDescent="0.2">
      <c r="A466" s="7" t="s">
        <v>933</v>
      </c>
      <c r="B466" s="8" t="s">
        <v>934</v>
      </c>
      <c r="C466" s="9">
        <v>8356</v>
      </c>
      <c r="D466" s="10" t="s">
        <v>9</v>
      </c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</row>
    <row r="467" spans="1:10" x14ac:dyDescent="0.2">
      <c r="A467" s="7" t="s">
        <v>935</v>
      </c>
      <c r="B467" s="8" t="s">
        <v>936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</row>
    <row r="468" spans="1:10" x14ac:dyDescent="0.2">
      <c r="A468" s="7" t="s">
        <v>937</v>
      </c>
      <c r="B468" s="8" t="s">
        <v>938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 t="s">
        <v>9</v>
      </c>
      <c r="I468" s="21">
        <v>12269.5</v>
      </c>
      <c r="J468" s="22">
        <v>97.4</v>
      </c>
    </row>
    <row r="469" spans="1:10" x14ac:dyDescent="0.2">
      <c r="A469" s="7" t="s">
        <v>939</v>
      </c>
      <c r="B469" s="8" t="s">
        <v>940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</row>
    <row r="470" spans="1:10" x14ac:dyDescent="0.2">
      <c r="A470" s="7" t="s">
        <v>941</v>
      </c>
      <c r="B470" s="8" t="s">
        <v>942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</row>
    <row r="471" spans="1:10" x14ac:dyDescent="0.2">
      <c r="A471" s="7" t="s">
        <v>943</v>
      </c>
      <c r="B471" s="8" t="s">
        <v>944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</row>
    <row r="472" spans="1:10" x14ac:dyDescent="0.2">
      <c r="A472" s="7" t="s">
        <v>945</v>
      </c>
      <c r="B472" s="8" t="s">
        <v>946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</row>
    <row r="473" spans="1:10" x14ac:dyDescent="0.2">
      <c r="A473" s="7" t="s">
        <v>947</v>
      </c>
      <c r="B473" s="8" t="s">
        <v>948</v>
      </c>
      <c r="C473" s="9">
        <v>11550</v>
      </c>
      <c r="D473" s="10" t="s">
        <v>9</v>
      </c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</row>
    <row r="474" spans="1:10" x14ac:dyDescent="0.2">
      <c r="A474" s="7" t="s">
        <v>949</v>
      </c>
      <c r="B474" s="8" t="s">
        <v>950</v>
      </c>
      <c r="C474" s="9">
        <v>15800</v>
      </c>
      <c r="D474" s="10" t="s">
        <v>9</v>
      </c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</row>
    <row r="475" spans="1:10" x14ac:dyDescent="0.2">
      <c r="A475" s="7" t="s">
        <v>951</v>
      </c>
      <c r="B475" s="8" t="s">
        <v>952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 t="s">
        <v>9</v>
      </c>
      <c r="I475" s="21">
        <v>6143.3</v>
      </c>
      <c r="J475" s="22">
        <v>10195.700000000001</v>
      </c>
    </row>
    <row r="476" spans="1:10" x14ac:dyDescent="0.2">
      <c r="A476" s="7" t="s">
        <v>953</v>
      </c>
      <c r="B476" s="8" t="s">
        <v>954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</row>
    <row r="477" spans="1:10" x14ac:dyDescent="0.2">
      <c r="A477" s="7" t="s">
        <v>955</v>
      </c>
      <c r="B477" s="8" t="s">
        <v>956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</row>
    <row r="478" spans="1:10" x14ac:dyDescent="0.2">
      <c r="A478" s="7" t="s">
        <v>957</v>
      </c>
      <c r="B478" s="8" t="s">
        <v>958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</row>
    <row r="479" spans="1:10" x14ac:dyDescent="0.2">
      <c r="A479" s="7" t="s">
        <v>959</v>
      </c>
      <c r="B479" s="8" t="s">
        <v>960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</row>
    <row r="480" spans="1:10" x14ac:dyDescent="0.2">
      <c r="A480" s="7" t="s">
        <v>961</v>
      </c>
      <c r="B480" s="8" t="s">
        <v>962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</row>
    <row r="481" spans="1:10" x14ac:dyDescent="0.2">
      <c r="A481" s="7" t="s">
        <v>963</v>
      </c>
      <c r="B481" s="8" t="s">
        <v>964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</row>
    <row r="482" spans="1:10" x14ac:dyDescent="0.2">
      <c r="A482" s="7" t="s">
        <v>965</v>
      </c>
      <c r="B482" s="8" t="s">
        <v>966</v>
      </c>
      <c r="C482" s="9">
        <v>18000</v>
      </c>
      <c r="D482" s="10" t="s">
        <v>9</v>
      </c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</row>
    <row r="483" spans="1:10" x14ac:dyDescent="0.2">
      <c r="A483" s="7" t="s">
        <v>967</v>
      </c>
      <c r="B483" s="8" t="s">
        <v>968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</row>
    <row r="484" spans="1:10" x14ac:dyDescent="0.2">
      <c r="A484" s="7" t="s">
        <v>969</v>
      </c>
      <c r="B484" s="8" t="s">
        <v>970</v>
      </c>
      <c r="C484" s="9">
        <v>8900</v>
      </c>
      <c r="D484" s="10" t="s">
        <v>9</v>
      </c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</row>
    <row r="485" spans="1:10" x14ac:dyDescent="0.2">
      <c r="A485" s="7" t="s">
        <v>971</v>
      </c>
      <c r="B485" s="8" t="s">
        <v>972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</row>
    <row r="486" spans="1:10" x14ac:dyDescent="0.2">
      <c r="A486" s="7" t="s">
        <v>973</v>
      </c>
      <c r="B486" s="8" t="s">
        <v>974</v>
      </c>
      <c r="C486" s="9">
        <v>16900</v>
      </c>
      <c r="D486" s="10" t="s">
        <v>9</v>
      </c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</row>
    <row r="487" spans="1:10" x14ac:dyDescent="0.2">
      <c r="A487" s="7" t="s">
        <v>975</v>
      </c>
      <c r="B487" s="8" t="s">
        <v>976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</row>
    <row r="488" spans="1:10" x14ac:dyDescent="0.2">
      <c r="A488" s="7" t="s">
        <v>977</v>
      </c>
      <c r="B488" s="8" t="s">
        <v>978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</row>
    <row r="489" spans="1:10" x14ac:dyDescent="0.2">
      <c r="A489" s="7" t="s">
        <v>979</v>
      </c>
      <c r="B489" s="8" t="s">
        <v>980</v>
      </c>
      <c r="C489" s="9">
        <v>10000</v>
      </c>
      <c r="D489" s="10" t="s">
        <v>9</v>
      </c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</row>
    <row r="490" spans="1:10" x14ac:dyDescent="0.2">
      <c r="A490" s="7" t="s">
        <v>981</v>
      </c>
      <c r="B490" s="8" t="s">
        <v>982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</row>
    <row r="491" spans="1:10" x14ac:dyDescent="0.2">
      <c r="A491" s="7" t="s">
        <v>983</v>
      </c>
      <c r="B491" s="8" t="s">
        <v>984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 t="s">
        <v>9</v>
      </c>
      <c r="I491" s="21">
        <v>5599.3</v>
      </c>
      <c r="J491" s="22">
        <v>3614.1</v>
      </c>
    </row>
    <row r="492" spans="1:10" x14ac:dyDescent="0.2">
      <c r="A492" s="7" t="s">
        <v>985</v>
      </c>
      <c r="B492" s="8" t="s">
        <v>986</v>
      </c>
      <c r="C492" s="9">
        <v>18900</v>
      </c>
      <c r="D492" s="10" t="s">
        <v>9</v>
      </c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</row>
    <row r="493" spans="1:10" x14ac:dyDescent="0.2">
      <c r="A493" s="7" t="s">
        <v>987</v>
      </c>
      <c r="B493" s="8" t="s">
        <v>988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</row>
    <row r="494" spans="1:10" x14ac:dyDescent="0.2">
      <c r="A494" s="7" t="s">
        <v>989</v>
      </c>
      <c r="B494" s="8" t="s">
        <v>990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</row>
    <row r="495" spans="1:10" x14ac:dyDescent="0.2">
      <c r="A495" s="7" t="s">
        <v>991</v>
      </c>
      <c r="B495" s="33" t="s">
        <v>992</v>
      </c>
      <c r="C495" s="34">
        <v>11945</v>
      </c>
      <c r="D495" s="10">
        <v>-19</v>
      </c>
      <c r="E495" s="17">
        <v>5713.1</v>
      </c>
      <c r="F495" s="35">
        <v>-2.4E-2</v>
      </c>
      <c r="G495" s="36">
        <v>-723</v>
      </c>
      <c r="H495" s="37" t="s">
        <v>9</v>
      </c>
      <c r="I495" s="38">
        <v>10257.9</v>
      </c>
      <c r="J495" s="22">
        <v>12.9</v>
      </c>
    </row>
    <row r="496" spans="1:10" x14ac:dyDescent="0.2">
      <c r="A496" s="7" t="s">
        <v>993</v>
      </c>
      <c r="B496" s="8" t="s">
        <v>994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</row>
    <row r="497" spans="1:10" x14ac:dyDescent="0.2">
      <c r="A497" s="7" t="s">
        <v>995</v>
      </c>
      <c r="B497" s="8" t="s">
        <v>996</v>
      </c>
      <c r="C497" s="9">
        <v>19800</v>
      </c>
      <c r="D497" s="10" t="s">
        <v>9</v>
      </c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</row>
    <row r="498" spans="1:10" x14ac:dyDescent="0.2">
      <c r="A498" s="7" t="s">
        <v>997</v>
      </c>
      <c r="B498" s="8" t="s">
        <v>998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</row>
    <row r="499" spans="1:10" x14ac:dyDescent="0.2">
      <c r="A499" s="7" t="s">
        <v>999</v>
      </c>
      <c r="B499" s="8" t="s">
        <v>1000</v>
      </c>
      <c r="C499" s="9">
        <v>6500</v>
      </c>
      <c r="D499" s="10" t="s">
        <v>9</v>
      </c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</row>
    <row r="500" spans="1:10" x14ac:dyDescent="0.2">
      <c r="A500" s="7" t="s">
        <v>1001</v>
      </c>
      <c r="B500" s="8" t="s">
        <v>1002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 t="s">
        <v>9</v>
      </c>
      <c r="I500" s="21">
        <v>8996.7999999999993</v>
      </c>
      <c r="J500" s="22">
        <v>8050.9</v>
      </c>
    </row>
    <row r="501" spans="1:10" x14ac:dyDescent="0.2">
      <c r="A501" s="7" t="s">
        <v>1003</v>
      </c>
      <c r="B501" s="33" t="s">
        <v>1004</v>
      </c>
      <c r="C501" s="34">
        <v>7400</v>
      </c>
      <c r="D501" s="10">
        <v>-8</v>
      </c>
      <c r="E501" s="17">
        <v>5581.8</v>
      </c>
      <c r="F501" s="35">
        <v>1E-3</v>
      </c>
      <c r="G501" s="36">
        <v>646.9</v>
      </c>
      <c r="H501" s="37" t="s">
        <v>9</v>
      </c>
      <c r="I501" s="38">
        <v>7423.7</v>
      </c>
      <c r="J501" s="22">
        <v>3065.6</v>
      </c>
    </row>
    <row r="502" spans="1:10" x14ac:dyDescent="0.2">
      <c r="A502" s="23" t="s">
        <v>1005</v>
      </c>
      <c r="B502" s="24" t="s">
        <v>1006</v>
      </c>
      <c r="C502" s="25">
        <v>15100</v>
      </c>
      <c r="D502" s="26" t="s">
        <v>9</v>
      </c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6EBD-CB9A-E948-A40C-6F9BFA8A1A6D}">
  <dimension ref="A1:X502"/>
  <sheetViews>
    <sheetView tabSelected="1" zoomScale="140" zoomScaleNormal="140" workbookViewId="0">
      <selection activeCell="D11" sqref="D11"/>
    </sheetView>
  </sheetViews>
  <sheetFormatPr baseColWidth="10" defaultColWidth="8.83203125" defaultRowHeight="15" x14ac:dyDescent="0.2"/>
  <cols>
    <col min="7" max="7" width="10" bestFit="1" customWidth="1"/>
    <col min="12" max="12" width="11.1640625" bestFit="1" customWidth="1"/>
    <col min="13" max="13" width="10.6640625" bestFit="1" customWidth="1"/>
    <col min="14" max="14" width="11.1640625" bestFit="1" customWidth="1"/>
    <col min="16" max="16" width="12.6640625" bestFit="1" customWidth="1"/>
    <col min="17" max="17" width="12.6640625" customWidth="1"/>
    <col min="18" max="18" width="16.33203125" bestFit="1" customWidth="1"/>
    <col min="20" max="20" width="11.1640625" bestFit="1" customWidth="1"/>
    <col min="23" max="23" width="9.6640625" bestFit="1" customWidth="1"/>
  </cols>
  <sheetData>
    <row r="1" spans="1:24" x14ac:dyDescent="0.2">
      <c r="A1" s="1"/>
      <c r="B1" s="1"/>
      <c r="C1" s="2" t="s">
        <v>0</v>
      </c>
      <c r="D1" s="3"/>
      <c r="E1" s="3" t="s">
        <v>1</v>
      </c>
      <c r="F1" s="3"/>
      <c r="G1" s="2"/>
      <c r="H1" s="2"/>
      <c r="I1" s="2"/>
      <c r="J1" s="2"/>
      <c r="K1" s="45"/>
      <c r="L1" s="46"/>
      <c r="M1" s="47"/>
      <c r="N1" s="47" t="s">
        <v>1013</v>
      </c>
      <c r="O1" s="48"/>
      <c r="P1" s="48"/>
      <c r="Q1" s="48"/>
      <c r="R1" s="48"/>
      <c r="S1" s="49"/>
      <c r="T1" s="49"/>
      <c r="U1" s="50" t="s">
        <v>1030</v>
      </c>
      <c r="V1" s="49"/>
      <c r="W1" s="49"/>
      <c r="X1" s="49"/>
    </row>
    <row r="2" spans="1:24" ht="80" x14ac:dyDescent="0.2">
      <c r="A2" s="4" t="s">
        <v>1012</v>
      </c>
      <c r="B2" s="5" t="s">
        <v>2</v>
      </c>
      <c r="C2" s="5" t="s">
        <v>1036</v>
      </c>
      <c r="D2" s="6" t="s">
        <v>1011</v>
      </c>
      <c r="E2" s="6" t="s">
        <v>1045</v>
      </c>
      <c r="F2" s="6" t="s">
        <v>1007</v>
      </c>
      <c r="G2" s="6" t="s">
        <v>1008</v>
      </c>
      <c r="H2" s="6" t="s">
        <v>1009</v>
      </c>
      <c r="I2" s="6" t="s">
        <v>5</v>
      </c>
      <c r="J2" s="6" t="s">
        <v>6</v>
      </c>
      <c r="K2" s="39" t="s">
        <v>1040</v>
      </c>
      <c r="L2" s="39" t="s">
        <v>1041</v>
      </c>
      <c r="M2" s="39" t="s">
        <v>1042</v>
      </c>
      <c r="N2" s="39" t="s">
        <v>1043</v>
      </c>
      <c r="O2" s="39" t="s">
        <v>1014</v>
      </c>
      <c r="P2" s="39" t="s">
        <v>1031</v>
      </c>
      <c r="Q2" s="39" t="s">
        <v>1044</v>
      </c>
      <c r="R2" s="39" t="s">
        <v>1039</v>
      </c>
      <c r="S2" s="44" t="s">
        <v>1032</v>
      </c>
      <c r="T2" s="44" t="s">
        <v>1033</v>
      </c>
      <c r="U2" s="44" t="s">
        <v>1034</v>
      </c>
      <c r="V2" s="44" t="s">
        <v>1035</v>
      </c>
      <c r="W2" s="44" t="s">
        <v>1037</v>
      </c>
      <c r="X2" s="44" t="s">
        <v>1038</v>
      </c>
    </row>
    <row r="3" spans="1:24" x14ac:dyDescent="0.2">
      <c r="A3" s="7" t="s">
        <v>7</v>
      </c>
      <c r="B3" s="8" t="s">
        <v>8</v>
      </c>
      <c r="C3" s="9">
        <v>2200000</v>
      </c>
      <c r="D3" s="10"/>
      <c r="E3" s="11">
        <v>514405</v>
      </c>
      <c r="F3" s="12">
        <v>2.7999999999999997E-2</v>
      </c>
      <c r="G3" s="13">
        <v>6670</v>
      </c>
      <c r="H3" s="14">
        <v>-0.32400000000000001</v>
      </c>
      <c r="I3" s="15">
        <v>219295</v>
      </c>
      <c r="J3" s="16">
        <v>279880.3</v>
      </c>
      <c r="K3" s="38">
        <f>E3-G3</f>
        <v>507735</v>
      </c>
      <c r="L3" s="40">
        <f>E3/(F3+1)</f>
        <v>500393.96887159534</v>
      </c>
      <c r="M3" s="40">
        <f>G3/(H3+1)</f>
        <v>9866.8639053254446</v>
      </c>
      <c r="N3" s="40">
        <f>L3-M3</f>
        <v>490527.10496626992</v>
      </c>
      <c r="O3" s="41">
        <f>RANK(L3,$L$3:$L$502,0)+COUNTIF($L$3:L502,L3)-1</f>
        <v>1</v>
      </c>
      <c r="P3" s="42">
        <f>C3-(C3*0.1)</f>
        <v>1980000</v>
      </c>
      <c r="Q3" s="42">
        <f>C3-P3</f>
        <v>220000</v>
      </c>
      <c r="R3" s="42">
        <f>Q3*45000 / 1000000</f>
        <v>9900</v>
      </c>
      <c r="S3" s="40">
        <f>K3-R3</f>
        <v>497835</v>
      </c>
      <c r="T3" s="40">
        <f>E3+ (E3*5.2%)</f>
        <v>541154.06000000006</v>
      </c>
      <c r="U3" s="40">
        <f>T3-S3</f>
        <v>43319.060000000056</v>
      </c>
      <c r="V3" s="43">
        <f>(U3-G3)/G3*100%</f>
        <v>5.4946116941529315</v>
      </c>
      <c r="W3" s="41">
        <f>RANK(T3,$T$3:$T$502,0)+COUNTIF($T$3:T3,T3)-1</f>
        <v>1</v>
      </c>
      <c r="X3" s="41">
        <f>RANK(U3, $U$3:$U$502,0)+COUNTIF($U$3:U3,U3)-1</f>
        <v>2</v>
      </c>
    </row>
    <row r="4" spans="1:24" x14ac:dyDescent="0.2">
      <c r="A4" s="7" t="s">
        <v>10</v>
      </c>
      <c r="B4" s="8" t="s">
        <v>11</v>
      </c>
      <c r="C4" s="9">
        <v>71000</v>
      </c>
      <c r="D4" s="10"/>
      <c r="E4" s="17">
        <v>290212</v>
      </c>
      <c r="F4" s="18">
        <v>0.188</v>
      </c>
      <c r="G4" s="19">
        <v>20840</v>
      </c>
      <c r="H4" s="20">
        <v>5.7000000000000002E-2</v>
      </c>
      <c r="I4" s="21">
        <v>346196</v>
      </c>
      <c r="J4" s="22">
        <v>342172</v>
      </c>
      <c r="K4" s="38">
        <f t="shared" ref="K4:K67" si="0">E4-G4</f>
        <v>269372</v>
      </c>
      <c r="L4" s="40">
        <f t="shared" ref="L4:L67" si="1">E4/(F4+1)</f>
        <v>244286.19528619529</v>
      </c>
      <c r="M4" s="40">
        <f t="shared" ref="M4:M67" si="2">G4/(H4+1)</f>
        <v>19716.177861873228</v>
      </c>
      <c r="N4" s="40">
        <f t="shared" ref="N4:N67" si="3">L4-M4</f>
        <v>224570.01742432205</v>
      </c>
      <c r="O4" s="41">
        <f>RANK(L4,$L$3:$L$502,0)+COUNTIF($L$3:L503,L4)-1</f>
        <v>2</v>
      </c>
      <c r="P4" s="42">
        <f t="shared" ref="P4:P67" si="4">C4-(C4*0.1)</f>
        <v>63900</v>
      </c>
      <c r="Q4" s="42">
        <f t="shared" ref="Q4:Q67" si="5">C4-P4</f>
        <v>7100</v>
      </c>
      <c r="R4" s="42">
        <f t="shared" ref="R4:R67" si="6">Q4*45000 / 1000000</f>
        <v>319.5</v>
      </c>
      <c r="S4" s="40">
        <f t="shared" ref="S4:S67" si="7">K4-R4</f>
        <v>269052.5</v>
      </c>
      <c r="T4" s="40">
        <f t="shared" ref="T4:T67" si="8">E4+ (E4*5.2%)</f>
        <v>305303.02399999998</v>
      </c>
      <c r="U4" s="40">
        <f t="shared" ref="U4:U67" si="9">T4-S4</f>
        <v>36250.523999999976</v>
      </c>
      <c r="V4" s="43">
        <f t="shared" ref="V4:V67" si="10">(U4-G4)/G4*100%</f>
        <v>0.73946852207293545</v>
      </c>
      <c r="W4" s="41">
        <f>RANK(T4,$T$3:$T$502,0)+COUNTIF($T$3:T4,T4)-1</f>
        <v>2</v>
      </c>
      <c r="X4" s="41">
        <f>RANK(U4, $U$3:$U$502,0)+COUNTIF($U$3:U4,U4)-1</f>
        <v>5</v>
      </c>
    </row>
    <row r="5" spans="1:24" x14ac:dyDescent="0.2">
      <c r="A5" s="7" t="s">
        <v>12</v>
      </c>
      <c r="B5" s="8" t="s">
        <v>13</v>
      </c>
      <c r="C5" s="9">
        <v>132000</v>
      </c>
      <c r="D5" s="10">
        <v>1</v>
      </c>
      <c r="E5" s="17">
        <v>265595</v>
      </c>
      <c r="F5" s="18">
        <v>0.159</v>
      </c>
      <c r="G5" s="19">
        <v>59531</v>
      </c>
      <c r="H5" s="20">
        <v>0.23100000000000001</v>
      </c>
      <c r="I5" s="21">
        <v>365725</v>
      </c>
      <c r="J5" s="22">
        <v>895667.4</v>
      </c>
      <c r="K5" s="38">
        <f t="shared" si="0"/>
        <v>206064</v>
      </c>
      <c r="L5" s="40">
        <f t="shared" si="1"/>
        <v>229158.75754961174</v>
      </c>
      <c r="M5" s="40">
        <f t="shared" si="2"/>
        <v>48359.87002437043</v>
      </c>
      <c r="N5" s="40">
        <f t="shared" si="3"/>
        <v>180798.8875252413</v>
      </c>
      <c r="O5" s="41">
        <f>RANK(L5,$L$3:$L$502,0)+COUNTIF($L$3:L504,L5)-1</f>
        <v>4</v>
      </c>
      <c r="P5" s="42">
        <f t="shared" si="4"/>
        <v>118800</v>
      </c>
      <c r="Q5" s="42">
        <f t="shared" si="5"/>
        <v>13200</v>
      </c>
      <c r="R5" s="42">
        <f t="shared" si="6"/>
        <v>594</v>
      </c>
      <c r="S5" s="40">
        <f t="shared" si="7"/>
        <v>205470</v>
      </c>
      <c r="T5" s="40">
        <f t="shared" si="8"/>
        <v>279405.94</v>
      </c>
      <c r="U5" s="40">
        <f t="shared" si="9"/>
        <v>73935.94</v>
      </c>
      <c r="V5" s="43">
        <f t="shared" si="10"/>
        <v>0.24197376156960243</v>
      </c>
      <c r="W5" s="41">
        <f>RANK(T5,$T$3:$T$502,0)+COUNTIF($T$3:T5,T5)-1</f>
        <v>3</v>
      </c>
      <c r="X5" s="41">
        <f>RANK(U5, $U$3:$U$502,0)+COUNTIF($U$3:U5,U5)-1</f>
        <v>1</v>
      </c>
    </row>
    <row r="6" spans="1:24" x14ac:dyDescent="0.2">
      <c r="A6" s="7" t="s">
        <v>14</v>
      </c>
      <c r="B6" s="8" t="s">
        <v>15</v>
      </c>
      <c r="C6" s="9">
        <v>389000</v>
      </c>
      <c r="D6" s="10">
        <v>-1</v>
      </c>
      <c r="E6" s="17">
        <v>247837</v>
      </c>
      <c r="F6" s="18">
        <v>2.4E-2</v>
      </c>
      <c r="G6" s="19">
        <v>4021</v>
      </c>
      <c r="H6" s="20">
        <v>-0.91100000000000003</v>
      </c>
      <c r="I6" s="21">
        <v>707794</v>
      </c>
      <c r="J6" s="22">
        <v>493870.3</v>
      </c>
      <c r="K6" s="38">
        <f t="shared" si="0"/>
        <v>243816</v>
      </c>
      <c r="L6" s="40">
        <f t="shared" si="1"/>
        <v>242028.3203125</v>
      </c>
      <c r="M6" s="40">
        <f t="shared" si="2"/>
        <v>45179.775280898895</v>
      </c>
      <c r="N6" s="40">
        <f t="shared" si="3"/>
        <v>196848.5450316011</v>
      </c>
      <c r="O6" s="41">
        <f>RANK(L6,$L$3:$L$502,0)+COUNTIF($L$3:L505,L6)-1</f>
        <v>3</v>
      </c>
      <c r="P6" s="42">
        <f t="shared" si="4"/>
        <v>350100</v>
      </c>
      <c r="Q6" s="42">
        <f t="shared" si="5"/>
        <v>38900</v>
      </c>
      <c r="R6" s="42">
        <f t="shared" si="6"/>
        <v>1750.5</v>
      </c>
      <c r="S6" s="40">
        <f t="shared" si="7"/>
        <v>242065.5</v>
      </c>
      <c r="T6" s="40">
        <f t="shared" si="8"/>
        <v>260724.524</v>
      </c>
      <c r="U6" s="40">
        <f t="shared" si="9"/>
        <v>18659.024000000005</v>
      </c>
      <c r="V6" s="43">
        <f t="shared" si="10"/>
        <v>3.6403939318577478</v>
      </c>
      <c r="W6" s="41">
        <f>RANK(T6,$T$3:$T$502,0)+COUNTIF($T$3:T6,T6)-1</f>
        <v>4</v>
      </c>
      <c r="X6" s="41">
        <f>RANK(U6, $U$3:$U$502,0)+COUNTIF($U$3:U6,U6)-1</f>
        <v>19</v>
      </c>
    </row>
    <row r="7" spans="1:24" x14ac:dyDescent="0.2">
      <c r="A7" s="7" t="s">
        <v>16</v>
      </c>
      <c r="B7" s="8" t="s">
        <v>17</v>
      </c>
      <c r="C7" s="9">
        <v>647500</v>
      </c>
      <c r="D7" s="10">
        <v>3</v>
      </c>
      <c r="E7" s="17">
        <v>232887</v>
      </c>
      <c r="F7" s="18">
        <v>0.309</v>
      </c>
      <c r="G7" s="19">
        <v>10073</v>
      </c>
      <c r="H7" s="20">
        <v>2.3210000000000002</v>
      </c>
      <c r="I7" s="21">
        <v>162648</v>
      </c>
      <c r="J7" s="22">
        <v>874709.5</v>
      </c>
      <c r="K7" s="38">
        <f t="shared" si="0"/>
        <v>222814</v>
      </c>
      <c r="L7" s="40">
        <f t="shared" si="1"/>
        <v>177912.14667685257</v>
      </c>
      <c r="M7" s="40">
        <f t="shared" si="2"/>
        <v>3033.1225534477567</v>
      </c>
      <c r="N7" s="40">
        <f t="shared" si="3"/>
        <v>174879.02412340482</v>
      </c>
      <c r="O7" s="41">
        <f>RANK(L7,$L$3:$L$502,0)+COUNTIF($L$3:L506,L7)-1</f>
        <v>8</v>
      </c>
      <c r="P7" s="42">
        <f t="shared" si="4"/>
        <v>582750</v>
      </c>
      <c r="Q7" s="42">
        <f t="shared" si="5"/>
        <v>64750</v>
      </c>
      <c r="R7" s="42">
        <f t="shared" si="6"/>
        <v>2913.75</v>
      </c>
      <c r="S7" s="40">
        <f t="shared" si="7"/>
        <v>219900.25</v>
      </c>
      <c r="T7" s="40">
        <f t="shared" si="8"/>
        <v>244997.12400000001</v>
      </c>
      <c r="U7" s="40">
        <f t="shared" si="9"/>
        <v>25096.874000000011</v>
      </c>
      <c r="V7" s="43">
        <f t="shared" si="10"/>
        <v>1.4914994539859039</v>
      </c>
      <c r="W7" s="41">
        <f>RANK(T7,$T$3:$T$502,0)+COUNTIF($T$3:T7,T7)-1</f>
        <v>5</v>
      </c>
      <c r="X7" s="41">
        <f>RANK(U7, $U$3:$U$502,0)+COUNTIF($U$3:U7,U7)-1</f>
        <v>12</v>
      </c>
    </row>
    <row r="8" spans="1:24" x14ac:dyDescent="0.2">
      <c r="A8" s="7" t="s">
        <v>18</v>
      </c>
      <c r="B8" s="8" t="s">
        <v>19</v>
      </c>
      <c r="C8" s="9">
        <v>300000</v>
      </c>
      <c r="D8" s="10">
        <v>-1</v>
      </c>
      <c r="E8" s="17">
        <v>226247</v>
      </c>
      <c r="F8" s="18">
        <v>0.125</v>
      </c>
      <c r="G8" s="19">
        <v>11986</v>
      </c>
      <c r="H8" s="20">
        <v>0.13500000000000001</v>
      </c>
      <c r="I8" s="21">
        <v>152221</v>
      </c>
      <c r="J8" s="22">
        <v>237255.5</v>
      </c>
      <c r="K8" s="38">
        <f t="shared" si="0"/>
        <v>214261</v>
      </c>
      <c r="L8" s="40">
        <f t="shared" si="1"/>
        <v>201108.44444444444</v>
      </c>
      <c r="M8" s="40">
        <f t="shared" si="2"/>
        <v>10560.352422907488</v>
      </c>
      <c r="N8" s="40">
        <f t="shared" si="3"/>
        <v>190548.09202153696</v>
      </c>
      <c r="O8" s="41">
        <f>RANK(L8,$L$3:$L$502,0)+COUNTIF($L$3:L507,L8)-1</f>
        <v>5</v>
      </c>
      <c r="P8" s="42">
        <f t="shared" si="4"/>
        <v>270000</v>
      </c>
      <c r="Q8" s="42">
        <f t="shared" si="5"/>
        <v>30000</v>
      </c>
      <c r="R8" s="42">
        <f t="shared" si="6"/>
        <v>1350</v>
      </c>
      <c r="S8" s="40">
        <f t="shared" si="7"/>
        <v>212911</v>
      </c>
      <c r="T8" s="40">
        <f t="shared" si="8"/>
        <v>238011.84400000001</v>
      </c>
      <c r="U8" s="40">
        <f t="shared" si="9"/>
        <v>25100.844000000012</v>
      </c>
      <c r="V8" s="43">
        <f t="shared" si="10"/>
        <v>1.0941802102452871</v>
      </c>
      <c r="W8" s="41">
        <f>RANK(T8,$T$3:$T$502,0)+COUNTIF($T$3:T8,T8)-1</f>
        <v>6</v>
      </c>
      <c r="X8" s="41">
        <f>RANK(U8, $U$3:$U$502,0)+COUNTIF($U$3:U8,U8)-1</f>
        <v>11</v>
      </c>
    </row>
    <row r="9" spans="1:24" x14ac:dyDescent="0.2">
      <c r="A9" s="7" t="s">
        <v>20</v>
      </c>
      <c r="B9" s="8" t="s">
        <v>21</v>
      </c>
      <c r="C9" s="9">
        <v>68000</v>
      </c>
      <c r="D9" s="10">
        <v>-1</v>
      </c>
      <c r="E9" s="17">
        <v>208357</v>
      </c>
      <c r="F9" s="18">
        <v>4.9000000000000002E-2</v>
      </c>
      <c r="G9" s="19">
        <v>67</v>
      </c>
      <c r="H9" s="20">
        <v>-0.98699999999999999</v>
      </c>
      <c r="I9" s="21">
        <v>60381</v>
      </c>
      <c r="J9" s="22">
        <v>22455.1</v>
      </c>
      <c r="K9" s="38">
        <f t="shared" si="0"/>
        <v>208290</v>
      </c>
      <c r="L9" s="40">
        <f t="shared" si="1"/>
        <v>198624.40419447093</v>
      </c>
      <c r="M9" s="40">
        <f t="shared" si="2"/>
        <v>5153.8461538461497</v>
      </c>
      <c r="N9" s="40">
        <f t="shared" si="3"/>
        <v>193470.55804062478</v>
      </c>
      <c r="O9" s="41">
        <f>RANK(L9,$L$3:$L$502,0)+COUNTIF($L$3:L508,L9)-1</f>
        <v>6</v>
      </c>
      <c r="P9" s="42">
        <f t="shared" si="4"/>
        <v>61200</v>
      </c>
      <c r="Q9" s="42">
        <f t="shared" si="5"/>
        <v>6800</v>
      </c>
      <c r="R9" s="42">
        <f t="shared" si="6"/>
        <v>306</v>
      </c>
      <c r="S9" s="40">
        <f t="shared" si="7"/>
        <v>207984</v>
      </c>
      <c r="T9" s="40">
        <f t="shared" si="8"/>
        <v>219191.56400000001</v>
      </c>
      <c r="U9" s="40">
        <f t="shared" si="9"/>
        <v>11207.564000000013</v>
      </c>
      <c r="V9" s="43">
        <f t="shared" si="10"/>
        <v>166.27707462686587</v>
      </c>
      <c r="W9" s="41">
        <f>RANK(T9,$T$3:$T$502,0)+COUNTIF($T$3:T9,T9)-1</f>
        <v>7</v>
      </c>
      <c r="X9" s="41">
        <f>RANK(U9, $U$3:$U$502,0)+COUNTIF($U$3:U9,U9)-1</f>
        <v>41</v>
      </c>
    </row>
    <row r="10" spans="1:24" x14ac:dyDescent="0.2">
      <c r="A10" s="7" t="s">
        <v>22</v>
      </c>
      <c r="B10" s="8" t="s">
        <v>23</v>
      </c>
      <c r="C10" s="9">
        <v>295000</v>
      </c>
      <c r="D10" s="10">
        <v>-1</v>
      </c>
      <c r="E10" s="17">
        <v>194579</v>
      </c>
      <c r="F10" s="18">
        <v>5.2999999999999999E-2</v>
      </c>
      <c r="G10" s="19">
        <v>-594</v>
      </c>
      <c r="H10" s="20">
        <v>-1.0900000000000001</v>
      </c>
      <c r="I10" s="21">
        <v>196456</v>
      </c>
      <c r="J10" s="22">
        <v>69951.600000000006</v>
      </c>
      <c r="K10" s="38">
        <f t="shared" si="0"/>
        <v>195173</v>
      </c>
      <c r="L10" s="40">
        <f t="shared" si="1"/>
        <v>184785.37511870847</v>
      </c>
      <c r="M10" s="40">
        <f t="shared" si="2"/>
        <v>6599.9999999999945</v>
      </c>
      <c r="N10" s="40">
        <f t="shared" si="3"/>
        <v>178185.37511870847</v>
      </c>
      <c r="O10" s="41">
        <f>RANK(L10,$L$3:$L$502,0)+COUNTIF($L$3:L509,L10)-1</f>
        <v>7</v>
      </c>
      <c r="P10" s="42">
        <f t="shared" si="4"/>
        <v>265500</v>
      </c>
      <c r="Q10" s="42">
        <f t="shared" si="5"/>
        <v>29500</v>
      </c>
      <c r="R10" s="42">
        <f t="shared" si="6"/>
        <v>1327.5</v>
      </c>
      <c r="S10" s="40">
        <f t="shared" si="7"/>
        <v>193845.5</v>
      </c>
      <c r="T10" s="40">
        <f t="shared" si="8"/>
        <v>204697.10800000001</v>
      </c>
      <c r="U10" s="40">
        <f t="shared" si="9"/>
        <v>10851.608000000007</v>
      </c>
      <c r="V10" s="43">
        <f t="shared" si="10"/>
        <v>-19.268700336700348</v>
      </c>
      <c r="W10" s="41">
        <f>RANK(T10,$T$3:$T$502,0)+COUNTIF($T$3:T10,T10)-1</f>
        <v>8</v>
      </c>
      <c r="X10" s="41">
        <f>RANK(U10, $U$3:$U$502,0)+COUNTIF($U$3:U10,U10)-1</f>
        <v>42</v>
      </c>
    </row>
    <row r="11" spans="1:24" x14ac:dyDescent="0.2">
      <c r="A11" s="7" t="s">
        <v>24</v>
      </c>
      <c r="B11" s="8" t="s">
        <v>25</v>
      </c>
      <c r="C11" s="9">
        <v>268220</v>
      </c>
      <c r="D11" s="10"/>
      <c r="E11" s="17">
        <v>170756</v>
      </c>
      <c r="F11" s="18">
        <v>6.4000000000000001E-2</v>
      </c>
      <c r="G11" s="19">
        <v>19370</v>
      </c>
      <c r="H11" s="20">
        <v>-0.34200000000000003</v>
      </c>
      <c r="I11" s="21">
        <v>531864</v>
      </c>
      <c r="J11" s="22">
        <v>228444.7</v>
      </c>
      <c r="K11" s="38">
        <f t="shared" si="0"/>
        <v>151386</v>
      </c>
      <c r="L11" s="40">
        <f t="shared" si="1"/>
        <v>160484.96240601502</v>
      </c>
      <c r="M11" s="40">
        <f t="shared" si="2"/>
        <v>29437.689969604868</v>
      </c>
      <c r="N11" s="40">
        <f t="shared" si="3"/>
        <v>131047.27243641016</v>
      </c>
      <c r="O11" s="41">
        <f>RANK(L11,$L$3:$L$502,0)+COUNTIF($L$3:L510,L11)-1</f>
        <v>9</v>
      </c>
      <c r="P11" s="42">
        <f t="shared" si="4"/>
        <v>241398</v>
      </c>
      <c r="Q11" s="42">
        <f t="shared" si="5"/>
        <v>26822</v>
      </c>
      <c r="R11" s="42">
        <f t="shared" si="6"/>
        <v>1206.99</v>
      </c>
      <c r="S11" s="40">
        <f t="shared" si="7"/>
        <v>150179.01</v>
      </c>
      <c r="T11" s="40">
        <f t="shared" si="8"/>
        <v>179635.31200000001</v>
      </c>
      <c r="U11" s="40">
        <f t="shared" si="9"/>
        <v>29456.301999999996</v>
      </c>
      <c r="V11" s="43">
        <f t="shared" si="10"/>
        <v>0.52071770779555993</v>
      </c>
      <c r="W11" s="41">
        <f>RANK(T11,$T$3:$T$502,0)+COUNTIF($T$3:T11,T11)-1</f>
        <v>9</v>
      </c>
      <c r="X11" s="41">
        <f>RANK(U11, $U$3:$U$502,0)+COUNTIF($U$3:U11,U11)-1</f>
        <v>7</v>
      </c>
    </row>
    <row r="12" spans="1:24" x14ac:dyDescent="0.2">
      <c r="A12" s="7" t="s">
        <v>26</v>
      </c>
      <c r="B12" s="8" t="s">
        <v>27</v>
      </c>
      <c r="C12" s="9">
        <v>20500</v>
      </c>
      <c r="D12" s="10">
        <v>2</v>
      </c>
      <c r="E12" s="17">
        <v>167939.6</v>
      </c>
      <c r="F12" s="18">
        <v>9.6999999999999989E-2</v>
      </c>
      <c r="G12" s="19">
        <v>1658.4</v>
      </c>
      <c r="H12" s="20">
        <v>3.55</v>
      </c>
      <c r="I12" s="21">
        <v>37669.800000000003</v>
      </c>
      <c r="J12" s="22">
        <v>16785.900000000001</v>
      </c>
      <c r="K12" s="38">
        <f t="shared" si="0"/>
        <v>166281.20000000001</v>
      </c>
      <c r="L12" s="40">
        <f t="shared" si="1"/>
        <v>153089.88149498633</v>
      </c>
      <c r="M12" s="40">
        <f t="shared" si="2"/>
        <v>364.4835164835165</v>
      </c>
      <c r="N12" s="40">
        <f t="shared" si="3"/>
        <v>152725.39797850282</v>
      </c>
      <c r="O12" s="41">
        <f>RANK(L12,$L$3:$L$502,0)+COUNTIF($L$3:L511,L12)-1</f>
        <v>12</v>
      </c>
      <c r="P12" s="42">
        <f t="shared" si="4"/>
        <v>18450</v>
      </c>
      <c r="Q12" s="42">
        <f t="shared" si="5"/>
        <v>2050</v>
      </c>
      <c r="R12" s="42">
        <f t="shared" si="6"/>
        <v>92.25</v>
      </c>
      <c r="S12" s="40">
        <f t="shared" si="7"/>
        <v>166188.95000000001</v>
      </c>
      <c r="T12" s="40">
        <f t="shared" si="8"/>
        <v>176672.45920000001</v>
      </c>
      <c r="U12" s="40">
        <f t="shared" si="9"/>
        <v>10483.5092</v>
      </c>
      <c r="V12" s="43">
        <f t="shared" si="10"/>
        <v>5.3214599614085865</v>
      </c>
      <c r="W12" s="41">
        <f>RANK(T12,$T$3:$T$502,0)+COUNTIF($T$3:T12,T12)-1</f>
        <v>10</v>
      </c>
      <c r="X12" s="41">
        <f>RANK(U12, $U$3:$U$502,0)+COUNTIF($U$3:U12,U12)-1</f>
        <v>43</v>
      </c>
    </row>
    <row r="13" spans="1:24" x14ac:dyDescent="0.2">
      <c r="A13" s="7" t="s">
        <v>28</v>
      </c>
      <c r="B13" s="8" t="s">
        <v>29</v>
      </c>
      <c r="C13" s="9">
        <v>48600</v>
      </c>
      <c r="D13" s="10">
        <v>2</v>
      </c>
      <c r="E13" s="17">
        <v>166339</v>
      </c>
      <c r="F13" s="18">
        <v>0.23600000000000002</v>
      </c>
      <c r="G13" s="19">
        <v>14824</v>
      </c>
      <c r="H13" s="20">
        <v>0.61199999999999999</v>
      </c>
      <c r="I13" s="21">
        <v>253863</v>
      </c>
      <c r="J13" s="22">
        <v>234049.7</v>
      </c>
      <c r="K13" s="38">
        <f t="shared" si="0"/>
        <v>151515</v>
      </c>
      <c r="L13" s="40">
        <f t="shared" si="1"/>
        <v>134578.47896440129</v>
      </c>
      <c r="M13" s="40">
        <f t="shared" si="2"/>
        <v>9196.0297766749372</v>
      </c>
      <c r="N13" s="40">
        <f t="shared" si="3"/>
        <v>125382.44918772635</v>
      </c>
      <c r="O13" s="41">
        <f>RANK(L13,$L$3:$L$502,0)+COUNTIF($L$3:L512,L13)-1</f>
        <v>13</v>
      </c>
      <c r="P13" s="42">
        <f t="shared" si="4"/>
        <v>43740</v>
      </c>
      <c r="Q13" s="42">
        <f t="shared" si="5"/>
        <v>4860</v>
      </c>
      <c r="R13" s="42">
        <f t="shared" si="6"/>
        <v>218.7</v>
      </c>
      <c r="S13" s="40">
        <f t="shared" si="7"/>
        <v>151296.29999999999</v>
      </c>
      <c r="T13" s="40">
        <f t="shared" si="8"/>
        <v>174988.628</v>
      </c>
      <c r="U13" s="40">
        <f t="shared" si="9"/>
        <v>23692.328000000009</v>
      </c>
      <c r="V13" s="43">
        <f t="shared" si="10"/>
        <v>0.59824123043712951</v>
      </c>
      <c r="W13" s="41">
        <f>RANK(T13,$T$3:$T$502,0)+COUNTIF($T$3:T13,T13)-1</f>
        <v>11</v>
      </c>
      <c r="X13" s="41">
        <f>RANK(U13, $U$3:$U$502,0)+COUNTIF($U$3:U13,U13)-1</f>
        <v>14</v>
      </c>
    </row>
    <row r="14" spans="1:24" x14ac:dyDescent="0.2">
      <c r="A14" s="7" t="s">
        <v>30</v>
      </c>
      <c r="B14" s="8" t="s">
        <v>31</v>
      </c>
      <c r="C14" s="9">
        <v>199000</v>
      </c>
      <c r="D14" s="10">
        <v>-1</v>
      </c>
      <c r="E14" s="17">
        <v>160338</v>
      </c>
      <c r="F14" s="18">
        <v>2.3E-2</v>
      </c>
      <c r="G14" s="19">
        <v>3677</v>
      </c>
      <c r="H14" s="20">
        <v>-0.51600000000000001</v>
      </c>
      <c r="I14" s="21">
        <v>256540</v>
      </c>
      <c r="J14" s="22">
        <v>35028</v>
      </c>
      <c r="K14" s="38">
        <f t="shared" si="0"/>
        <v>156661</v>
      </c>
      <c r="L14" s="40">
        <f t="shared" si="1"/>
        <v>156733.13782991204</v>
      </c>
      <c r="M14" s="40">
        <f t="shared" si="2"/>
        <v>7597.1074380165292</v>
      </c>
      <c r="N14" s="40">
        <f t="shared" si="3"/>
        <v>149136.0303918955</v>
      </c>
      <c r="O14" s="41">
        <f>RANK(L14,$L$3:$L$502,0)+COUNTIF($L$3:L513,L14)-1</f>
        <v>11</v>
      </c>
      <c r="P14" s="42">
        <f t="shared" si="4"/>
        <v>179100</v>
      </c>
      <c r="Q14" s="42">
        <f t="shared" si="5"/>
        <v>19900</v>
      </c>
      <c r="R14" s="42">
        <f t="shared" si="6"/>
        <v>895.5</v>
      </c>
      <c r="S14" s="40">
        <f t="shared" si="7"/>
        <v>155765.5</v>
      </c>
      <c r="T14" s="40">
        <f t="shared" si="8"/>
        <v>168675.576</v>
      </c>
      <c r="U14" s="40">
        <f t="shared" si="9"/>
        <v>12910.076000000001</v>
      </c>
      <c r="V14" s="43">
        <f t="shared" si="10"/>
        <v>2.5110350829480557</v>
      </c>
      <c r="W14" s="41">
        <f>RANK(T14,$T$3:$T$502,0)+COUNTIF($T$3:T14,T14)-1</f>
        <v>12</v>
      </c>
      <c r="X14" s="41">
        <f>RANK(U14, $U$3:$U$502,0)+COUNTIF($U$3:U14,U14)-1</f>
        <v>35</v>
      </c>
    </row>
    <row r="15" spans="1:24" x14ac:dyDescent="0.2">
      <c r="A15" s="7" t="s">
        <v>32</v>
      </c>
      <c r="B15" s="8" t="s">
        <v>33</v>
      </c>
      <c r="C15" s="9">
        <v>173000</v>
      </c>
      <c r="D15" s="10">
        <v>-3</v>
      </c>
      <c r="E15" s="17">
        <v>147049</v>
      </c>
      <c r="F15" s="35">
        <v>-6.5000000000000002E-2</v>
      </c>
      <c r="G15" s="36">
        <v>8014</v>
      </c>
      <c r="H15" s="20"/>
      <c r="I15" s="38">
        <v>227339</v>
      </c>
      <c r="J15" s="22">
        <v>52291.7</v>
      </c>
      <c r="K15" s="38">
        <f t="shared" si="0"/>
        <v>139035</v>
      </c>
      <c r="L15" s="40">
        <f t="shared" si="1"/>
        <v>157271.6577540107</v>
      </c>
      <c r="M15" s="40">
        <f t="shared" si="2"/>
        <v>8014</v>
      </c>
      <c r="N15" s="40">
        <f t="shared" si="3"/>
        <v>149257.6577540107</v>
      </c>
      <c r="O15" s="41">
        <f>RANK(L15,$L$3:$L$502,0)+COUNTIF($L$3:L514,L15)-1</f>
        <v>10</v>
      </c>
      <c r="P15" s="42">
        <f t="shared" si="4"/>
        <v>155700</v>
      </c>
      <c r="Q15" s="42">
        <f t="shared" si="5"/>
        <v>17300</v>
      </c>
      <c r="R15" s="42">
        <f t="shared" si="6"/>
        <v>778.5</v>
      </c>
      <c r="S15" s="40">
        <f t="shared" si="7"/>
        <v>138256.5</v>
      </c>
      <c r="T15" s="40">
        <f t="shared" si="8"/>
        <v>154695.54800000001</v>
      </c>
      <c r="U15" s="40">
        <f t="shared" si="9"/>
        <v>16439.04800000001</v>
      </c>
      <c r="V15" s="43">
        <f t="shared" si="10"/>
        <v>1.0512912403294248</v>
      </c>
      <c r="W15" s="41">
        <f>RANK(T15,$T$3:$T$502,0)+COUNTIF($T$3:T15,T15)-1</f>
        <v>13</v>
      </c>
      <c r="X15" s="41">
        <f>RANK(U15, $U$3:$U$502,0)+COUNTIF($U$3:U15,U15)-1</f>
        <v>24</v>
      </c>
    </row>
    <row r="16" spans="1:24" x14ac:dyDescent="0.2">
      <c r="A16" s="7" t="s">
        <v>34</v>
      </c>
      <c r="B16" s="8" t="s">
        <v>35</v>
      </c>
      <c r="C16" s="9">
        <v>194000</v>
      </c>
      <c r="D16" s="10">
        <v>1</v>
      </c>
      <c r="E16" s="17">
        <v>141576</v>
      </c>
      <c r="F16" s="18">
        <v>9.6999999999999989E-2</v>
      </c>
      <c r="G16" s="19">
        <v>3134</v>
      </c>
      <c r="H16" s="20">
        <v>0.17</v>
      </c>
      <c r="I16" s="21">
        <v>40830</v>
      </c>
      <c r="J16" s="22">
        <v>106512.6</v>
      </c>
      <c r="K16" s="38">
        <f t="shared" si="0"/>
        <v>138442</v>
      </c>
      <c r="L16" s="40">
        <f t="shared" si="1"/>
        <v>129057.42935278031</v>
      </c>
      <c r="M16" s="40">
        <f t="shared" si="2"/>
        <v>2678.632478632479</v>
      </c>
      <c r="N16" s="40">
        <f t="shared" si="3"/>
        <v>126378.79687414783</v>
      </c>
      <c r="O16" s="41">
        <f>RANK(L16,$L$3:$L$502,0)+COUNTIF($L$3:L515,L16)-1</f>
        <v>15</v>
      </c>
      <c r="P16" s="42">
        <f t="shared" si="4"/>
        <v>174600</v>
      </c>
      <c r="Q16" s="42">
        <f t="shared" si="5"/>
        <v>19400</v>
      </c>
      <c r="R16" s="42">
        <f t="shared" si="6"/>
        <v>873</v>
      </c>
      <c r="S16" s="40">
        <f t="shared" si="7"/>
        <v>137569</v>
      </c>
      <c r="T16" s="40">
        <f t="shared" si="8"/>
        <v>148937.95199999999</v>
      </c>
      <c r="U16" s="40">
        <f t="shared" si="9"/>
        <v>11368.95199999999</v>
      </c>
      <c r="V16" s="43">
        <f t="shared" si="10"/>
        <v>2.627617102744094</v>
      </c>
      <c r="W16" s="41">
        <f>RANK(T16,$T$3:$T$502,0)+COUNTIF($T$3:T16,T16)-1</f>
        <v>14</v>
      </c>
      <c r="X16" s="41">
        <f>RANK(U16, $U$3:$U$502,0)+COUNTIF($U$3:U16,U16)-1</f>
        <v>40</v>
      </c>
    </row>
    <row r="17" spans="1:24" x14ac:dyDescent="0.2">
      <c r="A17" s="7" t="s">
        <v>36</v>
      </c>
      <c r="B17" s="8" t="s">
        <v>37</v>
      </c>
      <c r="C17" s="9">
        <v>98771</v>
      </c>
      <c r="D17" s="10">
        <v>7</v>
      </c>
      <c r="E17" s="17">
        <v>136819</v>
      </c>
      <c r="F17" s="18">
        <v>0.23399999999999999</v>
      </c>
      <c r="G17" s="19">
        <v>30736</v>
      </c>
      <c r="H17" s="20">
        <v>1.427</v>
      </c>
      <c r="I17" s="21">
        <v>232792</v>
      </c>
      <c r="J17" s="22">
        <v>816824.2</v>
      </c>
      <c r="K17" s="38">
        <f t="shared" si="0"/>
        <v>106083</v>
      </c>
      <c r="L17" s="40">
        <f t="shared" si="1"/>
        <v>110874.39222042139</v>
      </c>
      <c r="M17" s="40">
        <f t="shared" si="2"/>
        <v>12664.194478780388</v>
      </c>
      <c r="N17" s="40">
        <f t="shared" si="3"/>
        <v>98210.197741640994</v>
      </c>
      <c r="O17" s="41">
        <f>RANK(L17,$L$3:$L$502,0)+COUNTIF($L$3:L516,L17)-1</f>
        <v>22</v>
      </c>
      <c r="P17" s="42">
        <f t="shared" si="4"/>
        <v>88893.9</v>
      </c>
      <c r="Q17" s="42">
        <f t="shared" si="5"/>
        <v>9877.1000000000058</v>
      </c>
      <c r="R17" s="42">
        <f t="shared" si="6"/>
        <v>444.46950000000027</v>
      </c>
      <c r="S17" s="40">
        <f t="shared" si="7"/>
        <v>105638.53049999999</v>
      </c>
      <c r="T17" s="40">
        <f t="shared" si="8"/>
        <v>143933.58799999999</v>
      </c>
      <c r="U17" s="40">
        <f t="shared" si="9"/>
        <v>38295.057499999995</v>
      </c>
      <c r="V17" s="43">
        <f t="shared" si="10"/>
        <v>0.24593497852680879</v>
      </c>
      <c r="W17" s="41">
        <f>RANK(T17,$T$3:$T$502,0)+COUNTIF($T$3:T17,T17)-1</f>
        <v>15</v>
      </c>
      <c r="X17" s="41">
        <f>RANK(U17, $U$3:$U$502,0)+COUNTIF($U$3:U17,U17)-1</f>
        <v>4</v>
      </c>
    </row>
    <row r="18" spans="1:24" x14ac:dyDescent="0.2">
      <c r="A18" s="7" t="s">
        <v>38</v>
      </c>
      <c r="B18" s="8" t="s">
        <v>39</v>
      </c>
      <c r="C18" s="9">
        <v>50200</v>
      </c>
      <c r="D18" s="10">
        <v>-2</v>
      </c>
      <c r="E18" s="17">
        <v>136809</v>
      </c>
      <c r="F18" s="18">
        <v>5.2999999999999999E-2</v>
      </c>
      <c r="G18" s="19">
        <v>256</v>
      </c>
      <c r="H18" s="20">
        <v>-0.80100000000000005</v>
      </c>
      <c r="I18" s="21">
        <v>39951</v>
      </c>
      <c r="J18" s="22">
        <v>14349.5</v>
      </c>
      <c r="K18" s="38">
        <f t="shared" si="0"/>
        <v>136553</v>
      </c>
      <c r="L18" s="40">
        <f t="shared" si="1"/>
        <v>129923.07692307694</v>
      </c>
      <c r="M18" s="40">
        <f t="shared" si="2"/>
        <v>1286.4321608040204</v>
      </c>
      <c r="N18" s="40">
        <f t="shared" si="3"/>
        <v>128636.64476227292</v>
      </c>
      <c r="O18" s="41">
        <f>RANK(L18,$L$3:$L$502,0)+COUNTIF($L$3:L517,L18)-1</f>
        <v>14</v>
      </c>
      <c r="P18" s="42">
        <f t="shared" si="4"/>
        <v>45180</v>
      </c>
      <c r="Q18" s="42">
        <f t="shared" si="5"/>
        <v>5020</v>
      </c>
      <c r="R18" s="42">
        <f t="shared" si="6"/>
        <v>225.9</v>
      </c>
      <c r="S18" s="40">
        <f t="shared" si="7"/>
        <v>136327.1</v>
      </c>
      <c r="T18" s="40">
        <f t="shared" si="8"/>
        <v>143923.068</v>
      </c>
      <c r="U18" s="40">
        <f t="shared" si="9"/>
        <v>7595.9679999999935</v>
      </c>
      <c r="V18" s="43">
        <f t="shared" si="10"/>
        <v>28.671749999999975</v>
      </c>
      <c r="W18" s="41">
        <f>RANK(T18,$T$3:$T$502,0)+COUNTIF($T$3:T18,T18)-1</f>
        <v>16</v>
      </c>
      <c r="X18" s="41">
        <f>RANK(U18, $U$3:$U$502,0)+COUNTIF($U$3:U18,U18)-1</f>
        <v>67</v>
      </c>
    </row>
    <row r="19" spans="1:24" x14ac:dyDescent="0.2">
      <c r="A19" s="7" t="s">
        <v>40</v>
      </c>
      <c r="B19" s="8" t="s">
        <v>41</v>
      </c>
      <c r="C19" s="9">
        <v>299000</v>
      </c>
      <c r="D19" s="10">
        <v>2</v>
      </c>
      <c r="E19" s="17">
        <v>131537</v>
      </c>
      <c r="F19" s="18">
        <v>0.113</v>
      </c>
      <c r="G19" s="19">
        <v>5024</v>
      </c>
      <c r="H19" s="20">
        <v>0.23200000000000001</v>
      </c>
      <c r="I19" s="21">
        <v>68124</v>
      </c>
      <c r="J19" s="22">
        <v>59691.7</v>
      </c>
      <c r="K19" s="38">
        <f t="shared" si="0"/>
        <v>126513</v>
      </c>
      <c r="L19" s="40">
        <f t="shared" si="1"/>
        <v>118182.38993710691</v>
      </c>
      <c r="M19" s="40">
        <f t="shared" si="2"/>
        <v>4077.9220779220782</v>
      </c>
      <c r="N19" s="40">
        <f t="shared" si="3"/>
        <v>114104.46785918484</v>
      </c>
      <c r="O19" s="41">
        <f>RANK(L19,$L$3:$L$502,0)+COUNTIF($L$3:L518,L19)-1</f>
        <v>19</v>
      </c>
      <c r="P19" s="42">
        <f t="shared" si="4"/>
        <v>269100</v>
      </c>
      <c r="Q19" s="42">
        <f t="shared" si="5"/>
        <v>29900</v>
      </c>
      <c r="R19" s="42">
        <f t="shared" si="6"/>
        <v>1345.5</v>
      </c>
      <c r="S19" s="40">
        <f t="shared" si="7"/>
        <v>125167.5</v>
      </c>
      <c r="T19" s="40">
        <f t="shared" si="8"/>
        <v>138376.924</v>
      </c>
      <c r="U19" s="40">
        <f t="shared" si="9"/>
        <v>13209.423999999999</v>
      </c>
      <c r="V19" s="43">
        <f t="shared" si="10"/>
        <v>1.6292643312101909</v>
      </c>
      <c r="W19" s="41">
        <f>RANK(T19,$T$3:$T$502,0)+COUNTIF($T$3:T19,T19)-1</f>
        <v>17</v>
      </c>
      <c r="X19" s="41">
        <f>RANK(U19, $U$3:$U$502,0)+COUNTIF($U$3:U19,U19)-1</f>
        <v>33</v>
      </c>
    </row>
    <row r="20" spans="1:24" x14ac:dyDescent="0.2">
      <c r="A20" s="7" t="s">
        <v>42</v>
      </c>
      <c r="B20" s="8" t="s">
        <v>43</v>
      </c>
      <c r="C20" s="9">
        <v>256105</v>
      </c>
      <c r="D20" s="10">
        <v>2</v>
      </c>
      <c r="E20" s="17">
        <v>131412</v>
      </c>
      <c r="F20" s="18">
        <v>0.154</v>
      </c>
      <c r="G20" s="19">
        <v>32474</v>
      </c>
      <c r="H20" s="20">
        <v>0.32900000000000001</v>
      </c>
      <c r="I20" s="21">
        <v>2622532</v>
      </c>
      <c r="J20" s="22">
        <v>331451.5</v>
      </c>
      <c r="K20" s="38">
        <f t="shared" si="0"/>
        <v>98938</v>
      </c>
      <c r="L20" s="40">
        <f t="shared" si="1"/>
        <v>113875.21663778163</v>
      </c>
      <c r="M20" s="40">
        <f t="shared" si="2"/>
        <v>24434.913468773513</v>
      </c>
      <c r="N20" s="40">
        <f t="shared" si="3"/>
        <v>89440.303169008112</v>
      </c>
      <c r="O20" s="41">
        <f>RANK(L20,$L$3:$L$502,0)+COUNTIF($L$3:L519,L20)-1</f>
        <v>20</v>
      </c>
      <c r="P20" s="42">
        <f t="shared" si="4"/>
        <v>230494.5</v>
      </c>
      <c r="Q20" s="42">
        <f t="shared" si="5"/>
        <v>25610.5</v>
      </c>
      <c r="R20" s="42">
        <f t="shared" si="6"/>
        <v>1152.4725000000001</v>
      </c>
      <c r="S20" s="40">
        <f t="shared" si="7"/>
        <v>97785.527499999997</v>
      </c>
      <c r="T20" s="40">
        <f t="shared" si="8"/>
        <v>138245.424</v>
      </c>
      <c r="U20" s="40">
        <f t="shared" si="9"/>
        <v>40459.896500000003</v>
      </c>
      <c r="V20" s="43">
        <f t="shared" si="10"/>
        <v>0.24591662560817892</v>
      </c>
      <c r="W20" s="41">
        <f>RANK(T20,$T$3:$T$502,0)+COUNTIF($T$3:T20,T20)-1</f>
        <v>18</v>
      </c>
      <c r="X20" s="41">
        <f>RANK(U20, $U$3:$U$502,0)+COUNTIF($U$3:U20,U20)-1</f>
        <v>3</v>
      </c>
    </row>
    <row r="21" spans="1:24" x14ac:dyDescent="0.2">
      <c r="A21" s="7" t="s">
        <v>44</v>
      </c>
      <c r="B21" s="8" t="s">
        <v>45</v>
      </c>
      <c r="C21" s="9">
        <v>144500</v>
      </c>
      <c r="D21" s="10">
        <v>-3</v>
      </c>
      <c r="E21" s="17">
        <v>130863</v>
      </c>
      <c r="F21" s="18">
        <v>3.7999999999999999E-2</v>
      </c>
      <c r="G21" s="19">
        <v>15528</v>
      </c>
      <c r="H21" s="20">
        <v>-0.48399999999999999</v>
      </c>
      <c r="I21" s="21">
        <v>264829</v>
      </c>
      <c r="J21" s="22">
        <v>244327.9</v>
      </c>
      <c r="K21" s="38">
        <f t="shared" si="0"/>
        <v>115335</v>
      </c>
      <c r="L21" s="40">
        <f t="shared" si="1"/>
        <v>126072.25433526011</v>
      </c>
      <c r="M21" s="40">
        <f t="shared" si="2"/>
        <v>30093.023255813954</v>
      </c>
      <c r="N21" s="40">
        <f t="shared" si="3"/>
        <v>95979.231079446152</v>
      </c>
      <c r="O21" s="41">
        <f>RANK(L21,$L$3:$L$502,0)+COUNTIF($L$3:L520,L21)-1</f>
        <v>16</v>
      </c>
      <c r="P21" s="42">
        <f t="shared" si="4"/>
        <v>130050</v>
      </c>
      <c r="Q21" s="42">
        <f t="shared" si="5"/>
        <v>14450</v>
      </c>
      <c r="R21" s="42">
        <f t="shared" si="6"/>
        <v>650.25</v>
      </c>
      <c r="S21" s="40">
        <f t="shared" si="7"/>
        <v>114684.75</v>
      </c>
      <c r="T21" s="40">
        <f t="shared" si="8"/>
        <v>137667.87599999999</v>
      </c>
      <c r="U21" s="40">
        <f t="shared" si="9"/>
        <v>22983.125999999989</v>
      </c>
      <c r="V21" s="43">
        <f t="shared" si="10"/>
        <v>0.48010857805254953</v>
      </c>
      <c r="W21" s="41">
        <f>RANK(T21,$T$3:$T$502,0)+COUNTIF($T$3:T21,T21)-1</f>
        <v>19</v>
      </c>
      <c r="X21" s="41">
        <f>RANK(U21, $U$3:$U$502,0)+COUNTIF($U$3:U21,U21)-1</f>
        <v>15</v>
      </c>
    </row>
    <row r="22" spans="1:24" x14ac:dyDescent="0.2">
      <c r="A22" s="7" t="s">
        <v>46</v>
      </c>
      <c r="B22" s="8" t="s">
        <v>47</v>
      </c>
      <c r="C22" s="9">
        <v>453000</v>
      </c>
      <c r="D22" s="10">
        <v>-3</v>
      </c>
      <c r="E22" s="17">
        <v>121162</v>
      </c>
      <c r="F22" s="18">
        <v>-1.2E-2</v>
      </c>
      <c r="G22" s="19">
        <v>3110</v>
      </c>
      <c r="H22" s="20">
        <v>0.63100000000000001</v>
      </c>
      <c r="I22" s="21">
        <v>38118</v>
      </c>
      <c r="J22" s="22">
        <v>19630.8</v>
      </c>
      <c r="K22" s="38">
        <f t="shared" si="0"/>
        <v>118052</v>
      </c>
      <c r="L22" s="40">
        <f t="shared" si="1"/>
        <v>122633.6032388664</v>
      </c>
      <c r="M22" s="40">
        <f t="shared" si="2"/>
        <v>1906.8056407112201</v>
      </c>
      <c r="N22" s="40">
        <f t="shared" si="3"/>
        <v>120726.79759815519</v>
      </c>
      <c r="O22" s="41">
        <f>RANK(L22,$L$3:$L$502,0)+COUNTIF($L$3:L521,L22)-1</f>
        <v>17</v>
      </c>
      <c r="P22" s="42">
        <f t="shared" si="4"/>
        <v>407700</v>
      </c>
      <c r="Q22" s="42">
        <f t="shared" si="5"/>
        <v>45300</v>
      </c>
      <c r="R22" s="42">
        <f t="shared" si="6"/>
        <v>2038.5</v>
      </c>
      <c r="S22" s="40">
        <f t="shared" si="7"/>
        <v>116013.5</v>
      </c>
      <c r="T22" s="40">
        <f t="shared" si="8"/>
        <v>127462.424</v>
      </c>
      <c r="U22" s="40">
        <f t="shared" si="9"/>
        <v>11448.923999999999</v>
      </c>
      <c r="V22" s="43">
        <f t="shared" si="10"/>
        <v>2.681326045016077</v>
      </c>
      <c r="W22" s="41">
        <f>RANK(T22,$T$3:$T$502,0)+COUNTIF($T$3:T22,T22)-1</f>
        <v>20</v>
      </c>
      <c r="X22" s="41">
        <f>RANK(U22, $U$3:$U$502,0)+COUNTIF($U$3:U22,U22)-1</f>
        <v>39</v>
      </c>
    </row>
    <row r="23" spans="1:24" x14ac:dyDescent="0.2">
      <c r="A23" s="7" t="s">
        <v>48</v>
      </c>
      <c r="B23" s="8" t="s">
        <v>49</v>
      </c>
      <c r="C23" s="9">
        <v>283000</v>
      </c>
      <c r="D23" s="10">
        <v>-3</v>
      </c>
      <c r="E23" s="17">
        <v>120268</v>
      </c>
      <c r="F23" s="18">
        <v>-1.6E-2</v>
      </c>
      <c r="G23" s="19">
        <v>-22355</v>
      </c>
      <c r="H23" s="20"/>
      <c r="I23" s="21">
        <v>309129</v>
      </c>
      <c r="J23" s="22">
        <v>87009.3</v>
      </c>
      <c r="K23" s="38">
        <f t="shared" si="0"/>
        <v>142623</v>
      </c>
      <c r="L23" s="40">
        <f t="shared" si="1"/>
        <v>122223.57723577236</v>
      </c>
      <c r="M23" s="40">
        <f t="shared" si="2"/>
        <v>-22355</v>
      </c>
      <c r="N23" s="40">
        <f t="shared" si="3"/>
        <v>144578.57723577236</v>
      </c>
      <c r="O23" s="41">
        <f>RANK(L23,$L$3:$L$502,0)+COUNTIF($L$3:L522,L23)-1</f>
        <v>18</v>
      </c>
      <c r="P23" s="42">
        <f t="shared" si="4"/>
        <v>254700</v>
      </c>
      <c r="Q23" s="42">
        <f t="shared" si="5"/>
        <v>28300</v>
      </c>
      <c r="R23" s="42">
        <f t="shared" si="6"/>
        <v>1273.5</v>
      </c>
      <c r="S23" s="40">
        <f t="shared" si="7"/>
        <v>141349.5</v>
      </c>
      <c r="T23" s="40">
        <f t="shared" si="8"/>
        <v>126521.936</v>
      </c>
      <c r="U23" s="40">
        <f t="shared" si="9"/>
        <v>-14827.563999999998</v>
      </c>
      <c r="V23" s="43">
        <f t="shared" si="10"/>
        <v>-0.33672270185640801</v>
      </c>
      <c r="W23" s="41">
        <f>RANK(T23,$T$3:$T$502,0)+COUNTIF($T$3:T23,T23)-1</f>
        <v>21</v>
      </c>
      <c r="X23" s="41">
        <f>RANK(U23, $U$3:$U$502,0)+COUNTIF($U$3:U23,U23)-1</f>
        <v>500</v>
      </c>
    </row>
    <row r="24" spans="1:24" x14ac:dyDescent="0.2">
      <c r="A24" s="7" t="s">
        <v>50</v>
      </c>
      <c r="B24" s="8" t="s">
        <v>51</v>
      </c>
      <c r="C24" s="9">
        <v>7400</v>
      </c>
      <c r="D24" s="10">
        <v>-1</v>
      </c>
      <c r="E24" s="17">
        <v>120101</v>
      </c>
      <c r="F24" s="18">
        <v>6.9000000000000006E-2</v>
      </c>
      <c r="G24" s="19">
        <v>15959</v>
      </c>
      <c r="H24" s="20">
        <v>5.4790000000000001</v>
      </c>
      <c r="I24" s="21">
        <v>3418318</v>
      </c>
      <c r="J24" s="22">
        <v>3242.6</v>
      </c>
      <c r="K24" s="38">
        <f t="shared" si="0"/>
        <v>104142</v>
      </c>
      <c r="L24" s="40">
        <f t="shared" si="1"/>
        <v>112348.9242282507</v>
      </c>
      <c r="M24" s="40">
        <f t="shared" si="2"/>
        <v>2463.1887636981014</v>
      </c>
      <c r="N24" s="40">
        <f t="shared" si="3"/>
        <v>109885.73546455261</v>
      </c>
      <c r="O24" s="41">
        <f>RANK(L24,$L$3:$L$502,0)+COUNTIF($L$3:L523,L24)-1</f>
        <v>21</v>
      </c>
      <c r="P24" s="42">
        <f t="shared" si="4"/>
        <v>6660</v>
      </c>
      <c r="Q24" s="42">
        <f t="shared" si="5"/>
        <v>740</v>
      </c>
      <c r="R24" s="42">
        <f t="shared" si="6"/>
        <v>33.299999999999997</v>
      </c>
      <c r="S24" s="40">
        <f t="shared" si="7"/>
        <v>104108.7</v>
      </c>
      <c r="T24" s="40">
        <f t="shared" si="8"/>
        <v>126346.25200000001</v>
      </c>
      <c r="U24" s="40">
        <f t="shared" si="9"/>
        <v>22237.552000000011</v>
      </c>
      <c r="V24" s="43">
        <f t="shared" si="10"/>
        <v>0.39341763268375279</v>
      </c>
      <c r="W24" s="41">
        <f>RANK(T24,$T$3:$T$502,0)+COUNTIF($T$3:T24,T24)-1</f>
        <v>22</v>
      </c>
      <c r="X24" s="41">
        <f>RANK(U24, $U$3:$U$502,0)+COUNTIF($U$3:U24,U24)-1</f>
        <v>17</v>
      </c>
    </row>
    <row r="25" spans="1:24" x14ac:dyDescent="0.2">
      <c r="A25" s="7" t="s">
        <v>52</v>
      </c>
      <c r="B25" s="8" t="s">
        <v>53</v>
      </c>
      <c r="C25" s="9">
        <v>14200</v>
      </c>
      <c r="D25" s="10">
        <v>5</v>
      </c>
      <c r="E25" s="17">
        <v>114217</v>
      </c>
      <c r="F25" s="18">
        <v>0.247</v>
      </c>
      <c r="G25" s="19">
        <v>5595</v>
      </c>
      <c r="H25" s="20">
        <v>9.6000000000000002E-2</v>
      </c>
      <c r="I25" s="21">
        <v>54302</v>
      </c>
      <c r="J25" s="22">
        <v>43240.7</v>
      </c>
      <c r="K25" s="38">
        <f t="shared" si="0"/>
        <v>108622</v>
      </c>
      <c r="L25" s="40">
        <f t="shared" si="1"/>
        <v>91593.424218123502</v>
      </c>
      <c r="M25" s="40">
        <f t="shared" si="2"/>
        <v>5104.9270072992695</v>
      </c>
      <c r="N25" s="40">
        <f t="shared" si="3"/>
        <v>86488.497210824236</v>
      </c>
      <c r="O25" s="41">
        <f>RANK(L25,$L$3:$L$502,0)+COUNTIF($L$3:L524,L25)-1</f>
        <v>27</v>
      </c>
      <c r="P25" s="42">
        <f t="shared" si="4"/>
        <v>12780</v>
      </c>
      <c r="Q25" s="42">
        <f t="shared" si="5"/>
        <v>1420</v>
      </c>
      <c r="R25" s="42">
        <f t="shared" si="6"/>
        <v>63.9</v>
      </c>
      <c r="S25" s="40">
        <f t="shared" si="7"/>
        <v>108558.1</v>
      </c>
      <c r="T25" s="40">
        <f t="shared" si="8"/>
        <v>120156.284</v>
      </c>
      <c r="U25" s="40">
        <f t="shared" si="9"/>
        <v>11598.183999999994</v>
      </c>
      <c r="V25" s="43">
        <f t="shared" si="10"/>
        <v>1.0729551385165315</v>
      </c>
      <c r="W25" s="41">
        <f>RANK(T25,$T$3:$T$502,0)+COUNTIF($T$3:T25,T25)-1</f>
        <v>23</v>
      </c>
      <c r="X25" s="41">
        <f>RANK(U25, $U$3:$U$502,0)+COUNTIF($U$3:U25,U25)-1</f>
        <v>37</v>
      </c>
    </row>
    <row r="26" spans="1:24" x14ac:dyDescent="0.2">
      <c r="A26" s="7" t="s">
        <v>54</v>
      </c>
      <c r="B26" s="8" t="s">
        <v>55</v>
      </c>
      <c r="C26" s="9">
        <v>10261</v>
      </c>
      <c r="D26" s="10">
        <v>7</v>
      </c>
      <c r="E26" s="17">
        <v>111407</v>
      </c>
      <c r="F26" s="18">
        <v>0.26</v>
      </c>
      <c r="G26" s="19">
        <v>3122</v>
      </c>
      <c r="H26" s="20">
        <v>-0.23200000000000001</v>
      </c>
      <c r="I26" s="21">
        <v>50155</v>
      </c>
      <c r="J26" s="22">
        <v>35426.1</v>
      </c>
      <c r="K26" s="38">
        <f t="shared" si="0"/>
        <v>108285</v>
      </c>
      <c r="L26" s="40">
        <f t="shared" si="1"/>
        <v>88418.253968253965</v>
      </c>
      <c r="M26" s="40">
        <f t="shared" si="2"/>
        <v>4065.1041666666665</v>
      </c>
      <c r="N26" s="40">
        <f t="shared" si="3"/>
        <v>84353.149801587293</v>
      </c>
      <c r="O26" s="41">
        <f>RANK(L26,$L$3:$L$502,0)+COUNTIF($L$3:L525,L26)-1</f>
        <v>30</v>
      </c>
      <c r="P26" s="42">
        <f t="shared" si="4"/>
        <v>9234.9</v>
      </c>
      <c r="Q26" s="42">
        <f t="shared" si="5"/>
        <v>1026.1000000000004</v>
      </c>
      <c r="R26" s="42">
        <f t="shared" si="6"/>
        <v>46.174500000000016</v>
      </c>
      <c r="S26" s="40">
        <f t="shared" si="7"/>
        <v>108238.82550000001</v>
      </c>
      <c r="T26" s="40">
        <f t="shared" si="8"/>
        <v>117200.164</v>
      </c>
      <c r="U26" s="40">
        <f t="shared" si="9"/>
        <v>8961.338499999998</v>
      </c>
      <c r="V26" s="43">
        <f t="shared" si="10"/>
        <v>1.8703838885329911</v>
      </c>
      <c r="W26" s="41">
        <f>RANK(T26,$T$3:$T$502,0)+COUNTIF($T$3:T26,T26)-1</f>
        <v>24</v>
      </c>
      <c r="X26" s="41">
        <f>RANK(U26, $U$3:$U$502,0)+COUNTIF($U$3:U26,U26)-1</f>
        <v>52</v>
      </c>
    </row>
    <row r="27" spans="1:24" x14ac:dyDescent="0.2">
      <c r="A27" s="7" t="s">
        <v>56</v>
      </c>
      <c r="B27" s="8" t="s">
        <v>57</v>
      </c>
      <c r="C27" s="9">
        <v>204489</v>
      </c>
      <c r="D27" s="10">
        <v>-1</v>
      </c>
      <c r="E27" s="17">
        <v>110584</v>
      </c>
      <c r="F27" s="18">
        <v>0.10300000000000001</v>
      </c>
      <c r="G27" s="19">
        <v>28147</v>
      </c>
      <c r="H27" s="20">
        <v>0.54400000000000004</v>
      </c>
      <c r="I27" s="21">
        <v>2354507</v>
      </c>
      <c r="J27" s="22">
        <v>265938.5</v>
      </c>
      <c r="K27" s="38">
        <f t="shared" si="0"/>
        <v>82437</v>
      </c>
      <c r="L27" s="40">
        <f t="shared" si="1"/>
        <v>100257.47960108795</v>
      </c>
      <c r="M27" s="40">
        <f t="shared" si="2"/>
        <v>18229.922279792747</v>
      </c>
      <c r="N27" s="40">
        <f t="shared" si="3"/>
        <v>82027.5573212952</v>
      </c>
      <c r="O27" s="41">
        <f>RANK(L27,$L$3:$L$502,0)+COUNTIF($L$3:L526,L27)-1</f>
        <v>24</v>
      </c>
      <c r="P27" s="42">
        <f t="shared" si="4"/>
        <v>184040.1</v>
      </c>
      <c r="Q27" s="42">
        <f t="shared" si="5"/>
        <v>20448.899999999994</v>
      </c>
      <c r="R27" s="42">
        <f t="shared" si="6"/>
        <v>920.20049999999981</v>
      </c>
      <c r="S27" s="40">
        <f t="shared" si="7"/>
        <v>81516.799499999994</v>
      </c>
      <c r="T27" s="40">
        <f t="shared" si="8"/>
        <v>116334.368</v>
      </c>
      <c r="U27" s="40">
        <f t="shared" si="9"/>
        <v>34817.568500000008</v>
      </c>
      <c r="V27" s="43">
        <f t="shared" si="10"/>
        <v>0.23699038973958178</v>
      </c>
      <c r="W27" s="41">
        <f>RANK(T27,$T$3:$T$502,0)+COUNTIF($T$3:T27,T27)-1</f>
        <v>25</v>
      </c>
      <c r="X27" s="41">
        <f>RANK(U27, $U$3:$U$502,0)+COUNTIF($U$3:U27,U27)-1</f>
        <v>6</v>
      </c>
    </row>
    <row r="28" spans="1:24" x14ac:dyDescent="0.2">
      <c r="A28" s="7" t="s">
        <v>58</v>
      </c>
      <c r="B28" s="8" t="s">
        <v>59</v>
      </c>
      <c r="C28" s="9">
        <v>131000</v>
      </c>
      <c r="D28" s="10">
        <v>4</v>
      </c>
      <c r="E28" s="17">
        <v>110360</v>
      </c>
      <c r="F28" s="18">
        <v>0.22699999999999998</v>
      </c>
      <c r="G28" s="19">
        <v>16571</v>
      </c>
      <c r="H28" s="20">
        <v>-0.218</v>
      </c>
      <c r="I28" s="21">
        <v>258848</v>
      </c>
      <c r="J28" s="22">
        <v>904860.9</v>
      </c>
      <c r="K28" s="38">
        <f t="shared" si="0"/>
        <v>93789</v>
      </c>
      <c r="L28" s="40">
        <f t="shared" si="1"/>
        <v>89942.950285248589</v>
      </c>
      <c r="M28" s="40">
        <f t="shared" si="2"/>
        <v>21190.537084398977</v>
      </c>
      <c r="N28" s="40">
        <f t="shared" si="3"/>
        <v>68752.413200849609</v>
      </c>
      <c r="O28" s="41">
        <f>RANK(L28,$L$3:$L$502,0)+COUNTIF($L$3:L527,L28)-1</f>
        <v>29</v>
      </c>
      <c r="P28" s="42">
        <f t="shared" si="4"/>
        <v>117900</v>
      </c>
      <c r="Q28" s="42">
        <f t="shared" si="5"/>
        <v>13100</v>
      </c>
      <c r="R28" s="42">
        <f t="shared" si="6"/>
        <v>589.5</v>
      </c>
      <c r="S28" s="40">
        <f t="shared" si="7"/>
        <v>93199.5</v>
      </c>
      <c r="T28" s="40">
        <f t="shared" si="8"/>
        <v>116098.72</v>
      </c>
      <c r="U28" s="40">
        <f t="shared" si="9"/>
        <v>22899.22</v>
      </c>
      <c r="V28" s="43">
        <f t="shared" si="10"/>
        <v>0.38188522116951307</v>
      </c>
      <c r="W28" s="41">
        <f>RANK(T28,$T$3:$T$502,0)+COUNTIF($T$3:T28,T28)-1</f>
        <v>26</v>
      </c>
      <c r="X28" s="41">
        <f>RANK(U28, $U$3:$U$502,0)+COUNTIF($U$3:U28,U28)-1</f>
        <v>16</v>
      </c>
    </row>
    <row r="29" spans="1:24" x14ac:dyDescent="0.2">
      <c r="A29" s="7" t="s">
        <v>60</v>
      </c>
      <c r="B29" s="8" t="s">
        <v>61</v>
      </c>
      <c r="C29" s="9">
        <v>413000</v>
      </c>
      <c r="D29" s="10">
        <v>-4</v>
      </c>
      <c r="E29" s="17">
        <v>108203</v>
      </c>
      <c r="F29" s="18">
        <v>7.2000000000000008E-2</v>
      </c>
      <c r="G29" s="19">
        <v>11121</v>
      </c>
      <c r="H29" s="20">
        <v>0.28899999999999998</v>
      </c>
      <c r="I29" s="21">
        <v>44003</v>
      </c>
      <c r="J29" s="22">
        <v>211828</v>
      </c>
      <c r="K29" s="38">
        <f t="shared" si="0"/>
        <v>97082</v>
      </c>
      <c r="L29" s="40">
        <f t="shared" si="1"/>
        <v>100935.63432835821</v>
      </c>
      <c r="M29" s="40">
        <f t="shared" si="2"/>
        <v>8627.6183087664867</v>
      </c>
      <c r="N29" s="40">
        <f t="shared" si="3"/>
        <v>92308.016019591727</v>
      </c>
      <c r="O29" s="41">
        <f>RANK(L29,$L$3:$L$502,0)+COUNTIF($L$3:L528,L29)-1</f>
        <v>23</v>
      </c>
      <c r="P29" s="42">
        <f t="shared" si="4"/>
        <v>371700</v>
      </c>
      <c r="Q29" s="42">
        <f t="shared" si="5"/>
        <v>41300</v>
      </c>
      <c r="R29" s="42">
        <f t="shared" si="6"/>
        <v>1858.5</v>
      </c>
      <c r="S29" s="40">
        <f t="shared" si="7"/>
        <v>95223.5</v>
      </c>
      <c r="T29" s="40">
        <f t="shared" si="8"/>
        <v>113829.556</v>
      </c>
      <c r="U29" s="40">
        <f t="shared" si="9"/>
        <v>18606.055999999997</v>
      </c>
      <c r="V29" s="43">
        <f t="shared" si="10"/>
        <v>0.67305602014207322</v>
      </c>
      <c r="W29" s="41">
        <f>RANK(T29,$T$3:$T$502,0)+COUNTIF($T$3:T29,T29)-1</f>
        <v>27</v>
      </c>
      <c r="X29" s="41">
        <f>RANK(U29, $U$3:$U$502,0)+COUNTIF($U$3:U29,U29)-1</f>
        <v>20</v>
      </c>
    </row>
    <row r="30" spans="1:24" x14ac:dyDescent="0.2">
      <c r="A30" s="7" t="s">
        <v>62</v>
      </c>
      <c r="B30" s="8" t="s">
        <v>63</v>
      </c>
      <c r="C30" s="9">
        <v>153000</v>
      </c>
      <c r="D30" s="10">
        <v>-1</v>
      </c>
      <c r="E30" s="17">
        <v>101127</v>
      </c>
      <c r="F30" s="18">
        <v>8.3000000000000004E-2</v>
      </c>
      <c r="G30" s="19">
        <v>10460</v>
      </c>
      <c r="H30" s="20">
        <v>0.27600000000000002</v>
      </c>
      <c r="I30" s="21">
        <v>117359</v>
      </c>
      <c r="J30" s="22">
        <v>215304.7</v>
      </c>
      <c r="K30" s="38">
        <f t="shared" si="0"/>
        <v>90667</v>
      </c>
      <c r="L30" s="40">
        <f t="shared" si="1"/>
        <v>93376.731301939057</v>
      </c>
      <c r="M30" s="40">
        <f t="shared" si="2"/>
        <v>8197.492163009405</v>
      </c>
      <c r="N30" s="40">
        <f t="shared" si="3"/>
        <v>85179.239138929654</v>
      </c>
      <c r="O30" s="41">
        <f>RANK(L30,$L$3:$L$502,0)+COUNTIF($L$3:L529,L30)-1</f>
        <v>26</v>
      </c>
      <c r="P30" s="42">
        <f t="shared" si="4"/>
        <v>137700</v>
      </c>
      <c r="Q30" s="42">
        <f t="shared" si="5"/>
        <v>15300</v>
      </c>
      <c r="R30" s="42">
        <f t="shared" si="6"/>
        <v>688.5</v>
      </c>
      <c r="S30" s="40">
        <f t="shared" si="7"/>
        <v>89978.5</v>
      </c>
      <c r="T30" s="40">
        <f t="shared" si="8"/>
        <v>106385.60400000001</v>
      </c>
      <c r="U30" s="40">
        <f t="shared" si="9"/>
        <v>16407.104000000007</v>
      </c>
      <c r="V30" s="43">
        <f t="shared" si="10"/>
        <v>0.56855678776290697</v>
      </c>
      <c r="W30" s="41">
        <f>RANK(T30,$T$3:$T$502,0)+COUNTIF($T$3:T30,T30)-1</f>
        <v>28</v>
      </c>
      <c r="X30" s="41">
        <f>RANK(U30, $U$3:$U$502,0)+COUNTIF($U$3:U30,U30)-1</f>
        <v>25</v>
      </c>
    </row>
    <row r="31" spans="1:24" x14ac:dyDescent="0.2">
      <c r="A31" s="7" t="s">
        <v>64</v>
      </c>
      <c r="B31" s="8" t="s">
        <v>65</v>
      </c>
      <c r="C31" s="9">
        <v>258700</v>
      </c>
      <c r="D31" s="10">
        <v>-3</v>
      </c>
      <c r="E31" s="17">
        <v>101060</v>
      </c>
      <c r="F31" s="18">
        <v>3.4000000000000002E-2</v>
      </c>
      <c r="G31" s="19">
        <v>22393</v>
      </c>
      <c r="H31" s="20">
        <v>8.9999999999999993E-3</v>
      </c>
      <c r="I31" s="21">
        <v>1895883</v>
      </c>
      <c r="J31" s="22">
        <v>219467.1</v>
      </c>
      <c r="K31" s="38">
        <f t="shared" si="0"/>
        <v>78667</v>
      </c>
      <c r="L31" s="40">
        <f t="shared" si="1"/>
        <v>97736.943907156674</v>
      </c>
      <c r="M31" s="40">
        <f t="shared" si="2"/>
        <v>22193.260654112986</v>
      </c>
      <c r="N31" s="40">
        <f t="shared" si="3"/>
        <v>75543.68325304368</v>
      </c>
      <c r="O31" s="41">
        <f>RANK(L31,$L$3:$L$502,0)+COUNTIF($L$3:L530,L31)-1</f>
        <v>25</v>
      </c>
      <c r="P31" s="42">
        <f t="shared" si="4"/>
        <v>232830</v>
      </c>
      <c r="Q31" s="42">
        <f t="shared" si="5"/>
        <v>25870</v>
      </c>
      <c r="R31" s="42">
        <f t="shared" si="6"/>
        <v>1164.1500000000001</v>
      </c>
      <c r="S31" s="40">
        <f t="shared" si="7"/>
        <v>77502.850000000006</v>
      </c>
      <c r="T31" s="40">
        <f t="shared" si="8"/>
        <v>106315.12</v>
      </c>
      <c r="U31" s="40">
        <f t="shared" si="9"/>
        <v>28812.26999999999</v>
      </c>
      <c r="V31" s="43">
        <f t="shared" si="10"/>
        <v>0.28666413611396374</v>
      </c>
      <c r="W31" s="41">
        <f>RANK(T31,$T$3:$T$502,0)+COUNTIF($T$3:T31,T31)-1</f>
        <v>29</v>
      </c>
      <c r="X31" s="41">
        <f>RANK(U31, $U$3:$U$502,0)+COUNTIF($U$3:U31,U31)-1</f>
        <v>8</v>
      </c>
    </row>
    <row r="32" spans="1:24" x14ac:dyDescent="0.2">
      <c r="A32" s="7" t="s">
        <v>66</v>
      </c>
      <c r="B32" s="8" t="s">
        <v>67</v>
      </c>
      <c r="C32" s="9">
        <v>204000</v>
      </c>
      <c r="D32" s="10">
        <v>2</v>
      </c>
      <c r="E32" s="17">
        <v>97120</v>
      </c>
      <c r="F32" s="18">
        <v>0.10400000000000001</v>
      </c>
      <c r="G32" s="19">
        <v>18045</v>
      </c>
      <c r="H32" s="20"/>
      <c r="I32" s="21">
        <v>1917383</v>
      </c>
      <c r="J32" s="22">
        <v>145625.4</v>
      </c>
      <c r="K32" s="38">
        <f t="shared" si="0"/>
        <v>79075</v>
      </c>
      <c r="L32" s="40">
        <f t="shared" si="1"/>
        <v>87971.014492753617</v>
      </c>
      <c r="M32" s="40">
        <f t="shared" si="2"/>
        <v>18045</v>
      </c>
      <c r="N32" s="40">
        <f t="shared" si="3"/>
        <v>69926.014492753617</v>
      </c>
      <c r="O32" s="41">
        <f>RANK(L32,$L$3:$L$502,0)+COUNTIF($L$3:L531,L32)-1</f>
        <v>31</v>
      </c>
      <c r="P32" s="42">
        <f t="shared" si="4"/>
        <v>183600</v>
      </c>
      <c r="Q32" s="42">
        <f t="shared" si="5"/>
        <v>20400</v>
      </c>
      <c r="R32" s="42">
        <f t="shared" si="6"/>
        <v>918</v>
      </c>
      <c r="S32" s="40">
        <f t="shared" si="7"/>
        <v>78157</v>
      </c>
      <c r="T32" s="40">
        <f t="shared" si="8"/>
        <v>102170.24000000001</v>
      </c>
      <c r="U32" s="40">
        <f t="shared" si="9"/>
        <v>24013.240000000005</v>
      </c>
      <c r="V32" s="43">
        <f t="shared" si="10"/>
        <v>0.33074203380437822</v>
      </c>
      <c r="W32" s="41">
        <f>RANK(T32,$T$3:$T$502,0)+COUNTIF($T$3:T32,T32)-1</f>
        <v>30</v>
      </c>
      <c r="X32" s="41">
        <f>RANK(U32, $U$3:$U$502,0)+COUNTIF($U$3:U32,U32)-1</f>
        <v>13</v>
      </c>
    </row>
    <row r="33" spans="1:24" x14ac:dyDescent="0.2">
      <c r="A33" s="7" t="s">
        <v>68</v>
      </c>
      <c r="B33" s="8" t="s">
        <v>69</v>
      </c>
      <c r="C33" s="9">
        <v>60350</v>
      </c>
      <c r="D33" s="10">
        <v>10</v>
      </c>
      <c r="E33" s="17">
        <v>97102</v>
      </c>
      <c r="F33" s="18">
        <v>0.436</v>
      </c>
      <c r="G33" s="19">
        <v>2780</v>
      </c>
      <c r="H33" s="20">
        <v>-0.19</v>
      </c>
      <c r="I33" s="21">
        <v>92940</v>
      </c>
      <c r="J33" s="22">
        <v>40258.199999999997</v>
      </c>
      <c r="K33" s="38">
        <f t="shared" si="0"/>
        <v>94322</v>
      </c>
      <c r="L33" s="40">
        <f t="shared" si="1"/>
        <v>67619.777158774377</v>
      </c>
      <c r="M33" s="40">
        <f t="shared" si="2"/>
        <v>3432.0987654320984</v>
      </c>
      <c r="N33" s="40">
        <f t="shared" si="3"/>
        <v>64187.678393342278</v>
      </c>
      <c r="O33" s="41">
        <f>RANK(L33,$L$3:$L$502,0)+COUNTIF($L$3:L532,L33)-1</f>
        <v>40</v>
      </c>
      <c r="P33" s="42">
        <f t="shared" si="4"/>
        <v>54315</v>
      </c>
      <c r="Q33" s="42">
        <f t="shared" si="5"/>
        <v>6035</v>
      </c>
      <c r="R33" s="42">
        <f t="shared" si="6"/>
        <v>271.57499999999999</v>
      </c>
      <c r="S33" s="40">
        <f t="shared" si="7"/>
        <v>94050.425000000003</v>
      </c>
      <c r="T33" s="40">
        <f t="shared" si="8"/>
        <v>102151.304</v>
      </c>
      <c r="U33" s="40">
        <f t="shared" si="9"/>
        <v>8100.8790000000008</v>
      </c>
      <c r="V33" s="43">
        <f t="shared" si="10"/>
        <v>1.9139852517985614</v>
      </c>
      <c r="W33" s="41">
        <f>RANK(T33,$T$3:$T$502,0)+COUNTIF($T$3:T33,T33)-1</f>
        <v>31</v>
      </c>
      <c r="X33" s="41">
        <f>RANK(U33, $U$3:$U$502,0)+COUNTIF($U$3:U33,U33)-1</f>
        <v>63</v>
      </c>
    </row>
    <row r="34" spans="1:24" x14ac:dyDescent="0.2">
      <c r="A34" s="7" t="s">
        <v>70</v>
      </c>
      <c r="B34" s="8" t="s">
        <v>71</v>
      </c>
      <c r="C34" s="9">
        <v>184000</v>
      </c>
      <c r="D34" s="10">
        <v>1</v>
      </c>
      <c r="E34" s="17">
        <v>94507</v>
      </c>
      <c r="F34" s="18">
        <v>0.11800000000000001</v>
      </c>
      <c r="G34" s="19">
        <v>11731</v>
      </c>
      <c r="H34" s="20">
        <v>-0.48399999999999999</v>
      </c>
      <c r="I34" s="21">
        <v>251684</v>
      </c>
      <c r="J34" s="22">
        <v>180948</v>
      </c>
      <c r="K34" s="38">
        <f t="shared" si="0"/>
        <v>82776</v>
      </c>
      <c r="L34" s="40">
        <f t="shared" si="1"/>
        <v>84532.200357781752</v>
      </c>
      <c r="M34" s="40">
        <f t="shared" si="2"/>
        <v>22734.496124031008</v>
      </c>
      <c r="N34" s="40">
        <f t="shared" si="3"/>
        <v>61797.704233750745</v>
      </c>
      <c r="O34" s="41">
        <f>RANK(L34,$L$3:$L$502,0)+COUNTIF($L$3:L533,L34)-1</f>
        <v>32</v>
      </c>
      <c r="P34" s="42">
        <f t="shared" si="4"/>
        <v>165600</v>
      </c>
      <c r="Q34" s="42">
        <f t="shared" si="5"/>
        <v>18400</v>
      </c>
      <c r="R34" s="42">
        <f t="shared" si="6"/>
        <v>828</v>
      </c>
      <c r="S34" s="40">
        <f t="shared" si="7"/>
        <v>81948</v>
      </c>
      <c r="T34" s="40">
        <f t="shared" si="8"/>
        <v>99421.364000000001</v>
      </c>
      <c r="U34" s="40">
        <f t="shared" si="9"/>
        <v>17473.364000000001</v>
      </c>
      <c r="V34" s="43">
        <f t="shared" si="10"/>
        <v>0.48950336714687592</v>
      </c>
      <c r="W34" s="41">
        <f>RANK(T34,$T$3:$T$502,0)+COUNTIF($T$3:T34,T34)-1</f>
        <v>32</v>
      </c>
      <c r="X34" s="41">
        <f>RANK(U34, $U$3:$U$502,0)+COUNTIF($U$3:U34,U34)-1</f>
        <v>21</v>
      </c>
    </row>
    <row r="35" spans="1:24" x14ac:dyDescent="0.2">
      <c r="A35" s="7" t="s">
        <v>72</v>
      </c>
      <c r="B35" s="8" t="s">
        <v>73</v>
      </c>
      <c r="C35" s="9">
        <v>63900</v>
      </c>
      <c r="D35" s="10">
        <v>-4</v>
      </c>
      <c r="E35" s="17">
        <v>92105</v>
      </c>
      <c r="F35" s="18">
        <v>2.3E-2</v>
      </c>
      <c r="G35" s="19">
        <v>3750</v>
      </c>
      <c r="H35" s="20">
        <v>-2.4E-2</v>
      </c>
      <c r="I35" s="21">
        <v>71571</v>
      </c>
      <c r="J35" s="22">
        <v>73826.600000000006</v>
      </c>
      <c r="K35" s="38">
        <f t="shared" si="0"/>
        <v>88355</v>
      </c>
      <c r="L35" s="40">
        <f t="shared" si="1"/>
        <v>90034.213098729233</v>
      </c>
      <c r="M35" s="40">
        <f t="shared" si="2"/>
        <v>3842.2131147540986</v>
      </c>
      <c r="N35" s="40">
        <f t="shared" si="3"/>
        <v>86191.99998397514</v>
      </c>
      <c r="O35" s="41">
        <f>RANK(L35,$L$3:$L$502,0)+COUNTIF($L$3:L534,L35)-1</f>
        <v>28</v>
      </c>
      <c r="P35" s="42">
        <f t="shared" si="4"/>
        <v>57510</v>
      </c>
      <c r="Q35" s="42">
        <f t="shared" si="5"/>
        <v>6390</v>
      </c>
      <c r="R35" s="42">
        <f t="shared" si="6"/>
        <v>287.55</v>
      </c>
      <c r="S35" s="40">
        <f t="shared" si="7"/>
        <v>88067.45</v>
      </c>
      <c r="T35" s="40">
        <f t="shared" si="8"/>
        <v>96894.46</v>
      </c>
      <c r="U35" s="40">
        <f t="shared" si="9"/>
        <v>8827.0100000000093</v>
      </c>
      <c r="V35" s="43">
        <f t="shared" si="10"/>
        <v>1.3538693333333358</v>
      </c>
      <c r="W35" s="41">
        <f>RANK(T35,$T$3:$T$502,0)+COUNTIF($T$3:T35,T35)-1</f>
        <v>33</v>
      </c>
      <c r="X35" s="41">
        <f>RANK(U35, $U$3:$U$502,0)+COUNTIF($U$3:U35,U35)-1</f>
        <v>54</v>
      </c>
    </row>
    <row r="36" spans="1:24" x14ac:dyDescent="0.2">
      <c r="A36" s="7" t="s">
        <v>74</v>
      </c>
      <c r="B36" s="8" t="s">
        <v>75</v>
      </c>
      <c r="C36" s="9">
        <v>157000</v>
      </c>
      <c r="D36" s="10">
        <v>1</v>
      </c>
      <c r="E36" s="17">
        <v>90621</v>
      </c>
      <c r="F36" s="18">
        <v>0.152</v>
      </c>
      <c r="G36" s="19">
        <v>-2310</v>
      </c>
      <c r="H36" s="20"/>
      <c r="I36" s="21">
        <v>111820</v>
      </c>
      <c r="J36" s="22">
        <v>42170.5</v>
      </c>
      <c r="K36" s="38">
        <f t="shared" si="0"/>
        <v>92931</v>
      </c>
      <c r="L36" s="40">
        <f t="shared" si="1"/>
        <v>78664.0625</v>
      </c>
      <c r="M36" s="40">
        <f t="shared" si="2"/>
        <v>-2310</v>
      </c>
      <c r="N36" s="40">
        <f t="shared" si="3"/>
        <v>80974.0625</v>
      </c>
      <c r="O36" s="41">
        <f>RANK(L36,$L$3:$L$502,0)+COUNTIF($L$3:L535,L36)-1</f>
        <v>34</v>
      </c>
      <c r="P36" s="42">
        <f t="shared" si="4"/>
        <v>141300</v>
      </c>
      <c r="Q36" s="42">
        <f t="shared" si="5"/>
        <v>15700</v>
      </c>
      <c r="R36" s="42">
        <f t="shared" si="6"/>
        <v>706.5</v>
      </c>
      <c r="S36" s="40">
        <f t="shared" si="7"/>
        <v>92224.5</v>
      </c>
      <c r="T36" s="40">
        <f t="shared" si="8"/>
        <v>95333.292000000001</v>
      </c>
      <c r="U36" s="40">
        <f t="shared" si="9"/>
        <v>3108.7920000000013</v>
      </c>
      <c r="V36" s="43">
        <f t="shared" si="10"/>
        <v>-2.3457974025974031</v>
      </c>
      <c r="W36" s="41">
        <f>RANK(T36,$T$3:$T$502,0)+COUNTIF($T$3:T36,T36)-1</f>
        <v>34</v>
      </c>
      <c r="X36" s="41">
        <f>RANK(U36, $U$3:$U$502,0)+COUNTIF($U$3:U36,U36)-1</f>
        <v>161</v>
      </c>
    </row>
    <row r="37" spans="1:24" x14ac:dyDescent="0.2">
      <c r="A37" s="7" t="s">
        <v>76</v>
      </c>
      <c r="B37" s="8" t="s">
        <v>77</v>
      </c>
      <c r="C37" s="9">
        <v>98000</v>
      </c>
      <c r="D37" s="10">
        <v>12</v>
      </c>
      <c r="E37" s="17">
        <v>85977</v>
      </c>
      <c r="F37" s="18">
        <v>0.37200000000000005</v>
      </c>
      <c r="G37" s="19">
        <v>3844</v>
      </c>
      <c r="H37" s="20">
        <v>1.633</v>
      </c>
      <c r="I37" s="21">
        <v>188030</v>
      </c>
      <c r="J37" s="22">
        <v>120201.4</v>
      </c>
      <c r="K37" s="38">
        <f t="shared" si="0"/>
        <v>82133</v>
      </c>
      <c r="L37" s="40">
        <f t="shared" si="1"/>
        <v>62665.451895043727</v>
      </c>
      <c r="M37" s="40">
        <f t="shared" si="2"/>
        <v>1459.9316369160654</v>
      </c>
      <c r="N37" s="40">
        <f t="shared" si="3"/>
        <v>61205.520258127661</v>
      </c>
      <c r="O37" s="41">
        <f>RANK(L37,$L$3:$L$502,0)+COUNTIF($L$3:L536,L37)-1</f>
        <v>46</v>
      </c>
      <c r="P37" s="42">
        <f t="shared" si="4"/>
        <v>88200</v>
      </c>
      <c r="Q37" s="42">
        <f t="shared" si="5"/>
        <v>9800</v>
      </c>
      <c r="R37" s="42">
        <f t="shared" si="6"/>
        <v>441</v>
      </c>
      <c r="S37" s="40">
        <f t="shared" si="7"/>
        <v>81692</v>
      </c>
      <c r="T37" s="40">
        <f t="shared" si="8"/>
        <v>90447.804000000004</v>
      </c>
      <c r="U37" s="40">
        <f t="shared" si="9"/>
        <v>8755.8040000000037</v>
      </c>
      <c r="V37" s="43">
        <f t="shared" si="10"/>
        <v>1.2777845993756514</v>
      </c>
      <c r="W37" s="41">
        <f>RANK(T37,$T$3:$T$502,0)+COUNTIF($T$3:T37,T37)-1</f>
        <v>35</v>
      </c>
      <c r="X37" s="41">
        <f>RANK(U37, $U$3:$U$502,0)+COUNTIF($U$3:U37,U37)-1</f>
        <v>56</v>
      </c>
    </row>
    <row r="38" spans="1:24" x14ac:dyDescent="0.2">
      <c r="A38" s="7" t="s">
        <v>78</v>
      </c>
      <c r="B38" s="8" t="s">
        <v>79</v>
      </c>
      <c r="C38" s="9">
        <v>56788</v>
      </c>
      <c r="D38" s="10"/>
      <c r="E38" s="17">
        <v>81732.2</v>
      </c>
      <c r="F38" s="35">
        <v>4.2999999999999997E-2</v>
      </c>
      <c r="G38" s="36">
        <v>8788.4</v>
      </c>
      <c r="H38" s="20">
        <v>2.9830000000000001</v>
      </c>
      <c r="I38" s="38">
        <v>272518.40000000002</v>
      </c>
      <c r="J38" s="22"/>
      <c r="K38" s="38">
        <f t="shared" si="0"/>
        <v>72943.8</v>
      </c>
      <c r="L38" s="40">
        <f t="shared" si="1"/>
        <v>78362.607861936718</v>
      </c>
      <c r="M38" s="40">
        <f t="shared" si="2"/>
        <v>2206.4775295003765</v>
      </c>
      <c r="N38" s="40">
        <f t="shared" si="3"/>
        <v>76156.13033243634</v>
      </c>
      <c r="O38" s="41">
        <f>RANK(L38,$L$3:$L$502,0)+COUNTIF($L$3:L537,L38)-1</f>
        <v>35</v>
      </c>
      <c r="P38" s="42">
        <f t="shared" si="4"/>
        <v>51109.2</v>
      </c>
      <c r="Q38" s="42">
        <f t="shared" si="5"/>
        <v>5678.8000000000029</v>
      </c>
      <c r="R38" s="42">
        <f t="shared" si="6"/>
        <v>255.54600000000011</v>
      </c>
      <c r="S38" s="40">
        <f t="shared" si="7"/>
        <v>72688.254000000001</v>
      </c>
      <c r="T38" s="40">
        <f t="shared" si="8"/>
        <v>85982.274399999995</v>
      </c>
      <c r="U38" s="40">
        <f t="shared" si="9"/>
        <v>13294.020399999994</v>
      </c>
      <c r="V38" s="43">
        <f t="shared" si="10"/>
        <v>0.5126781211597099</v>
      </c>
      <c r="W38" s="41">
        <f>RANK(T38,$T$3:$T$502,0)+COUNTIF($T$3:T38,T38)-1</f>
        <v>36</v>
      </c>
      <c r="X38" s="41">
        <f>RANK(U38, $U$3:$U$502,0)+COUNTIF($U$3:U38,U38)-1</f>
        <v>32</v>
      </c>
    </row>
    <row r="39" spans="1:24" x14ac:dyDescent="0.2">
      <c r="A39" s="7" t="s">
        <v>80</v>
      </c>
      <c r="B39" s="8" t="s">
        <v>81</v>
      </c>
      <c r="C39" s="9">
        <v>135100</v>
      </c>
      <c r="D39" s="10"/>
      <c r="E39" s="17">
        <v>81581</v>
      </c>
      <c r="F39" s="18">
        <v>6.7000000000000004E-2</v>
      </c>
      <c r="G39" s="19">
        <v>15297</v>
      </c>
      <c r="H39" s="20">
        <v>10.766999999999999</v>
      </c>
      <c r="I39" s="21">
        <v>152954</v>
      </c>
      <c r="J39" s="22">
        <v>372228.9</v>
      </c>
      <c r="K39" s="38">
        <f t="shared" si="0"/>
        <v>66284</v>
      </c>
      <c r="L39" s="40">
        <f t="shared" si="1"/>
        <v>76458.29428303655</v>
      </c>
      <c r="M39" s="40">
        <f t="shared" si="2"/>
        <v>1299.991501657177</v>
      </c>
      <c r="N39" s="40">
        <f t="shared" si="3"/>
        <v>75158.302781379374</v>
      </c>
      <c r="O39" s="41">
        <f>RANK(L39,$L$3:$L$502,0)+COUNTIF($L$3:L538,L39)-1</f>
        <v>36</v>
      </c>
      <c r="P39" s="42">
        <f t="shared" si="4"/>
        <v>121590</v>
      </c>
      <c r="Q39" s="42">
        <f t="shared" si="5"/>
        <v>13510</v>
      </c>
      <c r="R39" s="42">
        <f t="shared" si="6"/>
        <v>607.95000000000005</v>
      </c>
      <c r="S39" s="40">
        <f t="shared" si="7"/>
        <v>65676.05</v>
      </c>
      <c r="T39" s="40">
        <f t="shared" si="8"/>
        <v>85823.212</v>
      </c>
      <c r="U39" s="40">
        <f t="shared" si="9"/>
        <v>20147.161999999997</v>
      </c>
      <c r="V39" s="43">
        <f t="shared" si="10"/>
        <v>0.31706622213505892</v>
      </c>
      <c r="W39" s="41">
        <f>RANK(T39,$T$3:$T$502,0)+COUNTIF($T$3:T39,T39)-1</f>
        <v>37</v>
      </c>
      <c r="X39" s="41">
        <f>RANK(U39, $U$3:$U$502,0)+COUNTIF($U$3:U39,U39)-1</f>
        <v>18</v>
      </c>
    </row>
    <row r="40" spans="1:24" x14ac:dyDescent="0.2">
      <c r="A40" s="7" t="s">
        <v>82</v>
      </c>
      <c r="B40" s="8" t="s">
        <v>83</v>
      </c>
      <c r="C40" s="9">
        <v>381100</v>
      </c>
      <c r="D40" s="10">
        <v>-4</v>
      </c>
      <c r="E40" s="17">
        <v>79591</v>
      </c>
      <c r="F40" s="18">
        <v>6.0000000000000001E-3</v>
      </c>
      <c r="G40" s="19">
        <v>8728</v>
      </c>
      <c r="H40" s="20">
        <v>0.51700000000000002</v>
      </c>
      <c r="I40" s="21">
        <v>123382</v>
      </c>
      <c r="J40" s="22">
        <v>125560.1</v>
      </c>
      <c r="K40" s="38">
        <f t="shared" si="0"/>
        <v>70863</v>
      </c>
      <c r="L40" s="40">
        <f t="shared" si="1"/>
        <v>79116.302186878733</v>
      </c>
      <c r="M40" s="40">
        <f t="shared" si="2"/>
        <v>5753.4607778510217</v>
      </c>
      <c r="N40" s="40">
        <f t="shared" si="3"/>
        <v>73362.841409027707</v>
      </c>
      <c r="O40" s="41">
        <f>RANK(L40,$L$3:$L$502,0)+COUNTIF($L$3:L539,L40)-1</f>
        <v>33</v>
      </c>
      <c r="P40" s="42">
        <f t="shared" si="4"/>
        <v>342990</v>
      </c>
      <c r="Q40" s="42">
        <f t="shared" si="5"/>
        <v>38110</v>
      </c>
      <c r="R40" s="42">
        <f t="shared" si="6"/>
        <v>1714.95</v>
      </c>
      <c r="S40" s="40">
        <f t="shared" si="7"/>
        <v>69148.05</v>
      </c>
      <c r="T40" s="40">
        <f t="shared" si="8"/>
        <v>83729.732000000004</v>
      </c>
      <c r="U40" s="40">
        <f t="shared" si="9"/>
        <v>14581.682000000001</v>
      </c>
      <c r="V40" s="43">
        <f t="shared" si="10"/>
        <v>0.67067850595783696</v>
      </c>
      <c r="W40" s="41">
        <f>RANK(T40,$T$3:$T$502,0)+COUNTIF($T$3:T40,T40)-1</f>
        <v>38</v>
      </c>
      <c r="X40" s="41">
        <f>RANK(U40, $U$3:$U$502,0)+COUNTIF($U$3:U40,U40)-1</f>
        <v>27</v>
      </c>
    </row>
    <row r="41" spans="1:24" x14ac:dyDescent="0.2">
      <c r="A41" s="7" t="s">
        <v>84</v>
      </c>
      <c r="B41" s="8" t="s">
        <v>85</v>
      </c>
      <c r="C41" s="9">
        <v>360000</v>
      </c>
      <c r="D41" s="10"/>
      <c r="E41" s="17">
        <v>75356</v>
      </c>
      <c r="F41" s="18">
        <v>4.8000000000000001E-2</v>
      </c>
      <c r="G41" s="19">
        <v>2937</v>
      </c>
      <c r="H41" s="20">
        <v>1E-3</v>
      </c>
      <c r="I41" s="21">
        <v>41290</v>
      </c>
      <c r="J41" s="22">
        <v>41440.9</v>
      </c>
      <c r="K41" s="38">
        <f t="shared" si="0"/>
        <v>72419</v>
      </c>
      <c r="L41" s="40">
        <f t="shared" si="1"/>
        <v>71904.580152671755</v>
      </c>
      <c r="M41" s="40">
        <f t="shared" si="2"/>
        <v>2934.0659340659345</v>
      </c>
      <c r="N41" s="40">
        <f t="shared" si="3"/>
        <v>68970.514218605822</v>
      </c>
      <c r="O41" s="41">
        <f>RANK(L41,$L$3:$L$502,0)+COUNTIF($L$3:L540,L41)-1</f>
        <v>38</v>
      </c>
      <c r="P41" s="42">
        <f t="shared" si="4"/>
        <v>324000</v>
      </c>
      <c r="Q41" s="42">
        <f t="shared" si="5"/>
        <v>36000</v>
      </c>
      <c r="R41" s="42">
        <f t="shared" si="6"/>
        <v>1620</v>
      </c>
      <c r="S41" s="40">
        <f t="shared" si="7"/>
        <v>70799</v>
      </c>
      <c r="T41" s="40">
        <f t="shared" si="8"/>
        <v>79274.512000000002</v>
      </c>
      <c r="U41" s="40">
        <f t="shared" si="9"/>
        <v>8475.5120000000024</v>
      </c>
      <c r="V41" s="43">
        <f t="shared" si="10"/>
        <v>1.8857718760640116</v>
      </c>
      <c r="W41" s="41">
        <f>RANK(T41,$T$3:$T$502,0)+COUNTIF($T$3:T41,T41)-1</f>
        <v>39</v>
      </c>
      <c r="X41" s="41">
        <f>RANK(U41, $U$3:$U$502,0)+COUNTIF($U$3:U41,U41)-1</f>
        <v>59</v>
      </c>
    </row>
    <row r="42" spans="1:24" x14ac:dyDescent="0.2">
      <c r="A42" s="7" t="s">
        <v>86</v>
      </c>
      <c r="B42" s="8" t="s">
        <v>87</v>
      </c>
      <c r="C42" s="9">
        <v>6621</v>
      </c>
      <c r="D42" s="10">
        <v>-2</v>
      </c>
      <c r="E42" s="17">
        <v>73598</v>
      </c>
      <c r="F42" s="18">
        <v>-1.3999999999999999E-2</v>
      </c>
      <c r="G42" s="19">
        <v>9235</v>
      </c>
      <c r="H42" s="20">
        <v>0.64200000000000002</v>
      </c>
      <c r="I42" s="21">
        <v>2063060</v>
      </c>
      <c r="J42" s="22">
        <v>1748.7</v>
      </c>
      <c r="K42" s="38">
        <f t="shared" si="0"/>
        <v>64363</v>
      </c>
      <c r="L42" s="40">
        <f t="shared" si="1"/>
        <v>74643.002028397561</v>
      </c>
      <c r="M42" s="40">
        <f t="shared" si="2"/>
        <v>5624.2387332521321</v>
      </c>
      <c r="N42" s="40">
        <f t="shared" si="3"/>
        <v>69018.763295145429</v>
      </c>
      <c r="O42" s="41">
        <f>RANK(L42,$L$3:$L$502,0)+COUNTIF($L$3:L541,L42)-1</f>
        <v>37</v>
      </c>
      <c r="P42" s="42">
        <f t="shared" si="4"/>
        <v>5958.9</v>
      </c>
      <c r="Q42" s="42">
        <f t="shared" si="5"/>
        <v>662.10000000000036</v>
      </c>
      <c r="R42" s="42">
        <f t="shared" si="6"/>
        <v>29.794500000000014</v>
      </c>
      <c r="S42" s="40">
        <f t="shared" si="7"/>
        <v>64333.205499999996</v>
      </c>
      <c r="T42" s="40">
        <f t="shared" si="8"/>
        <v>77425.096000000005</v>
      </c>
      <c r="U42" s="40">
        <f t="shared" si="9"/>
        <v>13091.890500000009</v>
      </c>
      <c r="V42" s="43">
        <f t="shared" si="10"/>
        <v>0.41763838657282171</v>
      </c>
      <c r="W42" s="41">
        <f>RANK(T42,$T$3:$T$502,0)+COUNTIF($T$3:T42,T42)-1</f>
        <v>40</v>
      </c>
      <c r="X42" s="41">
        <f>RANK(U42, $U$3:$U$502,0)+COUNTIF($U$3:U42,U42)-1</f>
        <v>34</v>
      </c>
    </row>
    <row r="43" spans="1:24" x14ac:dyDescent="0.2">
      <c r="A43" s="7" t="s">
        <v>88</v>
      </c>
      <c r="B43" s="8" t="s">
        <v>89</v>
      </c>
      <c r="C43" s="9">
        <v>364575</v>
      </c>
      <c r="D43" s="10">
        <v>3</v>
      </c>
      <c r="E43" s="17">
        <v>71861</v>
      </c>
      <c r="F43" s="18">
        <v>9.0999999999999998E-2</v>
      </c>
      <c r="G43" s="19">
        <v>4791</v>
      </c>
      <c r="H43" s="20">
        <v>-2.4E-2</v>
      </c>
      <c r="I43" s="21">
        <v>50016</v>
      </c>
      <c r="J43" s="22">
        <v>96116.3</v>
      </c>
      <c r="K43" s="38">
        <f t="shared" si="0"/>
        <v>67070</v>
      </c>
      <c r="L43" s="40">
        <f t="shared" si="1"/>
        <v>65867.094408799268</v>
      </c>
      <c r="M43" s="40">
        <f t="shared" si="2"/>
        <v>4908.811475409836</v>
      </c>
      <c r="N43" s="40">
        <f t="shared" si="3"/>
        <v>60958.282933389433</v>
      </c>
      <c r="O43" s="41">
        <f>RANK(L43,$L$3:$L$502,0)+COUNTIF($L$3:L542,L43)-1</f>
        <v>43</v>
      </c>
      <c r="P43" s="42">
        <f t="shared" si="4"/>
        <v>328117.5</v>
      </c>
      <c r="Q43" s="42">
        <f t="shared" si="5"/>
        <v>36457.5</v>
      </c>
      <c r="R43" s="42">
        <f t="shared" si="6"/>
        <v>1640.5875000000001</v>
      </c>
      <c r="S43" s="40">
        <f t="shared" si="7"/>
        <v>65429.412499999999</v>
      </c>
      <c r="T43" s="40">
        <f t="shared" si="8"/>
        <v>75597.771999999997</v>
      </c>
      <c r="U43" s="40">
        <f t="shared" si="9"/>
        <v>10168.359499999999</v>
      </c>
      <c r="V43" s="43">
        <f t="shared" si="10"/>
        <v>1.1223877061156331</v>
      </c>
      <c r="W43" s="41">
        <f>RANK(T43,$T$3:$T$502,0)+COUNTIF($T$3:T43,T43)-1</f>
        <v>41</v>
      </c>
      <c r="X43" s="41">
        <f>RANK(U43, $U$3:$U$502,0)+COUNTIF($U$3:U43,U43)-1</f>
        <v>44</v>
      </c>
    </row>
    <row r="44" spans="1:24" x14ac:dyDescent="0.2">
      <c r="A44" s="7" t="s">
        <v>90</v>
      </c>
      <c r="B44" s="8" t="s">
        <v>91</v>
      </c>
      <c r="C44" s="9">
        <v>245000</v>
      </c>
      <c r="D44" s="10">
        <v>-2</v>
      </c>
      <c r="E44" s="17">
        <v>71309</v>
      </c>
      <c r="F44" s="18">
        <v>3.9E-2</v>
      </c>
      <c r="G44" s="19">
        <v>2314</v>
      </c>
      <c r="H44" s="20">
        <v>-0.32900000000000001</v>
      </c>
      <c r="I44" s="21">
        <v>34508</v>
      </c>
      <c r="J44" s="22">
        <v>87685.5</v>
      </c>
      <c r="K44" s="38">
        <f t="shared" si="0"/>
        <v>68995</v>
      </c>
      <c r="L44" s="40">
        <f t="shared" si="1"/>
        <v>68632.338787295477</v>
      </c>
      <c r="M44" s="40">
        <f t="shared" si="2"/>
        <v>3448.584202682563</v>
      </c>
      <c r="N44" s="40">
        <f t="shared" si="3"/>
        <v>65183.754584612914</v>
      </c>
      <c r="O44" s="41">
        <f>RANK(L44,$L$3:$L$502,0)+COUNTIF($L$3:L543,L44)-1</f>
        <v>39</v>
      </c>
      <c r="P44" s="42">
        <f t="shared" si="4"/>
        <v>220500</v>
      </c>
      <c r="Q44" s="42">
        <f t="shared" si="5"/>
        <v>24500</v>
      </c>
      <c r="R44" s="42">
        <f t="shared" si="6"/>
        <v>1102.5</v>
      </c>
      <c r="S44" s="40">
        <f t="shared" si="7"/>
        <v>67892.5</v>
      </c>
      <c r="T44" s="40">
        <f t="shared" si="8"/>
        <v>75017.067999999999</v>
      </c>
      <c r="U44" s="40">
        <f t="shared" si="9"/>
        <v>7124.5679999999993</v>
      </c>
      <c r="V44" s="43">
        <f t="shared" si="10"/>
        <v>2.0788971477960239</v>
      </c>
      <c r="W44" s="41">
        <f>RANK(T44,$T$3:$T$502,0)+COUNTIF($T$3:T44,T44)-1</f>
        <v>42</v>
      </c>
      <c r="X44" s="41">
        <f>RANK(U44, $U$3:$U$502,0)+COUNTIF($U$3:U44,U44)-1</f>
        <v>74</v>
      </c>
    </row>
    <row r="45" spans="1:24" x14ac:dyDescent="0.2">
      <c r="A45" s="7" t="s">
        <v>92</v>
      </c>
      <c r="B45" s="8" t="s">
        <v>93</v>
      </c>
      <c r="C45" s="9">
        <v>107400</v>
      </c>
      <c r="D45" s="10">
        <v>3</v>
      </c>
      <c r="E45" s="17">
        <v>70848</v>
      </c>
      <c r="F45" s="18">
        <v>0.129</v>
      </c>
      <c r="G45" s="19">
        <v>21053</v>
      </c>
      <c r="H45" s="20">
        <v>1.1930000000000001</v>
      </c>
      <c r="I45" s="21">
        <v>127963</v>
      </c>
      <c r="J45" s="22">
        <v>241488.9</v>
      </c>
      <c r="K45" s="38">
        <f t="shared" si="0"/>
        <v>49795</v>
      </c>
      <c r="L45" s="40">
        <f t="shared" si="1"/>
        <v>62752.87865367582</v>
      </c>
      <c r="M45" s="40">
        <f t="shared" si="2"/>
        <v>9600.0911992704059</v>
      </c>
      <c r="N45" s="40">
        <f t="shared" si="3"/>
        <v>53152.787454405414</v>
      </c>
      <c r="O45" s="41">
        <f>RANK(L45,$L$3:$L$502,0)+COUNTIF($L$3:L544,L45)-1</f>
        <v>45</v>
      </c>
      <c r="P45" s="42">
        <f t="shared" si="4"/>
        <v>96660</v>
      </c>
      <c r="Q45" s="42">
        <f t="shared" si="5"/>
        <v>10740</v>
      </c>
      <c r="R45" s="42">
        <f t="shared" si="6"/>
        <v>483.3</v>
      </c>
      <c r="S45" s="40">
        <f t="shared" si="7"/>
        <v>49311.7</v>
      </c>
      <c r="T45" s="40">
        <f t="shared" si="8"/>
        <v>74532.096000000005</v>
      </c>
      <c r="U45" s="40">
        <f t="shared" si="9"/>
        <v>25220.396000000008</v>
      </c>
      <c r="V45" s="43">
        <f t="shared" si="10"/>
        <v>0.1979478459126969</v>
      </c>
      <c r="W45" s="41">
        <f>RANK(T45,$T$3:$T$502,0)+COUNTIF($T$3:T45,T45)-1</f>
        <v>43</v>
      </c>
      <c r="X45" s="41">
        <f>RANK(U45, $U$3:$U$502,0)+COUNTIF($U$3:U45,U45)-1</f>
        <v>9</v>
      </c>
    </row>
    <row r="46" spans="1:24" x14ac:dyDescent="0.2">
      <c r="A46" s="7" t="s">
        <v>94</v>
      </c>
      <c r="B46" s="8" t="s">
        <v>95</v>
      </c>
      <c r="C46" s="9">
        <v>48000</v>
      </c>
      <c r="D46" s="10">
        <v>-1</v>
      </c>
      <c r="E46" s="17">
        <v>67941</v>
      </c>
      <c r="F46" s="18">
        <v>2.7000000000000003E-2</v>
      </c>
      <c r="G46" s="19">
        <v>5123</v>
      </c>
      <c r="H46" s="20">
        <v>0.27800000000000002</v>
      </c>
      <c r="I46" s="21">
        <v>687538</v>
      </c>
      <c r="J46" s="22">
        <v>40751</v>
      </c>
      <c r="K46" s="38">
        <f t="shared" si="0"/>
        <v>62818</v>
      </c>
      <c r="L46" s="40">
        <f t="shared" si="1"/>
        <v>66154.819863680634</v>
      </c>
      <c r="M46" s="40">
        <f t="shared" si="2"/>
        <v>4008.6071987480436</v>
      </c>
      <c r="N46" s="40">
        <f t="shared" si="3"/>
        <v>62146.212664932587</v>
      </c>
      <c r="O46" s="41">
        <f>RANK(L46,$L$3:$L$502,0)+COUNTIF($L$3:L545,L46)-1</f>
        <v>42</v>
      </c>
      <c r="P46" s="42">
        <f t="shared" si="4"/>
        <v>43200</v>
      </c>
      <c r="Q46" s="42">
        <f t="shared" si="5"/>
        <v>4800</v>
      </c>
      <c r="R46" s="42">
        <f t="shared" si="6"/>
        <v>216</v>
      </c>
      <c r="S46" s="40">
        <f t="shared" si="7"/>
        <v>62602</v>
      </c>
      <c r="T46" s="40">
        <f t="shared" si="8"/>
        <v>71473.932000000001</v>
      </c>
      <c r="U46" s="40">
        <f t="shared" si="9"/>
        <v>8871.9320000000007</v>
      </c>
      <c r="V46" s="43">
        <f t="shared" si="10"/>
        <v>0.73178450126878791</v>
      </c>
      <c r="W46" s="41">
        <f>RANK(T46,$T$3:$T$502,0)+COUNTIF($T$3:T46,T46)-1</f>
        <v>44</v>
      </c>
      <c r="X46" s="41">
        <f>RANK(U46, $U$3:$U$502,0)+COUNTIF($U$3:U46,U46)-1</f>
        <v>53</v>
      </c>
    </row>
    <row r="47" spans="1:24" x14ac:dyDescent="0.2">
      <c r="A47" s="7" t="s">
        <v>96</v>
      </c>
      <c r="B47" s="8" t="s">
        <v>97</v>
      </c>
      <c r="C47" s="9">
        <v>92000</v>
      </c>
      <c r="D47" s="10">
        <v>-3</v>
      </c>
      <c r="E47" s="17">
        <v>66832</v>
      </c>
      <c r="F47" s="18">
        <v>9.0000000000000011E-3</v>
      </c>
      <c r="G47" s="19">
        <v>9750</v>
      </c>
      <c r="H47" s="20">
        <v>-0.36399999999999999</v>
      </c>
      <c r="I47" s="21">
        <v>118310</v>
      </c>
      <c r="J47" s="22">
        <v>260289.4</v>
      </c>
      <c r="K47" s="38">
        <f t="shared" si="0"/>
        <v>57082</v>
      </c>
      <c r="L47" s="40">
        <f t="shared" si="1"/>
        <v>66235.877106045591</v>
      </c>
      <c r="M47" s="40">
        <f t="shared" si="2"/>
        <v>15330.188679245282</v>
      </c>
      <c r="N47" s="40">
        <f t="shared" si="3"/>
        <v>50905.688426800305</v>
      </c>
      <c r="O47" s="41">
        <f>RANK(L47,$L$3:$L$502,0)+COUNTIF($L$3:L546,L47)-1</f>
        <v>41</v>
      </c>
      <c r="P47" s="42">
        <f t="shared" si="4"/>
        <v>82800</v>
      </c>
      <c r="Q47" s="42">
        <f t="shared" si="5"/>
        <v>9200</v>
      </c>
      <c r="R47" s="42">
        <f t="shared" si="6"/>
        <v>414</v>
      </c>
      <c r="S47" s="40">
        <f t="shared" si="7"/>
        <v>56668</v>
      </c>
      <c r="T47" s="40">
        <f t="shared" si="8"/>
        <v>70307.263999999996</v>
      </c>
      <c r="U47" s="40">
        <f t="shared" si="9"/>
        <v>13639.263999999996</v>
      </c>
      <c r="V47" s="43">
        <f t="shared" si="10"/>
        <v>0.39889887179487132</v>
      </c>
      <c r="W47" s="41">
        <f>RANK(T47,$T$3:$T$502,0)+COUNTIF($T$3:T47,T47)-1</f>
        <v>45</v>
      </c>
      <c r="X47" s="41">
        <f>RANK(U47, $U$3:$U$502,0)+COUNTIF($U$3:U47,U47)-1</f>
        <v>29</v>
      </c>
    </row>
    <row r="48" spans="1:24" x14ac:dyDescent="0.2">
      <c r="A48" s="7" t="s">
        <v>98</v>
      </c>
      <c r="B48" s="8" t="s">
        <v>99</v>
      </c>
      <c r="C48" s="9">
        <v>240200</v>
      </c>
      <c r="D48" s="10">
        <v>5</v>
      </c>
      <c r="E48" s="17">
        <v>66501</v>
      </c>
      <c r="F48" s="18">
        <v>0.111</v>
      </c>
      <c r="G48" s="19">
        <v>5269</v>
      </c>
      <c r="H48" s="20">
        <v>0.158</v>
      </c>
      <c r="I48" s="21">
        <v>134211</v>
      </c>
      <c r="J48" s="22">
        <v>111146</v>
      </c>
      <c r="K48" s="38">
        <f t="shared" si="0"/>
        <v>61232</v>
      </c>
      <c r="L48" s="40">
        <f t="shared" si="1"/>
        <v>59856.885688568858</v>
      </c>
      <c r="M48" s="40">
        <f t="shared" si="2"/>
        <v>4550.0863557858384</v>
      </c>
      <c r="N48" s="40">
        <f t="shared" si="3"/>
        <v>55306.799332783019</v>
      </c>
      <c r="O48" s="41">
        <f>RANK(L48,$L$3:$L$502,0)+COUNTIF($L$3:L547,L48)-1</f>
        <v>49</v>
      </c>
      <c r="P48" s="42">
        <f t="shared" si="4"/>
        <v>216180</v>
      </c>
      <c r="Q48" s="42">
        <f t="shared" si="5"/>
        <v>24020</v>
      </c>
      <c r="R48" s="42">
        <f t="shared" si="6"/>
        <v>1080.9000000000001</v>
      </c>
      <c r="S48" s="40">
        <f t="shared" si="7"/>
        <v>60151.1</v>
      </c>
      <c r="T48" s="40">
        <f t="shared" si="8"/>
        <v>69959.051999999996</v>
      </c>
      <c r="U48" s="40">
        <f t="shared" si="9"/>
        <v>9807.9519999999975</v>
      </c>
      <c r="V48" s="43">
        <f t="shared" si="10"/>
        <v>0.86144467640918532</v>
      </c>
      <c r="W48" s="41">
        <f>RANK(T48,$T$3:$T$502,0)+COUNTIF($T$3:T48,T48)-1</f>
        <v>46</v>
      </c>
      <c r="X48" s="41">
        <f>RANK(U48, $U$3:$U$502,0)+COUNTIF($U$3:U48,U48)-1</f>
        <v>45</v>
      </c>
    </row>
    <row r="49" spans="1:24" x14ac:dyDescent="0.2">
      <c r="A49" s="7" t="s">
        <v>100</v>
      </c>
      <c r="B49" s="8" t="s">
        <v>101</v>
      </c>
      <c r="C49" s="9">
        <v>359000</v>
      </c>
      <c r="D49" s="10">
        <v>3</v>
      </c>
      <c r="E49" s="17">
        <v>65450</v>
      </c>
      <c r="F49" s="18">
        <v>8.5000000000000006E-2</v>
      </c>
      <c r="G49" s="19">
        <v>4572</v>
      </c>
      <c r="H49" s="20">
        <v>0.52600000000000002</v>
      </c>
      <c r="I49" s="21">
        <v>52330</v>
      </c>
      <c r="J49" s="22">
        <v>47270.8</v>
      </c>
      <c r="K49" s="38">
        <f t="shared" si="0"/>
        <v>60878</v>
      </c>
      <c r="L49" s="40">
        <f t="shared" si="1"/>
        <v>60322.580645161295</v>
      </c>
      <c r="M49" s="40">
        <f t="shared" si="2"/>
        <v>2996.0681520314547</v>
      </c>
      <c r="N49" s="40">
        <f t="shared" si="3"/>
        <v>57326.512493129841</v>
      </c>
      <c r="O49" s="41">
        <f>RANK(L49,$L$3:$L$502,0)+COUNTIF($L$3:L548,L49)-1</f>
        <v>48</v>
      </c>
      <c r="P49" s="42">
        <f t="shared" si="4"/>
        <v>323100</v>
      </c>
      <c r="Q49" s="42">
        <f t="shared" si="5"/>
        <v>35900</v>
      </c>
      <c r="R49" s="42">
        <f t="shared" si="6"/>
        <v>1615.5</v>
      </c>
      <c r="S49" s="40">
        <f t="shared" si="7"/>
        <v>59262.5</v>
      </c>
      <c r="T49" s="40">
        <f t="shared" si="8"/>
        <v>68853.399999999994</v>
      </c>
      <c r="U49" s="40">
        <f t="shared" si="9"/>
        <v>9590.8999999999942</v>
      </c>
      <c r="V49" s="43">
        <f t="shared" si="10"/>
        <v>1.0977471566054231</v>
      </c>
      <c r="W49" s="41">
        <f>RANK(T49,$T$3:$T$502,0)+COUNTIF($T$3:T49,T49)-1</f>
        <v>47</v>
      </c>
      <c r="X49" s="41">
        <f>RANK(U49, $U$3:$U$502,0)+COUNTIF($U$3:U49,U49)-1</f>
        <v>48</v>
      </c>
    </row>
    <row r="50" spans="1:24" x14ac:dyDescent="0.2">
      <c r="A50" s="7" t="s">
        <v>102</v>
      </c>
      <c r="B50" s="8" t="s">
        <v>103</v>
      </c>
      <c r="C50" s="9">
        <v>267000</v>
      </c>
      <c r="D50" s="10">
        <v>-3</v>
      </c>
      <c r="E50" s="17">
        <v>64661</v>
      </c>
      <c r="F50" s="18">
        <v>1.8000000000000002E-2</v>
      </c>
      <c r="G50" s="19">
        <v>12515</v>
      </c>
      <c r="H50" s="20">
        <v>1.577</v>
      </c>
      <c r="I50" s="21">
        <v>77648</v>
      </c>
      <c r="J50" s="22">
        <v>172094.7</v>
      </c>
      <c r="K50" s="38">
        <f t="shared" si="0"/>
        <v>52146</v>
      </c>
      <c r="L50" s="40">
        <f t="shared" si="1"/>
        <v>63517.681728880154</v>
      </c>
      <c r="M50" s="40">
        <f t="shared" si="2"/>
        <v>4856.4221963523478</v>
      </c>
      <c r="N50" s="40">
        <f t="shared" si="3"/>
        <v>58661.259532527809</v>
      </c>
      <c r="O50" s="41">
        <f>RANK(L50,$L$3:$L$502,0)+COUNTIF($L$3:L549,L50)-1</f>
        <v>44</v>
      </c>
      <c r="P50" s="42">
        <f t="shared" si="4"/>
        <v>240300</v>
      </c>
      <c r="Q50" s="42">
        <f t="shared" si="5"/>
        <v>26700</v>
      </c>
      <c r="R50" s="42">
        <f t="shared" si="6"/>
        <v>1201.5</v>
      </c>
      <c r="S50" s="40">
        <f t="shared" si="7"/>
        <v>50944.5</v>
      </c>
      <c r="T50" s="40">
        <f t="shared" si="8"/>
        <v>68023.372000000003</v>
      </c>
      <c r="U50" s="40">
        <f t="shared" si="9"/>
        <v>17078.872000000003</v>
      </c>
      <c r="V50" s="43">
        <f t="shared" si="10"/>
        <v>0.36467215341590115</v>
      </c>
      <c r="W50" s="41">
        <f>RANK(T50,$T$3:$T$502,0)+COUNTIF($T$3:T50,T50)-1</f>
        <v>48</v>
      </c>
      <c r="X50" s="41">
        <f>RANK(U50, $U$3:$U$502,0)+COUNTIF($U$3:U50,U50)-1</f>
        <v>22</v>
      </c>
    </row>
    <row r="51" spans="1:24" x14ac:dyDescent="0.2">
      <c r="A51" s="7" t="s">
        <v>104</v>
      </c>
      <c r="B51" s="8" t="s">
        <v>105</v>
      </c>
      <c r="C51" s="9">
        <v>31600</v>
      </c>
      <c r="D51" s="10">
        <v>-1</v>
      </c>
      <c r="E51" s="17">
        <v>64341</v>
      </c>
      <c r="F51" s="18">
        <v>5.7999999999999996E-2</v>
      </c>
      <c r="G51" s="19">
        <v>1810</v>
      </c>
      <c r="H51" s="20">
        <v>0.13500000000000001</v>
      </c>
      <c r="I51" s="21">
        <v>40833</v>
      </c>
      <c r="J51" s="22">
        <v>24156.7</v>
      </c>
      <c r="K51" s="38">
        <f t="shared" si="0"/>
        <v>62531</v>
      </c>
      <c r="L51" s="40">
        <f t="shared" si="1"/>
        <v>60813.799621928163</v>
      </c>
      <c r="M51" s="40">
        <f t="shared" si="2"/>
        <v>1594.7136563876652</v>
      </c>
      <c r="N51" s="40">
        <f t="shared" si="3"/>
        <v>59219.0859655405</v>
      </c>
      <c r="O51" s="41">
        <f>RANK(L51,$L$3:$L$502,0)+COUNTIF($L$3:L550,L51)-1</f>
        <v>47</v>
      </c>
      <c r="P51" s="42">
        <f t="shared" si="4"/>
        <v>28440</v>
      </c>
      <c r="Q51" s="42">
        <f t="shared" si="5"/>
        <v>3160</v>
      </c>
      <c r="R51" s="42">
        <f t="shared" si="6"/>
        <v>142.19999999999999</v>
      </c>
      <c r="S51" s="40">
        <f t="shared" si="7"/>
        <v>62388.800000000003</v>
      </c>
      <c r="T51" s="40">
        <f t="shared" si="8"/>
        <v>67686.732000000004</v>
      </c>
      <c r="U51" s="40">
        <f t="shared" si="9"/>
        <v>5297.9320000000007</v>
      </c>
      <c r="V51" s="43">
        <f t="shared" si="10"/>
        <v>1.9270342541436467</v>
      </c>
      <c r="W51" s="41">
        <f>RANK(T51,$T$3:$T$502,0)+COUNTIF($T$3:T51,T51)-1</f>
        <v>49</v>
      </c>
      <c r="X51" s="41">
        <f>RANK(U51, $U$3:$U$502,0)+COUNTIF($U$3:U51,U51)-1</f>
        <v>90</v>
      </c>
    </row>
    <row r="52" spans="1:24" x14ac:dyDescent="0.2">
      <c r="A52" s="7" t="s">
        <v>106</v>
      </c>
      <c r="B52" s="8" t="s">
        <v>107</v>
      </c>
      <c r="C52" s="9">
        <v>50492</v>
      </c>
      <c r="D52" s="10">
        <v>2</v>
      </c>
      <c r="E52" s="17">
        <v>62992</v>
      </c>
      <c r="F52" s="18">
        <v>5.5E-2</v>
      </c>
      <c r="G52" s="19">
        <v>4074</v>
      </c>
      <c r="H52" s="20">
        <v>-0.48199999999999998</v>
      </c>
      <c r="I52" s="21">
        <v>815078</v>
      </c>
      <c r="J52" s="22">
        <v>37517.699999999997</v>
      </c>
      <c r="K52" s="38">
        <f t="shared" si="0"/>
        <v>58918</v>
      </c>
      <c r="L52" s="40">
        <f t="shared" si="1"/>
        <v>59708.056872037916</v>
      </c>
      <c r="M52" s="40">
        <f t="shared" si="2"/>
        <v>7864.864864864865</v>
      </c>
      <c r="N52" s="40">
        <f t="shared" si="3"/>
        <v>51843.192007173049</v>
      </c>
      <c r="O52" s="41">
        <f>RANK(L52,$L$3:$L$502,0)+COUNTIF($L$3:L551,L52)-1</f>
        <v>50</v>
      </c>
      <c r="P52" s="42">
        <f t="shared" si="4"/>
        <v>45442.8</v>
      </c>
      <c r="Q52" s="42">
        <f t="shared" si="5"/>
        <v>5049.1999999999971</v>
      </c>
      <c r="R52" s="42">
        <f t="shared" si="6"/>
        <v>227.21399999999988</v>
      </c>
      <c r="S52" s="40">
        <f t="shared" si="7"/>
        <v>58690.786</v>
      </c>
      <c r="T52" s="40">
        <f t="shared" si="8"/>
        <v>66267.584000000003</v>
      </c>
      <c r="U52" s="40">
        <f t="shared" si="9"/>
        <v>7576.7980000000025</v>
      </c>
      <c r="V52" s="43">
        <f t="shared" si="10"/>
        <v>0.85979332351497362</v>
      </c>
      <c r="W52" s="41">
        <f>RANK(T52,$T$3:$T$502,0)+COUNTIF($T$3:T52,T52)-1</f>
        <v>50</v>
      </c>
      <c r="X52" s="41">
        <f>RANK(U52, $U$3:$U$502,0)+COUNTIF($U$3:U52,U52)-1</f>
        <v>68</v>
      </c>
    </row>
    <row r="53" spans="1:24" x14ac:dyDescent="0.2">
      <c r="A53" s="7" t="s">
        <v>108</v>
      </c>
      <c r="B53" s="8" t="s">
        <v>109</v>
      </c>
      <c r="C53" s="9">
        <v>47300</v>
      </c>
      <c r="D53" s="10">
        <v>10</v>
      </c>
      <c r="E53" s="17">
        <v>60116</v>
      </c>
      <c r="F53" s="18">
        <v>0.23800000000000002</v>
      </c>
      <c r="G53" s="19">
        <v>900</v>
      </c>
      <c r="H53" s="20">
        <v>8.6999999999999994E-2</v>
      </c>
      <c r="I53" s="21">
        <v>30901</v>
      </c>
      <c r="J53" s="22">
        <v>21939.7</v>
      </c>
      <c r="K53" s="38">
        <f t="shared" si="0"/>
        <v>59216</v>
      </c>
      <c r="L53" s="40">
        <f t="shared" si="1"/>
        <v>48558.966074313408</v>
      </c>
      <c r="M53" s="40">
        <f t="shared" si="2"/>
        <v>827.96688132474708</v>
      </c>
      <c r="N53" s="40">
        <f t="shared" si="3"/>
        <v>47730.99919298866</v>
      </c>
      <c r="O53" s="41">
        <f>RANK(L53,$L$3:$L$502,0)+COUNTIF($L$3:L552,L53)-1</f>
        <v>59</v>
      </c>
      <c r="P53" s="42">
        <f t="shared" si="4"/>
        <v>42570</v>
      </c>
      <c r="Q53" s="42">
        <f t="shared" si="5"/>
        <v>4730</v>
      </c>
      <c r="R53" s="42">
        <f t="shared" si="6"/>
        <v>212.85</v>
      </c>
      <c r="S53" s="40">
        <f t="shared" si="7"/>
        <v>59003.15</v>
      </c>
      <c r="T53" s="40">
        <f t="shared" si="8"/>
        <v>63242.031999999999</v>
      </c>
      <c r="U53" s="40">
        <f t="shared" si="9"/>
        <v>4238.8819999999978</v>
      </c>
      <c r="V53" s="43">
        <f t="shared" si="10"/>
        <v>3.7098688888888862</v>
      </c>
      <c r="W53" s="41">
        <f>RANK(T53,$T$3:$T$502,0)+COUNTIF($T$3:T53,T53)-1</f>
        <v>51</v>
      </c>
      <c r="X53" s="41">
        <f>RANK(U53, $U$3:$U$502,0)+COUNTIF($U$3:U53,U53)-1</f>
        <v>118</v>
      </c>
    </row>
    <row r="54" spans="1:24" x14ac:dyDescent="0.2">
      <c r="A54" s="7" t="s">
        <v>110</v>
      </c>
      <c r="B54" s="8" t="s">
        <v>111</v>
      </c>
      <c r="C54" s="9">
        <v>275000</v>
      </c>
      <c r="D54" s="10">
        <v>1</v>
      </c>
      <c r="E54" s="17">
        <v>59924.6</v>
      </c>
      <c r="F54" s="18">
        <v>4.0000000000000001E-3</v>
      </c>
      <c r="G54" s="19">
        <v>46.3</v>
      </c>
      <c r="H54" s="20"/>
      <c r="I54" s="21">
        <v>21812.3</v>
      </c>
      <c r="J54" s="22"/>
      <c r="K54" s="38">
        <f t="shared" si="0"/>
        <v>59878.299999999996</v>
      </c>
      <c r="L54" s="40">
        <f t="shared" si="1"/>
        <v>59685.856573705176</v>
      </c>
      <c r="M54" s="40">
        <f t="shared" si="2"/>
        <v>46.3</v>
      </c>
      <c r="N54" s="40">
        <f t="shared" si="3"/>
        <v>59639.556573705173</v>
      </c>
      <c r="O54" s="41">
        <f>RANK(L54,$L$3:$L$502,0)+COUNTIF($L$3:L553,L54)-1</f>
        <v>51</v>
      </c>
      <c r="P54" s="42">
        <f t="shared" si="4"/>
        <v>247500</v>
      </c>
      <c r="Q54" s="42">
        <f t="shared" si="5"/>
        <v>27500</v>
      </c>
      <c r="R54" s="42">
        <f t="shared" si="6"/>
        <v>1237.5</v>
      </c>
      <c r="S54" s="40">
        <f t="shared" si="7"/>
        <v>58640.799999999996</v>
      </c>
      <c r="T54" s="40">
        <f t="shared" si="8"/>
        <v>63040.679199999999</v>
      </c>
      <c r="U54" s="40">
        <f t="shared" si="9"/>
        <v>4399.879200000003</v>
      </c>
      <c r="V54" s="43">
        <f t="shared" si="10"/>
        <v>94.029788336933109</v>
      </c>
      <c r="W54" s="41">
        <f>RANK(T54,$T$3:$T$502,0)+COUNTIF($T$3:T54,T54)-1</f>
        <v>52</v>
      </c>
      <c r="X54" s="41">
        <f>RANK(U54, $U$3:$U$502,0)+COUNTIF($U$3:U54,U54)-1</f>
        <v>113</v>
      </c>
    </row>
    <row r="55" spans="1:24" x14ac:dyDescent="0.2">
      <c r="A55" s="7" t="s">
        <v>112</v>
      </c>
      <c r="B55" s="8" t="s">
        <v>113</v>
      </c>
      <c r="C55" s="9">
        <v>201000</v>
      </c>
      <c r="D55" s="10">
        <v>2</v>
      </c>
      <c r="E55" s="17">
        <v>59434</v>
      </c>
      <c r="F55" s="18">
        <v>7.8E-2</v>
      </c>
      <c r="G55" s="19">
        <v>12598</v>
      </c>
      <c r="H55" s="20">
        <v>0.40300000000000002</v>
      </c>
      <c r="I55" s="21">
        <v>98598</v>
      </c>
      <c r="J55" s="22">
        <v>199589.9</v>
      </c>
      <c r="K55" s="38">
        <f t="shared" si="0"/>
        <v>46836</v>
      </c>
      <c r="L55" s="40">
        <f t="shared" si="1"/>
        <v>55133.58070500927</v>
      </c>
      <c r="M55" s="40">
        <f t="shared" si="2"/>
        <v>8979.3300071275844</v>
      </c>
      <c r="N55" s="40">
        <f t="shared" si="3"/>
        <v>46154.250697881682</v>
      </c>
      <c r="O55" s="41">
        <f>RANK(L55,$L$3:$L$502,0)+COUNTIF($L$3:L554,L55)-1</f>
        <v>53</v>
      </c>
      <c r="P55" s="42">
        <f t="shared" si="4"/>
        <v>180900</v>
      </c>
      <c r="Q55" s="42">
        <f t="shared" si="5"/>
        <v>20100</v>
      </c>
      <c r="R55" s="42">
        <f t="shared" si="6"/>
        <v>904.5</v>
      </c>
      <c r="S55" s="40">
        <f t="shared" si="7"/>
        <v>45931.5</v>
      </c>
      <c r="T55" s="40">
        <f t="shared" si="8"/>
        <v>62524.567999999999</v>
      </c>
      <c r="U55" s="40">
        <f t="shared" si="9"/>
        <v>16593.067999999999</v>
      </c>
      <c r="V55" s="43">
        <f t="shared" si="10"/>
        <v>0.31711922527385294</v>
      </c>
      <c r="W55" s="41">
        <f>RANK(T55,$T$3:$T$502,0)+COUNTIF($T$3:T55,T55)-1</f>
        <v>53</v>
      </c>
      <c r="X55" s="41">
        <f>RANK(U55, $U$3:$U$502,0)+COUNTIF($U$3:U55,U55)-1</f>
        <v>23</v>
      </c>
    </row>
    <row r="56" spans="1:24" x14ac:dyDescent="0.2">
      <c r="A56" s="7" t="s">
        <v>114</v>
      </c>
      <c r="B56" s="8" t="s">
        <v>115</v>
      </c>
      <c r="C56" s="9">
        <v>67000</v>
      </c>
      <c r="D56" s="10"/>
      <c r="E56" s="17">
        <v>58727.3</v>
      </c>
      <c r="F56" s="18">
        <v>6.0999999999999999E-2</v>
      </c>
      <c r="G56" s="19">
        <v>1430.8</v>
      </c>
      <c r="H56" s="20">
        <v>0.252</v>
      </c>
      <c r="I56" s="21">
        <v>18070.400000000001</v>
      </c>
      <c r="J56" s="22">
        <v>34278.800000000003</v>
      </c>
      <c r="K56" s="38">
        <f t="shared" si="0"/>
        <v>57296.5</v>
      </c>
      <c r="L56" s="40">
        <f t="shared" si="1"/>
        <v>55350.895381715367</v>
      </c>
      <c r="M56" s="40">
        <f t="shared" si="2"/>
        <v>1142.811501597444</v>
      </c>
      <c r="N56" s="40">
        <f t="shared" si="3"/>
        <v>54208.08388011792</v>
      </c>
      <c r="O56" s="41">
        <f>RANK(L56,$L$3:$L$502,0)+COUNTIF($L$3:L555,L56)-1</f>
        <v>52</v>
      </c>
      <c r="P56" s="42">
        <f t="shared" si="4"/>
        <v>60300</v>
      </c>
      <c r="Q56" s="42">
        <f t="shared" si="5"/>
        <v>6700</v>
      </c>
      <c r="R56" s="42">
        <f t="shared" si="6"/>
        <v>301.5</v>
      </c>
      <c r="S56" s="40">
        <f t="shared" si="7"/>
        <v>56995</v>
      </c>
      <c r="T56" s="40">
        <f t="shared" si="8"/>
        <v>61781.119600000005</v>
      </c>
      <c r="U56" s="40">
        <f t="shared" si="9"/>
        <v>4786.1196000000054</v>
      </c>
      <c r="V56" s="43">
        <f t="shared" si="10"/>
        <v>2.345065417948005</v>
      </c>
      <c r="W56" s="41">
        <f>RANK(T56,$T$3:$T$502,0)+COUNTIF($T$3:T56,T56)-1</f>
        <v>54</v>
      </c>
      <c r="X56" s="41">
        <f>RANK(U56, $U$3:$U$502,0)+COUNTIF($U$3:U56,U56)-1</f>
        <v>101</v>
      </c>
    </row>
    <row r="57" spans="1:24" x14ac:dyDescent="0.2">
      <c r="A57" s="7" t="s">
        <v>116</v>
      </c>
      <c r="B57" s="8" t="s">
        <v>117</v>
      </c>
      <c r="C57" s="9">
        <v>55000</v>
      </c>
      <c r="D57" s="10">
        <v>3</v>
      </c>
      <c r="E57" s="17">
        <v>58472</v>
      </c>
      <c r="F57" s="18">
        <v>0.12300000000000001</v>
      </c>
      <c r="G57" s="19">
        <v>5327</v>
      </c>
      <c r="H57" s="20">
        <v>1.109</v>
      </c>
      <c r="I57" s="21">
        <v>34622</v>
      </c>
      <c r="J57" s="22">
        <v>29795.9</v>
      </c>
      <c r="K57" s="38">
        <f t="shared" si="0"/>
        <v>53145</v>
      </c>
      <c r="L57" s="40">
        <f t="shared" si="1"/>
        <v>52067.67586821015</v>
      </c>
      <c r="M57" s="40">
        <f t="shared" si="2"/>
        <v>2525.841631104789</v>
      </c>
      <c r="N57" s="40">
        <f t="shared" si="3"/>
        <v>49541.834237105359</v>
      </c>
      <c r="O57" s="41">
        <f>RANK(L57,$L$3:$L$502,0)+COUNTIF($L$3:L556,L57)-1</f>
        <v>56</v>
      </c>
      <c r="P57" s="42">
        <f t="shared" si="4"/>
        <v>49500</v>
      </c>
      <c r="Q57" s="42">
        <f t="shared" si="5"/>
        <v>5500</v>
      </c>
      <c r="R57" s="42">
        <f t="shared" si="6"/>
        <v>247.5</v>
      </c>
      <c r="S57" s="40">
        <f t="shared" si="7"/>
        <v>52897.5</v>
      </c>
      <c r="T57" s="40">
        <f t="shared" si="8"/>
        <v>61512.544000000002</v>
      </c>
      <c r="U57" s="40">
        <f t="shared" si="9"/>
        <v>8615.0440000000017</v>
      </c>
      <c r="V57" s="43">
        <f t="shared" si="10"/>
        <v>0.61724122395344505</v>
      </c>
      <c r="W57" s="41">
        <f>RANK(T57,$T$3:$T$502,0)+COUNTIF($T$3:T57,T57)-1</f>
        <v>55</v>
      </c>
      <c r="X57" s="41">
        <f>RANK(U57, $U$3:$U$502,0)+COUNTIF($U$3:U57,U57)-1</f>
        <v>58</v>
      </c>
    </row>
    <row r="58" spans="1:24" x14ac:dyDescent="0.2">
      <c r="A58" s="7" t="s">
        <v>118</v>
      </c>
      <c r="B58" s="8" t="s">
        <v>119</v>
      </c>
      <c r="C58" s="9">
        <v>41600</v>
      </c>
      <c r="D58" s="10"/>
      <c r="E58" s="17">
        <v>56912</v>
      </c>
      <c r="F58" s="18">
        <v>5.7999999999999996E-2</v>
      </c>
      <c r="G58" s="19">
        <v>1683</v>
      </c>
      <c r="H58" s="20">
        <v>-0.313</v>
      </c>
      <c r="I58" s="21">
        <v>25413</v>
      </c>
      <c r="J58" s="22">
        <v>36079.599999999999</v>
      </c>
      <c r="K58" s="38">
        <f t="shared" si="0"/>
        <v>55229</v>
      </c>
      <c r="L58" s="40">
        <f t="shared" si="1"/>
        <v>53792.060491493379</v>
      </c>
      <c r="M58" s="40">
        <f t="shared" si="2"/>
        <v>2449.7816593886459</v>
      </c>
      <c r="N58" s="40">
        <f t="shared" si="3"/>
        <v>51342.278832104734</v>
      </c>
      <c r="O58" s="41">
        <f>RANK(L58,$L$3:$L$502,0)+COUNTIF($L$3:L557,L58)-1</f>
        <v>54</v>
      </c>
      <c r="P58" s="42">
        <f t="shared" si="4"/>
        <v>37440</v>
      </c>
      <c r="Q58" s="42">
        <f t="shared" si="5"/>
        <v>4160</v>
      </c>
      <c r="R58" s="42">
        <f t="shared" si="6"/>
        <v>187.2</v>
      </c>
      <c r="S58" s="40">
        <f t="shared" si="7"/>
        <v>55041.8</v>
      </c>
      <c r="T58" s="40">
        <f t="shared" si="8"/>
        <v>59871.423999999999</v>
      </c>
      <c r="U58" s="40">
        <f t="shared" si="9"/>
        <v>4829.6239999999962</v>
      </c>
      <c r="V58" s="43">
        <f t="shared" si="10"/>
        <v>1.8696518122400452</v>
      </c>
      <c r="W58" s="41">
        <f>RANK(T58,$T$3:$T$502,0)+COUNTIF($T$3:T58,T58)-1</f>
        <v>56</v>
      </c>
      <c r="X58" s="41">
        <f>RANK(U58, $U$3:$U$502,0)+COUNTIF($U$3:U58,U58)-1</f>
        <v>99</v>
      </c>
    </row>
    <row r="59" spans="1:24" x14ac:dyDescent="0.2">
      <c r="A59" s="7" t="s">
        <v>120</v>
      </c>
      <c r="B59" s="8" t="s">
        <v>121</v>
      </c>
      <c r="C59" s="9">
        <v>35587</v>
      </c>
      <c r="D59" s="10">
        <v>19</v>
      </c>
      <c r="E59" s="17">
        <v>55838</v>
      </c>
      <c r="F59" s="18">
        <v>0.374</v>
      </c>
      <c r="G59" s="19">
        <v>22112</v>
      </c>
      <c r="H59" s="20">
        <v>0.38800000000000001</v>
      </c>
      <c r="I59" s="21">
        <v>97334</v>
      </c>
      <c r="J59" s="22">
        <v>475731.6</v>
      </c>
      <c r="K59" s="38">
        <f t="shared" si="0"/>
        <v>33726</v>
      </c>
      <c r="L59" s="40">
        <f t="shared" si="1"/>
        <v>40639.010189228524</v>
      </c>
      <c r="M59" s="40">
        <f t="shared" si="2"/>
        <v>15930.835734870318</v>
      </c>
      <c r="N59" s="40">
        <f t="shared" si="3"/>
        <v>24708.174454358206</v>
      </c>
      <c r="O59" s="41">
        <f>RANK(L59,$L$3:$L$502,0)+COUNTIF($L$3:L558,L59)-1</f>
        <v>74</v>
      </c>
      <c r="P59" s="42">
        <f t="shared" si="4"/>
        <v>32028.3</v>
      </c>
      <c r="Q59" s="42">
        <f t="shared" si="5"/>
        <v>3558.7000000000007</v>
      </c>
      <c r="R59" s="42">
        <f t="shared" si="6"/>
        <v>160.14150000000004</v>
      </c>
      <c r="S59" s="40">
        <f t="shared" si="7"/>
        <v>33565.858500000002</v>
      </c>
      <c r="T59" s="40">
        <f t="shared" si="8"/>
        <v>58741.576000000001</v>
      </c>
      <c r="U59" s="40">
        <f t="shared" si="9"/>
        <v>25175.717499999999</v>
      </c>
      <c r="V59" s="43">
        <f t="shared" si="10"/>
        <v>0.13855451790882772</v>
      </c>
      <c r="W59" s="41">
        <f>RANK(T59,$T$3:$T$502,0)+COUNTIF($T$3:T59,T59)-1</f>
        <v>57</v>
      </c>
      <c r="X59" s="41">
        <f>RANK(U59, $U$3:$U$502,0)+COUNTIF($U$3:U59,U59)-1</f>
        <v>10</v>
      </c>
    </row>
    <row r="60" spans="1:24" x14ac:dyDescent="0.2">
      <c r="A60" s="7" t="s">
        <v>122</v>
      </c>
      <c r="B60" s="8" t="s">
        <v>123</v>
      </c>
      <c r="C60" s="9">
        <v>104000</v>
      </c>
      <c r="D60" s="10">
        <v>7</v>
      </c>
      <c r="E60" s="17">
        <v>54722</v>
      </c>
      <c r="F60" s="18">
        <v>0.20399999999999999</v>
      </c>
      <c r="G60" s="19">
        <v>6147</v>
      </c>
      <c r="H60" s="20">
        <v>7.1529999999999996</v>
      </c>
      <c r="I60" s="21">
        <v>78509</v>
      </c>
      <c r="J60" s="22">
        <v>77980.3</v>
      </c>
      <c r="K60" s="38">
        <f t="shared" si="0"/>
        <v>48575</v>
      </c>
      <c r="L60" s="40">
        <f t="shared" si="1"/>
        <v>45450.166112956809</v>
      </c>
      <c r="M60" s="40">
        <f t="shared" si="2"/>
        <v>753.9555991659513</v>
      </c>
      <c r="N60" s="40">
        <f t="shared" si="3"/>
        <v>44696.210513790858</v>
      </c>
      <c r="O60" s="41">
        <f>RANK(L60,$L$3:$L$502,0)+COUNTIF($L$3:L559,L60)-1</f>
        <v>63</v>
      </c>
      <c r="P60" s="42">
        <f t="shared" si="4"/>
        <v>93600</v>
      </c>
      <c r="Q60" s="42">
        <f t="shared" si="5"/>
        <v>10400</v>
      </c>
      <c r="R60" s="42">
        <f t="shared" si="6"/>
        <v>468</v>
      </c>
      <c r="S60" s="40">
        <f t="shared" si="7"/>
        <v>48107</v>
      </c>
      <c r="T60" s="40">
        <f t="shared" si="8"/>
        <v>57567.544000000002</v>
      </c>
      <c r="U60" s="40">
        <f t="shared" si="9"/>
        <v>9460.5440000000017</v>
      </c>
      <c r="V60" s="43">
        <f t="shared" si="10"/>
        <v>0.53905059378558673</v>
      </c>
      <c r="W60" s="41">
        <f>RANK(T60,$T$3:$T$502,0)+COUNTIF($T$3:T60,T60)-1</f>
        <v>58</v>
      </c>
      <c r="X60" s="41">
        <f>RANK(U60, $U$3:$U$502,0)+COUNTIF($U$3:U60,U60)-1</f>
        <v>49</v>
      </c>
    </row>
    <row r="61" spans="1:24" x14ac:dyDescent="0.2">
      <c r="A61" s="7" t="s">
        <v>124</v>
      </c>
      <c r="B61" s="8" t="s">
        <v>125</v>
      </c>
      <c r="C61" s="9">
        <v>11768</v>
      </c>
      <c r="D61" s="10">
        <v>5</v>
      </c>
      <c r="E61" s="17">
        <v>54436</v>
      </c>
      <c r="F61" s="18">
        <v>0.14599999999999999</v>
      </c>
      <c r="G61" s="19">
        <v>1694</v>
      </c>
      <c r="H61" s="20">
        <v>0.77600000000000002</v>
      </c>
      <c r="I61" s="21">
        <v>88246</v>
      </c>
      <c r="J61" s="22">
        <v>40260</v>
      </c>
      <c r="K61" s="38">
        <f t="shared" si="0"/>
        <v>52742</v>
      </c>
      <c r="L61" s="40">
        <f t="shared" si="1"/>
        <v>47500.872600349045</v>
      </c>
      <c r="M61" s="40">
        <f t="shared" si="2"/>
        <v>953.82882882882882</v>
      </c>
      <c r="N61" s="40">
        <f t="shared" si="3"/>
        <v>46547.043771520213</v>
      </c>
      <c r="O61" s="41">
        <f>RANK(L61,$L$3:$L$502,0)+COUNTIF($L$3:L560,L61)-1</f>
        <v>62</v>
      </c>
      <c r="P61" s="42">
        <f t="shared" si="4"/>
        <v>10591.2</v>
      </c>
      <c r="Q61" s="42">
        <f t="shared" si="5"/>
        <v>1176.7999999999993</v>
      </c>
      <c r="R61" s="42">
        <f t="shared" si="6"/>
        <v>52.955999999999968</v>
      </c>
      <c r="S61" s="40">
        <f t="shared" si="7"/>
        <v>52689.044000000002</v>
      </c>
      <c r="T61" s="40">
        <f t="shared" si="8"/>
        <v>57266.671999999999</v>
      </c>
      <c r="U61" s="40">
        <f t="shared" si="9"/>
        <v>4577.627999999997</v>
      </c>
      <c r="V61" s="43">
        <f t="shared" si="10"/>
        <v>1.7022597402597384</v>
      </c>
      <c r="W61" s="41">
        <f>RANK(T61,$T$3:$T$502,0)+COUNTIF($T$3:T61,T61)-1</f>
        <v>59</v>
      </c>
      <c r="X61" s="41">
        <f>RANK(U61, $U$3:$U$502,0)+COUNTIF($U$3:U61,U61)-1</f>
        <v>107</v>
      </c>
    </row>
    <row r="62" spans="1:24" x14ac:dyDescent="0.2">
      <c r="A62" s="7" t="s">
        <v>126</v>
      </c>
      <c r="B62" s="8" t="s">
        <v>127</v>
      </c>
      <c r="C62" s="9">
        <v>105000</v>
      </c>
      <c r="D62" s="10">
        <v>-1</v>
      </c>
      <c r="E62" s="17">
        <v>53762</v>
      </c>
      <c r="F62" s="18">
        <v>5.2999999999999999E-2</v>
      </c>
      <c r="G62" s="19">
        <v>5046</v>
      </c>
      <c r="H62" s="20">
        <v>1.52</v>
      </c>
      <c r="I62" s="21">
        <v>44876</v>
      </c>
      <c r="J62" s="22">
        <v>84887.6</v>
      </c>
      <c r="K62" s="38">
        <f t="shared" si="0"/>
        <v>48716</v>
      </c>
      <c r="L62" s="40">
        <f t="shared" si="1"/>
        <v>51056.030389363725</v>
      </c>
      <c r="M62" s="40">
        <f t="shared" si="2"/>
        <v>2002.3809523809523</v>
      </c>
      <c r="N62" s="40">
        <f t="shared" si="3"/>
        <v>49053.649436982771</v>
      </c>
      <c r="O62" s="41">
        <f>RANK(L62,$L$3:$L$502,0)+COUNTIF($L$3:L561,L62)-1</f>
        <v>57</v>
      </c>
      <c r="P62" s="42">
        <f t="shared" si="4"/>
        <v>94500</v>
      </c>
      <c r="Q62" s="42">
        <f t="shared" si="5"/>
        <v>10500</v>
      </c>
      <c r="R62" s="42">
        <f t="shared" si="6"/>
        <v>472.5</v>
      </c>
      <c r="S62" s="40">
        <f t="shared" si="7"/>
        <v>48243.5</v>
      </c>
      <c r="T62" s="40">
        <f t="shared" si="8"/>
        <v>56557.624000000003</v>
      </c>
      <c r="U62" s="40">
        <f t="shared" si="9"/>
        <v>8314.1240000000034</v>
      </c>
      <c r="V62" s="43">
        <f t="shared" si="10"/>
        <v>0.64766627031311996</v>
      </c>
      <c r="W62" s="41">
        <f>RANK(T62,$T$3:$T$502,0)+COUNTIF($T$3:T62,T62)-1</f>
        <v>60</v>
      </c>
      <c r="X62" s="41">
        <f>RANK(U62, $U$3:$U$502,0)+COUNTIF($U$3:U62,U62)-1</f>
        <v>62</v>
      </c>
    </row>
    <row r="63" spans="1:24" x14ac:dyDescent="0.2">
      <c r="A63" s="7" t="s">
        <v>128</v>
      </c>
      <c r="B63" s="8" t="s">
        <v>129</v>
      </c>
      <c r="C63" s="9">
        <v>92400</v>
      </c>
      <c r="D63" s="10">
        <v>-4</v>
      </c>
      <c r="E63" s="17">
        <v>53647</v>
      </c>
      <c r="F63" s="18">
        <v>2.1000000000000001E-2</v>
      </c>
      <c r="G63" s="19">
        <v>11153</v>
      </c>
      <c r="H63" s="20">
        <v>-0.47699999999999998</v>
      </c>
      <c r="I63" s="21">
        <v>159422</v>
      </c>
      <c r="J63" s="22">
        <v>235785.1</v>
      </c>
      <c r="K63" s="38">
        <f t="shared" si="0"/>
        <v>42494</v>
      </c>
      <c r="L63" s="40">
        <f t="shared" si="1"/>
        <v>52543.584720861902</v>
      </c>
      <c r="M63" s="40">
        <f t="shared" si="2"/>
        <v>21325.047801147226</v>
      </c>
      <c r="N63" s="40">
        <f t="shared" si="3"/>
        <v>31218.536919714676</v>
      </c>
      <c r="O63" s="41">
        <f>RANK(L63,$L$3:$L$502,0)+COUNTIF($L$3:L562,L63)-1</f>
        <v>55</v>
      </c>
      <c r="P63" s="42">
        <f t="shared" si="4"/>
        <v>83160</v>
      </c>
      <c r="Q63" s="42">
        <f t="shared" si="5"/>
        <v>9240</v>
      </c>
      <c r="R63" s="42">
        <f t="shared" si="6"/>
        <v>415.8</v>
      </c>
      <c r="S63" s="40">
        <f t="shared" si="7"/>
        <v>42078.2</v>
      </c>
      <c r="T63" s="40">
        <f t="shared" si="8"/>
        <v>56436.644</v>
      </c>
      <c r="U63" s="40">
        <f t="shared" si="9"/>
        <v>14358.444000000003</v>
      </c>
      <c r="V63" s="43">
        <f t="shared" si="10"/>
        <v>0.2874064377297591</v>
      </c>
      <c r="W63" s="41">
        <f>RANK(T63,$T$3:$T$502,0)+COUNTIF($T$3:T63,T63)-1</f>
        <v>61</v>
      </c>
      <c r="X63" s="41">
        <f>RANK(U63, $U$3:$U$502,0)+COUNTIF($U$3:U63,U63)-1</f>
        <v>28</v>
      </c>
    </row>
    <row r="64" spans="1:24" x14ac:dyDescent="0.2">
      <c r="A64" s="7" t="s">
        <v>130</v>
      </c>
      <c r="B64" s="8" t="s">
        <v>131</v>
      </c>
      <c r="C64" s="9">
        <v>36600</v>
      </c>
      <c r="D64" s="10">
        <v>8</v>
      </c>
      <c r="E64" s="17">
        <v>52528</v>
      </c>
      <c r="F64" s="18">
        <v>0.24299999999999999</v>
      </c>
      <c r="G64" s="19">
        <v>10459</v>
      </c>
      <c r="H64" s="20">
        <v>1.44</v>
      </c>
      <c r="I64" s="21">
        <v>931796</v>
      </c>
      <c r="J64" s="22">
        <v>70414.899999999994</v>
      </c>
      <c r="K64" s="38">
        <f t="shared" si="0"/>
        <v>42069</v>
      </c>
      <c r="L64" s="40">
        <f t="shared" si="1"/>
        <v>42259.050683829446</v>
      </c>
      <c r="M64" s="40">
        <f t="shared" si="2"/>
        <v>4286.4754098360654</v>
      </c>
      <c r="N64" s="40">
        <f t="shared" si="3"/>
        <v>37972.575273993381</v>
      </c>
      <c r="O64" s="41">
        <f>RANK(L64,$L$3:$L$502,0)+COUNTIF($L$3:L563,L64)-1</f>
        <v>68</v>
      </c>
      <c r="P64" s="42">
        <f t="shared" si="4"/>
        <v>32940</v>
      </c>
      <c r="Q64" s="42">
        <f t="shared" si="5"/>
        <v>3660</v>
      </c>
      <c r="R64" s="42">
        <f t="shared" si="6"/>
        <v>164.7</v>
      </c>
      <c r="S64" s="40">
        <f t="shared" si="7"/>
        <v>41904.300000000003</v>
      </c>
      <c r="T64" s="40">
        <f t="shared" si="8"/>
        <v>55259.455999999998</v>
      </c>
      <c r="U64" s="40">
        <f t="shared" si="9"/>
        <v>13355.155999999995</v>
      </c>
      <c r="V64" s="43">
        <f t="shared" si="10"/>
        <v>0.27690563151352859</v>
      </c>
      <c r="W64" s="41">
        <f>RANK(T64,$T$3:$T$502,0)+COUNTIF($T$3:T64,T64)-1</f>
        <v>62</v>
      </c>
      <c r="X64" s="41">
        <f>RANK(U64, $U$3:$U$502,0)+COUNTIF($U$3:U64,U64)-1</f>
        <v>31</v>
      </c>
    </row>
    <row r="65" spans="1:24" x14ac:dyDescent="0.2">
      <c r="A65" s="7" t="s">
        <v>132</v>
      </c>
      <c r="B65" s="8" t="s">
        <v>133</v>
      </c>
      <c r="C65" s="9">
        <v>60348</v>
      </c>
      <c r="D65" s="10">
        <v>4</v>
      </c>
      <c r="E65" s="17">
        <v>50193</v>
      </c>
      <c r="F65" s="18">
        <v>0.15</v>
      </c>
      <c r="G65" s="19">
        <v>8748</v>
      </c>
      <c r="H65" s="20">
        <v>0.432</v>
      </c>
      <c r="I65" s="21">
        <v>853531</v>
      </c>
      <c r="J65" s="22">
        <v>72110.8</v>
      </c>
      <c r="K65" s="38">
        <f t="shared" si="0"/>
        <v>41445</v>
      </c>
      <c r="L65" s="40">
        <f t="shared" si="1"/>
        <v>43646.086956521744</v>
      </c>
      <c r="M65" s="40">
        <f t="shared" si="2"/>
        <v>6108.9385474860337</v>
      </c>
      <c r="N65" s="40">
        <f t="shared" si="3"/>
        <v>37537.148409035712</v>
      </c>
      <c r="O65" s="41">
        <f>RANK(L65,$L$3:$L$502,0)+COUNTIF($L$3:L564,L65)-1</f>
        <v>65</v>
      </c>
      <c r="P65" s="42">
        <f t="shared" si="4"/>
        <v>54313.2</v>
      </c>
      <c r="Q65" s="42">
        <f t="shared" si="5"/>
        <v>6034.8000000000029</v>
      </c>
      <c r="R65" s="42">
        <f t="shared" si="6"/>
        <v>271.56600000000014</v>
      </c>
      <c r="S65" s="40">
        <f t="shared" si="7"/>
        <v>41173.434000000001</v>
      </c>
      <c r="T65" s="40">
        <f t="shared" si="8"/>
        <v>52803.036</v>
      </c>
      <c r="U65" s="40">
        <f t="shared" si="9"/>
        <v>11629.601999999999</v>
      </c>
      <c r="V65" s="43">
        <f t="shared" si="10"/>
        <v>0.3294012345679011</v>
      </c>
      <c r="W65" s="41">
        <f>RANK(T65,$T$3:$T$502,0)+COUNTIF($T$3:T65,T65)-1</f>
        <v>63</v>
      </c>
      <c r="X65" s="41">
        <f>RANK(U65, $U$3:$U$502,0)+COUNTIF($U$3:U65,U65)-1</f>
        <v>36</v>
      </c>
    </row>
    <row r="66" spans="1:24" x14ac:dyDescent="0.2">
      <c r="A66" s="7" t="s">
        <v>134</v>
      </c>
      <c r="B66" s="8" t="s">
        <v>135</v>
      </c>
      <c r="C66" s="9">
        <v>74200</v>
      </c>
      <c r="D66" s="10">
        <v>-2</v>
      </c>
      <c r="E66" s="17">
        <v>49330</v>
      </c>
      <c r="F66" s="18">
        <v>2.7999999999999997E-2</v>
      </c>
      <c r="G66" s="19">
        <v>110</v>
      </c>
      <c r="H66" s="20">
        <v>-0.98899999999999999</v>
      </c>
      <c r="I66" s="21">
        <v>108784</v>
      </c>
      <c r="J66" s="22">
        <v>237665.5</v>
      </c>
      <c r="K66" s="38">
        <f t="shared" si="0"/>
        <v>49220</v>
      </c>
      <c r="L66" s="40">
        <f t="shared" si="1"/>
        <v>47986.381322957197</v>
      </c>
      <c r="M66" s="40">
        <f t="shared" si="2"/>
        <v>9999.9999999999909</v>
      </c>
      <c r="N66" s="40">
        <f t="shared" si="3"/>
        <v>37986.381322957204</v>
      </c>
      <c r="O66" s="41">
        <f>RANK(L66,$L$3:$L$502,0)+COUNTIF($L$3:L565,L66)-1</f>
        <v>60</v>
      </c>
      <c r="P66" s="42">
        <f t="shared" si="4"/>
        <v>66780</v>
      </c>
      <c r="Q66" s="42">
        <f t="shared" si="5"/>
        <v>7420</v>
      </c>
      <c r="R66" s="42">
        <f t="shared" si="6"/>
        <v>333.9</v>
      </c>
      <c r="S66" s="40">
        <f t="shared" si="7"/>
        <v>48886.1</v>
      </c>
      <c r="T66" s="40">
        <f t="shared" si="8"/>
        <v>51895.16</v>
      </c>
      <c r="U66" s="40">
        <f t="shared" si="9"/>
        <v>3009.0600000000049</v>
      </c>
      <c r="V66" s="43">
        <f t="shared" si="10"/>
        <v>26.355090909090954</v>
      </c>
      <c r="W66" s="41">
        <f>RANK(T66,$T$3:$T$502,0)+COUNTIF($T$3:T66,T66)-1</f>
        <v>64</v>
      </c>
      <c r="X66" s="41">
        <f>RANK(U66, $U$3:$U$502,0)+COUNTIF($U$3:U66,U66)-1</f>
        <v>164</v>
      </c>
    </row>
    <row r="67" spans="1:24" x14ac:dyDescent="0.2">
      <c r="A67" s="7" t="s">
        <v>136</v>
      </c>
      <c r="B67" s="8" t="s">
        <v>137</v>
      </c>
      <c r="C67" s="9">
        <v>73800</v>
      </c>
      <c r="D67" s="10">
        <v>8</v>
      </c>
      <c r="E67" s="17">
        <v>48650</v>
      </c>
      <c r="F67" s="18">
        <v>0.16899999999999998</v>
      </c>
      <c r="G67" s="19">
        <v>2637</v>
      </c>
      <c r="H67" s="20">
        <v>0.17899999999999999</v>
      </c>
      <c r="I67" s="21">
        <v>153226</v>
      </c>
      <c r="J67" s="22">
        <v>61058.9</v>
      </c>
      <c r="K67" s="38">
        <f t="shared" si="0"/>
        <v>46013</v>
      </c>
      <c r="L67" s="40">
        <f t="shared" si="1"/>
        <v>41616.766467065863</v>
      </c>
      <c r="M67" s="40">
        <f t="shared" si="2"/>
        <v>2236.6412213740459</v>
      </c>
      <c r="N67" s="40">
        <f t="shared" si="3"/>
        <v>39380.125245691816</v>
      </c>
      <c r="O67" s="41">
        <f>RANK(L67,$L$3:$L$502,0)+COUNTIF($L$3:L566,L67)-1</f>
        <v>71</v>
      </c>
      <c r="P67" s="42">
        <f t="shared" si="4"/>
        <v>66420</v>
      </c>
      <c r="Q67" s="42">
        <f t="shared" si="5"/>
        <v>7380</v>
      </c>
      <c r="R67" s="42">
        <f t="shared" si="6"/>
        <v>332.1</v>
      </c>
      <c r="S67" s="40">
        <f t="shared" si="7"/>
        <v>45680.9</v>
      </c>
      <c r="T67" s="40">
        <f t="shared" si="8"/>
        <v>51179.8</v>
      </c>
      <c r="U67" s="40">
        <f t="shared" si="9"/>
        <v>5498.9000000000015</v>
      </c>
      <c r="V67" s="43">
        <f t="shared" si="10"/>
        <v>1.0852863102009864</v>
      </c>
      <c r="W67" s="41">
        <f>RANK(T67,$T$3:$T$502,0)+COUNTIF($T$3:T67,T67)-1</f>
        <v>65</v>
      </c>
      <c r="X67" s="41">
        <f>RANK(U67, $U$3:$U$502,0)+COUNTIF($U$3:U67,U67)-1</f>
        <v>88</v>
      </c>
    </row>
    <row r="68" spans="1:24" x14ac:dyDescent="0.2">
      <c r="A68" s="7" t="s">
        <v>138</v>
      </c>
      <c r="B68" s="8" t="s">
        <v>139</v>
      </c>
      <c r="C68" s="9">
        <v>49600</v>
      </c>
      <c r="D68" s="10">
        <v>-6</v>
      </c>
      <c r="E68" s="17">
        <v>47389</v>
      </c>
      <c r="F68" s="18">
        <v>-4.2999999999999997E-2</v>
      </c>
      <c r="G68" s="19">
        <v>-6</v>
      </c>
      <c r="H68" s="20"/>
      <c r="I68" s="21">
        <v>491984</v>
      </c>
      <c r="J68" s="22">
        <v>37440.1</v>
      </c>
      <c r="K68" s="38">
        <f t="shared" ref="K68:K131" si="11">E68-G68</f>
        <v>47395</v>
      </c>
      <c r="L68" s="40">
        <f t="shared" ref="L68:L131" si="12">E68/(F68+1)</f>
        <v>49518.286311389762</v>
      </c>
      <c r="M68" s="40">
        <f t="shared" ref="M68:M131" si="13">G68/(H68+1)</f>
        <v>-6</v>
      </c>
      <c r="N68" s="40">
        <f t="shared" ref="N68:N131" si="14">L68-M68</f>
        <v>49524.286311389762</v>
      </c>
      <c r="O68" s="41">
        <f>RANK(L68,$L$3:$L$502,0)+COUNTIF($L$3:L567,L68)-1</f>
        <v>58</v>
      </c>
      <c r="P68" s="42">
        <f t="shared" ref="P68:P131" si="15">C68-(C68*0.1)</f>
        <v>44640</v>
      </c>
      <c r="Q68" s="42">
        <f t="shared" ref="Q68:Q131" si="16">C68-P68</f>
        <v>4960</v>
      </c>
      <c r="R68" s="42">
        <f t="shared" ref="R68:R131" si="17">Q68*45000 / 1000000</f>
        <v>223.2</v>
      </c>
      <c r="S68" s="40">
        <f t="shared" ref="S68:S131" si="18">K68-R68</f>
        <v>47171.8</v>
      </c>
      <c r="T68" s="40">
        <f t="shared" ref="T68:T131" si="19">E68+ (E68*5.2%)</f>
        <v>49853.228000000003</v>
      </c>
      <c r="U68" s="40">
        <f t="shared" ref="U68:U131" si="20">T68-S68</f>
        <v>2681.4279999999999</v>
      </c>
      <c r="V68" s="43">
        <f t="shared" ref="V68:V131" si="21">(U68-G68)/G68*100%</f>
        <v>-447.90466666666663</v>
      </c>
      <c r="W68" s="41">
        <f>RANK(T68,$T$3:$T$502,0)+COUNTIF($T$3:T68,T68)-1</f>
        <v>66</v>
      </c>
      <c r="X68" s="41">
        <f>RANK(U68, $U$3:$U$502,0)+COUNTIF($U$3:U68,U68)-1</f>
        <v>182</v>
      </c>
    </row>
    <row r="69" spans="1:24" x14ac:dyDescent="0.2">
      <c r="A69" s="7" t="s">
        <v>140</v>
      </c>
      <c r="B69" s="8" t="s">
        <v>141</v>
      </c>
      <c r="C69" s="9">
        <v>229000</v>
      </c>
      <c r="D69" s="10">
        <v>-4</v>
      </c>
      <c r="E69" s="17">
        <v>46677</v>
      </c>
      <c r="F69" s="18">
        <v>-0.02</v>
      </c>
      <c r="G69" s="19">
        <v>3787</v>
      </c>
      <c r="H69" s="20">
        <v>0.70899999999999996</v>
      </c>
      <c r="I69" s="21">
        <v>39207</v>
      </c>
      <c r="J69" s="22">
        <v>44787</v>
      </c>
      <c r="K69" s="38">
        <f t="shared" si="11"/>
        <v>42890</v>
      </c>
      <c r="L69" s="40">
        <f t="shared" si="12"/>
        <v>47629.591836734697</v>
      </c>
      <c r="M69" s="40">
        <f t="shared" si="13"/>
        <v>2215.9157401989469</v>
      </c>
      <c r="N69" s="40">
        <f t="shared" si="14"/>
        <v>45413.676096535753</v>
      </c>
      <c r="O69" s="41">
        <f>RANK(L69,$L$3:$L$502,0)+COUNTIF($L$3:L568,L69)-1</f>
        <v>61</v>
      </c>
      <c r="P69" s="42">
        <f t="shared" si="15"/>
        <v>206100</v>
      </c>
      <c r="Q69" s="42">
        <f t="shared" si="16"/>
        <v>22900</v>
      </c>
      <c r="R69" s="42">
        <f t="shared" si="17"/>
        <v>1030.5</v>
      </c>
      <c r="S69" s="40">
        <f t="shared" si="18"/>
        <v>41859.5</v>
      </c>
      <c r="T69" s="40">
        <f t="shared" si="19"/>
        <v>49104.203999999998</v>
      </c>
      <c r="U69" s="40">
        <f t="shared" si="20"/>
        <v>7244.7039999999979</v>
      </c>
      <c r="V69" s="43">
        <f t="shared" si="21"/>
        <v>0.91304568259836227</v>
      </c>
      <c r="W69" s="41">
        <f>RANK(T69,$T$3:$T$502,0)+COUNTIF($T$3:T69,T69)-1</f>
        <v>67</v>
      </c>
      <c r="X69" s="41">
        <f>RANK(U69, $U$3:$U$502,0)+COUNTIF($U$3:U69,U69)-1</f>
        <v>73</v>
      </c>
    </row>
    <row r="70" spans="1:24" x14ac:dyDescent="0.2">
      <c r="A70" s="7" t="s">
        <v>142</v>
      </c>
      <c r="B70" s="8" t="s">
        <v>143</v>
      </c>
      <c r="C70" s="9">
        <v>128900</v>
      </c>
      <c r="D70" s="10">
        <v>3</v>
      </c>
      <c r="E70" s="17">
        <v>44541</v>
      </c>
      <c r="F70" s="18">
        <v>5.5E-2</v>
      </c>
      <c r="G70" s="19">
        <v>1412</v>
      </c>
      <c r="H70" s="20">
        <v>-0.26400000000000001</v>
      </c>
      <c r="I70" s="21">
        <v>60580</v>
      </c>
      <c r="J70" s="22">
        <v>14262</v>
      </c>
      <c r="K70" s="38">
        <f t="shared" si="11"/>
        <v>43129</v>
      </c>
      <c r="L70" s="40">
        <f t="shared" si="12"/>
        <v>42218.957345971568</v>
      </c>
      <c r="M70" s="40">
        <f t="shared" si="13"/>
        <v>1918.4782608695652</v>
      </c>
      <c r="N70" s="40">
        <f t="shared" si="14"/>
        <v>40300.479085102001</v>
      </c>
      <c r="O70" s="41">
        <f>RANK(L70,$L$3:$L$502,0)+COUNTIF($L$3:L569,L70)-1</f>
        <v>69</v>
      </c>
      <c r="P70" s="42">
        <f t="shared" si="15"/>
        <v>116010</v>
      </c>
      <c r="Q70" s="42">
        <f t="shared" si="16"/>
        <v>12890</v>
      </c>
      <c r="R70" s="42">
        <f t="shared" si="17"/>
        <v>580.04999999999995</v>
      </c>
      <c r="S70" s="40">
        <f t="shared" si="18"/>
        <v>42548.95</v>
      </c>
      <c r="T70" s="40">
        <f t="shared" si="19"/>
        <v>46857.131999999998</v>
      </c>
      <c r="U70" s="40">
        <f t="shared" si="20"/>
        <v>4308.1820000000007</v>
      </c>
      <c r="V70" s="43">
        <f t="shared" si="21"/>
        <v>2.0511203966005671</v>
      </c>
      <c r="W70" s="41">
        <f>RANK(T70,$T$3:$T$502,0)+COUNTIF($T$3:T70,T70)-1</f>
        <v>68</v>
      </c>
      <c r="X70" s="41">
        <f>RANK(U70, $U$3:$U$502,0)+COUNTIF($U$3:U70,U70)-1</f>
        <v>115</v>
      </c>
    </row>
    <row r="71" spans="1:24" x14ac:dyDescent="0.2">
      <c r="A71" s="7" t="s">
        <v>144</v>
      </c>
      <c r="B71" s="8" t="s">
        <v>145</v>
      </c>
      <c r="C71" s="9">
        <v>88680</v>
      </c>
      <c r="D71" s="10">
        <v>6</v>
      </c>
      <c r="E71" s="17">
        <v>44438</v>
      </c>
      <c r="F71" s="18">
        <v>7.6999999999999999E-2</v>
      </c>
      <c r="G71" s="19">
        <v>3935</v>
      </c>
      <c r="H71" s="20">
        <v>0.1</v>
      </c>
      <c r="I71" s="21">
        <v>60266</v>
      </c>
      <c r="J71" s="22">
        <v>35067.800000000003</v>
      </c>
      <c r="K71" s="38">
        <f t="shared" si="11"/>
        <v>40503</v>
      </c>
      <c r="L71" s="40">
        <f t="shared" si="12"/>
        <v>41260.909935004645</v>
      </c>
      <c r="M71" s="40">
        <f t="shared" si="13"/>
        <v>3577.272727272727</v>
      </c>
      <c r="N71" s="40">
        <f t="shared" si="14"/>
        <v>37683.637207731917</v>
      </c>
      <c r="O71" s="41">
        <f>RANK(L71,$L$3:$L$502,0)+COUNTIF($L$3:L570,L71)-1</f>
        <v>73</v>
      </c>
      <c r="P71" s="42">
        <f t="shared" si="15"/>
        <v>79812</v>
      </c>
      <c r="Q71" s="42">
        <f t="shared" si="16"/>
        <v>8868</v>
      </c>
      <c r="R71" s="42">
        <f t="shared" si="17"/>
        <v>399.06</v>
      </c>
      <c r="S71" s="40">
        <f t="shared" si="18"/>
        <v>40103.94</v>
      </c>
      <c r="T71" s="40">
        <f t="shared" si="19"/>
        <v>46748.775999999998</v>
      </c>
      <c r="U71" s="40">
        <f t="shared" si="20"/>
        <v>6644.8359999999957</v>
      </c>
      <c r="V71" s="43">
        <f t="shared" si="21"/>
        <v>0.68864955527318827</v>
      </c>
      <c r="W71" s="41">
        <f>RANK(T71,$T$3:$T$502,0)+COUNTIF($T$3:T71,T71)-1</f>
        <v>69</v>
      </c>
      <c r="X71" s="41">
        <f>RANK(U71, $U$3:$U$502,0)+COUNTIF($U$3:U71,U71)-1</f>
        <v>78</v>
      </c>
    </row>
    <row r="72" spans="1:24" x14ac:dyDescent="0.2">
      <c r="A72" s="7" t="s">
        <v>146</v>
      </c>
      <c r="B72" s="8" t="s">
        <v>147</v>
      </c>
      <c r="C72" s="9">
        <v>98000</v>
      </c>
      <c r="D72" s="10">
        <v>4</v>
      </c>
      <c r="E72" s="17">
        <v>43634</v>
      </c>
      <c r="F72" s="18">
        <v>4.9000000000000002E-2</v>
      </c>
      <c r="G72" s="19">
        <v>1230</v>
      </c>
      <c r="H72" s="20">
        <v>-0.876</v>
      </c>
      <c r="I72" s="21">
        <v>146130</v>
      </c>
      <c r="J72" s="22">
        <v>85923.4</v>
      </c>
      <c r="K72" s="38">
        <f t="shared" si="11"/>
        <v>42404</v>
      </c>
      <c r="L72" s="40">
        <f t="shared" si="12"/>
        <v>41595.805529075311</v>
      </c>
      <c r="M72" s="40">
        <f t="shared" si="13"/>
        <v>9919.354838709678</v>
      </c>
      <c r="N72" s="40">
        <f t="shared" si="14"/>
        <v>31676.450690365633</v>
      </c>
      <c r="O72" s="41">
        <f>RANK(L72,$L$3:$L$502,0)+COUNTIF($L$3:L571,L72)-1</f>
        <v>72</v>
      </c>
      <c r="P72" s="42">
        <f t="shared" si="15"/>
        <v>88200</v>
      </c>
      <c r="Q72" s="42">
        <f t="shared" si="16"/>
        <v>9800</v>
      </c>
      <c r="R72" s="42">
        <f t="shared" si="17"/>
        <v>441</v>
      </c>
      <c r="S72" s="40">
        <f t="shared" si="18"/>
        <v>41963</v>
      </c>
      <c r="T72" s="40">
        <f t="shared" si="19"/>
        <v>45902.968000000001</v>
      </c>
      <c r="U72" s="40">
        <f t="shared" si="20"/>
        <v>3939.9680000000008</v>
      </c>
      <c r="V72" s="43">
        <f t="shared" si="21"/>
        <v>2.2032260162601633</v>
      </c>
      <c r="W72" s="41">
        <f>RANK(T72,$T$3:$T$502,0)+COUNTIF($T$3:T72,T72)-1</f>
        <v>70</v>
      </c>
      <c r="X72" s="41">
        <f>RANK(U72, $U$3:$U$502,0)+COUNTIF($U$3:U72,U72)-1</f>
        <v>130</v>
      </c>
    </row>
    <row r="73" spans="1:24" x14ac:dyDescent="0.2">
      <c r="A73" s="7" t="s">
        <v>148</v>
      </c>
      <c r="B73" s="8" t="s">
        <v>149</v>
      </c>
      <c r="C73" s="9">
        <v>11388</v>
      </c>
      <c r="D73" s="10">
        <v>-2</v>
      </c>
      <c r="E73" s="17">
        <v>43425.3</v>
      </c>
      <c r="F73" s="18">
        <v>2.7000000000000003E-2</v>
      </c>
      <c r="G73" s="19">
        <v>880</v>
      </c>
      <c r="H73" s="20">
        <v>-0.52900000000000003</v>
      </c>
      <c r="I73" s="21">
        <v>311449.3</v>
      </c>
      <c r="J73" s="22"/>
      <c r="K73" s="38">
        <f t="shared" si="11"/>
        <v>42545.3</v>
      </c>
      <c r="L73" s="40">
        <f t="shared" si="12"/>
        <v>42283.64167478092</v>
      </c>
      <c r="M73" s="40">
        <f t="shared" si="13"/>
        <v>1868.3651804670915</v>
      </c>
      <c r="N73" s="40">
        <f t="shared" si="14"/>
        <v>40415.276494313832</v>
      </c>
      <c r="O73" s="41">
        <f>RANK(L73,$L$3:$L$502,0)+COUNTIF($L$3:L572,L73)-1</f>
        <v>67</v>
      </c>
      <c r="P73" s="42">
        <f t="shared" si="15"/>
        <v>10249.200000000001</v>
      </c>
      <c r="Q73" s="42">
        <f t="shared" si="16"/>
        <v>1138.7999999999993</v>
      </c>
      <c r="R73" s="42">
        <f t="shared" si="17"/>
        <v>51.245999999999967</v>
      </c>
      <c r="S73" s="40">
        <f t="shared" si="18"/>
        <v>42494.054000000004</v>
      </c>
      <c r="T73" s="40">
        <f t="shared" si="19"/>
        <v>45683.4156</v>
      </c>
      <c r="U73" s="40">
        <f t="shared" si="20"/>
        <v>3189.3615999999965</v>
      </c>
      <c r="V73" s="43">
        <f t="shared" si="21"/>
        <v>2.6242745454545413</v>
      </c>
      <c r="W73" s="41">
        <f>RANK(T73,$T$3:$T$502,0)+COUNTIF($T$3:T73,T73)-1</f>
        <v>71</v>
      </c>
      <c r="X73" s="41">
        <f>RANK(U73, $U$3:$U$502,0)+COUNTIF($U$3:U73,U73)-1</f>
        <v>155</v>
      </c>
    </row>
    <row r="74" spans="1:24" x14ac:dyDescent="0.2">
      <c r="A74" s="7" t="s">
        <v>150</v>
      </c>
      <c r="B74" s="8" t="s">
        <v>151</v>
      </c>
      <c r="C74" s="9">
        <v>59000</v>
      </c>
      <c r="D74" s="10">
        <v>14</v>
      </c>
      <c r="E74" s="17">
        <v>43281</v>
      </c>
      <c r="F74" s="18">
        <v>0.21600000000000003</v>
      </c>
      <c r="G74" s="19">
        <v>6921</v>
      </c>
      <c r="H74" s="20">
        <v>1.53</v>
      </c>
      <c r="I74" s="21">
        <v>188602</v>
      </c>
      <c r="J74" s="22">
        <v>91675.1</v>
      </c>
      <c r="K74" s="38">
        <f t="shared" si="11"/>
        <v>36360</v>
      </c>
      <c r="L74" s="40">
        <f t="shared" si="12"/>
        <v>35592.927631578947</v>
      </c>
      <c r="M74" s="40">
        <f t="shared" si="13"/>
        <v>2735.573122529644</v>
      </c>
      <c r="N74" s="40">
        <f t="shared" si="14"/>
        <v>32857.354509049299</v>
      </c>
      <c r="O74" s="41">
        <f>RANK(L74,$L$3:$L$502,0)+COUNTIF($L$3:L573,L74)-1</f>
        <v>84</v>
      </c>
      <c r="P74" s="42">
        <f t="shared" si="15"/>
        <v>53100</v>
      </c>
      <c r="Q74" s="42">
        <f t="shared" si="16"/>
        <v>5900</v>
      </c>
      <c r="R74" s="42">
        <f t="shared" si="17"/>
        <v>265.5</v>
      </c>
      <c r="S74" s="40">
        <f t="shared" si="18"/>
        <v>36094.5</v>
      </c>
      <c r="T74" s="40">
        <f t="shared" si="19"/>
        <v>45531.612000000001</v>
      </c>
      <c r="U74" s="40">
        <f t="shared" si="20"/>
        <v>9437.112000000001</v>
      </c>
      <c r="V74" s="43">
        <f t="shared" si="21"/>
        <v>0.36354746423927192</v>
      </c>
      <c r="W74" s="41">
        <f>RANK(T74,$T$3:$T$502,0)+COUNTIF($T$3:T74,T74)-1</f>
        <v>72</v>
      </c>
      <c r="X74" s="41">
        <f>RANK(U74, $U$3:$U$502,0)+COUNTIF($U$3:U74,U74)-1</f>
        <v>51</v>
      </c>
    </row>
    <row r="75" spans="1:24" x14ac:dyDescent="0.2">
      <c r="A75" s="7" t="s">
        <v>152</v>
      </c>
      <c r="B75" s="8" t="s">
        <v>153</v>
      </c>
      <c r="C75" s="9">
        <v>30472</v>
      </c>
      <c r="D75" s="10">
        <v>-7</v>
      </c>
      <c r="E75" s="17">
        <v>43270</v>
      </c>
      <c r="F75" s="18">
        <v>-1.4999999999999999E-2</v>
      </c>
      <c r="G75" s="19">
        <v>512.6</v>
      </c>
      <c r="H75" s="20">
        <v>1.079</v>
      </c>
      <c r="I75" s="21">
        <v>214141.9</v>
      </c>
      <c r="J75" s="22"/>
      <c r="K75" s="38">
        <f t="shared" si="11"/>
        <v>42757.4</v>
      </c>
      <c r="L75" s="40">
        <f t="shared" si="12"/>
        <v>43928.934010152283</v>
      </c>
      <c r="M75" s="40">
        <f t="shared" si="13"/>
        <v>246.56084656084661</v>
      </c>
      <c r="N75" s="40">
        <f t="shared" si="14"/>
        <v>43682.373163591437</v>
      </c>
      <c r="O75" s="41">
        <f>RANK(L75,$L$3:$L$502,0)+COUNTIF($L$3:L574,L75)-1</f>
        <v>64</v>
      </c>
      <c r="P75" s="42">
        <f t="shared" si="15"/>
        <v>27424.799999999999</v>
      </c>
      <c r="Q75" s="42">
        <f t="shared" si="16"/>
        <v>3047.2000000000007</v>
      </c>
      <c r="R75" s="42">
        <f t="shared" si="17"/>
        <v>137.12400000000002</v>
      </c>
      <c r="S75" s="40">
        <f t="shared" si="18"/>
        <v>42620.275999999998</v>
      </c>
      <c r="T75" s="40">
        <f t="shared" si="19"/>
        <v>45520.04</v>
      </c>
      <c r="U75" s="40">
        <f t="shared" si="20"/>
        <v>2899.7640000000029</v>
      </c>
      <c r="V75" s="43">
        <f t="shared" si="21"/>
        <v>4.6569722980881831</v>
      </c>
      <c r="W75" s="41">
        <f>RANK(T75,$T$3:$T$502,0)+COUNTIF($T$3:T75,T75)-1</f>
        <v>73</v>
      </c>
      <c r="X75" s="41">
        <f>RANK(U75, $U$3:$U$502,0)+COUNTIF($U$3:U75,U75)-1</f>
        <v>169</v>
      </c>
    </row>
    <row r="76" spans="1:24" x14ac:dyDescent="0.2">
      <c r="A76" s="7" t="s">
        <v>154</v>
      </c>
      <c r="B76" s="8" t="s">
        <v>155</v>
      </c>
      <c r="C76" s="9">
        <v>125000</v>
      </c>
      <c r="D76" s="10">
        <v>-2</v>
      </c>
      <c r="E76" s="17">
        <v>42879</v>
      </c>
      <c r="F76" s="18">
        <v>1.7000000000000001E-2</v>
      </c>
      <c r="G76" s="19">
        <v>1464</v>
      </c>
      <c r="H76" s="20">
        <v>0.46400000000000002</v>
      </c>
      <c r="I76" s="21">
        <v>12901</v>
      </c>
      <c r="J76" s="22">
        <v>19030.2</v>
      </c>
      <c r="K76" s="38">
        <f t="shared" si="11"/>
        <v>41415</v>
      </c>
      <c r="L76" s="40">
        <f t="shared" si="12"/>
        <v>42162.241887905606</v>
      </c>
      <c r="M76" s="40">
        <f t="shared" si="13"/>
        <v>1000</v>
      </c>
      <c r="N76" s="40">
        <f t="shared" si="14"/>
        <v>41162.241887905606</v>
      </c>
      <c r="O76" s="41">
        <f>RANK(L76,$L$3:$L$502,0)+COUNTIF($L$3:L575,L76)-1</f>
        <v>70</v>
      </c>
      <c r="P76" s="42">
        <f t="shared" si="15"/>
        <v>112500</v>
      </c>
      <c r="Q76" s="42">
        <f t="shared" si="16"/>
        <v>12500</v>
      </c>
      <c r="R76" s="42">
        <f t="shared" si="17"/>
        <v>562.5</v>
      </c>
      <c r="S76" s="40">
        <f t="shared" si="18"/>
        <v>40852.5</v>
      </c>
      <c r="T76" s="40">
        <f t="shared" si="19"/>
        <v>45108.707999999999</v>
      </c>
      <c r="U76" s="40">
        <f t="shared" si="20"/>
        <v>4256.2079999999987</v>
      </c>
      <c r="V76" s="43">
        <f t="shared" si="21"/>
        <v>1.9072459016393435</v>
      </c>
      <c r="W76" s="41">
        <f>RANK(T76,$T$3:$T$502,0)+COUNTIF($T$3:T76,T76)-1</f>
        <v>74</v>
      </c>
      <c r="X76" s="41">
        <f>RANK(U76, $U$3:$U$502,0)+COUNTIF($U$3:U76,U76)-1</f>
        <v>117</v>
      </c>
    </row>
    <row r="77" spans="1:24" x14ac:dyDescent="0.2">
      <c r="A77" s="7" t="s">
        <v>156</v>
      </c>
      <c r="B77" s="8" t="s">
        <v>157</v>
      </c>
      <c r="C77" s="9">
        <v>50000</v>
      </c>
      <c r="D77" s="10">
        <v>-7</v>
      </c>
      <c r="E77" s="17">
        <v>42685</v>
      </c>
      <c r="F77" s="18">
        <v>0</v>
      </c>
      <c r="G77" s="19">
        <v>2160</v>
      </c>
      <c r="H77" s="20">
        <v>126.059</v>
      </c>
      <c r="I77" s="21">
        <v>125989</v>
      </c>
      <c r="J77" s="22"/>
      <c r="K77" s="38">
        <f t="shared" si="11"/>
        <v>40525</v>
      </c>
      <c r="L77" s="40">
        <f t="shared" si="12"/>
        <v>42685</v>
      </c>
      <c r="M77" s="40">
        <f t="shared" si="13"/>
        <v>16.999976388921681</v>
      </c>
      <c r="N77" s="40">
        <f t="shared" si="14"/>
        <v>42668.000023611079</v>
      </c>
      <c r="O77" s="41">
        <f>RANK(L77,$L$3:$L$502,0)+COUNTIF($L$3:L576,L77)-1</f>
        <v>66</v>
      </c>
      <c r="P77" s="42">
        <f t="shared" si="15"/>
        <v>45000</v>
      </c>
      <c r="Q77" s="42">
        <f t="shared" si="16"/>
        <v>5000</v>
      </c>
      <c r="R77" s="42">
        <f t="shared" si="17"/>
        <v>225</v>
      </c>
      <c r="S77" s="40">
        <f t="shared" si="18"/>
        <v>40300</v>
      </c>
      <c r="T77" s="40">
        <f t="shared" si="19"/>
        <v>44904.62</v>
      </c>
      <c r="U77" s="40">
        <f t="shared" si="20"/>
        <v>4604.6200000000026</v>
      </c>
      <c r="V77" s="43">
        <f t="shared" si="21"/>
        <v>1.1317685185185198</v>
      </c>
      <c r="W77" s="41">
        <f>RANK(T77,$T$3:$T$502,0)+COUNTIF($T$3:T77,T77)-1</f>
        <v>75</v>
      </c>
      <c r="X77" s="41">
        <f>RANK(U77, $U$3:$U$502,0)+COUNTIF($U$3:U77,U77)-1</f>
        <v>106</v>
      </c>
    </row>
    <row r="78" spans="1:24" x14ac:dyDescent="0.2">
      <c r="A78" s="7" t="s">
        <v>158</v>
      </c>
      <c r="B78" s="8" t="s">
        <v>159</v>
      </c>
      <c r="C78" s="9">
        <v>69000</v>
      </c>
      <c r="D78" s="10">
        <v>2</v>
      </c>
      <c r="E78" s="17">
        <v>42294</v>
      </c>
      <c r="F78" s="18">
        <v>5.4000000000000006E-2</v>
      </c>
      <c r="G78" s="19">
        <v>6220</v>
      </c>
      <c r="H78" s="20">
        <v>1.5980000000000001</v>
      </c>
      <c r="I78" s="21">
        <v>82637</v>
      </c>
      <c r="J78" s="22">
        <v>214680.1</v>
      </c>
      <c r="K78" s="38">
        <f t="shared" si="11"/>
        <v>36074</v>
      </c>
      <c r="L78" s="40">
        <f t="shared" si="12"/>
        <v>40127.134724857686</v>
      </c>
      <c r="M78" s="40">
        <f t="shared" si="13"/>
        <v>2394.1493456505004</v>
      </c>
      <c r="N78" s="40">
        <f t="shared" si="14"/>
        <v>37732.985379207188</v>
      </c>
      <c r="O78" s="41">
        <f>RANK(L78,$L$3:$L$502,0)+COUNTIF($L$3:L577,L78)-1</f>
        <v>76</v>
      </c>
      <c r="P78" s="42">
        <f t="shared" si="15"/>
        <v>62100</v>
      </c>
      <c r="Q78" s="42">
        <f t="shared" si="16"/>
        <v>6900</v>
      </c>
      <c r="R78" s="42">
        <f t="shared" si="17"/>
        <v>310.5</v>
      </c>
      <c r="S78" s="40">
        <f t="shared" si="18"/>
        <v>35763.5</v>
      </c>
      <c r="T78" s="40">
        <f t="shared" si="19"/>
        <v>44493.288</v>
      </c>
      <c r="U78" s="40">
        <f t="shared" si="20"/>
        <v>8729.7880000000005</v>
      </c>
      <c r="V78" s="43">
        <f t="shared" si="21"/>
        <v>0.40350289389067534</v>
      </c>
      <c r="W78" s="41">
        <f>RANK(T78,$T$3:$T$502,0)+COUNTIF($T$3:T78,T78)-1</f>
        <v>76</v>
      </c>
      <c r="X78" s="41">
        <f>RANK(U78, $U$3:$U$502,0)+COUNTIF($U$3:U78,U78)-1</f>
        <v>57</v>
      </c>
    </row>
    <row r="79" spans="1:24" x14ac:dyDescent="0.2">
      <c r="A79" s="7" t="s">
        <v>160</v>
      </c>
      <c r="B79" s="8" t="s">
        <v>161</v>
      </c>
      <c r="C79" s="9">
        <v>114000</v>
      </c>
      <c r="D79" s="10"/>
      <c r="E79" s="17">
        <v>41802</v>
      </c>
      <c r="F79" s="18">
        <v>3.1E-2</v>
      </c>
      <c r="G79" s="19">
        <v>6765</v>
      </c>
      <c r="H79" s="20">
        <v>3.0880000000000001</v>
      </c>
      <c r="I79" s="21">
        <v>57773</v>
      </c>
      <c r="J79" s="22">
        <v>115752.5</v>
      </c>
      <c r="K79" s="38">
        <f t="shared" si="11"/>
        <v>35037</v>
      </c>
      <c r="L79" s="40">
        <f t="shared" si="12"/>
        <v>40545.101842871001</v>
      </c>
      <c r="M79" s="40">
        <f t="shared" si="13"/>
        <v>1654.8434442270059</v>
      </c>
      <c r="N79" s="40">
        <f t="shared" si="14"/>
        <v>38890.258398643993</v>
      </c>
      <c r="O79" s="41">
        <f>RANK(L79,$L$3:$L$502,0)+COUNTIF($L$3:L578,L79)-1</f>
        <v>75</v>
      </c>
      <c r="P79" s="42">
        <f t="shared" si="15"/>
        <v>102600</v>
      </c>
      <c r="Q79" s="42">
        <f t="shared" si="16"/>
        <v>11400</v>
      </c>
      <c r="R79" s="42">
        <f t="shared" si="17"/>
        <v>513</v>
      </c>
      <c r="S79" s="40">
        <f t="shared" si="18"/>
        <v>34524</v>
      </c>
      <c r="T79" s="40">
        <f t="shared" si="19"/>
        <v>43975.703999999998</v>
      </c>
      <c r="U79" s="40">
        <f t="shared" si="20"/>
        <v>9451.7039999999979</v>
      </c>
      <c r="V79" s="43">
        <f t="shared" si="21"/>
        <v>0.39714767184035443</v>
      </c>
      <c r="W79" s="41">
        <f>RANK(T79,$T$3:$T$502,0)+COUNTIF($T$3:T79,T79)-1</f>
        <v>77</v>
      </c>
      <c r="X79" s="41">
        <f>RANK(U79, $U$3:$U$502,0)+COUNTIF($U$3:U79,U79)-1</f>
        <v>50</v>
      </c>
    </row>
    <row r="80" spans="1:24" x14ac:dyDescent="0.2">
      <c r="A80" s="7" t="s">
        <v>162</v>
      </c>
      <c r="B80" s="8" t="s">
        <v>163</v>
      </c>
      <c r="C80" s="9">
        <v>92000</v>
      </c>
      <c r="D80" s="10">
        <v>3</v>
      </c>
      <c r="E80" s="17">
        <v>41303</v>
      </c>
      <c r="F80" s="18">
        <v>9.5000000000000001E-2</v>
      </c>
      <c r="G80" s="19">
        <v>2129</v>
      </c>
      <c r="H80" s="20">
        <v>-1E-3</v>
      </c>
      <c r="I80" s="21">
        <v>44792</v>
      </c>
      <c r="J80" s="22">
        <v>21279.5</v>
      </c>
      <c r="K80" s="38">
        <f t="shared" si="11"/>
        <v>39174</v>
      </c>
      <c r="L80" s="40">
        <f t="shared" si="12"/>
        <v>37719.634703196345</v>
      </c>
      <c r="M80" s="40">
        <f t="shared" si="13"/>
        <v>2131.131131131131</v>
      </c>
      <c r="N80" s="40">
        <f t="shared" si="14"/>
        <v>35588.503572065216</v>
      </c>
      <c r="O80" s="41">
        <f>RANK(L80,$L$3:$L$502,0)+COUNTIF($L$3:L579,L80)-1</f>
        <v>79</v>
      </c>
      <c r="P80" s="42">
        <f t="shared" si="15"/>
        <v>82800</v>
      </c>
      <c r="Q80" s="42">
        <f t="shared" si="16"/>
        <v>9200</v>
      </c>
      <c r="R80" s="42">
        <f t="shared" si="17"/>
        <v>414</v>
      </c>
      <c r="S80" s="40">
        <f t="shared" si="18"/>
        <v>38760</v>
      </c>
      <c r="T80" s="40">
        <f t="shared" si="19"/>
        <v>43450.756000000001</v>
      </c>
      <c r="U80" s="40">
        <f t="shared" si="20"/>
        <v>4690.7560000000012</v>
      </c>
      <c r="V80" s="43">
        <f t="shared" si="21"/>
        <v>1.2032672616251767</v>
      </c>
      <c r="W80" s="41">
        <f>RANK(T80,$T$3:$T$502,0)+COUNTIF($T$3:T80,T80)-1</f>
        <v>78</v>
      </c>
      <c r="X80" s="41">
        <f>RANK(U80, $U$3:$U$502,0)+COUNTIF($U$3:U80,U80)-1</f>
        <v>102</v>
      </c>
    </row>
    <row r="81" spans="1:24" x14ac:dyDescent="0.2">
      <c r="A81" s="7" t="s">
        <v>164</v>
      </c>
      <c r="B81" s="8" t="s">
        <v>165</v>
      </c>
      <c r="C81" s="9">
        <v>17643</v>
      </c>
      <c r="D81" s="10">
        <v>5</v>
      </c>
      <c r="E81" s="17">
        <v>41052.1</v>
      </c>
      <c r="F81" s="18">
        <v>0.14000000000000001</v>
      </c>
      <c r="G81" s="19">
        <v>1560.5</v>
      </c>
      <c r="H81" s="20">
        <v>0.48699999999999999</v>
      </c>
      <c r="I81" s="21">
        <v>568190.19999999995</v>
      </c>
      <c r="J81" s="22"/>
      <c r="K81" s="38">
        <f t="shared" si="11"/>
        <v>39491.599999999999</v>
      </c>
      <c r="L81" s="40">
        <f t="shared" si="12"/>
        <v>36010.614035087718</v>
      </c>
      <c r="M81" s="40">
        <f t="shared" si="13"/>
        <v>1049.4283792871552</v>
      </c>
      <c r="N81" s="40">
        <f t="shared" si="14"/>
        <v>34961.18565580056</v>
      </c>
      <c r="O81" s="41">
        <f>RANK(L81,$L$3:$L$502,0)+COUNTIF($L$3:L580,L81)-1</f>
        <v>82</v>
      </c>
      <c r="P81" s="42">
        <f t="shared" si="15"/>
        <v>15878.7</v>
      </c>
      <c r="Q81" s="42">
        <f t="shared" si="16"/>
        <v>1764.2999999999993</v>
      </c>
      <c r="R81" s="42">
        <f t="shared" si="17"/>
        <v>79.393499999999975</v>
      </c>
      <c r="S81" s="40">
        <f t="shared" si="18"/>
        <v>39412.2065</v>
      </c>
      <c r="T81" s="40">
        <f t="shared" si="19"/>
        <v>43186.809199999996</v>
      </c>
      <c r="U81" s="40">
        <f t="shared" si="20"/>
        <v>3774.6026999999958</v>
      </c>
      <c r="V81" s="43">
        <f t="shared" si="21"/>
        <v>1.4188418455623171</v>
      </c>
      <c r="W81" s="41">
        <f>RANK(T81,$T$3:$T$502,0)+COUNTIF($T$3:T81,T81)-1</f>
        <v>79</v>
      </c>
      <c r="X81" s="41">
        <f>RANK(U81, $U$3:$U$502,0)+COUNTIF($U$3:U81,U81)-1</f>
        <v>136</v>
      </c>
    </row>
    <row r="82" spans="1:24" x14ac:dyDescent="0.2">
      <c r="A82" s="7" t="s">
        <v>166</v>
      </c>
      <c r="B82" s="8" t="s">
        <v>167</v>
      </c>
      <c r="C82" s="9">
        <v>121000</v>
      </c>
      <c r="D82" s="10"/>
      <c r="E82" s="17">
        <v>40052</v>
      </c>
      <c r="F82" s="18">
        <v>4.7E-2</v>
      </c>
      <c r="G82" s="19">
        <v>3024</v>
      </c>
      <c r="H82" s="20">
        <v>0.70499999999999996</v>
      </c>
      <c r="I82" s="21">
        <v>29109</v>
      </c>
      <c r="J82" s="22">
        <v>25360.5</v>
      </c>
      <c r="K82" s="38">
        <f t="shared" si="11"/>
        <v>37028</v>
      </c>
      <c r="L82" s="40">
        <f t="shared" si="12"/>
        <v>38254.059216809939</v>
      </c>
      <c r="M82" s="40">
        <f t="shared" si="13"/>
        <v>1773.6070381231671</v>
      </c>
      <c r="N82" s="40">
        <f t="shared" si="14"/>
        <v>36480.45217868677</v>
      </c>
      <c r="O82" s="41">
        <f>RANK(L82,$L$3:$L$502,0)+COUNTIF($L$3:L581,L82)-1</f>
        <v>78</v>
      </c>
      <c r="P82" s="42">
        <f t="shared" si="15"/>
        <v>108900</v>
      </c>
      <c r="Q82" s="42">
        <f t="shared" si="16"/>
        <v>12100</v>
      </c>
      <c r="R82" s="42">
        <f t="shared" si="17"/>
        <v>544.5</v>
      </c>
      <c r="S82" s="40">
        <f t="shared" si="18"/>
        <v>36483.5</v>
      </c>
      <c r="T82" s="40">
        <f t="shared" si="19"/>
        <v>42134.703999999998</v>
      </c>
      <c r="U82" s="40">
        <f t="shared" si="20"/>
        <v>5651.2039999999979</v>
      </c>
      <c r="V82" s="43">
        <f t="shared" si="21"/>
        <v>0.8687843915343908</v>
      </c>
      <c r="W82" s="41">
        <f>RANK(T82,$T$3:$T$502,0)+COUNTIF($T$3:T82,T82)-1</f>
        <v>80</v>
      </c>
      <c r="X82" s="41">
        <f>RANK(U82, $U$3:$U$502,0)+COUNTIF($U$3:U82,U82)-1</f>
        <v>87</v>
      </c>
    </row>
    <row r="83" spans="1:24" x14ac:dyDescent="0.2">
      <c r="A83" s="7" t="s">
        <v>168</v>
      </c>
      <c r="B83" s="8" t="s">
        <v>169</v>
      </c>
      <c r="C83" s="9">
        <v>137000</v>
      </c>
      <c r="D83" s="10">
        <v>1</v>
      </c>
      <c r="E83" s="17">
        <v>39831</v>
      </c>
      <c r="F83" s="18">
        <v>5.5999999999999994E-2</v>
      </c>
      <c r="G83" s="19">
        <v>3825</v>
      </c>
      <c r="H83" s="20">
        <v>-0.59</v>
      </c>
      <c r="I83" s="21">
        <v>137264</v>
      </c>
      <c r="J83" s="22">
        <v>183562.2</v>
      </c>
      <c r="K83" s="38">
        <f t="shared" si="11"/>
        <v>36006</v>
      </c>
      <c r="L83" s="40">
        <f t="shared" si="12"/>
        <v>37718.75</v>
      </c>
      <c r="M83" s="40">
        <f t="shared" si="13"/>
        <v>9329.2682926829257</v>
      </c>
      <c r="N83" s="40">
        <f t="shared" si="14"/>
        <v>28389.481707317074</v>
      </c>
      <c r="O83" s="41">
        <f>RANK(L83,$L$3:$L$502,0)+COUNTIF($L$3:L582,L83)-1</f>
        <v>80</v>
      </c>
      <c r="P83" s="42">
        <f t="shared" si="15"/>
        <v>123300</v>
      </c>
      <c r="Q83" s="42">
        <f t="shared" si="16"/>
        <v>13700</v>
      </c>
      <c r="R83" s="42">
        <f t="shared" si="17"/>
        <v>616.5</v>
      </c>
      <c r="S83" s="40">
        <f t="shared" si="18"/>
        <v>35389.5</v>
      </c>
      <c r="T83" s="40">
        <f t="shared" si="19"/>
        <v>41902.212</v>
      </c>
      <c r="U83" s="40">
        <f t="shared" si="20"/>
        <v>6512.7119999999995</v>
      </c>
      <c r="V83" s="43">
        <f t="shared" si="21"/>
        <v>0.70266980392156853</v>
      </c>
      <c r="W83" s="41">
        <f>RANK(T83,$T$3:$T$502,0)+COUNTIF($T$3:T83,T83)-1</f>
        <v>81</v>
      </c>
      <c r="X83" s="41">
        <f>RANK(U83, $U$3:$U$502,0)+COUNTIF($U$3:U83,U83)-1</f>
        <v>81</v>
      </c>
    </row>
    <row r="84" spans="1:24" x14ac:dyDescent="0.2">
      <c r="A84" s="7" t="s">
        <v>170</v>
      </c>
      <c r="B84" s="8" t="s">
        <v>171</v>
      </c>
      <c r="C84" s="9">
        <v>45420</v>
      </c>
      <c r="D84" s="10">
        <v>-3</v>
      </c>
      <c r="E84" s="17">
        <v>39815</v>
      </c>
      <c r="F84" s="18">
        <v>3.4000000000000002E-2</v>
      </c>
      <c r="G84" s="19">
        <v>2252</v>
      </c>
      <c r="H84" s="20">
        <v>-0.29399999999999998</v>
      </c>
      <c r="I84" s="21">
        <v>112249</v>
      </c>
      <c r="J84" s="22">
        <v>31264.3</v>
      </c>
      <c r="K84" s="38">
        <f t="shared" si="11"/>
        <v>37563</v>
      </c>
      <c r="L84" s="40">
        <f t="shared" si="12"/>
        <v>38505.802707930365</v>
      </c>
      <c r="M84" s="40">
        <f t="shared" si="13"/>
        <v>3189.8016997167142</v>
      </c>
      <c r="N84" s="40">
        <f t="shared" si="14"/>
        <v>35316.00100821365</v>
      </c>
      <c r="O84" s="41">
        <f>RANK(L84,$L$3:$L$502,0)+COUNTIF($L$3:L583,L84)-1</f>
        <v>77</v>
      </c>
      <c r="P84" s="42">
        <f t="shared" si="15"/>
        <v>40878</v>
      </c>
      <c r="Q84" s="42">
        <f t="shared" si="16"/>
        <v>4542</v>
      </c>
      <c r="R84" s="42">
        <f t="shared" si="17"/>
        <v>204.39</v>
      </c>
      <c r="S84" s="40">
        <f t="shared" si="18"/>
        <v>37358.61</v>
      </c>
      <c r="T84" s="40">
        <f t="shared" si="19"/>
        <v>41885.379999999997</v>
      </c>
      <c r="U84" s="40">
        <f t="shared" si="20"/>
        <v>4526.7699999999968</v>
      </c>
      <c r="V84" s="43">
        <f t="shared" si="21"/>
        <v>1.0101110124333912</v>
      </c>
      <c r="W84" s="41">
        <f>RANK(T84,$T$3:$T$502,0)+COUNTIF($T$3:T84,T84)-1</f>
        <v>82</v>
      </c>
      <c r="X84" s="41">
        <f>RANK(U84, $U$3:$U$502,0)+COUNTIF($U$3:U84,U84)-1</f>
        <v>108</v>
      </c>
    </row>
    <row r="85" spans="1:24" x14ac:dyDescent="0.2">
      <c r="A85" s="7" t="s">
        <v>172</v>
      </c>
      <c r="B85" s="8" t="s">
        <v>173</v>
      </c>
      <c r="C85" s="9">
        <v>5000</v>
      </c>
      <c r="D85" s="10">
        <v>8</v>
      </c>
      <c r="E85" s="17">
        <v>39750.300000000003</v>
      </c>
      <c r="F85" s="18">
        <v>0.18</v>
      </c>
      <c r="G85" s="19">
        <v>127.7</v>
      </c>
      <c r="H85" s="20"/>
      <c r="I85" s="21">
        <v>5676.9</v>
      </c>
      <c r="J85" s="22">
        <v>1940.6</v>
      </c>
      <c r="K85" s="38">
        <f t="shared" si="11"/>
        <v>39622.600000000006</v>
      </c>
      <c r="L85" s="40">
        <f t="shared" si="12"/>
        <v>33686.694915254244</v>
      </c>
      <c r="M85" s="40">
        <f t="shared" si="13"/>
        <v>127.7</v>
      </c>
      <c r="N85" s="40">
        <f t="shared" si="14"/>
        <v>33558.994915254247</v>
      </c>
      <c r="O85" s="41">
        <f>RANK(L85,$L$3:$L$502,0)+COUNTIF($L$3:L584,L85)-1</f>
        <v>88</v>
      </c>
      <c r="P85" s="42">
        <f t="shared" si="15"/>
        <v>4500</v>
      </c>
      <c r="Q85" s="42">
        <f t="shared" si="16"/>
        <v>500</v>
      </c>
      <c r="R85" s="42">
        <f t="shared" si="17"/>
        <v>22.5</v>
      </c>
      <c r="S85" s="40">
        <f t="shared" si="18"/>
        <v>39600.100000000006</v>
      </c>
      <c r="T85" s="40">
        <f t="shared" si="19"/>
        <v>41817.315600000002</v>
      </c>
      <c r="U85" s="40">
        <f t="shared" si="20"/>
        <v>2217.2155999999959</v>
      </c>
      <c r="V85" s="43">
        <f t="shared" si="21"/>
        <v>16.362690681284228</v>
      </c>
      <c r="W85" s="41">
        <f>RANK(T85,$T$3:$T$502,0)+COUNTIF($T$3:T85,T85)-1</f>
        <v>83</v>
      </c>
      <c r="X85" s="41">
        <f>RANK(U85, $U$3:$U$502,0)+COUNTIF($U$3:U85,U85)-1</f>
        <v>215</v>
      </c>
    </row>
    <row r="86" spans="1:24" x14ac:dyDescent="0.2">
      <c r="A86" s="7" t="s">
        <v>174</v>
      </c>
      <c r="B86" s="8" t="s">
        <v>175</v>
      </c>
      <c r="C86" s="9">
        <v>9844</v>
      </c>
      <c r="D86" s="10">
        <v>9</v>
      </c>
      <c r="E86" s="17">
        <v>39267.199999999997</v>
      </c>
      <c r="F86" s="18">
        <v>0.17199999999999999</v>
      </c>
      <c r="G86" s="19">
        <v>397.9</v>
      </c>
      <c r="H86" s="20">
        <v>-0.224</v>
      </c>
      <c r="I86" s="21">
        <v>265812.59999999998</v>
      </c>
      <c r="J86" s="22"/>
      <c r="K86" s="38">
        <f t="shared" si="11"/>
        <v>38869.299999999996</v>
      </c>
      <c r="L86" s="40">
        <f t="shared" si="12"/>
        <v>33504.436860068257</v>
      </c>
      <c r="M86" s="40">
        <f t="shared" si="13"/>
        <v>512.75773195876286</v>
      </c>
      <c r="N86" s="40">
        <f t="shared" si="14"/>
        <v>32991.679128109492</v>
      </c>
      <c r="O86" s="41">
        <f>RANK(L86,$L$3:$L$502,0)+COUNTIF($L$3:L585,L86)-1</f>
        <v>90</v>
      </c>
      <c r="P86" s="42">
        <f t="shared" si="15"/>
        <v>8859.6</v>
      </c>
      <c r="Q86" s="42">
        <f t="shared" si="16"/>
        <v>984.39999999999964</v>
      </c>
      <c r="R86" s="42">
        <f t="shared" si="17"/>
        <v>44.297999999999988</v>
      </c>
      <c r="S86" s="40">
        <f t="shared" si="18"/>
        <v>38825.001999999993</v>
      </c>
      <c r="T86" s="40">
        <f t="shared" si="19"/>
        <v>41309.094399999994</v>
      </c>
      <c r="U86" s="40">
        <f t="shared" si="20"/>
        <v>2484.0924000000014</v>
      </c>
      <c r="V86" s="43">
        <f t="shared" si="21"/>
        <v>5.2430067856245319</v>
      </c>
      <c r="W86" s="41">
        <f>RANK(T86,$T$3:$T$502,0)+COUNTIF($T$3:T86,T86)-1</f>
        <v>84</v>
      </c>
      <c r="X86" s="41">
        <f>RANK(U86, $U$3:$U$502,0)+COUNTIF($U$3:U86,U86)-1</f>
        <v>189</v>
      </c>
    </row>
    <row r="87" spans="1:24" x14ac:dyDescent="0.2">
      <c r="A87" s="7" t="s">
        <v>176</v>
      </c>
      <c r="B87" s="8" t="s">
        <v>177</v>
      </c>
      <c r="C87" s="9">
        <v>270000</v>
      </c>
      <c r="D87" s="10"/>
      <c r="E87" s="17">
        <v>38972.9</v>
      </c>
      <c r="F87" s="18">
        <v>8.6999999999999994E-2</v>
      </c>
      <c r="G87" s="19">
        <v>3059.8</v>
      </c>
      <c r="H87" s="20">
        <v>0.17299999999999999</v>
      </c>
      <c r="I87" s="21">
        <v>14326</v>
      </c>
      <c r="J87" s="22">
        <v>65615.7</v>
      </c>
      <c r="K87" s="38">
        <f t="shared" si="11"/>
        <v>35913.1</v>
      </c>
      <c r="L87" s="40">
        <f t="shared" si="12"/>
        <v>35853.633854645814</v>
      </c>
      <c r="M87" s="40">
        <f t="shared" si="13"/>
        <v>2608.5251491901108</v>
      </c>
      <c r="N87" s="40">
        <f t="shared" si="14"/>
        <v>33245.108705455699</v>
      </c>
      <c r="O87" s="41">
        <f>RANK(L87,$L$3:$L$502,0)+COUNTIF($L$3:L586,L87)-1</f>
        <v>83</v>
      </c>
      <c r="P87" s="42">
        <f t="shared" si="15"/>
        <v>243000</v>
      </c>
      <c r="Q87" s="42">
        <f t="shared" si="16"/>
        <v>27000</v>
      </c>
      <c r="R87" s="42">
        <f t="shared" si="17"/>
        <v>1215</v>
      </c>
      <c r="S87" s="40">
        <f t="shared" si="18"/>
        <v>34698.1</v>
      </c>
      <c r="T87" s="40">
        <f t="shared" si="19"/>
        <v>40999.4908</v>
      </c>
      <c r="U87" s="40">
        <f t="shared" si="20"/>
        <v>6301.390800000001</v>
      </c>
      <c r="V87" s="43">
        <f t="shared" si="21"/>
        <v>1.0594126413491081</v>
      </c>
      <c r="W87" s="41">
        <f>RANK(T87,$T$3:$T$502,0)+COUNTIF($T$3:T87,T87)-1</f>
        <v>85</v>
      </c>
      <c r="X87" s="41">
        <f>RANK(U87, $U$3:$U$502,0)+COUNTIF($U$3:U87,U87)-1</f>
        <v>82</v>
      </c>
    </row>
    <row r="88" spans="1:24" x14ac:dyDescent="0.2">
      <c r="A88" s="7" t="s">
        <v>178</v>
      </c>
      <c r="B88" s="8" t="s">
        <v>179</v>
      </c>
      <c r="C88" s="9">
        <v>10800</v>
      </c>
      <c r="D88" s="10">
        <v>9</v>
      </c>
      <c r="E88" s="17">
        <v>38727</v>
      </c>
      <c r="F88" s="18">
        <v>0.18899999999999997</v>
      </c>
      <c r="G88" s="19">
        <v>6257</v>
      </c>
      <c r="H88" s="20"/>
      <c r="I88" s="21">
        <v>69980</v>
      </c>
      <c r="J88" s="22">
        <v>75710.100000000006</v>
      </c>
      <c r="K88" s="38">
        <f t="shared" si="11"/>
        <v>32470</v>
      </c>
      <c r="L88" s="40">
        <f t="shared" si="12"/>
        <v>32571.068124474346</v>
      </c>
      <c r="M88" s="40">
        <f t="shared" si="13"/>
        <v>6257</v>
      </c>
      <c r="N88" s="40">
        <f t="shared" si="14"/>
        <v>26314.068124474346</v>
      </c>
      <c r="O88" s="41">
        <f>RANK(L88,$L$3:$L$502,0)+COUNTIF($L$3:L587,L88)-1</f>
        <v>92</v>
      </c>
      <c r="P88" s="42">
        <f t="shared" si="15"/>
        <v>9720</v>
      </c>
      <c r="Q88" s="42">
        <f t="shared" si="16"/>
        <v>1080</v>
      </c>
      <c r="R88" s="42">
        <f t="shared" si="17"/>
        <v>48.6</v>
      </c>
      <c r="S88" s="40">
        <f t="shared" si="18"/>
        <v>32421.4</v>
      </c>
      <c r="T88" s="40">
        <f t="shared" si="19"/>
        <v>40740.804000000004</v>
      </c>
      <c r="U88" s="40">
        <f t="shared" si="20"/>
        <v>8319.4040000000023</v>
      </c>
      <c r="V88" s="43">
        <f t="shared" si="21"/>
        <v>0.3296154706728468</v>
      </c>
      <c r="W88" s="41">
        <f>RANK(T88,$T$3:$T$502,0)+COUNTIF($T$3:T88,T88)-1</f>
        <v>86</v>
      </c>
      <c r="X88" s="41">
        <f>RANK(U88, $U$3:$U$502,0)+COUNTIF($U$3:U88,U88)-1</f>
        <v>61</v>
      </c>
    </row>
    <row r="89" spans="1:24" x14ac:dyDescent="0.2">
      <c r="A89" s="7" t="s">
        <v>180</v>
      </c>
      <c r="B89" s="8" t="s">
        <v>181</v>
      </c>
      <c r="C89" s="9">
        <v>74413</v>
      </c>
      <c r="D89" s="10">
        <v>15</v>
      </c>
      <c r="E89" s="17">
        <v>37357.699999999997</v>
      </c>
      <c r="F89" s="18">
        <v>0.25600000000000001</v>
      </c>
      <c r="G89" s="19">
        <v>2368.4</v>
      </c>
      <c r="H89" s="20">
        <v>9.7000000000000003E-2</v>
      </c>
      <c r="I89" s="21">
        <v>70108</v>
      </c>
      <c r="J89" s="22">
        <v>50908</v>
      </c>
      <c r="K89" s="38">
        <f t="shared" si="11"/>
        <v>34989.299999999996</v>
      </c>
      <c r="L89" s="40">
        <f t="shared" si="12"/>
        <v>29743.391719745221</v>
      </c>
      <c r="M89" s="40">
        <f t="shared" si="13"/>
        <v>2158.9790337283503</v>
      </c>
      <c r="N89" s="40">
        <f t="shared" si="14"/>
        <v>27584.412686016869</v>
      </c>
      <c r="O89" s="41">
        <f>RANK(L89,$L$3:$L$502,0)+COUNTIF($L$3:L588,L89)-1</f>
        <v>98</v>
      </c>
      <c r="P89" s="42">
        <f t="shared" si="15"/>
        <v>66971.7</v>
      </c>
      <c r="Q89" s="42">
        <f t="shared" si="16"/>
        <v>7441.3000000000029</v>
      </c>
      <c r="R89" s="42">
        <f t="shared" si="17"/>
        <v>334.85850000000011</v>
      </c>
      <c r="S89" s="40">
        <f t="shared" si="18"/>
        <v>34654.441499999994</v>
      </c>
      <c r="T89" s="40">
        <f t="shared" si="19"/>
        <v>39300.3004</v>
      </c>
      <c r="U89" s="40">
        <f t="shared" si="20"/>
        <v>4645.8589000000065</v>
      </c>
      <c r="V89" s="43">
        <f t="shared" si="21"/>
        <v>0.96160230535382807</v>
      </c>
      <c r="W89" s="41">
        <f>RANK(T89,$T$3:$T$502,0)+COUNTIF($T$3:T89,T89)-1</f>
        <v>87</v>
      </c>
      <c r="X89" s="41">
        <f>RANK(U89, $U$3:$U$502,0)+COUNTIF($U$3:U89,U89)-1</f>
        <v>104</v>
      </c>
    </row>
    <row r="90" spans="1:24" x14ac:dyDescent="0.2">
      <c r="A90" s="7" t="s">
        <v>182</v>
      </c>
      <c r="B90" s="8" t="s">
        <v>183</v>
      </c>
      <c r="C90" s="9">
        <v>14000</v>
      </c>
      <c r="D90" s="10">
        <v>-5</v>
      </c>
      <c r="E90" s="17">
        <v>37239</v>
      </c>
      <c r="F90" s="18">
        <v>1.3000000000000001E-2</v>
      </c>
      <c r="G90" s="19">
        <v>340.6</v>
      </c>
      <c r="H90" s="20">
        <v>1.92</v>
      </c>
      <c r="I90" s="21">
        <v>12986.6</v>
      </c>
      <c r="J90" s="22">
        <v>3779</v>
      </c>
      <c r="K90" s="38">
        <f t="shared" si="11"/>
        <v>36898.400000000001</v>
      </c>
      <c r="L90" s="40">
        <f t="shared" si="12"/>
        <v>36761.105626850942</v>
      </c>
      <c r="M90" s="40">
        <f t="shared" si="13"/>
        <v>116.64383561643837</v>
      </c>
      <c r="N90" s="40">
        <f t="shared" si="14"/>
        <v>36644.461791234506</v>
      </c>
      <c r="O90" s="41">
        <f>RANK(L90,$L$3:$L$502,0)+COUNTIF($L$3:L589,L90)-1</f>
        <v>81</v>
      </c>
      <c r="P90" s="42">
        <f t="shared" si="15"/>
        <v>12600</v>
      </c>
      <c r="Q90" s="42">
        <f t="shared" si="16"/>
        <v>1400</v>
      </c>
      <c r="R90" s="42">
        <f t="shared" si="17"/>
        <v>63</v>
      </c>
      <c r="S90" s="40">
        <f t="shared" si="18"/>
        <v>36835.4</v>
      </c>
      <c r="T90" s="40">
        <f t="shared" si="19"/>
        <v>39175.428</v>
      </c>
      <c r="U90" s="40">
        <f t="shared" si="20"/>
        <v>2340.0279999999984</v>
      </c>
      <c r="V90" s="43">
        <f t="shared" si="21"/>
        <v>5.87031121550205</v>
      </c>
      <c r="W90" s="41">
        <f>RANK(T90,$T$3:$T$502,0)+COUNTIF($T$3:T90,T90)-1</f>
        <v>88</v>
      </c>
      <c r="X90" s="41">
        <f>RANK(U90, $U$3:$U$502,0)+COUNTIF($U$3:U90,U90)-1</f>
        <v>203</v>
      </c>
    </row>
    <row r="91" spans="1:24" x14ac:dyDescent="0.2">
      <c r="A91" s="7" t="s">
        <v>184</v>
      </c>
      <c r="B91" s="8" t="s">
        <v>185</v>
      </c>
      <c r="C91" s="9">
        <v>7000</v>
      </c>
      <c r="D91" s="10">
        <v>16</v>
      </c>
      <c r="E91" s="17">
        <v>36534.199999999997</v>
      </c>
      <c r="F91" s="18">
        <v>0.249</v>
      </c>
      <c r="G91" s="19">
        <v>4172.3999999999996</v>
      </c>
      <c r="H91" s="20">
        <v>0.49099999999999999</v>
      </c>
      <c r="I91" s="21">
        <v>56969.8</v>
      </c>
      <c r="J91" s="22">
        <v>63579.8</v>
      </c>
      <c r="K91" s="38">
        <f t="shared" si="11"/>
        <v>32361.799999999996</v>
      </c>
      <c r="L91" s="40">
        <f t="shared" si="12"/>
        <v>29250.760608486784</v>
      </c>
      <c r="M91" s="40">
        <f t="shared" si="13"/>
        <v>2798.3903420523134</v>
      </c>
      <c r="N91" s="40">
        <f t="shared" si="14"/>
        <v>26452.370266434471</v>
      </c>
      <c r="O91" s="41">
        <f>RANK(L91,$L$3:$L$502,0)+COUNTIF($L$3:L590,L91)-1</f>
        <v>101</v>
      </c>
      <c r="P91" s="42">
        <f t="shared" si="15"/>
        <v>6300</v>
      </c>
      <c r="Q91" s="42">
        <f t="shared" si="16"/>
        <v>700</v>
      </c>
      <c r="R91" s="42">
        <f t="shared" si="17"/>
        <v>31.5</v>
      </c>
      <c r="S91" s="40">
        <f t="shared" si="18"/>
        <v>32330.299999999996</v>
      </c>
      <c r="T91" s="40">
        <f t="shared" si="19"/>
        <v>38433.9784</v>
      </c>
      <c r="U91" s="40">
        <f t="shared" si="20"/>
        <v>6103.6784000000043</v>
      </c>
      <c r="V91" s="43">
        <f t="shared" si="21"/>
        <v>0.46286990700795821</v>
      </c>
      <c r="W91" s="41">
        <f>RANK(T91,$T$3:$T$502,0)+COUNTIF($T$3:T91,T91)-1</f>
        <v>89</v>
      </c>
      <c r="X91" s="41">
        <f>RANK(U91, $U$3:$U$502,0)+COUNTIF($U$3:U91,U91)-1</f>
        <v>85</v>
      </c>
    </row>
    <row r="92" spans="1:24" x14ac:dyDescent="0.2">
      <c r="A92" s="7" t="s">
        <v>186</v>
      </c>
      <c r="B92" s="8" t="s">
        <v>187</v>
      </c>
      <c r="C92" s="9">
        <v>73100</v>
      </c>
      <c r="D92" s="10">
        <v>-1</v>
      </c>
      <c r="E92" s="17">
        <v>36397</v>
      </c>
      <c r="F92" s="18">
        <v>0.06</v>
      </c>
      <c r="G92" s="19">
        <v>1933</v>
      </c>
      <c r="H92" s="20">
        <v>-0.54400000000000004</v>
      </c>
      <c r="I92" s="21">
        <v>22536</v>
      </c>
      <c r="J92" s="22">
        <v>132529.5</v>
      </c>
      <c r="K92" s="38">
        <f t="shared" si="11"/>
        <v>34464</v>
      </c>
      <c r="L92" s="40">
        <f t="shared" si="12"/>
        <v>34336.792452830188</v>
      </c>
      <c r="M92" s="40">
        <f t="shared" si="13"/>
        <v>4239.0350877192986</v>
      </c>
      <c r="N92" s="40">
        <f t="shared" si="14"/>
        <v>30097.757365110891</v>
      </c>
      <c r="O92" s="41">
        <f>RANK(L92,$L$3:$L$502,0)+COUNTIF($L$3:L591,L92)-1</f>
        <v>87</v>
      </c>
      <c r="P92" s="42">
        <f t="shared" si="15"/>
        <v>65790</v>
      </c>
      <c r="Q92" s="42">
        <f t="shared" si="16"/>
        <v>7310</v>
      </c>
      <c r="R92" s="42">
        <f t="shared" si="17"/>
        <v>328.95</v>
      </c>
      <c r="S92" s="40">
        <f t="shared" si="18"/>
        <v>34135.050000000003</v>
      </c>
      <c r="T92" s="40">
        <f t="shared" si="19"/>
        <v>38289.644</v>
      </c>
      <c r="U92" s="40">
        <f t="shared" si="20"/>
        <v>4154.5939999999973</v>
      </c>
      <c r="V92" s="43">
        <f t="shared" si="21"/>
        <v>1.1492984997413334</v>
      </c>
      <c r="W92" s="41">
        <f>RANK(T92,$T$3:$T$502,0)+COUNTIF($T$3:T92,T92)-1</f>
        <v>90</v>
      </c>
      <c r="X92" s="41">
        <f>RANK(U92, $U$3:$U$502,0)+COUNTIF($U$3:U92,U92)-1</f>
        <v>122</v>
      </c>
    </row>
    <row r="93" spans="1:24" x14ac:dyDescent="0.2">
      <c r="A93" s="7" t="s">
        <v>188</v>
      </c>
      <c r="B93" s="8" t="s">
        <v>189</v>
      </c>
      <c r="C93" s="9">
        <v>202000</v>
      </c>
      <c r="D93" s="10">
        <v>-3</v>
      </c>
      <c r="E93" s="17">
        <v>36395.699999999997</v>
      </c>
      <c r="F93" s="18">
        <v>4.4999999999999998E-2</v>
      </c>
      <c r="G93" s="19">
        <v>2381.1999999999998</v>
      </c>
      <c r="H93" s="20">
        <v>3.9E-2</v>
      </c>
      <c r="I93" s="21">
        <v>18982.5</v>
      </c>
      <c r="J93" s="22"/>
      <c r="K93" s="38">
        <f t="shared" si="11"/>
        <v>34014.5</v>
      </c>
      <c r="L93" s="40">
        <f t="shared" si="12"/>
        <v>34828.42105263158</v>
      </c>
      <c r="M93" s="40">
        <f t="shared" si="13"/>
        <v>2291.8190567853703</v>
      </c>
      <c r="N93" s="40">
        <f t="shared" si="14"/>
        <v>32536.601995846209</v>
      </c>
      <c r="O93" s="41">
        <f>RANK(L93,$L$3:$L$502,0)+COUNTIF($L$3:L592,L93)-1</f>
        <v>86</v>
      </c>
      <c r="P93" s="42">
        <f t="shared" si="15"/>
        <v>181800</v>
      </c>
      <c r="Q93" s="42">
        <f t="shared" si="16"/>
        <v>20200</v>
      </c>
      <c r="R93" s="42">
        <f t="shared" si="17"/>
        <v>909</v>
      </c>
      <c r="S93" s="40">
        <f t="shared" si="18"/>
        <v>33105.5</v>
      </c>
      <c r="T93" s="40">
        <f t="shared" si="19"/>
        <v>38288.276399999995</v>
      </c>
      <c r="U93" s="40">
        <f t="shared" si="20"/>
        <v>5182.7763999999952</v>
      </c>
      <c r="V93" s="43">
        <f t="shared" si="21"/>
        <v>1.1765397278682999</v>
      </c>
      <c r="W93" s="41">
        <f>RANK(T93,$T$3:$T$502,0)+COUNTIF($T$3:T93,T93)-1</f>
        <v>91</v>
      </c>
      <c r="X93" s="41">
        <f>RANK(U93, $U$3:$U$502,0)+COUNTIF($U$3:U93,U93)-1</f>
        <v>91</v>
      </c>
    </row>
    <row r="94" spans="1:24" x14ac:dyDescent="0.2">
      <c r="A94" s="7" t="s">
        <v>190</v>
      </c>
      <c r="B94" s="8" t="s">
        <v>191</v>
      </c>
      <c r="C94" s="9">
        <v>105600</v>
      </c>
      <c r="D94" s="10">
        <v>7</v>
      </c>
      <c r="E94" s="17">
        <v>36193</v>
      </c>
      <c r="F94" s="18">
        <v>0.16899999999999998</v>
      </c>
      <c r="G94" s="19">
        <v>3345</v>
      </c>
      <c r="H94" s="20">
        <v>0.14899999999999999</v>
      </c>
      <c r="I94" s="21">
        <v>45408</v>
      </c>
      <c r="J94" s="22">
        <v>48883</v>
      </c>
      <c r="K94" s="38">
        <f t="shared" si="11"/>
        <v>32848</v>
      </c>
      <c r="L94" s="40">
        <f t="shared" si="12"/>
        <v>30960.650128314799</v>
      </c>
      <c r="M94" s="40">
        <f t="shared" si="13"/>
        <v>2911.2271540469974</v>
      </c>
      <c r="N94" s="40">
        <f t="shared" si="14"/>
        <v>28049.4229742678</v>
      </c>
      <c r="O94" s="41">
        <f>RANK(L94,$L$3:$L$502,0)+COUNTIF($L$3:L593,L94)-1</f>
        <v>95</v>
      </c>
      <c r="P94" s="42">
        <f t="shared" si="15"/>
        <v>95040</v>
      </c>
      <c r="Q94" s="42">
        <f t="shared" si="16"/>
        <v>10560</v>
      </c>
      <c r="R94" s="42">
        <f t="shared" si="17"/>
        <v>475.2</v>
      </c>
      <c r="S94" s="40">
        <f t="shared" si="18"/>
        <v>32372.799999999999</v>
      </c>
      <c r="T94" s="40">
        <f t="shared" si="19"/>
        <v>38075.036</v>
      </c>
      <c r="U94" s="40">
        <f t="shared" si="20"/>
        <v>5702.2360000000008</v>
      </c>
      <c r="V94" s="43">
        <f t="shared" si="21"/>
        <v>0.70470433482810191</v>
      </c>
      <c r="W94" s="41">
        <f>RANK(T94,$T$3:$T$502,0)+COUNTIF($T$3:T94,T94)-1</f>
        <v>92</v>
      </c>
      <c r="X94" s="41">
        <f>RANK(U94, $U$3:$U$502,0)+COUNTIF($U$3:U94,U94)-1</f>
        <v>86</v>
      </c>
    </row>
    <row r="95" spans="1:24" x14ac:dyDescent="0.2">
      <c r="A95" s="7" t="s">
        <v>192</v>
      </c>
      <c r="B95" s="8" t="s">
        <v>193</v>
      </c>
      <c r="C95" s="9">
        <v>33383</v>
      </c>
      <c r="D95" s="10">
        <v>-1</v>
      </c>
      <c r="E95" s="17">
        <v>35985</v>
      </c>
      <c r="F95" s="18">
        <v>7.2999999999999995E-2</v>
      </c>
      <c r="G95" s="19">
        <v>2010</v>
      </c>
      <c r="H95" s="20">
        <v>-0.46700000000000003</v>
      </c>
      <c r="I95" s="21">
        <v>119666</v>
      </c>
      <c r="J95" s="22">
        <v>48623.7</v>
      </c>
      <c r="K95" s="38">
        <f t="shared" si="11"/>
        <v>33975</v>
      </c>
      <c r="L95" s="40">
        <f t="shared" si="12"/>
        <v>33536.812674743713</v>
      </c>
      <c r="M95" s="40">
        <f t="shared" si="13"/>
        <v>3771.1069418386496</v>
      </c>
      <c r="N95" s="40">
        <f t="shared" si="14"/>
        <v>29765.705732905062</v>
      </c>
      <c r="O95" s="41">
        <f>RANK(L95,$L$3:$L$502,0)+COUNTIF($L$3:L594,L95)-1</f>
        <v>89</v>
      </c>
      <c r="P95" s="42">
        <f t="shared" si="15"/>
        <v>30044.7</v>
      </c>
      <c r="Q95" s="42">
        <f t="shared" si="16"/>
        <v>3338.2999999999993</v>
      </c>
      <c r="R95" s="42">
        <f t="shared" si="17"/>
        <v>150.22349999999997</v>
      </c>
      <c r="S95" s="40">
        <f t="shared" si="18"/>
        <v>33824.7765</v>
      </c>
      <c r="T95" s="40">
        <f t="shared" si="19"/>
        <v>37856.22</v>
      </c>
      <c r="U95" s="40">
        <f t="shared" si="20"/>
        <v>4031.4435000000012</v>
      </c>
      <c r="V95" s="43">
        <f t="shared" si="21"/>
        <v>1.0056932835820902</v>
      </c>
      <c r="W95" s="41">
        <f>RANK(T95,$T$3:$T$502,0)+COUNTIF($T$3:T95,T95)-1</f>
        <v>93</v>
      </c>
      <c r="X95" s="41">
        <f>RANK(U95, $U$3:$U$502,0)+COUNTIF($U$3:U95,U95)-1</f>
        <v>128</v>
      </c>
    </row>
    <row r="96" spans="1:24" x14ac:dyDescent="0.2">
      <c r="A96" s="7" t="s">
        <v>194</v>
      </c>
      <c r="B96" s="8" t="s">
        <v>195</v>
      </c>
      <c r="C96" s="9">
        <v>4900</v>
      </c>
      <c r="D96" s="10">
        <v>21</v>
      </c>
      <c r="E96" s="17">
        <v>34055</v>
      </c>
      <c r="F96" s="18">
        <v>0.29899999999999999</v>
      </c>
      <c r="G96" s="19">
        <v>334</v>
      </c>
      <c r="H96" s="20"/>
      <c r="I96" s="21">
        <v>26830</v>
      </c>
      <c r="J96" s="22">
        <v>3974.4</v>
      </c>
      <c r="K96" s="38">
        <f t="shared" si="11"/>
        <v>33721</v>
      </c>
      <c r="L96" s="40">
        <f t="shared" si="12"/>
        <v>26216.320246343341</v>
      </c>
      <c r="M96" s="40">
        <f t="shared" si="13"/>
        <v>334</v>
      </c>
      <c r="N96" s="40">
        <f t="shared" si="14"/>
        <v>25882.320246343341</v>
      </c>
      <c r="O96" s="41">
        <f>RANK(L96,$L$3:$L$502,0)+COUNTIF($L$3:L595,L96)-1</f>
        <v>111</v>
      </c>
      <c r="P96" s="42">
        <f t="shared" si="15"/>
        <v>4410</v>
      </c>
      <c r="Q96" s="42">
        <f t="shared" si="16"/>
        <v>490</v>
      </c>
      <c r="R96" s="42">
        <f t="shared" si="17"/>
        <v>22.05</v>
      </c>
      <c r="S96" s="40">
        <f t="shared" si="18"/>
        <v>33698.949999999997</v>
      </c>
      <c r="T96" s="40">
        <f t="shared" si="19"/>
        <v>35825.86</v>
      </c>
      <c r="U96" s="40">
        <f t="shared" si="20"/>
        <v>2126.9100000000035</v>
      </c>
      <c r="V96" s="43">
        <f t="shared" si="21"/>
        <v>5.3679940119760587</v>
      </c>
      <c r="W96" s="41">
        <f>RANK(T96,$T$3:$T$502,0)+COUNTIF($T$3:T96,T96)-1</f>
        <v>94</v>
      </c>
      <c r="X96" s="41">
        <f>RANK(U96, $U$3:$U$502,0)+COUNTIF($U$3:U96,U96)-1</f>
        <v>220</v>
      </c>
    </row>
    <row r="97" spans="1:24" x14ac:dyDescent="0.2">
      <c r="A97" s="7" t="s">
        <v>196</v>
      </c>
      <c r="B97" s="8" t="s">
        <v>197</v>
      </c>
      <c r="C97" s="9">
        <v>93516</v>
      </c>
      <c r="D97" s="10">
        <v>2</v>
      </c>
      <c r="E97" s="17">
        <v>32765</v>
      </c>
      <c r="F97" s="18">
        <v>3.5000000000000003E-2</v>
      </c>
      <c r="G97" s="19">
        <v>5349</v>
      </c>
      <c r="H97" s="20">
        <v>0.10100000000000001</v>
      </c>
      <c r="I97" s="21">
        <v>36500</v>
      </c>
      <c r="J97" s="22">
        <v>119659.8</v>
      </c>
      <c r="K97" s="38">
        <f t="shared" si="11"/>
        <v>27416</v>
      </c>
      <c r="L97" s="40">
        <f t="shared" si="12"/>
        <v>31657.004830917878</v>
      </c>
      <c r="M97" s="40">
        <f t="shared" si="13"/>
        <v>4858.3106267029971</v>
      </c>
      <c r="N97" s="40">
        <f t="shared" si="14"/>
        <v>26798.69420421488</v>
      </c>
      <c r="O97" s="41">
        <f>RANK(L97,$L$3:$L$502,0)+COUNTIF($L$3:L596,L97)-1</f>
        <v>94</v>
      </c>
      <c r="P97" s="42">
        <f t="shared" si="15"/>
        <v>84164.4</v>
      </c>
      <c r="Q97" s="42">
        <f t="shared" si="16"/>
        <v>9351.6000000000058</v>
      </c>
      <c r="R97" s="42">
        <f t="shared" si="17"/>
        <v>420.82200000000023</v>
      </c>
      <c r="S97" s="40">
        <f t="shared" si="18"/>
        <v>26995.178</v>
      </c>
      <c r="T97" s="40">
        <f t="shared" si="19"/>
        <v>34468.78</v>
      </c>
      <c r="U97" s="40">
        <f t="shared" si="20"/>
        <v>7473.601999999999</v>
      </c>
      <c r="V97" s="43">
        <f t="shared" si="21"/>
        <v>0.39719611142269562</v>
      </c>
      <c r="W97" s="41">
        <f>RANK(T97,$T$3:$T$502,0)+COUNTIF($T$3:T97,T97)-1</f>
        <v>95</v>
      </c>
      <c r="X97" s="41">
        <f>RANK(U97, $U$3:$U$502,0)+COUNTIF($U$3:U97,U97)-1</f>
        <v>71</v>
      </c>
    </row>
    <row r="98" spans="1:24" x14ac:dyDescent="0.2">
      <c r="A98" s="7" t="s">
        <v>198</v>
      </c>
      <c r="B98" s="8" t="s">
        <v>199</v>
      </c>
      <c r="C98" s="9">
        <v>30000</v>
      </c>
      <c r="D98" s="10">
        <v>14</v>
      </c>
      <c r="E98" s="17">
        <v>32753</v>
      </c>
      <c r="F98" s="18">
        <v>0.161</v>
      </c>
      <c r="G98" s="19">
        <v>5687</v>
      </c>
      <c r="H98" s="20">
        <v>7.0999999999999994E-2</v>
      </c>
      <c r="I98" s="21">
        <v>59352</v>
      </c>
      <c r="J98" s="22">
        <v>119125.3</v>
      </c>
      <c r="K98" s="38">
        <f t="shared" si="11"/>
        <v>27066</v>
      </c>
      <c r="L98" s="40">
        <f t="shared" si="12"/>
        <v>28211.024978466838</v>
      </c>
      <c r="M98" s="40">
        <f t="shared" si="13"/>
        <v>5309.9906629318393</v>
      </c>
      <c r="N98" s="40">
        <f t="shared" si="14"/>
        <v>22901.034315534998</v>
      </c>
      <c r="O98" s="41">
        <f>RANK(L98,$L$3:$L$502,0)+COUNTIF($L$3:L597,L98)-1</f>
        <v>106</v>
      </c>
      <c r="P98" s="42">
        <f t="shared" si="15"/>
        <v>27000</v>
      </c>
      <c r="Q98" s="42">
        <f t="shared" si="16"/>
        <v>3000</v>
      </c>
      <c r="R98" s="42">
        <f t="shared" si="17"/>
        <v>135</v>
      </c>
      <c r="S98" s="40">
        <f t="shared" si="18"/>
        <v>26931</v>
      </c>
      <c r="T98" s="40">
        <f t="shared" si="19"/>
        <v>34456.156000000003</v>
      </c>
      <c r="U98" s="40">
        <f t="shared" si="20"/>
        <v>7525.1560000000027</v>
      </c>
      <c r="V98" s="43">
        <f t="shared" si="21"/>
        <v>0.3232206787409887</v>
      </c>
      <c r="W98" s="41">
        <f>RANK(T98,$T$3:$T$502,0)+COUNTIF($T$3:T98,T98)-1</f>
        <v>96</v>
      </c>
      <c r="X98" s="41">
        <f>RANK(U98, $U$3:$U$502,0)+COUNTIF($U$3:U98,U98)-1</f>
        <v>70</v>
      </c>
    </row>
    <row r="99" spans="1:24" x14ac:dyDescent="0.2">
      <c r="A99" s="7" t="s">
        <v>200</v>
      </c>
      <c r="B99" s="8" t="s">
        <v>201</v>
      </c>
      <c r="C99" s="9">
        <v>10495</v>
      </c>
      <c r="D99" s="10">
        <v>-1</v>
      </c>
      <c r="E99" s="17">
        <v>32683.3</v>
      </c>
      <c r="F99" s="18">
        <v>0.02</v>
      </c>
      <c r="G99" s="19">
        <v>775.9</v>
      </c>
      <c r="H99" s="20">
        <v>9.8379999999999992</v>
      </c>
      <c r="I99" s="21">
        <v>16381.2</v>
      </c>
      <c r="J99" s="22"/>
      <c r="K99" s="38">
        <f t="shared" si="11"/>
        <v>31907.399999999998</v>
      </c>
      <c r="L99" s="40">
        <f t="shared" si="12"/>
        <v>32042.450980392157</v>
      </c>
      <c r="M99" s="40">
        <f t="shared" si="13"/>
        <v>71.590699391031563</v>
      </c>
      <c r="N99" s="40">
        <f t="shared" si="14"/>
        <v>31970.860281001125</v>
      </c>
      <c r="O99" s="41">
        <f>RANK(L99,$L$3:$L$502,0)+COUNTIF($L$3:L598,L99)-1</f>
        <v>93</v>
      </c>
      <c r="P99" s="42">
        <f t="shared" si="15"/>
        <v>9445.5</v>
      </c>
      <c r="Q99" s="42">
        <f t="shared" si="16"/>
        <v>1049.5</v>
      </c>
      <c r="R99" s="42">
        <f t="shared" si="17"/>
        <v>47.227499999999999</v>
      </c>
      <c r="S99" s="40">
        <f t="shared" si="18"/>
        <v>31860.172499999997</v>
      </c>
      <c r="T99" s="40">
        <f t="shared" si="19"/>
        <v>34382.831599999998</v>
      </c>
      <c r="U99" s="40">
        <f t="shared" si="20"/>
        <v>2522.6591000000008</v>
      </c>
      <c r="V99" s="43">
        <f t="shared" si="21"/>
        <v>2.2512683335481385</v>
      </c>
      <c r="W99" s="41">
        <f>RANK(T99,$T$3:$T$502,0)+COUNTIF($T$3:T99,T99)-1</f>
        <v>97</v>
      </c>
      <c r="X99" s="41">
        <f>RANK(U99, $U$3:$U$502,0)+COUNTIF($U$3:U99,U99)-1</f>
        <v>188</v>
      </c>
    </row>
    <row r="100" spans="1:24" x14ac:dyDescent="0.2">
      <c r="A100" s="7" t="s">
        <v>202</v>
      </c>
      <c r="B100" s="8" t="s">
        <v>203</v>
      </c>
      <c r="C100" s="9">
        <v>47600</v>
      </c>
      <c r="D100" s="10">
        <v>3</v>
      </c>
      <c r="E100" s="17">
        <v>32377</v>
      </c>
      <c r="F100" s="18">
        <v>7.9000000000000001E-2</v>
      </c>
      <c r="G100" s="19">
        <v>6015</v>
      </c>
      <c r="H100" s="20">
        <v>2.0350000000000001</v>
      </c>
      <c r="I100" s="21">
        <v>372538</v>
      </c>
      <c r="J100" s="22">
        <v>38340.699999999997</v>
      </c>
      <c r="K100" s="38">
        <f t="shared" si="11"/>
        <v>26362</v>
      </c>
      <c r="L100" s="40">
        <f t="shared" si="12"/>
        <v>30006.487488415201</v>
      </c>
      <c r="M100" s="40">
        <f t="shared" si="13"/>
        <v>1981.8780889621087</v>
      </c>
      <c r="N100" s="40">
        <f t="shared" si="14"/>
        <v>28024.609399453093</v>
      </c>
      <c r="O100" s="41">
        <f>RANK(L100,$L$3:$L$502,0)+COUNTIF($L$3:L599,L100)-1</f>
        <v>97</v>
      </c>
      <c r="P100" s="42">
        <f t="shared" si="15"/>
        <v>42840</v>
      </c>
      <c r="Q100" s="42">
        <f t="shared" si="16"/>
        <v>4760</v>
      </c>
      <c r="R100" s="42">
        <f t="shared" si="17"/>
        <v>214.2</v>
      </c>
      <c r="S100" s="40">
        <f t="shared" si="18"/>
        <v>26147.8</v>
      </c>
      <c r="T100" s="40">
        <f t="shared" si="19"/>
        <v>34060.603999999999</v>
      </c>
      <c r="U100" s="40">
        <f t="shared" si="20"/>
        <v>7912.8040000000001</v>
      </c>
      <c r="V100" s="43">
        <f t="shared" si="21"/>
        <v>0.31551188694929344</v>
      </c>
      <c r="W100" s="41">
        <f>RANK(T100,$T$3:$T$502,0)+COUNTIF($T$3:T100,T100)-1</f>
        <v>98</v>
      </c>
      <c r="X100" s="41">
        <f>RANK(U100, $U$3:$U$502,0)+COUNTIF($U$3:U100,U100)-1</f>
        <v>66</v>
      </c>
    </row>
    <row r="101" spans="1:24" x14ac:dyDescent="0.2">
      <c r="A101" s="7" t="s">
        <v>204</v>
      </c>
      <c r="B101" s="8" t="s">
        <v>205</v>
      </c>
      <c r="C101" s="9">
        <v>37346</v>
      </c>
      <c r="D101" s="10">
        <v>13</v>
      </c>
      <c r="E101" s="17">
        <v>31979</v>
      </c>
      <c r="F101" s="18">
        <v>0.192</v>
      </c>
      <c r="G101" s="19">
        <v>2615.3000000000002</v>
      </c>
      <c r="H101" s="20">
        <v>0.64300000000000002</v>
      </c>
      <c r="I101" s="21">
        <v>46575</v>
      </c>
      <c r="J101" s="22">
        <v>42099.5</v>
      </c>
      <c r="K101" s="38">
        <f t="shared" si="11"/>
        <v>29363.7</v>
      </c>
      <c r="L101" s="40">
        <f t="shared" si="12"/>
        <v>26828.020134228191</v>
      </c>
      <c r="M101" s="40">
        <f t="shared" si="13"/>
        <v>1591.783323189288</v>
      </c>
      <c r="N101" s="40">
        <f t="shared" si="14"/>
        <v>25236.236811038903</v>
      </c>
      <c r="O101" s="41">
        <f>RANK(L101,$L$3:$L$502,0)+COUNTIF($L$3:L600,L101)-1</f>
        <v>108</v>
      </c>
      <c r="P101" s="42">
        <f t="shared" si="15"/>
        <v>33611.4</v>
      </c>
      <c r="Q101" s="42">
        <f t="shared" si="16"/>
        <v>3734.5999999999985</v>
      </c>
      <c r="R101" s="42">
        <f t="shared" si="17"/>
        <v>168.05699999999993</v>
      </c>
      <c r="S101" s="40">
        <f t="shared" si="18"/>
        <v>29195.643</v>
      </c>
      <c r="T101" s="40">
        <f t="shared" si="19"/>
        <v>33641.908000000003</v>
      </c>
      <c r="U101" s="40">
        <f t="shared" si="20"/>
        <v>4446.2650000000031</v>
      </c>
      <c r="V101" s="43">
        <f t="shared" si="21"/>
        <v>0.70009750315451491</v>
      </c>
      <c r="W101" s="41">
        <f>RANK(T101,$T$3:$T$502,0)+COUNTIF($T$3:T101,T101)-1</f>
        <v>99</v>
      </c>
      <c r="X101" s="41">
        <f>RANK(U101, $U$3:$U$502,0)+COUNTIF($U$3:U101,U101)-1</f>
        <v>110</v>
      </c>
    </row>
    <row r="102" spans="1:24" x14ac:dyDescent="0.2">
      <c r="A102" s="7" t="s">
        <v>206</v>
      </c>
      <c r="B102" s="8" t="s">
        <v>1016</v>
      </c>
      <c r="C102" s="9">
        <v>62600</v>
      </c>
      <c r="D102" s="10">
        <v>-13</v>
      </c>
      <c r="E102" s="17">
        <v>31856</v>
      </c>
      <c r="F102" s="18">
        <v>-0.1</v>
      </c>
      <c r="G102" s="19">
        <v>6434</v>
      </c>
      <c r="H102" s="20">
        <v>4.1550000000000002</v>
      </c>
      <c r="I102" s="21">
        <v>83216</v>
      </c>
      <c r="J102" s="22">
        <v>200334.1</v>
      </c>
      <c r="K102" s="38">
        <f t="shared" si="11"/>
        <v>25422</v>
      </c>
      <c r="L102" s="40">
        <f t="shared" si="12"/>
        <v>35395.555555555555</v>
      </c>
      <c r="M102" s="40">
        <f t="shared" si="13"/>
        <v>1248.1086323957322</v>
      </c>
      <c r="N102" s="40">
        <f t="shared" si="14"/>
        <v>34147.44692315982</v>
      </c>
      <c r="O102" s="41">
        <f>RANK(L102,$L$3:$L$502,0)+COUNTIF($L$3:L601,L102)-1</f>
        <v>85</v>
      </c>
      <c r="P102" s="42">
        <f t="shared" si="15"/>
        <v>56340</v>
      </c>
      <c r="Q102" s="42">
        <f t="shared" si="16"/>
        <v>6260</v>
      </c>
      <c r="R102" s="42">
        <f t="shared" si="17"/>
        <v>281.7</v>
      </c>
      <c r="S102" s="40">
        <f t="shared" si="18"/>
        <v>25140.3</v>
      </c>
      <c r="T102" s="40">
        <f t="shared" si="19"/>
        <v>33512.512000000002</v>
      </c>
      <c r="U102" s="40">
        <f t="shared" si="20"/>
        <v>8372.2120000000032</v>
      </c>
      <c r="V102" s="43">
        <f t="shared" si="21"/>
        <v>0.30124525955859544</v>
      </c>
      <c r="W102" s="41">
        <f>RANK(T102,$T$3:$T$502,0)+COUNTIF($T$3:T102,T102)-1</f>
        <v>100</v>
      </c>
      <c r="X102" s="41">
        <f>RANK(U102, $U$3:$U$502,0)+COUNTIF($U$3:U102,U102)-1</f>
        <v>60</v>
      </c>
    </row>
    <row r="103" spans="1:24" x14ac:dyDescent="0.2">
      <c r="A103" s="7" t="s">
        <v>208</v>
      </c>
      <c r="B103" s="8" t="s">
        <v>209</v>
      </c>
      <c r="C103" s="9">
        <v>33689</v>
      </c>
      <c r="D103" s="10">
        <v>-1</v>
      </c>
      <c r="E103" s="17">
        <v>31367.8</v>
      </c>
      <c r="F103" s="18">
        <v>4.4999999999999998E-2</v>
      </c>
      <c r="G103" s="19">
        <v>2291.9</v>
      </c>
      <c r="H103" s="20">
        <v>-5.3999999999999999E-2</v>
      </c>
      <c r="I103" s="21">
        <v>158506.79999999999</v>
      </c>
      <c r="J103" s="22"/>
      <c r="K103" s="38">
        <f t="shared" si="11"/>
        <v>29075.899999999998</v>
      </c>
      <c r="L103" s="40">
        <f t="shared" si="12"/>
        <v>30017.033492822968</v>
      </c>
      <c r="M103" s="40">
        <f t="shared" si="13"/>
        <v>2422.727272727273</v>
      </c>
      <c r="N103" s="40">
        <f t="shared" si="14"/>
        <v>27594.306220095696</v>
      </c>
      <c r="O103" s="41">
        <f>RANK(L103,$L$3:$L$502,0)+COUNTIF($L$3:L602,L103)-1</f>
        <v>96</v>
      </c>
      <c r="P103" s="42">
        <f t="shared" si="15"/>
        <v>30320.1</v>
      </c>
      <c r="Q103" s="42">
        <f t="shared" si="16"/>
        <v>3368.9000000000015</v>
      </c>
      <c r="R103" s="42">
        <f t="shared" si="17"/>
        <v>151.60050000000007</v>
      </c>
      <c r="S103" s="40">
        <f t="shared" si="18"/>
        <v>28924.299499999997</v>
      </c>
      <c r="T103" s="40">
        <f t="shared" si="19"/>
        <v>32998.925600000002</v>
      </c>
      <c r="U103" s="40">
        <f t="shared" si="20"/>
        <v>4074.626100000005</v>
      </c>
      <c r="V103" s="43">
        <f t="shared" si="21"/>
        <v>0.77783764562153879</v>
      </c>
      <c r="W103" s="41">
        <f>RANK(T103,$T$3:$T$502,0)+COUNTIF($T$3:T103,T103)-1</f>
        <v>101</v>
      </c>
      <c r="X103" s="41">
        <f>RANK(U103, $U$3:$U$502,0)+COUNTIF($U$3:U103,U103)-1</f>
        <v>124</v>
      </c>
    </row>
    <row r="104" spans="1:24" x14ac:dyDescent="0.2">
      <c r="A104" s="7" t="s">
        <v>210</v>
      </c>
      <c r="B104" s="8" t="s">
        <v>211</v>
      </c>
      <c r="C104" s="9">
        <v>60000</v>
      </c>
      <c r="D104" s="10">
        <v>5</v>
      </c>
      <c r="E104" s="17">
        <v>30852</v>
      </c>
      <c r="F104" s="18">
        <v>6.9000000000000006E-2</v>
      </c>
      <c r="G104" s="19">
        <v>1908</v>
      </c>
      <c r="H104" s="20">
        <v>4.5469999999999997</v>
      </c>
      <c r="I104" s="21">
        <v>55493</v>
      </c>
      <c r="J104" s="22">
        <v>21144.9</v>
      </c>
      <c r="K104" s="38">
        <f t="shared" si="11"/>
        <v>28944</v>
      </c>
      <c r="L104" s="40">
        <f t="shared" si="12"/>
        <v>28860.617399438728</v>
      </c>
      <c r="M104" s="40">
        <f t="shared" si="13"/>
        <v>343.96971335857222</v>
      </c>
      <c r="N104" s="40">
        <f t="shared" si="14"/>
        <v>28516.647686080156</v>
      </c>
      <c r="O104" s="41">
        <f>RANK(L104,$L$3:$L$502,0)+COUNTIF($L$3:L603,L104)-1</f>
        <v>103</v>
      </c>
      <c r="P104" s="42">
        <f t="shared" si="15"/>
        <v>54000</v>
      </c>
      <c r="Q104" s="42">
        <f t="shared" si="16"/>
        <v>6000</v>
      </c>
      <c r="R104" s="42">
        <f t="shared" si="17"/>
        <v>270</v>
      </c>
      <c r="S104" s="40">
        <f t="shared" si="18"/>
        <v>28674</v>
      </c>
      <c r="T104" s="40">
        <f t="shared" si="19"/>
        <v>32456.304</v>
      </c>
      <c r="U104" s="40">
        <f t="shared" si="20"/>
        <v>3782.3040000000001</v>
      </c>
      <c r="V104" s="43">
        <f t="shared" si="21"/>
        <v>0.98233962264150942</v>
      </c>
      <c r="W104" s="41">
        <f>RANK(T104,$T$3:$T$502,0)+COUNTIF($T$3:T104,T104)-1</f>
        <v>102</v>
      </c>
      <c r="X104" s="41">
        <f>RANK(U104, $U$3:$U$502,0)+COUNTIF($U$3:U104,U104)-1</f>
        <v>134</v>
      </c>
    </row>
    <row r="105" spans="1:24" x14ac:dyDescent="0.2">
      <c r="A105" s="7" t="s">
        <v>212</v>
      </c>
      <c r="B105" s="8" t="s">
        <v>213</v>
      </c>
      <c r="C105" s="9">
        <v>103000</v>
      </c>
      <c r="D105" s="10">
        <v>8</v>
      </c>
      <c r="E105" s="17">
        <v>30578</v>
      </c>
      <c r="F105" s="18">
        <v>0.11599999999999999</v>
      </c>
      <c r="G105" s="19">
        <v>2368</v>
      </c>
      <c r="H105" s="20">
        <v>3.964</v>
      </c>
      <c r="I105" s="21">
        <v>67173</v>
      </c>
      <c r="J105" s="22">
        <v>140412.20000000001</v>
      </c>
      <c r="K105" s="38">
        <f t="shared" si="11"/>
        <v>28210</v>
      </c>
      <c r="L105" s="40">
        <f t="shared" si="12"/>
        <v>27399.641577060931</v>
      </c>
      <c r="M105" s="40">
        <f t="shared" si="13"/>
        <v>477.03464947622882</v>
      </c>
      <c r="N105" s="40">
        <f t="shared" si="14"/>
        <v>26922.606927584704</v>
      </c>
      <c r="O105" s="41">
        <f>RANK(L105,$L$3:$L$502,0)+COUNTIF($L$3:L604,L105)-1</f>
        <v>107</v>
      </c>
      <c r="P105" s="42">
        <f t="shared" si="15"/>
        <v>92700</v>
      </c>
      <c r="Q105" s="42">
        <f t="shared" si="16"/>
        <v>10300</v>
      </c>
      <c r="R105" s="42">
        <f t="shared" si="17"/>
        <v>463.5</v>
      </c>
      <c r="S105" s="40">
        <f t="shared" si="18"/>
        <v>27746.5</v>
      </c>
      <c r="T105" s="40">
        <f t="shared" si="19"/>
        <v>32168.056</v>
      </c>
      <c r="U105" s="40">
        <f t="shared" si="20"/>
        <v>4421.5560000000005</v>
      </c>
      <c r="V105" s="43">
        <f t="shared" si="21"/>
        <v>0.8672111486486489</v>
      </c>
      <c r="W105" s="41">
        <f>RANK(T105,$T$3:$T$502,0)+COUNTIF($T$3:T105,T105)-1</f>
        <v>103</v>
      </c>
      <c r="X105" s="41">
        <f>RANK(U105, $U$3:$U$502,0)+COUNTIF($U$3:U105,U105)-1</f>
        <v>112</v>
      </c>
    </row>
    <row r="106" spans="1:24" x14ac:dyDescent="0.2">
      <c r="A106" s="7" t="s">
        <v>214</v>
      </c>
      <c r="B106" s="8" t="s">
        <v>1017</v>
      </c>
      <c r="C106" s="9">
        <v>22400</v>
      </c>
      <c r="D106" s="10">
        <v>5</v>
      </c>
      <c r="E106" s="17">
        <v>30400</v>
      </c>
      <c r="F106" s="18">
        <v>6.7000000000000004E-2</v>
      </c>
      <c r="G106" s="19">
        <v>4464</v>
      </c>
      <c r="H106" s="20">
        <v>0.51200000000000001</v>
      </c>
      <c r="I106" s="21">
        <v>53831</v>
      </c>
      <c r="J106" s="22"/>
      <c r="K106" s="38">
        <f t="shared" si="11"/>
        <v>25936</v>
      </c>
      <c r="L106" s="40">
        <f t="shared" si="12"/>
        <v>28491.096532333646</v>
      </c>
      <c r="M106" s="40">
        <f t="shared" si="13"/>
        <v>2952.3809523809523</v>
      </c>
      <c r="N106" s="40">
        <f t="shared" si="14"/>
        <v>25538.715579952695</v>
      </c>
      <c r="O106" s="41">
        <f>RANK(L106,$L$3:$L$502,0)+COUNTIF($L$3:L605,L106)-1</f>
        <v>105</v>
      </c>
      <c r="P106" s="42">
        <f t="shared" si="15"/>
        <v>20160</v>
      </c>
      <c r="Q106" s="42">
        <f t="shared" si="16"/>
        <v>2240</v>
      </c>
      <c r="R106" s="42">
        <f t="shared" si="17"/>
        <v>100.8</v>
      </c>
      <c r="S106" s="40">
        <f t="shared" si="18"/>
        <v>25835.200000000001</v>
      </c>
      <c r="T106" s="40">
        <f t="shared" si="19"/>
        <v>31980.799999999999</v>
      </c>
      <c r="U106" s="40">
        <f t="shared" si="20"/>
        <v>6145.5999999999985</v>
      </c>
      <c r="V106" s="43">
        <f t="shared" si="21"/>
        <v>0.37670250896057317</v>
      </c>
      <c r="W106" s="41">
        <f>RANK(T106,$T$3:$T$502,0)+COUNTIF($T$3:T106,T106)-1</f>
        <v>104</v>
      </c>
      <c r="X106" s="41">
        <f>RANK(U106, $U$3:$U$502,0)+COUNTIF($U$3:U106,U106)-1</f>
        <v>84</v>
      </c>
    </row>
    <row r="107" spans="1:24" x14ac:dyDescent="0.2">
      <c r="A107" s="7" t="s">
        <v>216</v>
      </c>
      <c r="B107" s="8" t="s">
        <v>217</v>
      </c>
      <c r="C107" s="9">
        <v>36000</v>
      </c>
      <c r="D107" s="10">
        <v>45</v>
      </c>
      <c r="E107" s="17">
        <v>30391</v>
      </c>
      <c r="F107" s="18">
        <v>0.495</v>
      </c>
      <c r="G107" s="19">
        <v>14135</v>
      </c>
      <c r="H107" s="20">
        <v>1.778</v>
      </c>
      <c r="I107" s="21">
        <v>43376</v>
      </c>
      <c r="J107" s="22">
        <v>45739.4</v>
      </c>
      <c r="K107" s="38">
        <f t="shared" si="11"/>
        <v>16256</v>
      </c>
      <c r="L107" s="40">
        <f t="shared" si="12"/>
        <v>20328.428093645485</v>
      </c>
      <c r="M107" s="40">
        <f t="shared" si="13"/>
        <v>5088.1929445644346</v>
      </c>
      <c r="N107" s="40">
        <f t="shared" si="14"/>
        <v>15240.235149081051</v>
      </c>
      <c r="O107" s="41">
        <f>RANK(L107,$L$3:$L$502,0)+COUNTIF($L$3:L606,L107)-1</f>
        <v>146</v>
      </c>
      <c r="P107" s="42">
        <f t="shared" si="15"/>
        <v>32400</v>
      </c>
      <c r="Q107" s="42">
        <f t="shared" si="16"/>
        <v>3600</v>
      </c>
      <c r="R107" s="42">
        <f t="shared" si="17"/>
        <v>162</v>
      </c>
      <c r="S107" s="40">
        <f t="shared" si="18"/>
        <v>16094</v>
      </c>
      <c r="T107" s="40">
        <f t="shared" si="19"/>
        <v>31971.331999999999</v>
      </c>
      <c r="U107" s="40">
        <f t="shared" si="20"/>
        <v>15877.331999999999</v>
      </c>
      <c r="V107" s="43">
        <f t="shared" si="21"/>
        <v>0.12326367173682339</v>
      </c>
      <c r="W107" s="41">
        <f>RANK(T107,$T$3:$T$502,0)+COUNTIF($T$3:T107,T107)-1</f>
        <v>105</v>
      </c>
      <c r="X107" s="41">
        <f>RANK(U107, $U$3:$U$502,0)+COUNTIF($U$3:U107,U107)-1</f>
        <v>26</v>
      </c>
    </row>
    <row r="108" spans="1:24" x14ac:dyDescent="0.2">
      <c r="A108" s="7" t="s">
        <v>218</v>
      </c>
      <c r="B108" s="8" t="s">
        <v>219</v>
      </c>
      <c r="C108" s="9">
        <v>30400</v>
      </c>
      <c r="D108" s="10"/>
      <c r="E108" s="17">
        <v>30282</v>
      </c>
      <c r="F108" s="18">
        <v>4.8000000000000001E-2</v>
      </c>
      <c r="G108" s="19">
        <v>2523</v>
      </c>
      <c r="H108" s="20">
        <v>0.22700000000000001</v>
      </c>
      <c r="I108" s="21">
        <v>104233</v>
      </c>
      <c r="J108" s="22">
        <v>36126.699999999997</v>
      </c>
      <c r="K108" s="38">
        <f t="shared" si="11"/>
        <v>27759</v>
      </c>
      <c r="L108" s="40">
        <f t="shared" si="12"/>
        <v>28895.038167938928</v>
      </c>
      <c r="M108" s="40">
        <f t="shared" si="13"/>
        <v>2056.2347188264057</v>
      </c>
      <c r="N108" s="40">
        <f t="shared" si="14"/>
        <v>26838.803449112522</v>
      </c>
      <c r="O108" s="41">
        <f>RANK(L108,$L$3:$L$502,0)+COUNTIF($L$3:L607,L108)-1</f>
        <v>102</v>
      </c>
      <c r="P108" s="42">
        <f t="shared" si="15"/>
        <v>27360</v>
      </c>
      <c r="Q108" s="42">
        <f t="shared" si="16"/>
        <v>3040</v>
      </c>
      <c r="R108" s="42">
        <f t="shared" si="17"/>
        <v>136.80000000000001</v>
      </c>
      <c r="S108" s="40">
        <f t="shared" si="18"/>
        <v>27622.2</v>
      </c>
      <c r="T108" s="40">
        <f t="shared" si="19"/>
        <v>31856.664000000001</v>
      </c>
      <c r="U108" s="40">
        <f t="shared" si="20"/>
        <v>4234.4639999999999</v>
      </c>
      <c r="V108" s="43">
        <f t="shared" si="21"/>
        <v>0.67834482758620684</v>
      </c>
      <c r="W108" s="41">
        <f>RANK(T108,$T$3:$T$502,0)+COUNTIF($T$3:T108,T108)-1</f>
        <v>106</v>
      </c>
      <c r="X108" s="41">
        <f>RANK(U108, $U$3:$U$502,0)+COUNTIF($U$3:U108,U108)-1</f>
        <v>119</v>
      </c>
    </row>
    <row r="109" spans="1:24" x14ac:dyDescent="0.2">
      <c r="A109" s="7" t="s">
        <v>220</v>
      </c>
      <c r="B109" s="8" t="s">
        <v>221</v>
      </c>
      <c r="C109" s="9">
        <v>48410</v>
      </c>
      <c r="D109" s="10">
        <v>-13</v>
      </c>
      <c r="E109" s="17">
        <v>30215.4</v>
      </c>
      <c r="F109" s="18">
        <v>-0.08</v>
      </c>
      <c r="G109" s="19">
        <v>943.5</v>
      </c>
      <c r="H109" s="20">
        <v>231.78299999999999</v>
      </c>
      <c r="I109" s="21">
        <v>8989.2999999999993</v>
      </c>
      <c r="J109" s="22">
        <v>685.7</v>
      </c>
      <c r="K109" s="38">
        <f t="shared" si="11"/>
        <v>29271.9</v>
      </c>
      <c r="L109" s="40">
        <f t="shared" si="12"/>
        <v>32842.82608695652</v>
      </c>
      <c r="M109" s="40">
        <f t="shared" si="13"/>
        <v>4.053131027609405</v>
      </c>
      <c r="N109" s="40">
        <f t="shared" si="14"/>
        <v>32838.772955928907</v>
      </c>
      <c r="O109" s="41">
        <f>RANK(L109,$L$3:$L$502,0)+COUNTIF($L$3:L608,L109)-1</f>
        <v>91</v>
      </c>
      <c r="P109" s="42">
        <f t="shared" si="15"/>
        <v>43569</v>
      </c>
      <c r="Q109" s="42">
        <f t="shared" si="16"/>
        <v>4841</v>
      </c>
      <c r="R109" s="42">
        <f t="shared" si="17"/>
        <v>217.845</v>
      </c>
      <c r="S109" s="40">
        <f t="shared" si="18"/>
        <v>29054.055</v>
      </c>
      <c r="T109" s="40">
        <f t="shared" si="19"/>
        <v>31786.6008</v>
      </c>
      <c r="U109" s="40">
        <f t="shared" si="20"/>
        <v>2732.5457999999999</v>
      </c>
      <c r="V109" s="43">
        <f t="shared" si="21"/>
        <v>1.8961799682034974</v>
      </c>
      <c r="W109" s="41">
        <f>RANK(T109,$T$3:$T$502,0)+COUNTIF($T$3:T109,T109)-1</f>
        <v>107</v>
      </c>
      <c r="X109" s="41">
        <f>RANK(U109, $U$3:$U$502,0)+COUNTIF($U$3:U109,U109)-1</f>
        <v>179</v>
      </c>
    </row>
    <row r="110" spans="1:24" x14ac:dyDescent="0.2">
      <c r="A110" s="7" t="s">
        <v>222</v>
      </c>
      <c r="B110" s="8" t="s">
        <v>223</v>
      </c>
      <c r="C110" s="9">
        <v>85000</v>
      </c>
      <c r="D110" s="10">
        <v>10</v>
      </c>
      <c r="E110" s="17">
        <v>30095</v>
      </c>
      <c r="F110" s="18">
        <v>0.16600000000000001</v>
      </c>
      <c r="G110" s="19">
        <v>3229</v>
      </c>
      <c r="H110" s="20">
        <v>0.60199999999999998</v>
      </c>
      <c r="I110" s="21">
        <v>37653</v>
      </c>
      <c r="J110" s="22">
        <v>45821</v>
      </c>
      <c r="K110" s="38">
        <f t="shared" si="11"/>
        <v>26866</v>
      </c>
      <c r="L110" s="40">
        <f t="shared" si="12"/>
        <v>25810.46312178388</v>
      </c>
      <c r="M110" s="40">
        <f t="shared" si="13"/>
        <v>2015.6054931335832</v>
      </c>
      <c r="N110" s="40">
        <f t="shared" si="14"/>
        <v>23794.857628650298</v>
      </c>
      <c r="O110" s="41">
        <f>RANK(L110,$L$3:$L$502,0)+COUNTIF($L$3:L609,L110)-1</f>
        <v>114</v>
      </c>
      <c r="P110" s="42">
        <f t="shared" si="15"/>
        <v>76500</v>
      </c>
      <c r="Q110" s="42">
        <f t="shared" si="16"/>
        <v>8500</v>
      </c>
      <c r="R110" s="42">
        <f t="shared" si="17"/>
        <v>382.5</v>
      </c>
      <c r="S110" s="40">
        <f t="shared" si="18"/>
        <v>26483.5</v>
      </c>
      <c r="T110" s="40">
        <f t="shared" si="19"/>
        <v>31659.94</v>
      </c>
      <c r="U110" s="40">
        <f t="shared" si="20"/>
        <v>5176.4399999999987</v>
      </c>
      <c r="V110" s="43">
        <f t="shared" si="21"/>
        <v>0.60310932177144583</v>
      </c>
      <c r="W110" s="41">
        <f>RANK(T110,$T$3:$T$502,0)+COUNTIF($T$3:T110,T110)-1</f>
        <v>108</v>
      </c>
      <c r="X110" s="41">
        <f>RANK(U110, $U$3:$U$502,0)+COUNTIF($U$3:U110,U110)-1</f>
        <v>92</v>
      </c>
    </row>
    <row r="111" spans="1:24" x14ac:dyDescent="0.2">
      <c r="A111" s="7" t="s">
        <v>224</v>
      </c>
      <c r="B111" s="8" t="s">
        <v>225</v>
      </c>
      <c r="C111" s="9">
        <v>20100</v>
      </c>
      <c r="D111" s="10">
        <v>4</v>
      </c>
      <c r="E111" s="17">
        <v>29676.799999999999</v>
      </c>
      <c r="F111" s="18">
        <v>0.107</v>
      </c>
      <c r="G111" s="19">
        <v>716.2</v>
      </c>
      <c r="H111" s="20">
        <v>0.78200000000000003</v>
      </c>
      <c r="I111" s="21">
        <v>17784.400000000001</v>
      </c>
      <c r="J111" s="22">
        <v>6564.4</v>
      </c>
      <c r="K111" s="38">
        <f t="shared" si="11"/>
        <v>28960.6</v>
      </c>
      <c r="L111" s="40">
        <f t="shared" si="12"/>
        <v>26808.310749774166</v>
      </c>
      <c r="M111" s="40">
        <f t="shared" si="13"/>
        <v>401.90796857463528</v>
      </c>
      <c r="N111" s="40">
        <f t="shared" si="14"/>
        <v>26406.402781199529</v>
      </c>
      <c r="O111" s="41">
        <f>RANK(L111,$L$3:$L$502,0)+COUNTIF($L$3:L610,L111)-1</f>
        <v>109</v>
      </c>
      <c r="P111" s="42">
        <f t="shared" si="15"/>
        <v>18090</v>
      </c>
      <c r="Q111" s="42">
        <f t="shared" si="16"/>
        <v>2010</v>
      </c>
      <c r="R111" s="42">
        <f t="shared" si="17"/>
        <v>90.45</v>
      </c>
      <c r="S111" s="40">
        <f t="shared" si="18"/>
        <v>28870.149999999998</v>
      </c>
      <c r="T111" s="40">
        <f t="shared" si="19"/>
        <v>31219.993599999998</v>
      </c>
      <c r="U111" s="40">
        <f t="shared" si="20"/>
        <v>2349.8436000000002</v>
      </c>
      <c r="V111" s="43">
        <f t="shared" si="21"/>
        <v>2.2809879921809548</v>
      </c>
      <c r="W111" s="41">
        <f>RANK(T111,$T$3:$T$502,0)+COUNTIF($T$3:T111,T111)-1</f>
        <v>109</v>
      </c>
      <c r="X111" s="41">
        <f>RANK(U111, $U$3:$U$502,0)+COUNTIF($U$3:U111,U111)-1</f>
        <v>202</v>
      </c>
    </row>
    <row r="112" spans="1:24" x14ac:dyDescent="0.2">
      <c r="A112" s="7" t="s">
        <v>226</v>
      </c>
      <c r="B112" s="8" t="s">
        <v>227</v>
      </c>
      <c r="C112" s="9">
        <v>77400</v>
      </c>
      <c r="D112" s="10">
        <v>-2</v>
      </c>
      <c r="E112" s="17">
        <v>29625</v>
      </c>
      <c r="F112" s="18">
        <v>3.1E-2</v>
      </c>
      <c r="G112" s="19">
        <v>7911</v>
      </c>
      <c r="H112" s="20">
        <v>0.311</v>
      </c>
      <c r="I112" s="21">
        <v>39801</v>
      </c>
      <c r="J112" s="22">
        <v>137516.70000000001</v>
      </c>
      <c r="K112" s="38">
        <f t="shared" si="11"/>
        <v>21714</v>
      </c>
      <c r="L112" s="40">
        <f t="shared" si="12"/>
        <v>28734.23860329777</v>
      </c>
      <c r="M112" s="40">
        <f t="shared" si="13"/>
        <v>6034.3249427917626</v>
      </c>
      <c r="N112" s="40">
        <f t="shared" si="14"/>
        <v>22699.913660506008</v>
      </c>
      <c r="O112" s="41">
        <f>RANK(L112,$L$3:$L$502,0)+COUNTIF($L$3:L611,L112)-1</f>
        <v>104</v>
      </c>
      <c r="P112" s="42">
        <f t="shared" si="15"/>
        <v>69660</v>
      </c>
      <c r="Q112" s="42">
        <f t="shared" si="16"/>
        <v>7740</v>
      </c>
      <c r="R112" s="42">
        <f t="shared" si="17"/>
        <v>348.3</v>
      </c>
      <c r="S112" s="40">
        <f t="shared" si="18"/>
        <v>21365.7</v>
      </c>
      <c r="T112" s="40">
        <f t="shared" si="19"/>
        <v>31165.5</v>
      </c>
      <c r="U112" s="40">
        <f t="shared" si="20"/>
        <v>9799.7999999999993</v>
      </c>
      <c r="V112" s="43">
        <f t="shared" si="21"/>
        <v>0.23875616230565028</v>
      </c>
      <c r="W112" s="41">
        <f>RANK(T112,$T$3:$T$502,0)+COUNTIF($T$3:T112,T112)-1</f>
        <v>110</v>
      </c>
      <c r="X112" s="41">
        <f>RANK(U112, $U$3:$U$502,0)+COUNTIF($U$3:U112,U112)-1</f>
        <v>46</v>
      </c>
    </row>
    <row r="113" spans="1:24" x14ac:dyDescent="0.2">
      <c r="A113" s="7" t="s">
        <v>228</v>
      </c>
      <c r="B113" s="8" t="s">
        <v>229</v>
      </c>
      <c r="C113" s="9">
        <v>5870</v>
      </c>
      <c r="D113" s="10">
        <v>-7</v>
      </c>
      <c r="E113" s="17">
        <v>29124</v>
      </c>
      <c r="F113" s="18">
        <v>-6.9999999999999993E-3</v>
      </c>
      <c r="G113" s="19">
        <v>783</v>
      </c>
      <c r="H113" s="20">
        <v>-0.23</v>
      </c>
      <c r="I113" s="21">
        <v>272167</v>
      </c>
      <c r="J113" s="22"/>
      <c r="K113" s="38">
        <f t="shared" si="11"/>
        <v>28341</v>
      </c>
      <c r="L113" s="40">
        <f t="shared" si="12"/>
        <v>29329.305135951661</v>
      </c>
      <c r="M113" s="40">
        <f t="shared" si="13"/>
        <v>1016.8831168831168</v>
      </c>
      <c r="N113" s="40">
        <f t="shared" si="14"/>
        <v>28312.422019068545</v>
      </c>
      <c r="O113" s="41">
        <f>RANK(L113,$L$3:$L$502,0)+COUNTIF($L$3:L612,L113)-1</f>
        <v>100</v>
      </c>
      <c r="P113" s="42">
        <f t="shared" si="15"/>
        <v>5283</v>
      </c>
      <c r="Q113" s="42">
        <f t="shared" si="16"/>
        <v>587</v>
      </c>
      <c r="R113" s="42">
        <f t="shared" si="17"/>
        <v>26.414999999999999</v>
      </c>
      <c r="S113" s="40">
        <f t="shared" si="18"/>
        <v>28314.584999999999</v>
      </c>
      <c r="T113" s="40">
        <f t="shared" si="19"/>
        <v>30638.448</v>
      </c>
      <c r="U113" s="40">
        <f t="shared" si="20"/>
        <v>2323.8630000000012</v>
      </c>
      <c r="V113" s="43">
        <f t="shared" si="21"/>
        <v>1.9678965517241394</v>
      </c>
      <c r="W113" s="41">
        <f>RANK(T113,$T$3:$T$502,0)+COUNTIF($T$3:T113,T113)-1</f>
        <v>111</v>
      </c>
      <c r="X113" s="41">
        <f>RANK(U113, $U$3:$U$502,0)+COUNTIF($U$3:U113,U113)-1</f>
        <v>209</v>
      </c>
    </row>
    <row r="114" spans="1:24" x14ac:dyDescent="0.2">
      <c r="A114" s="7" t="s">
        <v>230</v>
      </c>
      <c r="B114" s="8" t="s">
        <v>231</v>
      </c>
      <c r="C114" s="9">
        <v>1701</v>
      </c>
      <c r="D114" s="10">
        <v>-9</v>
      </c>
      <c r="E114" s="17">
        <v>27622.7</v>
      </c>
      <c r="F114" s="18">
        <v>-6.0999999999999999E-2</v>
      </c>
      <c r="G114" s="19">
        <v>55.5</v>
      </c>
      <c r="H114" s="20">
        <v>7.6719999999999997</v>
      </c>
      <c r="I114" s="21">
        <v>7824.7</v>
      </c>
      <c r="J114" s="22">
        <v>739.5</v>
      </c>
      <c r="K114" s="38">
        <f t="shared" si="11"/>
        <v>27567.200000000001</v>
      </c>
      <c r="L114" s="40">
        <f t="shared" si="12"/>
        <v>29417.145899893501</v>
      </c>
      <c r="M114" s="40">
        <f t="shared" si="13"/>
        <v>6.3999077490774905</v>
      </c>
      <c r="N114" s="40">
        <f t="shared" si="14"/>
        <v>29410.745992144424</v>
      </c>
      <c r="O114" s="41">
        <f>RANK(L114,$L$3:$L$502,0)+COUNTIF($L$3:L613,L114)-1</f>
        <v>99</v>
      </c>
      <c r="P114" s="42">
        <f t="shared" si="15"/>
        <v>1530.9</v>
      </c>
      <c r="Q114" s="42">
        <f t="shared" si="16"/>
        <v>170.09999999999991</v>
      </c>
      <c r="R114" s="42">
        <f t="shared" si="17"/>
        <v>7.6544999999999961</v>
      </c>
      <c r="S114" s="40">
        <f t="shared" si="18"/>
        <v>27559.5455</v>
      </c>
      <c r="T114" s="40">
        <f t="shared" si="19"/>
        <v>29059.080400000003</v>
      </c>
      <c r="U114" s="40">
        <f t="shared" si="20"/>
        <v>1499.5349000000024</v>
      </c>
      <c r="V114" s="43">
        <f t="shared" si="21"/>
        <v>26.018646846846888</v>
      </c>
      <c r="W114" s="41">
        <f>RANK(T114,$T$3:$T$502,0)+COUNTIF($T$3:T114,T114)-1</f>
        <v>112</v>
      </c>
      <c r="X114" s="41">
        <f>RANK(U114, $U$3:$U$502,0)+COUNTIF($U$3:U114,U114)-1</f>
        <v>294</v>
      </c>
    </row>
    <row r="115" spans="1:24" x14ac:dyDescent="0.2">
      <c r="A115" s="7" t="s">
        <v>232</v>
      </c>
      <c r="B115" s="8" t="s">
        <v>233</v>
      </c>
      <c r="C115" s="9">
        <v>3266</v>
      </c>
      <c r="D115" s="10">
        <v>22</v>
      </c>
      <c r="E115" s="17">
        <v>27186.1</v>
      </c>
      <c r="F115" s="18">
        <v>0.248</v>
      </c>
      <c r="G115" s="19">
        <v>128.30000000000001</v>
      </c>
      <c r="H115" s="20">
        <v>-0.69099999999999995</v>
      </c>
      <c r="I115" s="21">
        <v>8005.4</v>
      </c>
      <c r="J115" s="22">
        <v>3732</v>
      </c>
      <c r="K115" s="38">
        <f t="shared" si="11"/>
        <v>27057.8</v>
      </c>
      <c r="L115" s="40">
        <f t="shared" si="12"/>
        <v>21783.733974358973</v>
      </c>
      <c r="M115" s="40">
        <f t="shared" si="13"/>
        <v>415.21035598705498</v>
      </c>
      <c r="N115" s="40">
        <f t="shared" si="14"/>
        <v>21368.523618371917</v>
      </c>
      <c r="O115" s="41">
        <f>RANK(L115,$L$3:$L$502,0)+COUNTIF($L$3:L614,L115)-1</f>
        <v>131</v>
      </c>
      <c r="P115" s="42">
        <f t="shared" si="15"/>
        <v>2939.4</v>
      </c>
      <c r="Q115" s="42">
        <f t="shared" si="16"/>
        <v>326.59999999999991</v>
      </c>
      <c r="R115" s="42">
        <f t="shared" si="17"/>
        <v>14.696999999999996</v>
      </c>
      <c r="S115" s="40">
        <f t="shared" si="18"/>
        <v>27043.102999999999</v>
      </c>
      <c r="T115" s="40">
        <f t="shared" si="19"/>
        <v>28599.777199999997</v>
      </c>
      <c r="U115" s="40">
        <f t="shared" si="20"/>
        <v>1556.6741999999977</v>
      </c>
      <c r="V115" s="43">
        <f t="shared" si="21"/>
        <v>11.133080280592342</v>
      </c>
      <c r="W115" s="41">
        <f>RANK(T115,$T$3:$T$502,0)+COUNTIF($T$3:T115,T115)-1</f>
        <v>113</v>
      </c>
      <c r="X115" s="41">
        <f>RANK(U115, $U$3:$U$502,0)+COUNTIF($U$3:U115,U115)-1</f>
        <v>289</v>
      </c>
    </row>
    <row r="116" spans="1:24" x14ac:dyDescent="0.2">
      <c r="A116" s="7" t="s">
        <v>234</v>
      </c>
      <c r="B116" s="8" t="s">
        <v>235</v>
      </c>
      <c r="C116" s="9">
        <v>67000</v>
      </c>
      <c r="D116" s="10">
        <v>5</v>
      </c>
      <c r="E116" s="17">
        <v>27058</v>
      </c>
      <c r="F116" s="18">
        <v>6.7000000000000004E-2</v>
      </c>
      <c r="G116" s="19">
        <v>2909</v>
      </c>
      <c r="H116" s="20">
        <v>0.437</v>
      </c>
      <c r="I116" s="21">
        <v>31864</v>
      </c>
      <c r="J116" s="22">
        <v>51390.1</v>
      </c>
      <c r="K116" s="38">
        <f t="shared" si="11"/>
        <v>24149</v>
      </c>
      <c r="L116" s="40">
        <f t="shared" si="12"/>
        <v>25358.950328022493</v>
      </c>
      <c r="M116" s="40">
        <f t="shared" si="13"/>
        <v>2024.3562978427278</v>
      </c>
      <c r="N116" s="40">
        <f t="shared" si="14"/>
        <v>23334.594030179764</v>
      </c>
      <c r="O116" s="41">
        <f>RANK(L116,$L$3:$L$502,0)+COUNTIF($L$3:L615,L116)-1</f>
        <v>115</v>
      </c>
      <c r="P116" s="42">
        <f t="shared" si="15"/>
        <v>60300</v>
      </c>
      <c r="Q116" s="42">
        <f t="shared" si="16"/>
        <v>6700</v>
      </c>
      <c r="R116" s="42">
        <f t="shared" si="17"/>
        <v>301.5</v>
      </c>
      <c r="S116" s="40">
        <f t="shared" si="18"/>
        <v>23847.5</v>
      </c>
      <c r="T116" s="40">
        <f t="shared" si="19"/>
        <v>28465.016</v>
      </c>
      <c r="U116" s="40">
        <f t="shared" si="20"/>
        <v>4617.5159999999996</v>
      </c>
      <c r="V116" s="43">
        <f t="shared" si="21"/>
        <v>0.58732072877277397</v>
      </c>
      <c r="W116" s="41">
        <f>RANK(T116,$T$3:$T$502,0)+COUNTIF($T$3:T116,T116)-1</f>
        <v>114</v>
      </c>
      <c r="X116" s="41">
        <f>RANK(U116, $U$3:$U$502,0)+COUNTIF($U$3:U116,U116)-1</f>
        <v>105</v>
      </c>
    </row>
    <row r="117" spans="1:24" x14ac:dyDescent="0.2">
      <c r="A117" s="7" t="s">
        <v>236</v>
      </c>
      <c r="B117" s="8" t="s">
        <v>237</v>
      </c>
      <c r="C117" s="9">
        <v>39000</v>
      </c>
      <c r="D117" s="10">
        <v>-1</v>
      </c>
      <c r="E117" s="17">
        <v>26259</v>
      </c>
      <c r="F117" s="18">
        <v>1E-3</v>
      </c>
      <c r="G117" s="19">
        <v>-10229</v>
      </c>
      <c r="H117" s="20">
        <v>-1.93</v>
      </c>
      <c r="I117" s="21">
        <v>103627</v>
      </c>
      <c r="J117" s="22">
        <v>39814.6</v>
      </c>
      <c r="K117" s="38">
        <f t="shared" si="11"/>
        <v>36488</v>
      </c>
      <c r="L117" s="40">
        <f t="shared" si="12"/>
        <v>26232.767232767237</v>
      </c>
      <c r="M117" s="40">
        <f t="shared" si="13"/>
        <v>10998.924731182797</v>
      </c>
      <c r="N117" s="40">
        <f t="shared" si="14"/>
        <v>15233.84250158444</v>
      </c>
      <c r="O117" s="41">
        <f>RANK(L117,$L$3:$L$502,0)+COUNTIF($L$3:L616,L117)-1</f>
        <v>110</v>
      </c>
      <c r="P117" s="42">
        <f t="shared" si="15"/>
        <v>35100</v>
      </c>
      <c r="Q117" s="42">
        <f t="shared" si="16"/>
        <v>3900</v>
      </c>
      <c r="R117" s="42">
        <f t="shared" si="17"/>
        <v>175.5</v>
      </c>
      <c r="S117" s="40">
        <f t="shared" si="18"/>
        <v>36312.5</v>
      </c>
      <c r="T117" s="40">
        <f t="shared" si="19"/>
        <v>27624.468000000001</v>
      </c>
      <c r="U117" s="40">
        <f t="shared" si="20"/>
        <v>-8688.0319999999992</v>
      </c>
      <c r="V117" s="43">
        <f t="shared" si="21"/>
        <v>-0.15064698406491356</v>
      </c>
      <c r="W117" s="41">
        <f>RANK(T117,$T$3:$T$502,0)+COUNTIF($T$3:T117,T117)-1</f>
        <v>115</v>
      </c>
      <c r="X117" s="41">
        <f>RANK(U117, $U$3:$U$502,0)+COUNTIF($U$3:U117,U117)-1</f>
        <v>499</v>
      </c>
    </row>
    <row r="118" spans="1:24" x14ac:dyDescent="0.2">
      <c r="A118" s="7" t="s">
        <v>238</v>
      </c>
      <c r="B118" s="8" t="s">
        <v>239</v>
      </c>
      <c r="C118" s="9">
        <v>80000</v>
      </c>
      <c r="D118" s="10">
        <v>1</v>
      </c>
      <c r="E118" s="17">
        <v>25938</v>
      </c>
      <c r="F118" s="18">
        <v>2E-3</v>
      </c>
      <c r="G118" s="19">
        <v>3381</v>
      </c>
      <c r="H118" s="20">
        <v>0.157</v>
      </c>
      <c r="I118" s="21">
        <v>62729</v>
      </c>
      <c r="J118" s="22">
        <v>72171.7</v>
      </c>
      <c r="K118" s="38">
        <f t="shared" si="11"/>
        <v>22557</v>
      </c>
      <c r="L118" s="40">
        <f t="shared" si="12"/>
        <v>25886.22754491018</v>
      </c>
      <c r="M118" s="40">
        <f t="shared" si="13"/>
        <v>2922.2126188418324</v>
      </c>
      <c r="N118" s="40">
        <f t="shared" si="14"/>
        <v>22964.014926068347</v>
      </c>
      <c r="O118" s="41">
        <f>RANK(L118,$L$3:$L$502,0)+COUNTIF($L$3:L617,L118)-1</f>
        <v>113</v>
      </c>
      <c r="P118" s="42">
        <f t="shared" si="15"/>
        <v>72000</v>
      </c>
      <c r="Q118" s="42">
        <f t="shared" si="16"/>
        <v>8000</v>
      </c>
      <c r="R118" s="42">
        <f t="shared" si="17"/>
        <v>360</v>
      </c>
      <c r="S118" s="40">
        <f t="shared" si="18"/>
        <v>22197</v>
      </c>
      <c r="T118" s="40">
        <f t="shared" si="19"/>
        <v>27286.776000000002</v>
      </c>
      <c r="U118" s="40">
        <f t="shared" si="20"/>
        <v>5089.7760000000017</v>
      </c>
      <c r="V118" s="43">
        <f t="shared" si="21"/>
        <v>0.50540550133096762</v>
      </c>
      <c r="W118" s="41">
        <f>RANK(T118,$T$3:$T$502,0)+COUNTIF($T$3:T118,T118)-1</f>
        <v>116</v>
      </c>
      <c r="X118" s="41">
        <f>RANK(U118, $U$3:$U$502,0)+COUNTIF($U$3:U118,U118)-1</f>
        <v>96</v>
      </c>
    </row>
    <row r="119" spans="1:24" x14ac:dyDescent="0.2">
      <c r="A119" s="7" t="s">
        <v>240</v>
      </c>
      <c r="B119" s="8" t="s">
        <v>241</v>
      </c>
      <c r="C119" s="9">
        <v>75772</v>
      </c>
      <c r="D119" s="10">
        <v>5</v>
      </c>
      <c r="E119" s="17">
        <v>25775</v>
      </c>
      <c r="F119" s="18">
        <v>7.400000000000001E-2</v>
      </c>
      <c r="G119" s="19">
        <v>7096</v>
      </c>
      <c r="H119" s="20">
        <v>0.14099999999999999</v>
      </c>
      <c r="I119" s="21">
        <v>467374</v>
      </c>
      <c r="J119" s="22">
        <v>77116.5</v>
      </c>
      <c r="K119" s="38">
        <f t="shared" si="11"/>
        <v>18679</v>
      </c>
      <c r="L119" s="40">
        <f t="shared" si="12"/>
        <v>23999.068901303537</v>
      </c>
      <c r="M119" s="40">
        <f t="shared" si="13"/>
        <v>6219.1060473269063</v>
      </c>
      <c r="N119" s="40">
        <f t="shared" si="14"/>
        <v>17779.962853976631</v>
      </c>
      <c r="O119" s="41">
        <f>RANK(L119,$L$3:$L$502,0)+COUNTIF($L$3:L618,L119)-1</f>
        <v>118</v>
      </c>
      <c r="P119" s="42">
        <f t="shared" si="15"/>
        <v>68194.8</v>
      </c>
      <c r="Q119" s="42">
        <f t="shared" si="16"/>
        <v>7577.1999999999971</v>
      </c>
      <c r="R119" s="42">
        <f t="shared" si="17"/>
        <v>340.97399999999988</v>
      </c>
      <c r="S119" s="40">
        <f t="shared" si="18"/>
        <v>18338.026000000002</v>
      </c>
      <c r="T119" s="40">
        <f t="shared" si="19"/>
        <v>27115.3</v>
      </c>
      <c r="U119" s="40">
        <f t="shared" si="20"/>
        <v>8777.2739999999976</v>
      </c>
      <c r="V119" s="43">
        <f t="shared" si="21"/>
        <v>0.23693263810597487</v>
      </c>
      <c r="W119" s="41">
        <f>RANK(T119,$T$3:$T$502,0)+COUNTIF($T$3:T119,T119)-1</f>
        <v>117</v>
      </c>
      <c r="X119" s="41">
        <f>RANK(U119, $U$3:$U$502,0)+COUNTIF($U$3:U119,U119)-1</f>
        <v>55</v>
      </c>
    </row>
    <row r="120" spans="1:24" x14ac:dyDescent="0.2">
      <c r="A120" s="7" t="s">
        <v>242</v>
      </c>
      <c r="B120" s="8" t="s">
        <v>243</v>
      </c>
      <c r="C120" s="9">
        <v>130000</v>
      </c>
      <c r="D120" s="10">
        <v>2</v>
      </c>
      <c r="E120" s="17">
        <v>25739</v>
      </c>
      <c r="F120" s="18">
        <v>3.6000000000000004E-2</v>
      </c>
      <c r="G120" s="19">
        <v>1108</v>
      </c>
      <c r="H120" s="20">
        <v>-0.28399999999999997</v>
      </c>
      <c r="I120" s="21">
        <v>19194</v>
      </c>
      <c r="J120" s="22">
        <v>7388.4</v>
      </c>
      <c r="K120" s="38">
        <f t="shared" si="11"/>
        <v>24631</v>
      </c>
      <c r="L120" s="40">
        <f t="shared" si="12"/>
        <v>24844.594594594593</v>
      </c>
      <c r="M120" s="40">
        <f t="shared" si="13"/>
        <v>1547.4860335195531</v>
      </c>
      <c r="N120" s="40">
        <f t="shared" si="14"/>
        <v>23297.108561075042</v>
      </c>
      <c r="O120" s="41">
        <f>RANK(L120,$L$3:$L$502,0)+COUNTIF($L$3:L619,L120)-1</f>
        <v>116</v>
      </c>
      <c r="P120" s="42">
        <f t="shared" si="15"/>
        <v>117000</v>
      </c>
      <c r="Q120" s="42">
        <f t="shared" si="16"/>
        <v>13000</v>
      </c>
      <c r="R120" s="42">
        <f t="shared" si="17"/>
        <v>585</v>
      </c>
      <c r="S120" s="40">
        <f t="shared" si="18"/>
        <v>24046</v>
      </c>
      <c r="T120" s="40">
        <f t="shared" si="19"/>
        <v>27077.428</v>
      </c>
      <c r="U120" s="40">
        <f t="shared" si="20"/>
        <v>3031.4279999999999</v>
      </c>
      <c r="V120" s="43">
        <f t="shared" si="21"/>
        <v>1.7359458483754511</v>
      </c>
      <c r="W120" s="41">
        <f>RANK(T120,$T$3:$T$502,0)+COUNTIF($T$3:T120,T120)-1</f>
        <v>118</v>
      </c>
      <c r="X120" s="41">
        <f>RANK(U120, $U$3:$U$502,0)+COUNTIF($U$3:U120,U120)-1</f>
        <v>162</v>
      </c>
    </row>
    <row r="121" spans="1:24" x14ac:dyDescent="0.2">
      <c r="A121" s="7" t="s">
        <v>244</v>
      </c>
      <c r="B121" s="8" t="s">
        <v>245</v>
      </c>
      <c r="C121" s="9">
        <v>135000</v>
      </c>
      <c r="D121" s="10">
        <v>4</v>
      </c>
      <c r="E121" s="17">
        <v>25625</v>
      </c>
      <c r="F121" s="18">
        <v>9.1999999999999998E-2</v>
      </c>
      <c r="G121" s="19">
        <v>1589.5</v>
      </c>
      <c r="H121" s="20">
        <v>3.3000000000000002E-2</v>
      </c>
      <c r="I121" s="21">
        <v>13204</v>
      </c>
      <c r="J121" s="22">
        <v>30960.6</v>
      </c>
      <c r="K121" s="38">
        <f t="shared" si="11"/>
        <v>24035.5</v>
      </c>
      <c r="L121" s="40">
        <f t="shared" si="12"/>
        <v>23466.117216117214</v>
      </c>
      <c r="M121" s="40">
        <f t="shared" si="13"/>
        <v>1538.7221684414328</v>
      </c>
      <c r="N121" s="40">
        <f t="shared" si="14"/>
        <v>21927.395047675782</v>
      </c>
      <c r="O121" s="41">
        <f>RANK(L121,$L$3:$L$502,0)+COUNTIF($L$3:L620,L121)-1</f>
        <v>119</v>
      </c>
      <c r="P121" s="42">
        <f t="shared" si="15"/>
        <v>121500</v>
      </c>
      <c r="Q121" s="42">
        <f t="shared" si="16"/>
        <v>13500</v>
      </c>
      <c r="R121" s="42">
        <f t="shared" si="17"/>
        <v>607.5</v>
      </c>
      <c r="S121" s="40">
        <f t="shared" si="18"/>
        <v>23428</v>
      </c>
      <c r="T121" s="40">
        <f t="shared" si="19"/>
        <v>26957.5</v>
      </c>
      <c r="U121" s="40">
        <f t="shared" si="20"/>
        <v>3529.5</v>
      </c>
      <c r="V121" s="43">
        <f t="shared" si="21"/>
        <v>1.2205095942120163</v>
      </c>
      <c r="W121" s="41">
        <f>RANK(T121,$T$3:$T$502,0)+COUNTIF($T$3:T121,T121)-1</f>
        <v>119</v>
      </c>
      <c r="X121" s="41">
        <f>RANK(U121, $U$3:$U$502,0)+COUNTIF($U$3:U121,U121)-1</f>
        <v>144</v>
      </c>
    </row>
    <row r="122" spans="1:24" x14ac:dyDescent="0.2">
      <c r="A122" s="7" t="s">
        <v>246</v>
      </c>
      <c r="B122" s="8" t="s">
        <v>247</v>
      </c>
      <c r="C122" s="9">
        <v>26300</v>
      </c>
      <c r="D122" s="10">
        <v>31</v>
      </c>
      <c r="E122" s="17">
        <v>25067.3</v>
      </c>
      <c r="F122" s="18">
        <v>0.23800000000000002</v>
      </c>
      <c r="G122" s="19">
        <v>2360.8000000000002</v>
      </c>
      <c r="H122" s="20">
        <v>0.79</v>
      </c>
      <c r="I122" s="21">
        <v>17920.599999999999</v>
      </c>
      <c r="J122" s="22">
        <v>17784</v>
      </c>
      <c r="K122" s="38">
        <f t="shared" si="11"/>
        <v>22706.5</v>
      </c>
      <c r="L122" s="40">
        <f t="shared" si="12"/>
        <v>20248.222940226169</v>
      </c>
      <c r="M122" s="40">
        <f t="shared" si="13"/>
        <v>1318.8826815642458</v>
      </c>
      <c r="N122" s="40">
        <f t="shared" si="14"/>
        <v>18929.340258661923</v>
      </c>
      <c r="O122" s="41">
        <f>RANK(L122,$L$3:$L$502,0)+COUNTIF($L$3:L621,L122)-1</f>
        <v>147</v>
      </c>
      <c r="P122" s="42">
        <f t="shared" si="15"/>
        <v>23670</v>
      </c>
      <c r="Q122" s="42">
        <f t="shared" si="16"/>
        <v>2630</v>
      </c>
      <c r="R122" s="42">
        <f t="shared" si="17"/>
        <v>118.35</v>
      </c>
      <c r="S122" s="40">
        <f t="shared" si="18"/>
        <v>22588.15</v>
      </c>
      <c r="T122" s="40">
        <f t="shared" si="19"/>
        <v>26370.799599999998</v>
      </c>
      <c r="U122" s="40">
        <f t="shared" si="20"/>
        <v>3782.649599999997</v>
      </c>
      <c r="V122" s="43">
        <f t="shared" si="21"/>
        <v>0.60227448322602373</v>
      </c>
      <c r="W122" s="41">
        <f>RANK(T122,$T$3:$T$502,0)+COUNTIF($T$3:T122,T122)-1</f>
        <v>120</v>
      </c>
      <c r="X122" s="41">
        <f>RANK(U122, $U$3:$U$502,0)+COUNTIF($U$3:U122,U122)-1</f>
        <v>133</v>
      </c>
    </row>
    <row r="123" spans="1:24" x14ac:dyDescent="0.2">
      <c r="A123" s="7" t="s">
        <v>248</v>
      </c>
      <c r="B123" s="8" t="s">
        <v>249</v>
      </c>
      <c r="C123" s="9">
        <v>291000</v>
      </c>
      <c r="D123" s="10">
        <v>11</v>
      </c>
      <c r="E123" s="17">
        <v>24719.5</v>
      </c>
      <c r="F123" s="18">
        <v>0.10400000000000001</v>
      </c>
      <c r="G123" s="19">
        <v>4518.3</v>
      </c>
      <c r="H123" s="20">
        <v>0.56599999999999995</v>
      </c>
      <c r="I123" s="21">
        <v>24156.400000000001</v>
      </c>
      <c r="J123" s="22">
        <v>92449.2</v>
      </c>
      <c r="K123" s="38">
        <f t="shared" si="11"/>
        <v>20201.2</v>
      </c>
      <c r="L123" s="40">
        <f t="shared" si="12"/>
        <v>22390.85144927536</v>
      </c>
      <c r="M123" s="40">
        <f t="shared" si="13"/>
        <v>2885.2490421455941</v>
      </c>
      <c r="N123" s="40">
        <f t="shared" si="14"/>
        <v>19505.602407129765</v>
      </c>
      <c r="O123" s="41">
        <f>RANK(L123,$L$3:$L$502,0)+COUNTIF($L$3:L622,L123)-1</f>
        <v>128</v>
      </c>
      <c r="P123" s="42">
        <f t="shared" si="15"/>
        <v>261900</v>
      </c>
      <c r="Q123" s="42">
        <f t="shared" si="16"/>
        <v>29100</v>
      </c>
      <c r="R123" s="42">
        <f t="shared" si="17"/>
        <v>1309.5</v>
      </c>
      <c r="S123" s="40">
        <f t="shared" si="18"/>
        <v>18891.7</v>
      </c>
      <c r="T123" s="40">
        <f t="shared" si="19"/>
        <v>26004.914000000001</v>
      </c>
      <c r="U123" s="40">
        <f t="shared" si="20"/>
        <v>7113.2139999999999</v>
      </c>
      <c r="V123" s="43">
        <f t="shared" si="21"/>
        <v>0.5743120200075249</v>
      </c>
      <c r="W123" s="41">
        <f>RANK(T123,$T$3:$T$502,0)+COUNTIF($T$3:T123,T123)-1</f>
        <v>121</v>
      </c>
      <c r="X123" s="41">
        <f>RANK(U123, $U$3:$U$502,0)+COUNTIF($U$3:U123,U123)-1</f>
        <v>75</v>
      </c>
    </row>
    <row r="124" spans="1:24" x14ac:dyDescent="0.2">
      <c r="A124" s="7" t="s">
        <v>250</v>
      </c>
      <c r="B124" s="8" t="s">
        <v>251</v>
      </c>
      <c r="C124" s="9">
        <v>150000</v>
      </c>
      <c r="D124" s="10">
        <v>252</v>
      </c>
      <c r="E124" s="17">
        <v>24556</v>
      </c>
      <c r="F124" s="18">
        <v>2.2280000000000002</v>
      </c>
      <c r="G124" s="19">
        <v>1751</v>
      </c>
      <c r="H124" s="20"/>
      <c r="I124" s="21">
        <v>33921</v>
      </c>
      <c r="J124" s="22">
        <v>17252.5</v>
      </c>
      <c r="K124" s="38">
        <f t="shared" si="11"/>
        <v>22805</v>
      </c>
      <c r="L124" s="40">
        <f t="shared" si="12"/>
        <v>7607.1871127633203</v>
      </c>
      <c r="M124" s="40">
        <f t="shared" si="13"/>
        <v>1751</v>
      </c>
      <c r="N124" s="40">
        <f t="shared" si="14"/>
        <v>5856.1871127633203</v>
      </c>
      <c r="O124" s="41">
        <f>RANK(L124,$L$3:$L$502,0)+COUNTIF($L$3:L623,L124)-1</f>
        <v>369</v>
      </c>
      <c r="P124" s="42">
        <f t="shared" si="15"/>
        <v>135000</v>
      </c>
      <c r="Q124" s="42">
        <f t="shared" si="16"/>
        <v>15000</v>
      </c>
      <c r="R124" s="42">
        <f t="shared" si="17"/>
        <v>675</v>
      </c>
      <c r="S124" s="40">
        <f t="shared" si="18"/>
        <v>22130</v>
      </c>
      <c r="T124" s="40">
        <f t="shared" si="19"/>
        <v>25832.912</v>
      </c>
      <c r="U124" s="40">
        <f t="shared" si="20"/>
        <v>3702.9120000000003</v>
      </c>
      <c r="V124" s="43">
        <f t="shared" si="21"/>
        <v>1.1147412906910339</v>
      </c>
      <c r="W124" s="41">
        <f>RANK(T124,$T$3:$T$502,0)+COUNTIF($T$3:T124,T124)-1</f>
        <v>122</v>
      </c>
      <c r="X124" s="41">
        <f>RANK(U124, $U$3:$U$502,0)+COUNTIF($U$3:U124,U124)-1</f>
        <v>137</v>
      </c>
    </row>
    <row r="125" spans="1:24" x14ac:dyDescent="0.2">
      <c r="A125" s="7" t="s">
        <v>252</v>
      </c>
      <c r="B125" s="8" t="s">
        <v>253</v>
      </c>
      <c r="C125" s="9">
        <v>38680</v>
      </c>
      <c r="D125" s="10">
        <v>6</v>
      </c>
      <c r="E125" s="17">
        <v>24555.7</v>
      </c>
      <c r="F125" s="18">
        <v>7.400000000000001E-2</v>
      </c>
      <c r="G125" s="19">
        <v>3232</v>
      </c>
      <c r="H125" s="20"/>
      <c r="I125" s="21">
        <v>43908.4</v>
      </c>
      <c r="J125" s="22">
        <v>134355.9</v>
      </c>
      <c r="K125" s="38">
        <f t="shared" si="11"/>
        <v>21323.7</v>
      </c>
      <c r="L125" s="40">
        <f t="shared" si="12"/>
        <v>22863.780260707634</v>
      </c>
      <c r="M125" s="40">
        <f t="shared" si="13"/>
        <v>3232</v>
      </c>
      <c r="N125" s="40">
        <f t="shared" si="14"/>
        <v>19631.780260707634</v>
      </c>
      <c r="O125" s="41">
        <f>RANK(L125,$L$3:$L$502,0)+COUNTIF($L$3:L624,L125)-1</f>
        <v>125</v>
      </c>
      <c r="P125" s="42">
        <f t="shared" si="15"/>
        <v>34812</v>
      </c>
      <c r="Q125" s="42">
        <f t="shared" si="16"/>
        <v>3868</v>
      </c>
      <c r="R125" s="42">
        <f t="shared" si="17"/>
        <v>174.06</v>
      </c>
      <c r="S125" s="40">
        <f t="shared" si="18"/>
        <v>21149.64</v>
      </c>
      <c r="T125" s="40">
        <f t="shared" si="19"/>
        <v>25832.596400000002</v>
      </c>
      <c r="U125" s="40">
        <f t="shared" si="20"/>
        <v>4682.9564000000028</v>
      </c>
      <c r="V125" s="43">
        <f t="shared" si="21"/>
        <v>0.44893452970297115</v>
      </c>
      <c r="W125" s="41">
        <f>RANK(T125,$T$3:$T$502,0)+COUNTIF($T$3:T125,T125)-1</f>
        <v>123</v>
      </c>
      <c r="X125" s="41">
        <f>RANK(U125, $U$3:$U$502,0)+COUNTIF($U$3:U125,U125)-1</f>
        <v>103</v>
      </c>
    </row>
    <row r="126" spans="1:24" x14ac:dyDescent="0.2">
      <c r="A126" s="7" t="s">
        <v>254</v>
      </c>
      <c r="B126" s="8" t="s">
        <v>255</v>
      </c>
      <c r="C126" s="9">
        <v>69200</v>
      </c>
      <c r="D126" s="10">
        <v>20</v>
      </c>
      <c r="E126" s="17">
        <v>24358</v>
      </c>
      <c r="F126" s="18">
        <v>0.16399999999999998</v>
      </c>
      <c r="G126" s="19">
        <v>2938</v>
      </c>
      <c r="H126" s="20">
        <v>0.32</v>
      </c>
      <c r="I126" s="21">
        <v>56232</v>
      </c>
      <c r="J126" s="22">
        <v>109215.3</v>
      </c>
      <c r="K126" s="38">
        <f t="shared" si="11"/>
        <v>21420</v>
      </c>
      <c r="L126" s="40">
        <f t="shared" si="12"/>
        <v>20926.116838487975</v>
      </c>
      <c r="M126" s="40">
        <f t="shared" si="13"/>
        <v>2225.7575757575755</v>
      </c>
      <c r="N126" s="40">
        <f t="shared" si="14"/>
        <v>18700.359262730399</v>
      </c>
      <c r="O126" s="41">
        <f>RANK(L126,$L$3:$L$502,0)+COUNTIF($L$3:L625,L126)-1</f>
        <v>140</v>
      </c>
      <c r="P126" s="42">
        <f t="shared" si="15"/>
        <v>62280</v>
      </c>
      <c r="Q126" s="42">
        <f t="shared" si="16"/>
        <v>6920</v>
      </c>
      <c r="R126" s="42">
        <f t="shared" si="17"/>
        <v>311.39999999999998</v>
      </c>
      <c r="S126" s="40">
        <f t="shared" si="18"/>
        <v>21108.6</v>
      </c>
      <c r="T126" s="40">
        <f t="shared" si="19"/>
        <v>25624.616000000002</v>
      </c>
      <c r="U126" s="40">
        <f t="shared" si="20"/>
        <v>4516.0160000000033</v>
      </c>
      <c r="V126" s="43">
        <f t="shared" si="21"/>
        <v>0.53710551395507256</v>
      </c>
      <c r="W126" s="41">
        <f>RANK(T126,$T$3:$T$502,0)+COUNTIF($T$3:T126,T126)-1</f>
        <v>124</v>
      </c>
      <c r="X126" s="41">
        <f>RANK(U126, $U$3:$U$502,0)+COUNTIF($U$3:U126,U126)-1</f>
        <v>109</v>
      </c>
    </row>
    <row r="127" spans="1:24" x14ac:dyDescent="0.2">
      <c r="A127" s="7" t="s">
        <v>256</v>
      </c>
      <c r="B127" s="8" t="s">
        <v>257</v>
      </c>
      <c r="C127" s="9">
        <v>24900</v>
      </c>
      <c r="D127" s="10">
        <v>-4</v>
      </c>
      <c r="E127" s="17">
        <v>24175</v>
      </c>
      <c r="F127" s="18">
        <v>1E-3</v>
      </c>
      <c r="G127" s="19">
        <v>407</v>
      </c>
      <c r="H127" s="20">
        <v>-8.4000000000000005E-2</v>
      </c>
      <c r="I127" s="21">
        <v>9186</v>
      </c>
      <c r="J127" s="22">
        <v>7597.8</v>
      </c>
      <c r="K127" s="38">
        <f t="shared" si="11"/>
        <v>23768</v>
      </c>
      <c r="L127" s="40">
        <f t="shared" si="12"/>
        <v>24150.849150849153</v>
      </c>
      <c r="M127" s="40">
        <f t="shared" si="13"/>
        <v>444.32314410480348</v>
      </c>
      <c r="N127" s="40">
        <f t="shared" si="14"/>
        <v>23706.526006744349</v>
      </c>
      <c r="O127" s="41">
        <f>RANK(L127,$L$3:$L$502,0)+COUNTIF($L$3:L626,L127)-1</f>
        <v>117</v>
      </c>
      <c r="P127" s="42">
        <f t="shared" si="15"/>
        <v>22410</v>
      </c>
      <c r="Q127" s="42">
        <f t="shared" si="16"/>
        <v>2490</v>
      </c>
      <c r="R127" s="42">
        <f t="shared" si="17"/>
        <v>112.05</v>
      </c>
      <c r="S127" s="40">
        <f t="shared" si="18"/>
        <v>23655.95</v>
      </c>
      <c r="T127" s="40">
        <f t="shared" si="19"/>
        <v>25432.1</v>
      </c>
      <c r="U127" s="40">
        <f t="shared" si="20"/>
        <v>1776.1499999999978</v>
      </c>
      <c r="V127" s="43">
        <f t="shared" si="21"/>
        <v>3.3640049140049086</v>
      </c>
      <c r="W127" s="41">
        <f>RANK(T127,$T$3:$T$502,0)+COUNTIF($T$3:T127,T127)-1</f>
        <v>125</v>
      </c>
      <c r="X127" s="41">
        <f>RANK(U127, $U$3:$U$502,0)+COUNTIF($U$3:U127,U127)-1</f>
        <v>252</v>
      </c>
    </row>
    <row r="128" spans="1:24" x14ac:dyDescent="0.2">
      <c r="A128" s="7" t="s">
        <v>258</v>
      </c>
      <c r="B128" s="8" t="s">
        <v>259</v>
      </c>
      <c r="C128" s="9">
        <v>30083</v>
      </c>
      <c r="D128" s="10">
        <v>-1</v>
      </c>
      <c r="E128" s="17">
        <v>24116</v>
      </c>
      <c r="F128" s="18">
        <v>0.04</v>
      </c>
      <c r="G128" s="19">
        <v>2666</v>
      </c>
      <c r="H128" s="20">
        <v>-0.128</v>
      </c>
      <c r="I128" s="21">
        <v>145392</v>
      </c>
      <c r="J128" s="22">
        <v>65488.1</v>
      </c>
      <c r="K128" s="38">
        <f t="shared" si="11"/>
        <v>21450</v>
      </c>
      <c r="L128" s="40">
        <f t="shared" si="12"/>
        <v>23188.461538461539</v>
      </c>
      <c r="M128" s="40">
        <f t="shared" si="13"/>
        <v>3057.3394495412845</v>
      </c>
      <c r="N128" s="40">
        <f t="shared" si="14"/>
        <v>20131.122088920256</v>
      </c>
      <c r="O128" s="41">
        <f>RANK(L128,$L$3:$L$502,0)+COUNTIF($L$3:L627,L128)-1</f>
        <v>121</v>
      </c>
      <c r="P128" s="42">
        <f t="shared" si="15"/>
        <v>27074.7</v>
      </c>
      <c r="Q128" s="42">
        <f t="shared" si="16"/>
        <v>3008.2999999999993</v>
      </c>
      <c r="R128" s="42">
        <f t="shared" si="17"/>
        <v>135.37349999999998</v>
      </c>
      <c r="S128" s="40">
        <f t="shared" si="18"/>
        <v>21314.626499999998</v>
      </c>
      <c r="T128" s="40">
        <f t="shared" si="19"/>
        <v>25370.031999999999</v>
      </c>
      <c r="U128" s="40">
        <f t="shared" si="20"/>
        <v>4055.4055000000008</v>
      </c>
      <c r="V128" s="43">
        <f t="shared" si="21"/>
        <v>0.52115735183795975</v>
      </c>
      <c r="W128" s="41">
        <f>RANK(T128,$T$3:$T$502,0)+COUNTIF($T$3:T128,T128)-1</f>
        <v>126</v>
      </c>
      <c r="X128" s="41">
        <f>RANK(U128, $U$3:$U$502,0)+COUNTIF($U$3:U128,U128)-1</f>
        <v>126</v>
      </c>
    </row>
    <row r="129" spans="1:24" x14ac:dyDescent="0.2">
      <c r="A129" s="7" t="s">
        <v>260</v>
      </c>
      <c r="B129" s="8" t="s">
        <v>261</v>
      </c>
      <c r="C129" s="9">
        <v>60000</v>
      </c>
      <c r="D129" s="10">
        <v>19</v>
      </c>
      <c r="E129" s="17">
        <v>23995</v>
      </c>
      <c r="F129" s="18">
        <v>0.16399999999999998</v>
      </c>
      <c r="G129" s="19">
        <v>1656</v>
      </c>
      <c r="H129" s="20"/>
      <c r="I129" s="21">
        <v>25982</v>
      </c>
      <c r="J129" s="22">
        <v>25565.5</v>
      </c>
      <c r="K129" s="38">
        <f t="shared" si="11"/>
        <v>22339</v>
      </c>
      <c r="L129" s="40">
        <f t="shared" si="12"/>
        <v>20614.261168384881</v>
      </c>
      <c r="M129" s="40">
        <f t="shared" si="13"/>
        <v>1656</v>
      </c>
      <c r="N129" s="40">
        <f t="shared" si="14"/>
        <v>18958.261168384881</v>
      </c>
      <c r="O129" s="41">
        <f>RANK(L129,$L$3:$L$502,0)+COUNTIF($L$3:L628,L129)-1</f>
        <v>143</v>
      </c>
      <c r="P129" s="42">
        <f t="shared" si="15"/>
        <v>54000</v>
      </c>
      <c r="Q129" s="42">
        <f t="shared" si="16"/>
        <v>6000</v>
      </c>
      <c r="R129" s="42">
        <f t="shared" si="17"/>
        <v>270</v>
      </c>
      <c r="S129" s="40">
        <f t="shared" si="18"/>
        <v>22069</v>
      </c>
      <c r="T129" s="40">
        <f t="shared" si="19"/>
        <v>25242.74</v>
      </c>
      <c r="U129" s="40">
        <f t="shared" si="20"/>
        <v>3173.7400000000016</v>
      </c>
      <c r="V129" s="43">
        <f t="shared" si="21"/>
        <v>0.91650966183574978</v>
      </c>
      <c r="W129" s="41">
        <f>RANK(T129,$T$3:$T$502,0)+COUNTIF($T$3:T129,T129)-1</f>
        <v>127</v>
      </c>
      <c r="X129" s="41">
        <f>RANK(U129, $U$3:$U$502,0)+COUNTIF($U$3:U129,U129)-1</f>
        <v>156</v>
      </c>
    </row>
    <row r="130" spans="1:24" x14ac:dyDescent="0.2">
      <c r="A130" s="7" t="s">
        <v>262</v>
      </c>
      <c r="B130" s="8" t="s">
        <v>263</v>
      </c>
      <c r="C130" s="9">
        <v>62610</v>
      </c>
      <c r="D130" s="10">
        <v>21</v>
      </c>
      <c r="E130" s="17">
        <v>23771</v>
      </c>
      <c r="F130" s="18">
        <v>0.16399999999999998</v>
      </c>
      <c r="G130" s="19">
        <v>2141</v>
      </c>
      <c r="H130" s="20">
        <v>1.143</v>
      </c>
      <c r="I130" s="21">
        <v>19062</v>
      </c>
      <c r="J130" s="22">
        <v>24839.1</v>
      </c>
      <c r="K130" s="38">
        <f t="shared" si="11"/>
        <v>21630</v>
      </c>
      <c r="L130" s="40">
        <f t="shared" si="12"/>
        <v>20421.821305841924</v>
      </c>
      <c r="M130" s="40">
        <f t="shared" si="13"/>
        <v>999.06672888474111</v>
      </c>
      <c r="N130" s="40">
        <f t="shared" si="14"/>
        <v>19422.754576957184</v>
      </c>
      <c r="O130" s="41">
        <f>RANK(L130,$L$3:$L$502,0)+COUNTIF($L$3:L629,L130)-1</f>
        <v>145</v>
      </c>
      <c r="P130" s="42">
        <f t="shared" si="15"/>
        <v>56349</v>
      </c>
      <c r="Q130" s="42">
        <f t="shared" si="16"/>
        <v>6261</v>
      </c>
      <c r="R130" s="42">
        <f t="shared" si="17"/>
        <v>281.745</v>
      </c>
      <c r="S130" s="40">
        <f t="shared" si="18"/>
        <v>21348.255000000001</v>
      </c>
      <c r="T130" s="40">
        <f t="shared" si="19"/>
        <v>25007.092000000001</v>
      </c>
      <c r="U130" s="40">
        <f t="shared" si="20"/>
        <v>3658.8369999999995</v>
      </c>
      <c r="V130" s="43">
        <f t="shared" si="21"/>
        <v>0.70893834656702459</v>
      </c>
      <c r="W130" s="41">
        <f>RANK(T130,$T$3:$T$502,0)+COUNTIF($T$3:T130,T130)-1</f>
        <v>128</v>
      </c>
      <c r="X130" s="41">
        <f>RANK(U130, $U$3:$U$502,0)+COUNTIF($U$3:U130,U130)-1</f>
        <v>139</v>
      </c>
    </row>
    <row r="131" spans="1:24" x14ac:dyDescent="0.2">
      <c r="A131" s="7" t="s">
        <v>264</v>
      </c>
      <c r="B131" s="8" t="s">
        <v>265</v>
      </c>
      <c r="C131" s="9">
        <v>21500</v>
      </c>
      <c r="D131" s="10">
        <v>1</v>
      </c>
      <c r="E131" s="17">
        <v>23747</v>
      </c>
      <c r="F131" s="18">
        <v>3.9E-2</v>
      </c>
      <c r="G131" s="19">
        <v>8394</v>
      </c>
      <c r="H131" s="20">
        <v>3.242</v>
      </c>
      <c r="I131" s="21">
        <v>66416</v>
      </c>
      <c r="J131" s="22">
        <v>118220.4</v>
      </c>
      <c r="K131" s="38">
        <f t="shared" si="11"/>
        <v>15353</v>
      </c>
      <c r="L131" s="40">
        <f t="shared" si="12"/>
        <v>22855.630413859482</v>
      </c>
      <c r="M131" s="40">
        <f t="shared" si="13"/>
        <v>1978.7835926449789</v>
      </c>
      <c r="N131" s="40">
        <f t="shared" si="14"/>
        <v>20876.846821214502</v>
      </c>
      <c r="O131" s="41">
        <f>RANK(L131,$L$3:$L$502,0)+COUNTIF($L$3:L630,L131)-1</f>
        <v>126</v>
      </c>
      <c r="P131" s="42">
        <f t="shared" si="15"/>
        <v>19350</v>
      </c>
      <c r="Q131" s="42">
        <f t="shared" si="16"/>
        <v>2150</v>
      </c>
      <c r="R131" s="42">
        <f t="shared" si="17"/>
        <v>96.75</v>
      </c>
      <c r="S131" s="40">
        <f t="shared" si="18"/>
        <v>15256.25</v>
      </c>
      <c r="T131" s="40">
        <f t="shared" si="19"/>
        <v>24981.844000000001</v>
      </c>
      <c r="U131" s="40">
        <f t="shared" si="20"/>
        <v>9725.594000000001</v>
      </c>
      <c r="V131" s="43">
        <f t="shared" si="21"/>
        <v>0.1586364069573506</v>
      </c>
      <c r="W131" s="41">
        <f>RANK(T131,$T$3:$T$502,0)+COUNTIF($T$3:T131,T131)-1</f>
        <v>129</v>
      </c>
      <c r="X131" s="41">
        <f>RANK(U131, $U$3:$U$502,0)+COUNTIF($U$3:U131,U131)-1</f>
        <v>47</v>
      </c>
    </row>
    <row r="132" spans="1:24" x14ac:dyDescent="0.2">
      <c r="A132" s="7" t="s">
        <v>266</v>
      </c>
      <c r="B132" s="8" t="s">
        <v>267</v>
      </c>
      <c r="C132" s="9">
        <v>28000</v>
      </c>
      <c r="D132" s="10">
        <v>25</v>
      </c>
      <c r="E132" s="17">
        <v>23495.7</v>
      </c>
      <c r="F132" s="18">
        <v>0.20800000000000002</v>
      </c>
      <c r="G132" s="19">
        <v>2195.1</v>
      </c>
      <c r="H132" s="20">
        <v>0.31</v>
      </c>
      <c r="I132" s="21">
        <v>25482.400000000001</v>
      </c>
      <c r="J132" s="22">
        <v>23630.400000000001</v>
      </c>
      <c r="K132" s="38">
        <f t="shared" ref="K132:K195" si="22">E132-G132</f>
        <v>21300.600000000002</v>
      </c>
      <c r="L132" s="40">
        <f t="shared" ref="L132:L195" si="23">E132/(F132+1)</f>
        <v>19450.082781456957</v>
      </c>
      <c r="M132" s="40">
        <f t="shared" ref="M132:M195" si="24">G132/(H132+1)</f>
        <v>1675.6488549618318</v>
      </c>
      <c r="N132" s="40">
        <f t="shared" ref="N132:N195" si="25">L132-M132</f>
        <v>17774.433926495123</v>
      </c>
      <c r="O132" s="41">
        <f>RANK(L132,$L$3:$L$502,0)+COUNTIF($L$3:L631,L132)-1</f>
        <v>151</v>
      </c>
      <c r="P132" s="42">
        <f t="shared" ref="P132:P195" si="26">C132-(C132*0.1)</f>
        <v>25200</v>
      </c>
      <c r="Q132" s="42">
        <f t="shared" ref="Q132:Q195" si="27">C132-P132</f>
        <v>2800</v>
      </c>
      <c r="R132" s="42">
        <f t="shared" ref="R132:R195" si="28">Q132*45000 / 1000000</f>
        <v>126</v>
      </c>
      <c r="S132" s="40">
        <f t="shared" ref="S132:S195" si="29">K132-R132</f>
        <v>21174.600000000002</v>
      </c>
      <c r="T132" s="40">
        <f t="shared" ref="T132:T195" si="30">E132+ (E132*5.2%)</f>
        <v>24717.4764</v>
      </c>
      <c r="U132" s="40">
        <f t="shared" ref="U132:U195" si="31">T132-S132</f>
        <v>3542.8763999999974</v>
      </c>
      <c r="V132" s="43">
        <f t="shared" ref="V132:V195" si="32">(U132-G132)/G132*100%</f>
        <v>0.61399316659833147</v>
      </c>
      <c r="W132" s="41">
        <f>RANK(T132,$T$3:$T$502,0)+COUNTIF($T$3:T132,T132)-1</f>
        <v>130</v>
      </c>
      <c r="X132" s="41">
        <f>RANK(U132, $U$3:$U$502,0)+COUNTIF($U$3:U132,U132)-1</f>
        <v>143</v>
      </c>
    </row>
    <row r="133" spans="1:24" x14ac:dyDescent="0.2">
      <c r="A133" s="7" t="s">
        <v>268</v>
      </c>
      <c r="B133" s="8" t="s">
        <v>269</v>
      </c>
      <c r="C133" s="9">
        <v>30286</v>
      </c>
      <c r="D133" s="10">
        <v>-5</v>
      </c>
      <c r="E133" s="17">
        <v>23495</v>
      </c>
      <c r="F133" s="18">
        <v>0.02</v>
      </c>
      <c r="G133" s="19">
        <v>2226</v>
      </c>
      <c r="H133" s="20">
        <v>1.6439999999999999</v>
      </c>
      <c r="I133" s="21">
        <v>116914</v>
      </c>
      <c r="J133" s="22">
        <v>53466.3</v>
      </c>
      <c r="K133" s="38">
        <f t="shared" si="22"/>
        <v>21269</v>
      </c>
      <c r="L133" s="40">
        <f t="shared" si="23"/>
        <v>23034.313725490196</v>
      </c>
      <c r="M133" s="40">
        <f t="shared" si="24"/>
        <v>841.90620272314675</v>
      </c>
      <c r="N133" s="40">
        <f t="shared" si="25"/>
        <v>22192.407522767047</v>
      </c>
      <c r="O133" s="41">
        <f>RANK(L133,$L$3:$L$502,0)+COUNTIF($L$3:L632,L133)-1</f>
        <v>122</v>
      </c>
      <c r="P133" s="42">
        <f t="shared" si="26"/>
        <v>27257.4</v>
      </c>
      <c r="Q133" s="42">
        <f t="shared" si="27"/>
        <v>3028.5999999999985</v>
      </c>
      <c r="R133" s="42">
        <f t="shared" si="28"/>
        <v>136.28699999999995</v>
      </c>
      <c r="S133" s="40">
        <f t="shared" si="29"/>
        <v>21132.713</v>
      </c>
      <c r="T133" s="40">
        <f t="shared" si="30"/>
        <v>24716.74</v>
      </c>
      <c r="U133" s="40">
        <f t="shared" si="31"/>
        <v>3584.0270000000019</v>
      </c>
      <c r="V133" s="43">
        <f t="shared" si="32"/>
        <v>0.61007502246181577</v>
      </c>
      <c r="W133" s="41">
        <f>RANK(T133,$T$3:$T$502,0)+COUNTIF($T$3:T133,T133)-1</f>
        <v>131</v>
      </c>
      <c r="X133" s="41">
        <f>RANK(U133, $U$3:$U$502,0)+COUNTIF($U$3:U133,U133)-1</f>
        <v>141</v>
      </c>
    </row>
    <row r="134" spans="1:24" x14ac:dyDescent="0.2">
      <c r="A134" s="7" t="s">
        <v>270</v>
      </c>
      <c r="B134" s="8" t="s">
        <v>271</v>
      </c>
      <c r="C134" s="9">
        <v>45000</v>
      </c>
      <c r="D134" s="10">
        <v>34</v>
      </c>
      <c r="E134" s="17">
        <v>23443</v>
      </c>
      <c r="F134" s="18">
        <v>0.32799999999999996</v>
      </c>
      <c r="G134" s="19">
        <v>-1733</v>
      </c>
      <c r="H134" s="20">
        <v>-2.2480000000000002</v>
      </c>
      <c r="I134" s="21">
        <v>70256</v>
      </c>
      <c r="J134" s="22">
        <v>12946.6</v>
      </c>
      <c r="K134" s="38">
        <f t="shared" si="22"/>
        <v>25176</v>
      </c>
      <c r="L134" s="40">
        <f t="shared" si="23"/>
        <v>17652.861445783135</v>
      </c>
      <c r="M134" s="40">
        <f t="shared" si="24"/>
        <v>1388.6217948717947</v>
      </c>
      <c r="N134" s="40">
        <f t="shared" si="25"/>
        <v>16264.239650911341</v>
      </c>
      <c r="O134" s="41">
        <f>RANK(L134,$L$3:$L$502,0)+COUNTIF($L$3:L633,L134)-1</f>
        <v>162</v>
      </c>
      <c r="P134" s="42">
        <f t="shared" si="26"/>
        <v>40500</v>
      </c>
      <c r="Q134" s="42">
        <f t="shared" si="27"/>
        <v>4500</v>
      </c>
      <c r="R134" s="42">
        <f t="shared" si="28"/>
        <v>202.5</v>
      </c>
      <c r="S134" s="40">
        <f t="shared" si="29"/>
        <v>24973.5</v>
      </c>
      <c r="T134" s="40">
        <f t="shared" si="30"/>
        <v>24662.036</v>
      </c>
      <c r="U134" s="40">
        <f t="shared" si="31"/>
        <v>-311.46399999999994</v>
      </c>
      <c r="V134" s="43">
        <f t="shared" si="32"/>
        <v>-0.82027466820542416</v>
      </c>
      <c r="W134" s="41">
        <f>RANK(T134,$T$3:$T$502,0)+COUNTIF($T$3:T134,T134)-1</f>
        <v>132</v>
      </c>
      <c r="X134" s="41">
        <f>RANK(U134, $U$3:$U$502,0)+COUNTIF($U$3:U134,U134)-1</f>
        <v>493</v>
      </c>
    </row>
    <row r="135" spans="1:24" x14ac:dyDescent="0.2">
      <c r="A135" s="7" t="s">
        <v>272</v>
      </c>
      <c r="B135" s="8" t="s">
        <v>273</v>
      </c>
      <c r="C135" s="9">
        <v>53000</v>
      </c>
      <c r="D135" s="10">
        <v>-9</v>
      </c>
      <c r="E135" s="17">
        <v>23306</v>
      </c>
      <c r="F135" s="18">
        <v>0</v>
      </c>
      <c r="G135" s="19">
        <v>2012</v>
      </c>
      <c r="H135" s="20">
        <v>-6.2E-2</v>
      </c>
      <c r="I135" s="21">
        <v>33576</v>
      </c>
      <c r="J135" s="22">
        <v>18518.900000000001</v>
      </c>
      <c r="K135" s="38">
        <f t="shared" si="22"/>
        <v>21294</v>
      </c>
      <c r="L135" s="40">
        <f t="shared" si="23"/>
        <v>23306</v>
      </c>
      <c r="M135" s="40">
        <f t="shared" si="24"/>
        <v>2144.9893390191901</v>
      </c>
      <c r="N135" s="40">
        <f t="shared" si="25"/>
        <v>21161.01066098081</v>
      </c>
      <c r="O135" s="41">
        <f>RANK(L135,$L$3:$L$502,0)+COUNTIF($L$3:L634,L135)-1</f>
        <v>120</v>
      </c>
      <c r="P135" s="42">
        <f t="shared" si="26"/>
        <v>47700</v>
      </c>
      <c r="Q135" s="42">
        <f t="shared" si="27"/>
        <v>5300</v>
      </c>
      <c r="R135" s="42">
        <f t="shared" si="28"/>
        <v>238.5</v>
      </c>
      <c r="S135" s="40">
        <f t="shared" si="29"/>
        <v>21055.5</v>
      </c>
      <c r="T135" s="40">
        <f t="shared" si="30"/>
        <v>24517.912</v>
      </c>
      <c r="U135" s="40">
        <f t="shared" si="31"/>
        <v>3462.4120000000003</v>
      </c>
      <c r="V135" s="43">
        <f t="shared" si="32"/>
        <v>0.72088071570576551</v>
      </c>
      <c r="W135" s="41">
        <f>RANK(T135,$T$3:$T$502,0)+COUNTIF($T$3:T135,T135)-1</f>
        <v>133</v>
      </c>
      <c r="X135" s="41">
        <f>RANK(U135, $U$3:$U$502,0)+COUNTIF($U$3:U135,U135)-1</f>
        <v>147</v>
      </c>
    </row>
    <row r="136" spans="1:24" x14ac:dyDescent="0.2">
      <c r="A136" s="7" t="s">
        <v>274</v>
      </c>
      <c r="B136" s="8" t="s">
        <v>275</v>
      </c>
      <c r="C136" s="9">
        <v>41967</v>
      </c>
      <c r="D136" s="10">
        <v>7</v>
      </c>
      <c r="E136" s="17">
        <v>22832</v>
      </c>
      <c r="F136" s="18">
        <v>7.4999999999999997E-2</v>
      </c>
      <c r="G136" s="19">
        <v>5966</v>
      </c>
      <c r="H136" s="20">
        <v>-0.443</v>
      </c>
      <c r="I136" s="21">
        <v>59147</v>
      </c>
      <c r="J136" s="22">
        <v>120865.2</v>
      </c>
      <c r="K136" s="38">
        <f t="shared" si="22"/>
        <v>16866</v>
      </c>
      <c r="L136" s="40">
        <f t="shared" si="23"/>
        <v>21239.069767441862</v>
      </c>
      <c r="M136" s="40">
        <f t="shared" si="24"/>
        <v>10710.951526032317</v>
      </c>
      <c r="N136" s="40">
        <f t="shared" si="25"/>
        <v>10528.118241409546</v>
      </c>
      <c r="O136" s="41">
        <f>RANK(L136,$L$3:$L$502,0)+COUNTIF($L$3:L635,L136)-1</f>
        <v>137</v>
      </c>
      <c r="P136" s="42">
        <f t="shared" si="26"/>
        <v>37770.300000000003</v>
      </c>
      <c r="Q136" s="42">
        <f t="shared" si="27"/>
        <v>4196.6999999999971</v>
      </c>
      <c r="R136" s="42">
        <f t="shared" si="28"/>
        <v>188.85149999999987</v>
      </c>
      <c r="S136" s="40">
        <f t="shared" si="29"/>
        <v>16677.148499999999</v>
      </c>
      <c r="T136" s="40">
        <f t="shared" si="30"/>
        <v>24019.263999999999</v>
      </c>
      <c r="U136" s="40">
        <f t="shared" si="31"/>
        <v>7342.1154999999999</v>
      </c>
      <c r="V136" s="43">
        <f t="shared" si="32"/>
        <v>0.23065965471002345</v>
      </c>
      <c r="W136" s="41">
        <f>RANK(T136,$T$3:$T$502,0)+COUNTIF($T$3:T136,T136)-1</f>
        <v>134</v>
      </c>
      <c r="X136" s="41">
        <f>RANK(U136, $U$3:$U$502,0)+COUNTIF($U$3:U136,U136)-1</f>
        <v>72</v>
      </c>
    </row>
    <row r="137" spans="1:24" x14ac:dyDescent="0.2">
      <c r="A137" s="7" t="s">
        <v>276</v>
      </c>
      <c r="B137" s="8" t="s">
        <v>277</v>
      </c>
      <c r="C137" s="9">
        <v>119650</v>
      </c>
      <c r="D137" s="10">
        <v>-1</v>
      </c>
      <c r="E137" s="17">
        <v>22823.3</v>
      </c>
      <c r="F137" s="18">
        <v>2.6000000000000002E-2</v>
      </c>
      <c r="G137" s="19">
        <v>-1590.8</v>
      </c>
      <c r="H137" s="20">
        <v>-1.9279999999999999</v>
      </c>
      <c r="I137" s="21">
        <v>13501.2</v>
      </c>
      <c r="J137" s="22">
        <v>25021</v>
      </c>
      <c r="K137" s="38">
        <f t="shared" si="22"/>
        <v>24414.1</v>
      </c>
      <c r="L137" s="40">
        <f t="shared" si="23"/>
        <v>22244.93177387914</v>
      </c>
      <c r="M137" s="40">
        <f t="shared" si="24"/>
        <v>1714.2241379310346</v>
      </c>
      <c r="N137" s="40">
        <f t="shared" si="25"/>
        <v>20530.707635948103</v>
      </c>
      <c r="O137" s="41">
        <f>RANK(L137,$L$3:$L$502,0)+COUNTIF($L$3:L636,L137)-1</f>
        <v>130</v>
      </c>
      <c r="P137" s="42">
        <f t="shared" si="26"/>
        <v>107685</v>
      </c>
      <c r="Q137" s="42">
        <f t="shared" si="27"/>
        <v>11965</v>
      </c>
      <c r="R137" s="42">
        <f t="shared" si="28"/>
        <v>538.42499999999995</v>
      </c>
      <c r="S137" s="40">
        <f t="shared" si="29"/>
        <v>23875.674999999999</v>
      </c>
      <c r="T137" s="40">
        <f t="shared" si="30"/>
        <v>24010.1116</v>
      </c>
      <c r="U137" s="40">
        <f t="shared" si="31"/>
        <v>134.43660000000091</v>
      </c>
      <c r="V137" s="43">
        <f t="shared" si="32"/>
        <v>-1.0845088006034704</v>
      </c>
      <c r="W137" s="41">
        <f>RANK(T137,$T$3:$T$502,0)+COUNTIF($T$3:T137,T137)-1</f>
        <v>135</v>
      </c>
      <c r="X137" s="41">
        <f>RANK(U137, $U$3:$U$502,0)+COUNTIF($U$3:U137,U137)-1</f>
        <v>487</v>
      </c>
    </row>
    <row r="138" spans="1:24" x14ac:dyDescent="0.2">
      <c r="A138" s="7" t="s">
        <v>278</v>
      </c>
      <c r="B138" s="8" t="s">
        <v>279</v>
      </c>
      <c r="C138" s="9">
        <v>27000</v>
      </c>
      <c r="D138" s="10">
        <v>3</v>
      </c>
      <c r="E138" s="17">
        <v>22785.1</v>
      </c>
      <c r="F138" s="18">
        <v>6.5000000000000002E-2</v>
      </c>
      <c r="G138" s="19">
        <v>471</v>
      </c>
      <c r="H138" s="20">
        <v>-0.23200000000000001</v>
      </c>
      <c r="I138" s="21">
        <v>10904.5</v>
      </c>
      <c r="J138" s="22">
        <v>3756.8</v>
      </c>
      <c r="K138" s="38">
        <f t="shared" si="22"/>
        <v>22314.1</v>
      </c>
      <c r="L138" s="40">
        <f t="shared" si="23"/>
        <v>21394.460093896712</v>
      </c>
      <c r="M138" s="40">
        <f t="shared" si="24"/>
        <v>613.28125</v>
      </c>
      <c r="N138" s="40">
        <f t="shared" si="25"/>
        <v>20781.178843896712</v>
      </c>
      <c r="O138" s="41">
        <f>RANK(L138,$L$3:$L$502,0)+COUNTIF($L$3:L637,L138)-1</f>
        <v>135</v>
      </c>
      <c r="P138" s="42">
        <f t="shared" si="26"/>
        <v>24300</v>
      </c>
      <c r="Q138" s="42">
        <f t="shared" si="27"/>
        <v>2700</v>
      </c>
      <c r="R138" s="42">
        <f t="shared" si="28"/>
        <v>121.5</v>
      </c>
      <c r="S138" s="40">
        <f t="shared" si="29"/>
        <v>22192.6</v>
      </c>
      <c r="T138" s="40">
        <f t="shared" si="30"/>
        <v>23969.925199999998</v>
      </c>
      <c r="U138" s="40">
        <f t="shared" si="31"/>
        <v>1777.3251999999993</v>
      </c>
      <c r="V138" s="43">
        <f t="shared" si="32"/>
        <v>2.7735142250530771</v>
      </c>
      <c r="W138" s="41">
        <f>RANK(T138,$T$3:$T$502,0)+COUNTIF($T$3:T138,T138)-1</f>
        <v>136</v>
      </c>
      <c r="X138" s="41">
        <f>RANK(U138, $U$3:$U$502,0)+COUNTIF($U$3:U138,U138)-1</f>
        <v>251</v>
      </c>
    </row>
    <row r="139" spans="1:24" x14ac:dyDescent="0.2">
      <c r="A139" s="7" t="s">
        <v>280</v>
      </c>
      <c r="B139" s="8" t="s">
        <v>281</v>
      </c>
      <c r="C139" s="9">
        <v>35400</v>
      </c>
      <c r="D139" s="10">
        <v>-4</v>
      </c>
      <c r="E139" s="17">
        <v>22732</v>
      </c>
      <c r="F139" s="18">
        <v>0.02</v>
      </c>
      <c r="G139" s="19">
        <v>-4864</v>
      </c>
      <c r="H139" s="20">
        <v>-2.972</v>
      </c>
      <c r="I139" s="21">
        <v>32686</v>
      </c>
      <c r="J139" s="22">
        <v>69023.7</v>
      </c>
      <c r="K139" s="38">
        <f t="shared" si="22"/>
        <v>27596</v>
      </c>
      <c r="L139" s="40">
        <f t="shared" si="23"/>
        <v>22286.274509803919</v>
      </c>
      <c r="M139" s="40">
        <f t="shared" si="24"/>
        <v>2466.5314401622718</v>
      </c>
      <c r="N139" s="40">
        <f t="shared" si="25"/>
        <v>19819.743069641649</v>
      </c>
      <c r="O139" s="41">
        <f>RANK(L139,$L$3:$L$502,0)+COUNTIF($L$3:L638,L139)-1</f>
        <v>129</v>
      </c>
      <c r="P139" s="42">
        <f t="shared" si="26"/>
        <v>31860</v>
      </c>
      <c r="Q139" s="42">
        <f t="shared" si="27"/>
        <v>3540</v>
      </c>
      <c r="R139" s="42">
        <f t="shared" si="28"/>
        <v>159.30000000000001</v>
      </c>
      <c r="S139" s="40">
        <f t="shared" si="29"/>
        <v>27436.7</v>
      </c>
      <c r="T139" s="40">
        <f t="shared" si="30"/>
        <v>23914.063999999998</v>
      </c>
      <c r="U139" s="40">
        <f t="shared" si="31"/>
        <v>-3522.6360000000022</v>
      </c>
      <c r="V139" s="43">
        <f t="shared" si="32"/>
        <v>-0.27577384868421007</v>
      </c>
      <c r="W139" s="41">
        <f>RANK(T139,$T$3:$T$502,0)+COUNTIF($T$3:T139,T139)-1</f>
        <v>137</v>
      </c>
      <c r="X139" s="41">
        <f>RANK(U139, $U$3:$U$502,0)+COUNTIF($U$3:U139,U139)-1</f>
        <v>496</v>
      </c>
    </row>
    <row r="140" spans="1:24" x14ac:dyDescent="0.2">
      <c r="A140" s="7" t="s">
        <v>282</v>
      </c>
      <c r="B140" s="8" t="s">
        <v>1018</v>
      </c>
      <c r="C140" s="9">
        <v>23300</v>
      </c>
      <c r="D140" s="10">
        <v>7</v>
      </c>
      <c r="E140" s="17">
        <v>22561</v>
      </c>
      <c r="F140" s="18">
        <v>8.5999999999999993E-2</v>
      </c>
      <c r="G140" s="19">
        <v>4920</v>
      </c>
      <c r="H140" s="20">
        <v>3.8860000000000001</v>
      </c>
      <c r="I140" s="21">
        <v>34986</v>
      </c>
      <c r="J140" s="22">
        <v>77895</v>
      </c>
      <c r="K140" s="38">
        <f t="shared" si="22"/>
        <v>17641</v>
      </c>
      <c r="L140" s="40">
        <f t="shared" si="23"/>
        <v>20774.401473296501</v>
      </c>
      <c r="M140" s="40">
        <f t="shared" si="24"/>
        <v>1006.9586573884568</v>
      </c>
      <c r="N140" s="40">
        <f t="shared" si="25"/>
        <v>19767.442815908045</v>
      </c>
      <c r="O140" s="41">
        <f>RANK(L140,$L$3:$L$502,0)+COUNTIF($L$3:L639,L140)-1</f>
        <v>141</v>
      </c>
      <c r="P140" s="42">
        <f t="shared" si="26"/>
        <v>20970</v>
      </c>
      <c r="Q140" s="42">
        <f t="shared" si="27"/>
        <v>2330</v>
      </c>
      <c r="R140" s="42">
        <f t="shared" si="28"/>
        <v>104.85</v>
      </c>
      <c r="S140" s="40">
        <f t="shared" si="29"/>
        <v>17536.150000000001</v>
      </c>
      <c r="T140" s="40">
        <f t="shared" si="30"/>
        <v>23734.171999999999</v>
      </c>
      <c r="U140" s="40">
        <f t="shared" si="31"/>
        <v>6198.0219999999972</v>
      </c>
      <c r="V140" s="43">
        <f t="shared" si="32"/>
        <v>0.25976056910569051</v>
      </c>
      <c r="W140" s="41">
        <f>RANK(T140,$T$3:$T$502,0)+COUNTIF($T$3:T140,T140)-1</f>
        <v>138</v>
      </c>
      <c r="X140" s="41">
        <f>RANK(U140, $U$3:$U$502,0)+COUNTIF($U$3:U140,U140)-1</f>
        <v>83</v>
      </c>
    </row>
    <row r="141" spans="1:24" x14ac:dyDescent="0.2">
      <c r="A141" s="7" t="s">
        <v>284</v>
      </c>
      <c r="B141" s="8" t="s">
        <v>285</v>
      </c>
      <c r="C141" s="9">
        <v>11000</v>
      </c>
      <c r="D141" s="10">
        <v>-23</v>
      </c>
      <c r="E141" s="17">
        <v>22127</v>
      </c>
      <c r="F141" s="18">
        <v>-0.152</v>
      </c>
      <c r="G141" s="19">
        <v>5455</v>
      </c>
      <c r="H141" s="20">
        <v>0.17899999999999999</v>
      </c>
      <c r="I141" s="21">
        <v>63675</v>
      </c>
      <c r="J141" s="22">
        <v>82881</v>
      </c>
      <c r="K141" s="38">
        <f t="shared" si="22"/>
        <v>16672</v>
      </c>
      <c r="L141" s="40">
        <f t="shared" si="23"/>
        <v>26093.16037735849</v>
      </c>
      <c r="M141" s="40">
        <f t="shared" si="24"/>
        <v>4626.8023748939777</v>
      </c>
      <c r="N141" s="40">
        <f t="shared" si="25"/>
        <v>21466.358002464513</v>
      </c>
      <c r="O141" s="41">
        <f>RANK(L141,$L$3:$L$502,0)+COUNTIF($L$3:L640,L141)-1</f>
        <v>112</v>
      </c>
      <c r="P141" s="42">
        <f t="shared" si="26"/>
        <v>9900</v>
      </c>
      <c r="Q141" s="42">
        <f t="shared" si="27"/>
        <v>1100</v>
      </c>
      <c r="R141" s="42">
        <f t="shared" si="28"/>
        <v>49.5</v>
      </c>
      <c r="S141" s="40">
        <f t="shared" si="29"/>
        <v>16622.5</v>
      </c>
      <c r="T141" s="40">
        <f t="shared" si="30"/>
        <v>23277.603999999999</v>
      </c>
      <c r="U141" s="40">
        <f t="shared" si="31"/>
        <v>6655.1039999999994</v>
      </c>
      <c r="V141" s="43">
        <f t="shared" si="32"/>
        <v>0.22000073327222719</v>
      </c>
      <c r="W141" s="41">
        <f>RANK(T141,$T$3:$T$502,0)+COUNTIF($T$3:T141,T141)-1</f>
        <v>139</v>
      </c>
      <c r="X141" s="41">
        <f>RANK(U141, $U$3:$U$502,0)+COUNTIF($U$3:U141,U141)-1</f>
        <v>77</v>
      </c>
    </row>
    <row r="142" spans="1:24" x14ac:dyDescent="0.2">
      <c r="A142" s="7" t="s">
        <v>286</v>
      </c>
      <c r="B142" s="8" t="s">
        <v>287</v>
      </c>
      <c r="C142" s="9">
        <v>199000</v>
      </c>
      <c r="D142" s="10">
        <v>19</v>
      </c>
      <c r="E142" s="17">
        <v>22095.4</v>
      </c>
      <c r="F142" s="18">
        <v>0.159</v>
      </c>
      <c r="G142" s="19">
        <v>86.3</v>
      </c>
      <c r="H142" s="20">
        <v>-0.33100000000000002</v>
      </c>
      <c r="I142" s="21">
        <v>12045.6</v>
      </c>
      <c r="J142" s="22">
        <v>4113.8999999999996</v>
      </c>
      <c r="K142" s="38">
        <f t="shared" si="22"/>
        <v>22009.100000000002</v>
      </c>
      <c r="L142" s="40">
        <f t="shared" si="23"/>
        <v>19064.193270060397</v>
      </c>
      <c r="M142" s="40">
        <f t="shared" si="24"/>
        <v>128.99850523168908</v>
      </c>
      <c r="N142" s="40">
        <f t="shared" si="25"/>
        <v>18935.19476482871</v>
      </c>
      <c r="O142" s="41">
        <f>RANK(L142,$L$3:$L$502,0)+COUNTIF($L$3:L641,L142)-1</f>
        <v>155</v>
      </c>
      <c r="P142" s="42">
        <f t="shared" si="26"/>
        <v>179100</v>
      </c>
      <c r="Q142" s="42">
        <f t="shared" si="27"/>
        <v>19900</v>
      </c>
      <c r="R142" s="42">
        <f t="shared" si="28"/>
        <v>895.5</v>
      </c>
      <c r="S142" s="40">
        <f t="shared" si="29"/>
        <v>21113.600000000002</v>
      </c>
      <c r="T142" s="40">
        <f t="shared" si="30"/>
        <v>23244.360800000002</v>
      </c>
      <c r="U142" s="40">
        <f t="shared" si="31"/>
        <v>2130.7608</v>
      </c>
      <c r="V142" s="43">
        <f t="shared" si="32"/>
        <v>23.690159907300117</v>
      </c>
      <c r="W142" s="41">
        <f>RANK(T142,$T$3:$T$502,0)+COUNTIF($T$3:T142,T142)-1</f>
        <v>140</v>
      </c>
      <c r="X142" s="41">
        <f>RANK(U142, $U$3:$U$502,0)+COUNTIF($U$3:U142,U142)-1</f>
        <v>219</v>
      </c>
    </row>
    <row r="143" spans="1:24" x14ac:dyDescent="0.2">
      <c r="A143" s="7" t="s">
        <v>288</v>
      </c>
      <c r="B143" s="8" t="s">
        <v>289</v>
      </c>
      <c r="C143" s="9">
        <v>30000</v>
      </c>
      <c r="D143" s="10">
        <v>2</v>
      </c>
      <c r="E143" s="17">
        <v>21991.200000000001</v>
      </c>
      <c r="F143" s="18">
        <v>4.4999999999999998E-2</v>
      </c>
      <c r="G143" s="19">
        <v>556.70000000000005</v>
      </c>
      <c r="H143" s="20">
        <v>2.1000000000000001E-2</v>
      </c>
      <c r="I143" s="21">
        <v>8519.7999999999993</v>
      </c>
      <c r="J143" s="22">
        <v>4964.7</v>
      </c>
      <c r="K143" s="38">
        <f t="shared" si="22"/>
        <v>21434.5</v>
      </c>
      <c r="L143" s="40">
        <f t="shared" si="23"/>
        <v>21044.21052631579</v>
      </c>
      <c r="M143" s="40">
        <f t="shared" si="24"/>
        <v>545.24975514201776</v>
      </c>
      <c r="N143" s="40">
        <f t="shared" si="25"/>
        <v>20498.960771173774</v>
      </c>
      <c r="O143" s="41">
        <f>RANK(L143,$L$3:$L$502,0)+COUNTIF($L$3:L642,L143)-1</f>
        <v>139</v>
      </c>
      <c r="P143" s="42">
        <f t="shared" si="26"/>
        <v>27000</v>
      </c>
      <c r="Q143" s="42">
        <f t="shared" si="27"/>
        <v>3000</v>
      </c>
      <c r="R143" s="42">
        <f t="shared" si="28"/>
        <v>135</v>
      </c>
      <c r="S143" s="40">
        <f t="shared" si="29"/>
        <v>21299.5</v>
      </c>
      <c r="T143" s="40">
        <f t="shared" si="30"/>
        <v>23134.742399999999</v>
      </c>
      <c r="U143" s="40">
        <f t="shared" si="31"/>
        <v>1835.2423999999992</v>
      </c>
      <c r="V143" s="43">
        <f t="shared" si="32"/>
        <v>2.2966452308244998</v>
      </c>
      <c r="W143" s="41">
        <f>RANK(T143,$T$3:$T$502,0)+COUNTIF($T$3:T143,T143)-1</f>
        <v>141</v>
      </c>
      <c r="X143" s="41">
        <f>RANK(U143, $U$3:$U$502,0)+COUNTIF($U$3:U143,U143)-1</f>
        <v>246</v>
      </c>
    </row>
    <row r="144" spans="1:24" x14ac:dyDescent="0.2">
      <c r="A144" s="7" t="s">
        <v>290</v>
      </c>
      <c r="B144" s="8" t="s">
        <v>291</v>
      </c>
      <c r="C144" s="9">
        <v>58803</v>
      </c>
      <c r="D144" s="10"/>
      <c r="E144" s="17">
        <v>21965</v>
      </c>
      <c r="F144" s="18">
        <v>3.7999999999999999E-2</v>
      </c>
      <c r="G144" s="19">
        <v>2465</v>
      </c>
      <c r="H144" s="20">
        <v>-0.29299999999999998</v>
      </c>
      <c r="I144" s="21">
        <v>26243</v>
      </c>
      <c r="J144" s="22">
        <v>28690.1</v>
      </c>
      <c r="K144" s="38">
        <f t="shared" si="22"/>
        <v>19500</v>
      </c>
      <c r="L144" s="40">
        <f t="shared" si="23"/>
        <v>21160.886319845857</v>
      </c>
      <c r="M144" s="40">
        <f t="shared" si="24"/>
        <v>3486.5629420084861</v>
      </c>
      <c r="N144" s="40">
        <f t="shared" si="25"/>
        <v>17674.323377837369</v>
      </c>
      <c r="O144" s="41">
        <f>RANK(L144,$L$3:$L$502,0)+COUNTIF($L$3:L643,L144)-1</f>
        <v>138</v>
      </c>
      <c r="P144" s="42">
        <f t="shared" si="26"/>
        <v>52922.7</v>
      </c>
      <c r="Q144" s="42">
        <f t="shared" si="27"/>
        <v>5880.3000000000029</v>
      </c>
      <c r="R144" s="42">
        <f t="shared" si="28"/>
        <v>264.6135000000001</v>
      </c>
      <c r="S144" s="40">
        <f t="shared" si="29"/>
        <v>19235.386500000001</v>
      </c>
      <c r="T144" s="40">
        <f t="shared" si="30"/>
        <v>23107.18</v>
      </c>
      <c r="U144" s="40">
        <f t="shared" si="31"/>
        <v>3871.7934999999998</v>
      </c>
      <c r="V144" s="43">
        <f t="shared" si="32"/>
        <v>0.57070730223123722</v>
      </c>
      <c r="W144" s="41">
        <f>RANK(T144,$T$3:$T$502,0)+COUNTIF($T$3:T144,T144)-1</f>
        <v>142</v>
      </c>
      <c r="X144" s="41">
        <f>RANK(U144, $U$3:$U$502,0)+COUNTIF($U$3:U144,U144)-1</f>
        <v>131</v>
      </c>
    </row>
    <row r="145" spans="1:24" x14ac:dyDescent="0.2">
      <c r="A145" s="7" t="s">
        <v>292</v>
      </c>
      <c r="B145" s="8" t="s">
        <v>293</v>
      </c>
      <c r="C145" s="9">
        <v>11390</v>
      </c>
      <c r="D145" s="10">
        <v>-6</v>
      </c>
      <c r="E145" s="17">
        <v>21758</v>
      </c>
      <c r="F145" s="18">
        <v>4.0000000000000001E-3</v>
      </c>
      <c r="G145" s="19">
        <v>2920</v>
      </c>
      <c r="H145" s="20">
        <v>-0.36599999999999999</v>
      </c>
      <c r="I145" s="21">
        <v>140406</v>
      </c>
      <c r="J145" s="22">
        <v>37442.5</v>
      </c>
      <c r="K145" s="38">
        <f t="shared" si="22"/>
        <v>18838</v>
      </c>
      <c r="L145" s="40">
        <f t="shared" si="23"/>
        <v>21671.314741035858</v>
      </c>
      <c r="M145" s="40">
        <f t="shared" si="24"/>
        <v>4605.6782334384861</v>
      </c>
      <c r="N145" s="40">
        <f t="shared" si="25"/>
        <v>17065.636507597374</v>
      </c>
      <c r="O145" s="41">
        <f>RANK(L145,$L$3:$L$502,0)+COUNTIF($L$3:L644,L145)-1</f>
        <v>133</v>
      </c>
      <c r="P145" s="42">
        <f t="shared" si="26"/>
        <v>10251</v>
      </c>
      <c r="Q145" s="42">
        <f t="shared" si="27"/>
        <v>1139</v>
      </c>
      <c r="R145" s="42">
        <f t="shared" si="28"/>
        <v>51.255000000000003</v>
      </c>
      <c r="S145" s="40">
        <f t="shared" si="29"/>
        <v>18786.744999999999</v>
      </c>
      <c r="T145" s="40">
        <f t="shared" si="30"/>
        <v>22889.416000000001</v>
      </c>
      <c r="U145" s="40">
        <f t="shared" si="31"/>
        <v>4102.6710000000021</v>
      </c>
      <c r="V145" s="43">
        <f t="shared" si="32"/>
        <v>0.40502431506849385</v>
      </c>
      <c r="W145" s="41">
        <f>RANK(T145,$T$3:$T$502,0)+COUNTIF($T$3:T145,T145)-1</f>
        <v>143</v>
      </c>
      <c r="X145" s="41">
        <f>RANK(U145, $U$3:$U$502,0)+COUNTIF($U$3:U145,U145)-1</f>
        <v>123</v>
      </c>
    </row>
    <row r="146" spans="1:24" x14ac:dyDescent="0.2">
      <c r="A146" s="7" t="s">
        <v>294</v>
      </c>
      <c r="B146" s="8" t="s">
        <v>295</v>
      </c>
      <c r="C146" s="9">
        <v>48817</v>
      </c>
      <c r="D146" s="10">
        <v>116</v>
      </c>
      <c r="E146" s="17">
        <v>21461.3</v>
      </c>
      <c r="F146" s="18">
        <v>0.82499999999999996</v>
      </c>
      <c r="G146" s="19">
        <v>-976.1</v>
      </c>
      <c r="H146" s="20"/>
      <c r="I146" s="21">
        <v>29739.599999999999</v>
      </c>
      <c r="J146" s="22">
        <v>48337.8</v>
      </c>
      <c r="K146" s="38">
        <f t="shared" si="22"/>
        <v>22437.399999999998</v>
      </c>
      <c r="L146" s="40">
        <f t="shared" si="23"/>
        <v>11759.616438356165</v>
      </c>
      <c r="M146" s="40">
        <f t="shared" si="24"/>
        <v>-976.1</v>
      </c>
      <c r="N146" s="40">
        <f t="shared" si="25"/>
        <v>12735.716438356165</v>
      </c>
      <c r="O146" s="41">
        <f>RANK(L146,$L$3:$L$502,0)+COUNTIF($L$3:L645,L146)-1</f>
        <v>255</v>
      </c>
      <c r="P146" s="42">
        <f t="shared" si="26"/>
        <v>43935.3</v>
      </c>
      <c r="Q146" s="42">
        <f t="shared" si="27"/>
        <v>4881.6999999999971</v>
      </c>
      <c r="R146" s="42">
        <f t="shared" si="28"/>
        <v>219.67649999999989</v>
      </c>
      <c r="S146" s="40">
        <f t="shared" si="29"/>
        <v>22217.723499999996</v>
      </c>
      <c r="T146" s="40">
        <f t="shared" si="30"/>
        <v>22577.2876</v>
      </c>
      <c r="U146" s="40">
        <f t="shared" si="31"/>
        <v>359.56410000000324</v>
      </c>
      <c r="V146" s="43">
        <f t="shared" si="32"/>
        <v>-1.368368097530994</v>
      </c>
      <c r="W146" s="41">
        <f>RANK(T146,$T$3:$T$502,0)+COUNTIF($T$3:T146,T146)-1</f>
        <v>144</v>
      </c>
      <c r="X146" s="41">
        <f>RANK(U146, $U$3:$U$502,0)+COUNTIF($U$3:U146,U146)-1</f>
        <v>477</v>
      </c>
    </row>
    <row r="147" spans="1:24" x14ac:dyDescent="0.2">
      <c r="A147" s="7" t="s">
        <v>296</v>
      </c>
      <c r="B147" s="8" t="s">
        <v>297</v>
      </c>
      <c r="C147" s="9">
        <v>26000</v>
      </c>
      <c r="D147" s="10">
        <v>-7</v>
      </c>
      <c r="E147" s="17">
        <v>21412.799999999999</v>
      </c>
      <c r="F147" s="18">
        <v>-6.0000000000000001E-3</v>
      </c>
      <c r="G147" s="19">
        <v>396</v>
      </c>
      <c r="H147" s="20">
        <v>-8.8999999999999996E-2</v>
      </c>
      <c r="I147" s="21">
        <v>10665.1</v>
      </c>
      <c r="J147" s="22">
        <v>3216.9</v>
      </c>
      <c r="K147" s="38">
        <f t="shared" si="22"/>
        <v>21016.799999999999</v>
      </c>
      <c r="L147" s="40">
        <f t="shared" si="23"/>
        <v>21542.052313883298</v>
      </c>
      <c r="M147" s="40">
        <f t="shared" si="24"/>
        <v>434.6871569703622</v>
      </c>
      <c r="N147" s="40">
        <f t="shared" si="25"/>
        <v>21107.365156912936</v>
      </c>
      <c r="O147" s="41">
        <f>RANK(L147,$L$3:$L$502,0)+COUNTIF($L$3:L646,L147)-1</f>
        <v>134</v>
      </c>
      <c r="P147" s="42">
        <f t="shared" si="26"/>
        <v>23400</v>
      </c>
      <c r="Q147" s="42">
        <f t="shared" si="27"/>
        <v>2600</v>
      </c>
      <c r="R147" s="42">
        <f t="shared" si="28"/>
        <v>117</v>
      </c>
      <c r="S147" s="40">
        <f t="shared" si="29"/>
        <v>20899.8</v>
      </c>
      <c r="T147" s="40">
        <f t="shared" si="30"/>
        <v>22526.265599999999</v>
      </c>
      <c r="U147" s="40">
        <f t="shared" si="31"/>
        <v>1626.4655999999995</v>
      </c>
      <c r="V147" s="43">
        <f t="shared" si="32"/>
        <v>3.1072363636363627</v>
      </c>
      <c r="W147" s="41">
        <f>RANK(T147,$T$3:$T$502,0)+COUNTIF($T$3:T147,T147)-1</f>
        <v>145</v>
      </c>
      <c r="X147" s="41">
        <f>RANK(U147, $U$3:$U$502,0)+COUNTIF($U$3:U147,U147)-1</f>
        <v>273</v>
      </c>
    </row>
    <row r="148" spans="1:24" x14ac:dyDescent="0.2">
      <c r="A148" s="7" t="s">
        <v>298</v>
      </c>
      <c r="B148" s="8" t="s">
        <v>299</v>
      </c>
      <c r="C148" s="9">
        <v>90000</v>
      </c>
      <c r="D148" s="10">
        <v>61</v>
      </c>
      <c r="E148" s="17">
        <v>21340.1</v>
      </c>
      <c r="F148" s="18">
        <v>0.502</v>
      </c>
      <c r="G148" s="19">
        <v>1063.2</v>
      </c>
      <c r="H148" s="20">
        <v>0.53800000000000003</v>
      </c>
      <c r="I148" s="21">
        <v>13456.8</v>
      </c>
      <c r="J148" s="22">
        <v>16607</v>
      </c>
      <c r="K148" s="38">
        <f t="shared" si="22"/>
        <v>20276.899999999998</v>
      </c>
      <c r="L148" s="40">
        <f t="shared" si="23"/>
        <v>14207.789613848201</v>
      </c>
      <c r="M148" s="40">
        <f t="shared" si="24"/>
        <v>691.28738621586479</v>
      </c>
      <c r="N148" s="40">
        <f t="shared" si="25"/>
        <v>13516.502227632336</v>
      </c>
      <c r="O148" s="41">
        <f>RANK(L148,$L$3:$L$502,0)+COUNTIF($L$3:L647,L148)-1</f>
        <v>201</v>
      </c>
      <c r="P148" s="42">
        <f t="shared" si="26"/>
        <v>81000</v>
      </c>
      <c r="Q148" s="42">
        <f t="shared" si="27"/>
        <v>9000</v>
      </c>
      <c r="R148" s="42">
        <f t="shared" si="28"/>
        <v>405</v>
      </c>
      <c r="S148" s="40">
        <f t="shared" si="29"/>
        <v>19871.899999999998</v>
      </c>
      <c r="T148" s="40">
        <f t="shared" si="30"/>
        <v>22449.785199999998</v>
      </c>
      <c r="U148" s="40">
        <f t="shared" si="31"/>
        <v>2577.8852000000006</v>
      </c>
      <c r="V148" s="43">
        <f t="shared" si="32"/>
        <v>1.4246474793077506</v>
      </c>
      <c r="W148" s="41">
        <f>RANK(T148,$T$3:$T$502,0)+COUNTIF($T$3:T148,T148)-1</f>
        <v>146</v>
      </c>
      <c r="X148" s="41">
        <f>RANK(U148, $U$3:$U$502,0)+COUNTIF($U$3:U148,U148)-1</f>
        <v>184</v>
      </c>
    </row>
    <row r="149" spans="1:24" x14ac:dyDescent="0.2">
      <c r="A149" s="7" t="s">
        <v>300</v>
      </c>
      <c r="B149" s="8" t="s">
        <v>301</v>
      </c>
      <c r="C149" s="9">
        <v>169000</v>
      </c>
      <c r="D149" s="10">
        <v>1</v>
      </c>
      <c r="E149" s="17">
        <v>21148.5</v>
      </c>
      <c r="F149" s="18">
        <v>3.3000000000000002E-2</v>
      </c>
      <c r="G149" s="19">
        <v>1149.8</v>
      </c>
      <c r="H149" s="20">
        <v>-0.125</v>
      </c>
      <c r="I149" s="21">
        <v>11600.7</v>
      </c>
      <c r="J149" s="22">
        <v>8470.4</v>
      </c>
      <c r="K149" s="38">
        <f t="shared" si="22"/>
        <v>19998.7</v>
      </c>
      <c r="L149" s="40">
        <f t="shared" si="23"/>
        <v>20472.894482091</v>
      </c>
      <c r="M149" s="40">
        <f t="shared" si="24"/>
        <v>1314.0571428571427</v>
      </c>
      <c r="N149" s="40">
        <f t="shared" si="25"/>
        <v>19158.837339233858</v>
      </c>
      <c r="O149" s="41">
        <f>RANK(L149,$L$3:$L$502,0)+COUNTIF($L$3:L648,L149)-1</f>
        <v>144</v>
      </c>
      <c r="P149" s="42">
        <f t="shared" si="26"/>
        <v>152100</v>
      </c>
      <c r="Q149" s="42">
        <f t="shared" si="27"/>
        <v>16900</v>
      </c>
      <c r="R149" s="42">
        <f t="shared" si="28"/>
        <v>760.5</v>
      </c>
      <c r="S149" s="40">
        <f t="shared" si="29"/>
        <v>19238.2</v>
      </c>
      <c r="T149" s="40">
        <f t="shared" si="30"/>
        <v>22248.222000000002</v>
      </c>
      <c r="U149" s="40">
        <f t="shared" si="31"/>
        <v>3010.0220000000008</v>
      </c>
      <c r="V149" s="43">
        <f t="shared" si="32"/>
        <v>1.6178657157766576</v>
      </c>
      <c r="W149" s="41">
        <f>RANK(T149,$T$3:$T$502,0)+COUNTIF($T$3:T149,T149)-1</f>
        <v>147</v>
      </c>
      <c r="X149" s="41">
        <f>RANK(U149, $U$3:$U$502,0)+COUNTIF($U$3:U149,U149)-1</f>
        <v>163</v>
      </c>
    </row>
    <row r="150" spans="1:24" x14ac:dyDescent="0.2">
      <c r="A150" s="7" t="s">
        <v>302</v>
      </c>
      <c r="B150" s="8" t="s">
        <v>303</v>
      </c>
      <c r="C150" s="9">
        <v>92000</v>
      </c>
      <c r="D150" s="10">
        <v>-8</v>
      </c>
      <c r="E150" s="17">
        <v>21037</v>
      </c>
      <c r="F150" s="18">
        <v>-0.01</v>
      </c>
      <c r="G150" s="19">
        <v>-183</v>
      </c>
      <c r="H150" s="20">
        <v>-1.5229999999999999</v>
      </c>
      <c r="I150" s="21">
        <v>18347</v>
      </c>
      <c r="J150" s="22">
        <v>8454.6</v>
      </c>
      <c r="K150" s="38">
        <f t="shared" si="22"/>
        <v>21220</v>
      </c>
      <c r="L150" s="40">
        <f t="shared" si="23"/>
        <v>21249.494949494951</v>
      </c>
      <c r="M150" s="40">
        <f t="shared" si="24"/>
        <v>349.90439770554497</v>
      </c>
      <c r="N150" s="40">
        <f t="shared" si="25"/>
        <v>20899.590551789406</v>
      </c>
      <c r="O150" s="41">
        <f>RANK(L150,$L$3:$L$502,0)+COUNTIF($L$3:L649,L150)-1</f>
        <v>136</v>
      </c>
      <c r="P150" s="42">
        <f t="shared" si="26"/>
        <v>82800</v>
      </c>
      <c r="Q150" s="42">
        <f t="shared" si="27"/>
        <v>9200</v>
      </c>
      <c r="R150" s="42">
        <f t="shared" si="28"/>
        <v>414</v>
      </c>
      <c r="S150" s="40">
        <f t="shared" si="29"/>
        <v>20806</v>
      </c>
      <c r="T150" s="40">
        <f t="shared" si="30"/>
        <v>22130.923999999999</v>
      </c>
      <c r="U150" s="40">
        <f t="shared" si="31"/>
        <v>1324.9239999999991</v>
      </c>
      <c r="V150" s="43">
        <f t="shared" si="32"/>
        <v>-8.2400218579234927</v>
      </c>
      <c r="W150" s="41">
        <f>RANK(T150,$T$3:$T$502,0)+COUNTIF($T$3:T150,T150)-1</f>
        <v>148</v>
      </c>
      <c r="X150" s="41">
        <f>RANK(U150, $U$3:$U$502,0)+COUNTIF($U$3:U150,U150)-1</f>
        <v>324</v>
      </c>
    </row>
    <row r="151" spans="1:24" x14ac:dyDescent="0.2">
      <c r="A151" s="7" t="s">
        <v>304</v>
      </c>
      <c r="B151" s="8" t="s">
        <v>305</v>
      </c>
      <c r="C151" s="9">
        <v>210000</v>
      </c>
      <c r="D151" s="10">
        <v>-18</v>
      </c>
      <c r="E151" s="17">
        <v>21025.200000000001</v>
      </c>
      <c r="F151" s="18">
        <v>-7.9000000000000001E-2</v>
      </c>
      <c r="G151" s="19">
        <v>5924.3</v>
      </c>
      <c r="H151" s="20">
        <v>0.14099999999999999</v>
      </c>
      <c r="I151" s="21">
        <v>32811.199999999997</v>
      </c>
      <c r="J151" s="22">
        <v>145333.79999999999</v>
      </c>
      <c r="K151" s="38">
        <f t="shared" si="22"/>
        <v>15100.900000000001</v>
      </c>
      <c r="L151" s="40">
        <f t="shared" si="23"/>
        <v>22828.664495114008</v>
      </c>
      <c r="M151" s="40">
        <f t="shared" si="24"/>
        <v>5192.1998247151623</v>
      </c>
      <c r="N151" s="40">
        <f t="shared" si="25"/>
        <v>17636.464670398847</v>
      </c>
      <c r="O151" s="41">
        <f>RANK(L151,$L$3:$L$502,0)+COUNTIF($L$3:L650,L151)-1</f>
        <v>127</v>
      </c>
      <c r="P151" s="42">
        <f t="shared" si="26"/>
        <v>189000</v>
      </c>
      <c r="Q151" s="42">
        <f t="shared" si="27"/>
        <v>21000</v>
      </c>
      <c r="R151" s="42">
        <f t="shared" si="28"/>
        <v>945</v>
      </c>
      <c r="S151" s="40">
        <f t="shared" si="29"/>
        <v>14155.900000000001</v>
      </c>
      <c r="T151" s="40">
        <f t="shared" si="30"/>
        <v>22118.510399999999</v>
      </c>
      <c r="U151" s="40">
        <f t="shared" si="31"/>
        <v>7962.6103999999978</v>
      </c>
      <c r="V151" s="43">
        <f t="shared" si="32"/>
        <v>0.34405928126529672</v>
      </c>
      <c r="W151" s="41">
        <f>RANK(T151,$T$3:$T$502,0)+COUNTIF($T$3:T151,T151)-1</f>
        <v>149</v>
      </c>
      <c r="X151" s="41">
        <f>RANK(U151, $U$3:$U$502,0)+COUNTIF($U$3:U151,U151)-1</f>
        <v>65</v>
      </c>
    </row>
    <row r="152" spans="1:24" x14ac:dyDescent="0.2">
      <c r="A152" s="7" t="s">
        <v>306</v>
      </c>
      <c r="B152" s="8" t="s">
        <v>307</v>
      </c>
      <c r="C152" s="9">
        <v>15000</v>
      </c>
      <c r="D152" s="10"/>
      <c r="E152" s="17">
        <v>20848</v>
      </c>
      <c r="F152" s="18">
        <v>0.18100000000000002</v>
      </c>
      <c r="G152" s="19">
        <v>12259</v>
      </c>
      <c r="H152" s="20">
        <v>6.2450000000000001</v>
      </c>
      <c r="I152" s="21">
        <v>50124</v>
      </c>
      <c r="J152" s="22">
        <v>119034.7</v>
      </c>
      <c r="K152" s="38">
        <f t="shared" si="22"/>
        <v>8589</v>
      </c>
      <c r="L152" s="40">
        <f t="shared" si="23"/>
        <v>17652.836579170194</v>
      </c>
      <c r="M152" s="40">
        <f t="shared" si="24"/>
        <v>1692.063492063492</v>
      </c>
      <c r="N152" s="40">
        <f t="shared" si="25"/>
        <v>15960.773087106703</v>
      </c>
      <c r="O152" s="41">
        <f>RANK(L152,$L$3:$L$502,0)+COUNTIF($L$3:L651,L152)-1</f>
        <v>163</v>
      </c>
      <c r="P152" s="42">
        <f t="shared" si="26"/>
        <v>13500</v>
      </c>
      <c r="Q152" s="42">
        <f t="shared" si="27"/>
        <v>1500</v>
      </c>
      <c r="R152" s="42">
        <f t="shared" si="28"/>
        <v>67.5</v>
      </c>
      <c r="S152" s="40">
        <f t="shared" si="29"/>
        <v>8521.5</v>
      </c>
      <c r="T152" s="40">
        <f t="shared" si="30"/>
        <v>21932.096000000001</v>
      </c>
      <c r="U152" s="40">
        <f t="shared" si="31"/>
        <v>13410.596000000001</v>
      </c>
      <c r="V152" s="43">
        <f t="shared" si="32"/>
        <v>9.3938820458438807E-2</v>
      </c>
      <c r="W152" s="41">
        <f>RANK(T152,$T$3:$T$502,0)+COUNTIF($T$3:T152,T152)-1</f>
        <v>150</v>
      </c>
      <c r="X152" s="41">
        <f>RANK(U152, $U$3:$U$502,0)+COUNTIF($U$3:U152,U152)-1</f>
        <v>30</v>
      </c>
    </row>
    <row r="153" spans="1:24" x14ac:dyDescent="0.2">
      <c r="A153" s="7" t="s">
        <v>308</v>
      </c>
      <c r="B153" s="8" t="s">
        <v>309</v>
      </c>
      <c r="C153" s="9">
        <v>176000</v>
      </c>
      <c r="D153" s="10">
        <v>-24</v>
      </c>
      <c r="E153" s="17">
        <v>20758</v>
      </c>
      <c r="F153" s="18">
        <v>-9.3000000000000013E-2</v>
      </c>
      <c r="G153" s="19">
        <v>1907</v>
      </c>
      <c r="H153" s="20">
        <v>0.39</v>
      </c>
      <c r="I153" s="21">
        <v>23696</v>
      </c>
      <c r="J153" s="22">
        <v>42117.1</v>
      </c>
      <c r="K153" s="38">
        <f t="shared" si="22"/>
        <v>18851</v>
      </c>
      <c r="L153" s="40">
        <f t="shared" si="23"/>
        <v>22886.438809261301</v>
      </c>
      <c r="M153" s="40">
        <f t="shared" si="24"/>
        <v>1371.9424460431653</v>
      </c>
      <c r="N153" s="40">
        <f t="shared" si="25"/>
        <v>21514.496363218135</v>
      </c>
      <c r="O153" s="41">
        <f>RANK(L153,$L$3:$L$502,0)+COUNTIF($L$3:L652,L153)-1</f>
        <v>123</v>
      </c>
      <c r="P153" s="42">
        <f t="shared" si="26"/>
        <v>158400</v>
      </c>
      <c r="Q153" s="42">
        <f t="shared" si="27"/>
        <v>17600</v>
      </c>
      <c r="R153" s="42">
        <f t="shared" si="28"/>
        <v>792</v>
      </c>
      <c r="S153" s="40">
        <f t="shared" si="29"/>
        <v>18059</v>
      </c>
      <c r="T153" s="40">
        <f t="shared" si="30"/>
        <v>21837.416000000001</v>
      </c>
      <c r="U153" s="40">
        <f t="shared" si="31"/>
        <v>3778.4160000000011</v>
      </c>
      <c r="V153" s="43">
        <f t="shared" si="32"/>
        <v>0.98134032511798697</v>
      </c>
      <c r="W153" s="41">
        <f>RANK(T153,$T$3:$T$502,0)+COUNTIF($T$3:T153,T153)-1</f>
        <v>151</v>
      </c>
      <c r="X153" s="41">
        <f>RANK(U153, $U$3:$U$502,0)+COUNTIF($U$3:U153,U153)-1</f>
        <v>135</v>
      </c>
    </row>
    <row r="154" spans="1:24" x14ac:dyDescent="0.2">
      <c r="A154" s="7" t="s">
        <v>310</v>
      </c>
      <c r="B154" s="8" t="s">
        <v>311</v>
      </c>
      <c r="C154" s="9">
        <v>71600</v>
      </c>
      <c r="D154" s="10">
        <v>6</v>
      </c>
      <c r="E154" s="17">
        <v>20647</v>
      </c>
      <c r="F154" s="18">
        <v>8.1000000000000003E-2</v>
      </c>
      <c r="G154" s="19">
        <v>675</v>
      </c>
      <c r="H154" s="20">
        <v>0.7</v>
      </c>
      <c r="I154" s="21">
        <v>29235</v>
      </c>
      <c r="J154" s="22">
        <v>13978.3</v>
      </c>
      <c r="K154" s="38">
        <f t="shared" si="22"/>
        <v>19972</v>
      </c>
      <c r="L154" s="40">
        <f t="shared" si="23"/>
        <v>19099.907493061979</v>
      </c>
      <c r="M154" s="40">
        <f t="shared" si="24"/>
        <v>397.05882352941177</v>
      </c>
      <c r="N154" s="40">
        <f t="shared" si="25"/>
        <v>18702.848669532566</v>
      </c>
      <c r="O154" s="41">
        <f>RANK(L154,$L$3:$L$502,0)+COUNTIF($L$3:L653,L154)-1</f>
        <v>154</v>
      </c>
      <c r="P154" s="42">
        <f t="shared" si="26"/>
        <v>64440</v>
      </c>
      <c r="Q154" s="42">
        <f t="shared" si="27"/>
        <v>7160</v>
      </c>
      <c r="R154" s="42">
        <f t="shared" si="28"/>
        <v>322.2</v>
      </c>
      <c r="S154" s="40">
        <f t="shared" si="29"/>
        <v>19649.8</v>
      </c>
      <c r="T154" s="40">
        <f t="shared" si="30"/>
        <v>21720.644</v>
      </c>
      <c r="U154" s="40">
        <f t="shared" si="31"/>
        <v>2070.844000000001</v>
      </c>
      <c r="V154" s="43">
        <f t="shared" si="32"/>
        <v>2.0679170370370383</v>
      </c>
      <c r="W154" s="41">
        <f>RANK(T154,$T$3:$T$502,0)+COUNTIF($T$3:T154,T154)-1</f>
        <v>152</v>
      </c>
      <c r="X154" s="41">
        <f>RANK(U154, $U$3:$U$502,0)+COUNTIF($U$3:U154,U154)-1</f>
        <v>224</v>
      </c>
    </row>
    <row r="155" spans="1:24" x14ac:dyDescent="0.2">
      <c r="A155" s="7" t="s">
        <v>312</v>
      </c>
      <c r="B155" s="8" t="s">
        <v>313</v>
      </c>
      <c r="C155" s="9">
        <v>17000</v>
      </c>
      <c r="D155" s="10">
        <v>8</v>
      </c>
      <c r="E155" s="17">
        <v>20609</v>
      </c>
      <c r="F155" s="18">
        <v>0.12300000000000001</v>
      </c>
      <c r="G155" s="19">
        <v>10301</v>
      </c>
      <c r="H155" s="20">
        <v>0.53800000000000003</v>
      </c>
      <c r="I155" s="21">
        <v>69225</v>
      </c>
      <c r="J155" s="22">
        <v>343774.2</v>
      </c>
      <c r="K155" s="38">
        <f t="shared" si="22"/>
        <v>10308</v>
      </c>
      <c r="L155" s="40">
        <f t="shared" si="23"/>
        <v>18351.736420302761</v>
      </c>
      <c r="M155" s="40">
        <f t="shared" si="24"/>
        <v>6697.659297789337</v>
      </c>
      <c r="N155" s="40">
        <f t="shared" si="25"/>
        <v>11654.077122513423</v>
      </c>
      <c r="O155" s="41">
        <f>RANK(L155,$L$3:$L$502,0)+COUNTIF($L$3:L654,L155)-1</f>
        <v>157</v>
      </c>
      <c r="P155" s="42">
        <f t="shared" si="26"/>
        <v>15300</v>
      </c>
      <c r="Q155" s="42">
        <f t="shared" si="27"/>
        <v>1700</v>
      </c>
      <c r="R155" s="42">
        <f t="shared" si="28"/>
        <v>76.5</v>
      </c>
      <c r="S155" s="40">
        <f t="shared" si="29"/>
        <v>10231.5</v>
      </c>
      <c r="T155" s="40">
        <f t="shared" si="30"/>
        <v>21680.668000000001</v>
      </c>
      <c r="U155" s="40">
        <f t="shared" si="31"/>
        <v>11449.168000000001</v>
      </c>
      <c r="V155" s="43">
        <f t="shared" si="32"/>
        <v>0.11146179982525983</v>
      </c>
      <c r="W155" s="41">
        <f>RANK(T155,$T$3:$T$502,0)+COUNTIF($T$3:T155,T155)-1</f>
        <v>153</v>
      </c>
      <c r="X155" s="41">
        <f>RANK(U155, $U$3:$U$502,0)+COUNTIF($U$3:U155,U155)-1</f>
        <v>38</v>
      </c>
    </row>
    <row r="156" spans="1:24" x14ac:dyDescent="0.2">
      <c r="A156" s="7" t="s">
        <v>314</v>
      </c>
      <c r="B156" s="8" t="s">
        <v>315</v>
      </c>
      <c r="C156" s="9">
        <v>11626</v>
      </c>
      <c r="D156" s="10">
        <v>76</v>
      </c>
      <c r="E156" s="17">
        <v>20571.599999999999</v>
      </c>
      <c r="F156" s="18">
        <v>0.627</v>
      </c>
      <c r="G156" s="19">
        <v>1695.8</v>
      </c>
      <c r="H156" s="20">
        <v>1.0920000000000001</v>
      </c>
      <c r="I156" s="21">
        <v>28566.2</v>
      </c>
      <c r="J156" s="22">
        <v>15513.8</v>
      </c>
      <c r="K156" s="38">
        <f t="shared" si="22"/>
        <v>18875.8</v>
      </c>
      <c r="L156" s="40">
        <f t="shared" si="23"/>
        <v>12643.884449907804</v>
      </c>
      <c r="M156" s="40">
        <f t="shared" si="24"/>
        <v>810.61185468451242</v>
      </c>
      <c r="N156" s="40">
        <f t="shared" si="25"/>
        <v>11833.272595223292</v>
      </c>
      <c r="O156" s="41">
        <f>RANK(L156,$L$3:$L$502,0)+COUNTIF($L$3:L655,L156)-1</f>
        <v>225</v>
      </c>
      <c r="P156" s="42">
        <f t="shared" si="26"/>
        <v>10463.4</v>
      </c>
      <c r="Q156" s="42">
        <f t="shared" si="27"/>
        <v>1162.6000000000004</v>
      </c>
      <c r="R156" s="42">
        <f t="shared" si="28"/>
        <v>52.317000000000014</v>
      </c>
      <c r="S156" s="40">
        <f t="shared" si="29"/>
        <v>18823.483</v>
      </c>
      <c r="T156" s="40">
        <f t="shared" si="30"/>
        <v>21641.323199999999</v>
      </c>
      <c r="U156" s="40">
        <f t="shared" si="31"/>
        <v>2817.8401999999987</v>
      </c>
      <c r="V156" s="43">
        <f t="shared" si="32"/>
        <v>0.6616583323505123</v>
      </c>
      <c r="W156" s="41">
        <f>RANK(T156,$T$3:$T$502,0)+COUNTIF($T$3:T156,T156)-1</f>
        <v>154</v>
      </c>
      <c r="X156" s="41">
        <f>RANK(U156, $U$3:$U$502,0)+COUNTIF($U$3:U156,U156)-1</f>
        <v>174</v>
      </c>
    </row>
    <row r="157" spans="1:24" x14ac:dyDescent="0.2">
      <c r="A157" s="7" t="s">
        <v>316</v>
      </c>
      <c r="B157" s="8" t="s">
        <v>317</v>
      </c>
      <c r="C157" s="9">
        <v>12000</v>
      </c>
      <c r="D157" s="10">
        <v>15</v>
      </c>
      <c r="E157" s="17">
        <v>20414.099999999999</v>
      </c>
      <c r="F157" s="18">
        <v>0.2</v>
      </c>
      <c r="G157" s="19">
        <v>439.8</v>
      </c>
      <c r="H157" s="20">
        <v>0.17699999999999999</v>
      </c>
      <c r="I157" s="21">
        <v>11764.7</v>
      </c>
      <c r="J157" s="22">
        <v>13569</v>
      </c>
      <c r="K157" s="38">
        <f t="shared" si="22"/>
        <v>19974.3</v>
      </c>
      <c r="L157" s="40">
        <f t="shared" si="23"/>
        <v>17011.75</v>
      </c>
      <c r="M157" s="40">
        <f t="shared" si="24"/>
        <v>373.66185216652508</v>
      </c>
      <c r="N157" s="40">
        <f t="shared" si="25"/>
        <v>16638.088147833474</v>
      </c>
      <c r="O157" s="41">
        <f>RANK(L157,$L$3:$L$502,0)+COUNTIF($L$3:L656,L157)-1</f>
        <v>167</v>
      </c>
      <c r="P157" s="42">
        <f t="shared" si="26"/>
        <v>10800</v>
      </c>
      <c r="Q157" s="42">
        <f t="shared" si="27"/>
        <v>1200</v>
      </c>
      <c r="R157" s="42">
        <f t="shared" si="28"/>
        <v>54</v>
      </c>
      <c r="S157" s="40">
        <f t="shared" si="29"/>
        <v>19920.3</v>
      </c>
      <c r="T157" s="40">
        <f t="shared" si="30"/>
        <v>21475.6332</v>
      </c>
      <c r="U157" s="40">
        <f t="shared" si="31"/>
        <v>1555.3332000000009</v>
      </c>
      <c r="V157" s="43">
        <f t="shared" si="32"/>
        <v>2.536455661664395</v>
      </c>
      <c r="W157" s="41">
        <f>RANK(T157,$T$3:$T$502,0)+COUNTIF($T$3:T157,T157)-1</f>
        <v>155</v>
      </c>
      <c r="X157" s="41">
        <f>RANK(U157, $U$3:$U$502,0)+COUNTIF($U$3:U157,U157)-1</f>
        <v>290</v>
      </c>
    </row>
    <row r="158" spans="1:24" x14ac:dyDescent="0.2">
      <c r="A158" s="7" t="s">
        <v>318</v>
      </c>
      <c r="B158" s="8" t="s">
        <v>319</v>
      </c>
      <c r="C158" s="9">
        <v>81500</v>
      </c>
      <c r="D158" s="10">
        <v>1</v>
      </c>
      <c r="E158" s="17">
        <v>20229</v>
      </c>
      <c r="F158" s="18">
        <v>5.9000000000000004E-2</v>
      </c>
      <c r="G158" s="19">
        <v>801</v>
      </c>
      <c r="H158" s="20">
        <v>-6.8000000000000005E-2</v>
      </c>
      <c r="I158" s="21">
        <v>12469</v>
      </c>
      <c r="J158" s="22">
        <v>11220.9</v>
      </c>
      <c r="K158" s="38">
        <f t="shared" si="22"/>
        <v>19428</v>
      </c>
      <c r="L158" s="40">
        <f t="shared" si="23"/>
        <v>19101.983002832862</v>
      </c>
      <c r="M158" s="40">
        <f t="shared" si="24"/>
        <v>859.44206008583694</v>
      </c>
      <c r="N158" s="40">
        <f t="shared" si="25"/>
        <v>18242.540942747026</v>
      </c>
      <c r="O158" s="41">
        <f>RANK(L158,$L$3:$L$502,0)+COUNTIF($L$3:L657,L158)-1</f>
        <v>153</v>
      </c>
      <c r="P158" s="42">
        <f t="shared" si="26"/>
        <v>73350</v>
      </c>
      <c r="Q158" s="42">
        <f t="shared" si="27"/>
        <v>8150</v>
      </c>
      <c r="R158" s="42">
        <f t="shared" si="28"/>
        <v>366.75</v>
      </c>
      <c r="S158" s="40">
        <f t="shared" si="29"/>
        <v>19061.25</v>
      </c>
      <c r="T158" s="40">
        <f t="shared" si="30"/>
        <v>21280.907999999999</v>
      </c>
      <c r="U158" s="40">
        <f t="shared" si="31"/>
        <v>2219.6579999999994</v>
      </c>
      <c r="V158" s="43">
        <f t="shared" si="32"/>
        <v>1.771108614232209</v>
      </c>
      <c r="W158" s="41">
        <f>RANK(T158,$T$3:$T$502,0)+COUNTIF($T$3:T158,T158)-1</f>
        <v>156</v>
      </c>
      <c r="X158" s="41">
        <f>RANK(U158, $U$3:$U$502,0)+COUNTIF($U$3:U158,U158)-1</f>
        <v>214</v>
      </c>
    </row>
    <row r="159" spans="1:24" x14ac:dyDescent="0.2">
      <c r="A159" s="7" t="s">
        <v>320</v>
      </c>
      <c r="B159" s="8" t="s">
        <v>321</v>
      </c>
      <c r="C159" s="9">
        <v>87000</v>
      </c>
      <c r="D159" s="10">
        <v>7</v>
      </c>
      <c r="E159" s="17">
        <v>20155.5</v>
      </c>
      <c r="F159" s="18">
        <v>0.107</v>
      </c>
      <c r="G159" s="19">
        <v>136.5</v>
      </c>
      <c r="H159" s="20">
        <v>-0.59799999999999998</v>
      </c>
      <c r="I159" s="21">
        <v>14681.1</v>
      </c>
      <c r="J159" s="22">
        <v>4631.3</v>
      </c>
      <c r="K159" s="38">
        <f t="shared" si="22"/>
        <v>20019</v>
      </c>
      <c r="L159" s="40">
        <f t="shared" si="23"/>
        <v>18207.317073170732</v>
      </c>
      <c r="M159" s="40">
        <f t="shared" si="24"/>
        <v>339.55223880597015</v>
      </c>
      <c r="N159" s="40">
        <f t="shared" si="25"/>
        <v>17867.764834364763</v>
      </c>
      <c r="O159" s="41">
        <f>RANK(L159,$L$3:$L$502,0)+COUNTIF($L$3:L658,L159)-1</f>
        <v>160</v>
      </c>
      <c r="P159" s="42">
        <f t="shared" si="26"/>
        <v>78300</v>
      </c>
      <c r="Q159" s="42">
        <f t="shared" si="27"/>
        <v>8700</v>
      </c>
      <c r="R159" s="42">
        <f t="shared" si="28"/>
        <v>391.5</v>
      </c>
      <c r="S159" s="40">
        <f t="shared" si="29"/>
        <v>19627.5</v>
      </c>
      <c r="T159" s="40">
        <f t="shared" si="30"/>
        <v>21203.585999999999</v>
      </c>
      <c r="U159" s="40">
        <f t="shared" si="31"/>
        <v>1576.0859999999993</v>
      </c>
      <c r="V159" s="43">
        <f t="shared" si="32"/>
        <v>10.546417582417577</v>
      </c>
      <c r="W159" s="41">
        <f>RANK(T159,$T$3:$T$502,0)+COUNTIF($T$3:T159,T159)-1</f>
        <v>157</v>
      </c>
      <c r="X159" s="41">
        <f>RANK(U159, $U$3:$U$502,0)+COUNTIF($U$3:U159,U159)-1</f>
        <v>284</v>
      </c>
    </row>
    <row r="160" spans="1:24" x14ac:dyDescent="0.2">
      <c r="A160" s="7" t="s">
        <v>322</v>
      </c>
      <c r="B160" s="8" t="s">
        <v>323</v>
      </c>
      <c r="C160" s="9">
        <v>231600</v>
      </c>
      <c r="D160" s="10">
        <v>11</v>
      </c>
      <c r="E160" s="17">
        <v>20053.8</v>
      </c>
      <c r="F160" s="18">
        <v>0.17600000000000002</v>
      </c>
      <c r="G160" s="19">
        <v>300.60000000000002</v>
      </c>
      <c r="H160" s="20">
        <v>-2E-3</v>
      </c>
      <c r="I160" s="21">
        <v>11480.4</v>
      </c>
      <c r="J160" s="22">
        <v>4885.1000000000004</v>
      </c>
      <c r="K160" s="38">
        <f t="shared" si="22"/>
        <v>19753.2</v>
      </c>
      <c r="L160" s="40">
        <f t="shared" si="23"/>
        <v>17052.551020408162</v>
      </c>
      <c r="M160" s="40">
        <f t="shared" si="24"/>
        <v>301.20240480961928</v>
      </c>
      <c r="N160" s="40">
        <f t="shared" si="25"/>
        <v>16751.348615598541</v>
      </c>
      <c r="O160" s="41">
        <f>RANK(L160,$L$3:$L$502,0)+COUNTIF($L$3:L659,L160)-1</f>
        <v>166</v>
      </c>
      <c r="P160" s="42">
        <f t="shared" si="26"/>
        <v>208440</v>
      </c>
      <c r="Q160" s="42">
        <f t="shared" si="27"/>
        <v>23160</v>
      </c>
      <c r="R160" s="42">
        <f t="shared" si="28"/>
        <v>1042.2</v>
      </c>
      <c r="S160" s="40">
        <f t="shared" si="29"/>
        <v>18711</v>
      </c>
      <c r="T160" s="40">
        <f t="shared" si="30"/>
        <v>21096.597600000001</v>
      </c>
      <c r="U160" s="40">
        <f t="shared" si="31"/>
        <v>2385.597600000001</v>
      </c>
      <c r="V160" s="43">
        <f t="shared" si="32"/>
        <v>6.9361197604790448</v>
      </c>
      <c r="W160" s="41">
        <f>RANK(T160,$T$3:$T$502,0)+COUNTIF($T$3:T160,T160)-1</f>
        <v>158</v>
      </c>
      <c r="X160" s="41">
        <f>RANK(U160, $U$3:$U$502,0)+COUNTIF($U$3:U160,U160)-1</f>
        <v>197</v>
      </c>
    </row>
    <row r="161" spans="1:24" x14ac:dyDescent="0.2">
      <c r="A161" s="7" t="s">
        <v>324</v>
      </c>
      <c r="B161" s="8" t="s">
        <v>325</v>
      </c>
      <c r="C161" s="9">
        <v>51996</v>
      </c>
      <c r="D161" s="10">
        <v>6</v>
      </c>
      <c r="E161" s="17">
        <v>19993</v>
      </c>
      <c r="F161" s="18">
        <v>0.109</v>
      </c>
      <c r="G161" s="19">
        <v>5301</v>
      </c>
      <c r="H161" s="20">
        <v>-7.0000000000000001E-3</v>
      </c>
      <c r="I161" s="21">
        <v>382315</v>
      </c>
      <c r="J161" s="22">
        <v>55640.1</v>
      </c>
      <c r="K161" s="38">
        <f t="shared" si="22"/>
        <v>14692</v>
      </c>
      <c r="L161" s="40">
        <f t="shared" si="23"/>
        <v>18027.95311091073</v>
      </c>
      <c r="M161" s="40">
        <f t="shared" si="24"/>
        <v>5338.3685800604226</v>
      </c>
      <c r="N161" s="40">
        <f t="shared" si="25"/>
        <v>12689.584530850309</v>
      </c>
      <c r="O161" s="41">
        <f>RANK(L161,$L$3:$L$502,0)+COUNTIF($L$3:L660,L161)-1</f>
        <v>161</v>
      </c>
      <c r="P161" s="42">
        <f t="shared" si="26"/>
        <v>46796.4</v>
      </c>
      <c r="Q161" s="42">
        <f t="shared" si="27"/>
        <v>5199.5999999999985</v>
      </c>
      <c r="R161" s="42">
        <f t="shared" si="28"/>
        <v>233.98199999999994</v>
      </c>
      <c r="S161" s="40">
        <f t="shared" si="29"/>
        <v>14458.018</v>
      </c>
      <c r="T161" s="40">
        <f t="shared" si="30"/>
        <v>21032.635999999999</v>
      </c>
      <c r="U161" s="40">
        <f t="shared" si="31"/>
        <v>6574.6179999999986</v>
      </c>
      <c r="V161" s="43">
        <f t="shared" si="32"/>
        <v>0.24025995095265018</v>
      </c>
      <c r="W161" s="41">
        <f>RANK(T161,$T$3:$T$502,0)+COUNTIF($T$3:T161,T161)-1</f>
        <v>159</v>
      </c>
      <c r="X161" s="41">
        <f>RANK(U161, $U$3:$U$502,0)+COUNTIF($U$3:U161,U161)-1</f>
        <v>79</v>
      </c>
    </row>
    <row r="162" spans="1:24" x14ac:dyDescent="0.2">
      <c r="A162" s="7" t="s">
        <v>326</v>
      </c>
      <c r="B162" s="8" t="s">
        <v>327</v>
      </c>
      <c r="C162" s="9">
        <v>71000</v>
      </c>
      <c r="D162" s="10">
        <v>2</v>
      </c>
      <c r="E162" s="17">
        <v>19893</v>
      </c>
      <c r="F162" s="18">
        <v>8.5000000000000006E-2</v>
      </c>
      <c r="G162" s="19">
        <v>2650.9</v>
      </c>
      <c r="H162" s="20">
        <v>6.4000000000000001E-2</v>
      </c>
      <c r="I162" s="21">
        <v>47832.5</v>
      </c>
      <c r="J162" s="22">
        <v>94485.9</v>
      </c>
      <c r="K162" s="38">
        <f t="shared" si="22"/>
        <v>17242.099999999999</v>
      </c>
      <c r="L162" s="40">
        <f t="shared" si="23"/>
        <v>18334.562211981567</v>
      </c>
      <c r="M162" s="40">
        <f t="shared" si="24"/>
        <v>2491.4473684210525</v>
      </c>
      <c r="N162" s="40">
        <f t="shared" si="25"/>
        <v>15843.114843560514</v>
      </c>
      <c r="O162" s="41">
        <f>RANK(L162,$L$3:$L$502,0)+COUNTIF($L$3:L661,L162)-1</f>
        <v>158</v>
      </c>
      <c r="P162" s="42">
        <f t="shared" si="26"/>
        <v>63900</v>
      </c>
      <c r="Q162" s="42">
        <f t="shared" si="27"/>
        <v>7100</v>
      </c>
      <c r="R162" s="42">
        <f t="shared" si="28"/>
        <v>319.5</v>
      </c>
      <c r="S162" s="40">
        <f t="shared" si="29"/>
        <v>16922.599999999999</v>
      </c>
      <c r="T162" s="40">
        <f t="shared" si="30"/>
        <v>20927.436000000002</v>
      </c>
      <c r="U162" s="40">
        <f t="shared" si="31"/>
        <v>4004.836000000003</v>
      </c>
      <c r="V162" s="43">
        <f t="shared" si="32"/>
        <v>0.51074578445056507</v>
      </c>
      <c r="W162" s="41">
        <f>RANK(T162,$T$3:$T$502,0)+COUNTIF($T$3:T162,T162)-1</f>
        <v>160</v>
      </c>
      <c r="X162" s="41">
        <f>RANK(U162, $U$3:$U$502,0)+COUNTIF($U$3:U162,U162)-1</f>
        <v>129</v>
      </c>
    </row>
    <row r="163" spans="1:24" x14ac:dyDescent="0.2">
      <c r="A163" s="7" t="s">
        <v>328</v>
      </c>
      <c r="B163" s="8" t="s">
        <v>329</v>
      </c>
      <c r="C163" s="9">
        <v>18500</v>
      </c>
      <c r="D163" s="10">
        <v>-5</v>
      </c>
      <c r="E163" s="17">
        <v>19827</v>
      </c>
      <c r="F163" s="18">
        <v>3.1E-2</v>
      </c>
      <c r="G163" s="19">
        <v>1807</v>
      </c>
      <c r="H163" s="20"/>
      <c r="I163" s="21">
        <v>62307</v>
      </c>
      <c r="J163" s="22">
        <v>17872.900000000001</v>
      </c>
      <c r="K163" s="38">
        <f t="shared" si="22"/>
        <v>18020</v>
      </c>
      <c r="L163" s="40">
        <f t="shared" si="23"/>
        <v>19230.843840931135</v>
      </c>
      <c r="M163" s="40">
        <f t="shared" si="24"/>
        <v>1807</v>
      </c>
      <c r="N163" s="40">
        <f t="shared" si="25"/>
        <v>17423.843840931135</v>
      </c>
      <c r="O163" s="41">
        <f>RANK(L163,$L$3:$L$502,0)+COUNTIF($L$3:L662,L163)-1</f>
        <v>152</v>
      </c>
      <c r="P163" s="42">
        <f t="shared" si="26"/>
        <v>16650</v>
      </c>
      <c r="Q163" s="42">
        <f t="shared" si="27"/>
        <v>1850</v>
      </c>
      <c r="R163" s="42">
        <f t="shared" si="28"/>
        <v>83.25</v>
      </c>
      <c r="S163" s="40">
        <f t="shared" si="29"/>
        <v>17936.75</v>
      </c>
      <c r="T163" s="40">
        <f t="shared" si="30"/>
        <v>20858.004000000001</v>
      </c>
      <c r="U163" s="40">
        <f t="shared" si="31"/>
        <v>2921.2540000000008</v>
      </c>
      <c r="V163" s="43">
        <f t="shared" si="32"/>
        <v>0.61663198671831809</v>
      </c>
      <c r="W163" s="41">
        <f>RANK(T163,$T$3:$T$502,0)+COUNTIF($T$3:T163,T163)-1</f>
        <v>161</v>
      </c>
      <c r="X163" s="41">
        <f>RANK(U163, $U$3:$U$502,0)+COUNTIF($U$3:U163,U163)-1</f>
        <v>168</v>
      </c>
    </row>
    <row r="164" spans="1:24" x14ac:dyDescent="0.2">
      <c r="A164" s="7" t="s">
        <v>330</v>
      </c>
      <c r="B164" s="8" t="s">
        <v>331</v>
      </c>
      <c r="C164" s="9">
        <v>8300</v>
      </c>
      <c r="D164" s="10">
        <v>-8</v>
      </c>
      <c r="E164" s="17">
        <v>19627</v>
      </c>
      <c r="F164" s="18">
        <v>6.9999999999999993E-3</v>
      </c>
      <c r="G164" s="19">
        <v>6963</v>
      </c>
      <c r="H164" s="20">
        <v>-0.31900000000000001</v>
      </c>
      <c r="I164" s="21">
        <v>55638</v>
      </c>
      <c r="J164" s="22">
        <v>107648.6</v>
      </c>
      <c r="K164" s="38">
        <f t="shared" si="22"/>
        <v>12664</v>
      </c>
      <c r="L164" s="40">
        <f t="shared" si="23"/>
        <v>19490.566037735851</v>
      </c>
      <c r="M164" s="40">
        <f t="shared" si="24"/>
        <v>10224.669603524228</v>
      </c>
      <c r="N164" s="40">
        <f t="shared" si="25"/>
        <v>9265.8964342116233</v>
      </c>
      <c r="O164" s="41">
        <f>RANK(L164,$L$3:$L$502,0)+COUNTIF($L$3:L663,L164)-1</f>
        <v>150</v>
      </c>
      <c r="P164" s="42">
        <f t="shared" si="26"/>
        <v>7470</v>
      </c>
      <c r="Q164" s="42">
        <f t="shared" si="27"/>
        <v>830</v>
      </c>
      <c r="R164" s="42">
        <f t="shared" si="28"/>
        <v>37.35</v>
      </c>
      <c r="S164" s="40">
        <f t="shared" si="29"/>
        <v>12626.65</v>
      </c>
      <c r="T164" s="40">
        <f t="shared" si="30"/>
        <v>20647.603999999999</v>
      </c>
      <c r="U164" s="40">
        <f t="shared" si="31"/>
        <v>8020.9539999999997</v>
      </c>
      <c r="V164" s="43">
        <f t="shared" si="32"/>
        <v>0.1519393939393939</v>
      </c>
      <c r="W164" s="41">
        <f>RANK(T164,$T$3:$T$502,0)+COUNTIF($T$3:T164,T164)-1</f>
        <v>162</v>
      </c>
      <c r="X164" s="41">
        <f>RANK(U164, $U$3:$U$502,0)+COUNTIF($U$3:U164,U164)-1</f>
        <v>64</v>
      </c>
    </row>
    <row r="165" spans="1:24" x14ac:dyDescent="0.2">
      <c r="A165" s="7" t="s">
        <v>332</v>
      </c>
      <c r="B165" s="8" t="s">
        <v>333</v>
      </c>
      <c r="C165" s="9">
        <v>51300</v>
      </c>
      <c r="D165" s="10">
        <v>12</v>
      </c>
      <c r="E165" s="17">
        <v>19214</v>
      </c>
      <c r="F165" s="18">
        <v>0.156</v>
      </c>
      <c r="G165" s="19">
        <v>4266</v>
      </c>
      <c r="H165" s="20">
        <v>4.2999999999999997E-2</v>
      </c>
      <c r="I165" s="21">
        <v>362873</v>
      </c>
      <c r="J165" s="22">
        <v>48152.7</v>
      </c>
      <c r="K165" s="38">
        <f t="shared" si="22"/>
        <v>14948</v>
      </c>
      <c r="L165" s="40">
        <f t="shared" si="23"/>
        <v>16621.107266435989</v>
      </c>
      <c r="M165" s="40">
        <f t="shared" si="24"/>
        <v>4090.1246404602111</v>
      </c>
      <c r="N165" s="40">
        <f t="shared" si="25"/>
        <v>12530.982625975777</v>
      </c>
      <c r="O165" s="41">
        <f>RANK(L165,$L$3:$L$502,0)+COUNTIF($L$3:L664,L165)-1</f>
        <v>171</v>
      </c>
      <c r="P165" s="42">
        <f t="shared" si="26"/>
        <v>46170</v>
      </c>
      <c r="Q165" s="42">
        <f t="shared" si="27"/>
        <v>5130</v>
      </c>
      <c r="R165" s="42">
        <f t="shared" si="28"/>
        <v>230.85</v>
      </c>
      <c r="S165" s="40">
        <f t="shared" si="29"/>
        <v>14717.15</v>
      </c>
      <c r="T165" s="40">
        <f t="shared" si="30"/>
        <v>20213.128000000001</v>
      </c>
      <c r="U165" s="40">
        <f t="shared" si="31"/>
        <v>5495.978000000001</v>
      </c>
      <c r="V165" s="43">
        <f t="shared" si="32"/>
        <v>0.28832114392873909</v>
      </c>
      <c r="W165" s="41">
        <f>RANK(T165,$T$3:$T$502,0)+COUNTIF($T$3:T165,T165)-1</f>
        <v>163</v>
      </c>
      <c r="X165" s="41">
        <f>RANK(U165, $U$3:$U$502,0)+COUNTIF($U$3:U165,U165)-1</f>
        <v>89</v>
      </c>
    </row>
    <row r="166" spans="1:24" x14ac:dyDescent="0.2">
      <c r="A166" s="7" t="s">
        <v>334</v>
      </c>
      <c r="B166" s="8" t="s">
        <v>335</v>
      </c>
      <c r="C166" s="9">
        <v>53349</v>
      </c>
      <c r="D166" s="10">
        <v>-11</v>
      </c>
      <c r="E166" s="17">
        <v>19166.599999999999</v>
      </c>
      <c r="F166" s="18">
        <v>-1.8000000000000002E-2</v>
      </c>
      <c r="G166" s="19">
        <v>224.8</v>
      </c>
      <c r="H166" s="20">
        <v>0.17499999999999999</v>
      </c>
      <c r="I166" s="21">
        <v>8913.6</v>
      </c>
      <c r="J166" s="22">
        <v>5137.6000000000004</v>
      </c>
      <c r="K166" s="38">
        <f t="shared" si="22"/>
        <v>18941.8</v>
      </c>
      <c r="L166" s="40">
        <f t="shared" si="23"/>
        <v>19517.922606924643</v>
      </c>
      <c r="M166" s="40">
        <f t="shared" si="24"/>
        <v>191.31914893617022</v>
      </c>
      <c r="N166" s="40">
        <f t="shared" si="25"/>
        <v>19326.603457988473</v>
      </c>
      <c r="O166" s="41">
        <f>RANK(L166,$L$3:$L$502,0)+COUNTIF($L$3:L665,L166)-1</f>
        <v>149</v>
      </c>
      <c r="P166" s="42">
        <f t="shared" si="26"/>
        <v>48014.1</v>
      </c>
      <c r="Q166" s="42">
        <f t="shared" si="27"/>
        <v>5334.9000000000015</v>
      </c>
      <c r="R166" s="42">
        <f t="shared" si="28"/>
        <v>240.07050000000007</v>
      </c>
      <c r="S166" s="40">
        <f t="shared" si="29"/>
        <v>18701.729499999998</v>
      </c>
      <c r="T166" s="40">
        <f t="shared" si="30"/>
        <v>20163.263199999998</v>
      </c>
      <c r="U166" s="40">
        <f t="shared" si="31"/>
        <v>1461.5337</v>
      </c>
      <c r="V166" s="43">
        <f t="shared" si="32"/>
        <v>5.5014844306049815</v>
      </c>
      <c r="W166" s="41">
        <f>RANK(T166,$T$3:$T$502,0)+COUNTIF($T$3:T166,T166)-1</f>
        <v>164</v>
      </c>
      <c r="X166" s="41">
        <f>RANK(U166, $U$3:$U$502,0)+COUNTIF($U$3:U166,U166)-1</f>
        <v>304</v>
      </c>
    </row>
    <row r="167" spans="1:24" x14ac:dyDescent="0.2">
      <c r="A167" s="7" t="s">
        <v>336</v>
      </c>
      <c r="B167" s="8" t="s">
        <v>337</v>
      </c>
      <c r="C167" s="9">
        <v>15400</v>
      </c>
      <c r="D167" s="10">
        <v>-37</v>
      </c>
      <c r="E167" s="17">
        <v>19036.900000000001</v>
      </c>
      <c r="F167" s="18">
        <v>-0.16800000000000001</v>
      </c>
      <c r="G167" s="19">
        <v>-156.4</v>
      </c>
      <c r="H167" s="20">
        <v>-1.298</v>
      </c>
      <c r="I167" s="21">
        <v>9596.7999999999993</v>
      </c>
      <c r="J167" s="22">
        <v>4702.5</v>
      </c>
      <c r="K167" s="38">
        <f t="shared" si="22"/>
        <v>19193.300000000003</v>
      </c>
      <c r="L167" s="40">
        <f t="shared" si="23"/>
        <v>22880.889423076926</v>
      </c>
      <c r="M167" s="40">
        <f t="shared" si="24"/>
        <v>524.83221476510062</v>
      </c>
      <c r="N167" s="40">
        <f t="shared" si="25"/>
        <v>22356.057208311824</v>
      </c>
      <c r="O167" s="41">
        <f>RANK(L167,$L$3:$L$502,0)+COUNTIF($L$3:L666,L167)-1</f>
        <v>124</v>
      </c>
      <c r="P167" s="42">
        <f t="shared" si="26"/>
        <v>13860</v>
      </c>
      <c r="Q167" s="42">
        <f t="shared" si="27"/>
        <v>1540</v>
      </c>
      <c r="R167" s="42">
        <f t="shared" si="28"/>
        <v>69.3</v>
      </c>
      <c r="S167" s="40">
        <f t="shared" si="29"/>
        <v>19124.000000000004</v>
      </c>
      <c r="T167" s="40">
        <f t="shared" si="30"/>
        <v>20026.818800000001</v>
      </c>
      <c r="U167" s="40">
        <f t="shared" si="31"/>
        <v>902.81879999999728</v>
      </c>
      <c r="V167" s="43">
        <f t="shared" si="32"/>
        <v>-6.7724987212276044</v>
      </c>
      <c r="W167" s="41">
        <f>RANK(T167,$T$3:$T$502,0)+COUNTIF($T$3:T167,T167)-1</f>
        <v>165</v>
      </c>
      <c r="X167" s="41">
        <f>RANK(U167, $U$3:$U$502,0)+COUNTIF($U$3:U167,U167)-1</f>
        <v>396</v>
      </c>
    </row>
    <row r="168" spans="1:24" x14ac:dyDescent="0.2">
      <c r="A168" s="7" t="s">
        <v>338</v>
      </c>
      <c r="B168" s="8" t="s">
        <v>339</v>
      </c>
      <c r="C168" s="9">
        <v>29034</v>
      </c>
      <c r="D168" s="10">
        <v>-30</v>
      </c>
      <c r="E168" s="17">
        <v>18979</v>
      </c>
      <c r="F168" s="18">
        <v>-0.127</v>
      </c>
      <c r="G168" s="19">
        <v>1507</v>
      </c>
      <c r="H168" s="20">
        <v>-0.38</v>
      </c>
      <c r="I168" s="21">
        <v>23396</v>
      </c>
      <c r="J168" s="22">
        <v>13874.6</v>
      </c>
      <c r="K168" s="38">
        <f t="shared" si="22"/>
        <v>17472</v>
      </c>
      <c r="L168" s="40">
        <f t="shared" si="23"/>
        <v>21739.977090492554</v>
      </c>
      <c r="M168" s="40">
        <f t="shared" si="24"/>
        <v>2430.6451612903224</v>
      </c>
      <c r="N168" s="40">
        <f t="shared" si="25"/>
        <v>19309.331929202232</v>
      </c>
      <c r="O168" s="41">
        <f>RANK(L168,$L$3:$L$502,0)+COUNTIF($L$3:L667,L168)-1</f>
        <v>132</v>
      </c>
      <c r="P168" s="42">
        <f t="shared" si="26"/>
        <v>26130.6</v>
      </c>
      <c r="Q168" s="42">
        <f t="shared" si="27"/>
        <v>2903.4000000000015</v>
      </c>
      <c r="R168" s="42">
        <f t="shared" si="28"/>
        <v>130.65300000000005</v>
      </c>
      <c r="S168" s="40">
        <f t="shared" si="29"/>
        <v>17341.347000000002</v>
      </c>
      <c r="T168" s="40">
        <f t="shared" si="30"/>
        <v>19965.907999999999</v>
      </c>
      <c r="U168" s="40">
        <f t="shared" si="31"/>
        <v>2624.5609999999979</v>
      </c>
      <c r="V168" s="43">
        <f t="shared" si="32"/>
        <v>0.74157996018579819</v>
      </c>
      <c r="W168" s="41">
        <f>RANK(T168,$T$3:$T$502,0)+COUNTIF($T$3:T168,T168)-1</f>
        <v>166</v>
      </c>
      <c r="X168" s="41">
        <f>RANK(U168, $U$3:$U$502,0)+COUNTIF($U$3:U168,U168)-1</f>
        <v>183</v>
      </c>
    </row>
    <row r="169" spans="1:24" x14ac:dyDescent="0.2">
      <c r="A169" s="7" t="s">
        <v>340</v>
      </c>
      <c r="B169" s="8" t="s">
        <v>341</v>
      </c>
      <c r="C169" s="9">
        <v>11000</v>
      </c>
      <c r="D169" s="10">
        <v>53</v>
      </c>
      <c r="E169" s="17">
        <v>18934</v>
      </c>
      <c r="F169" s="18">
        <v>0.42599999999999999</v>
      </c>
      <c r="G169" s="19">
        <v>4131</v>
      </c>
      <c r="H169" s="20">
        <v>2.1509999999999998</v>
      </c>
      <c r="I169" s="21">
        <v>43854</v>
      </c>
      <c r="J169" s="22">
        <v>49509.5</v>
      </c>
      <c r="K169" s="38">
        <f t="shared" si="22"/>
        <v>14803</v>
      </c>
      <c r="L169" s="40">
        <f t="shared" si="23"/>
        <v>13277.699859747547</v>
      </c>
      <c r="M169" s="40">
        <f t="shared" si="24"/>
        <v>1311.0123770231673</v>
      </c>
      <c r="N169" s="40">
        <f t="shared" si="25"/>
        <v>11966.687482724379</v>
      </c>
      <c r="O169" s="41">
        <f>RANK(L169,$L$3:$L$502,0)+COUNTIF($L$3:L668,L169)-1</f>
        <v>214</v>
      </c>
      <c r="P169" s="42">
        <f t="shared" si="26"/>
        <v>9900</v>
      </c>
      <c r="Q169" s="42">
        <f t="shared" si="27"/>
        <v>1100</v>
      </c>
      <c r="R169" s="42">
        <f t="shared" si="28"/>
        <v>49.5</v>
      </c>
      <c r="S169" s="40">
        <f t="shared" si="29"/>
        <v>14753.5</v>
      </c>
      <c r="T169" s="40">
        <f t="shared" si="30"/>
        <v>19918.567999999999</v>
      </c>
      <c r="U169" s="40">
        <f t="shared" si="31"/>
        <v>5165.0679999999993</v>
      </c>
      <c r="V169" s="43">
        <f t="shared" si="32"/>
        <v>0.25031905107722086</v>
      </c>
      <c r="W169" s="41">
        <f>RANK(T169,$T$3:$T$502,0)+COUNTIF($T$3:T169,T169)-1</f>
        <v>167</v>
      </c>
      <c r="X169" s="41">
        <f>RANK(U169, $U$3:$U$502,0)+COUNTIF($U$3:U169,U169)-1</f>
        <v>94</v>
      </c>
    </row>
    <row r="170" spans="1:24" x14ac:dyDescent="0.2">
      <c r="A170" s="7" t="s">
        <v>342</v>
      </c>
      <c r="B170" s="8" t="s">
        <v>343</v>
      </c>
      <c r="C170" s="9">
        <v>11000</v>
      </c>
      <c r="D170" s="10">
        <v>-16</v>
      </c>
      <c r="E170" s="17">
        <v>18890</v>
      </c>
      <c r="F170" s="18">
        <v>-0.05</v>
      </c>
      <c r="G170" s="19">
        <v>707</v>
      </c>
      <c r="H170" s="20"/>
      <c r="I170" s="21">
        <v>7154</v>
      </c>
      <c r="J170" s="22">
        <v>8890.9</v>
      </c>
      <c r="K170" s="38">
        <f t="shared" si="22"/>
        <v>18183</v>
      </c>
      <c r="L170" s="40">
        <f t="shared" si="23"/>
        <v>19884.21052631579</v>
      </c>
      <c r="M170" s="40">
        <f t="shared" si="24"/>
        <v>707</v>
      </c>
      <c r="N170" s="40">
        <f t="shared" si="25"/>
        <v>19177.21052631579</v>
      </c>
      <c r="O170" s="41">
        <f>RANK(L170,$L$3:$L$502,0)+COUNTIF($L$3:L669,L170)-1</f>
        <v>148</v>
      </c>
      <c r="P170" s="42">
        <f t="shared" si="26"/>
        <v>9900</v>
      </c>
      <c r="Q170" s="42">
        <f t="shared" si="27"/>
        <v>1100</v>
      </c>
      <c r="R170" s="42">
        <f t="shared" si="28"/>
        <v>49.5</v>
      </c>
      <c r="S170" s="40">
        <f t="shared" si="29"/>
        <v>18133.5</v>
      </c>
      <c r="T170" s="40">
        <f t="shared" si="30"/>
        <v>19872.28</v>
      </c>
      <c r="U170" s="40">
        <f t="shared" si="31"/>
        <v>1738.7799999999988</v>
      </c>
      <c r="V170" s="43">
        <f t="shared" si="32"/>
        <v>1.4593776520509176</v>
      </c>
      <c r="W170" s="41">
        <f>RANK(T170,$T$3:$T$502,0)+COUNTIF($T$3:T170,T170)-1</f>
        <v>168</v>
      </c>
      <c r="X170" s="41">
        <f>RANK(U170, $U$3:$U$502,0)+COUNTIF($U$3:U170,U170)-1</f>
        <v>259</v>
      </c>
    </row>
    <row r="171" spans="1:24" x14ac:dyDescent="0.2">
      <c r="A171" s="7" t="s">
        <v>344</v>
      </c>
      <c r="B171" s="8" t="s">
        <v>345</v>
      </c>
      <c r="C171" s="9">
        <v>50000</v>
      </c>
      <c r="D171" s="10">
        <v>8</v>
      </c>
      <c r="E171" s="17">
        <v>18735.099999999999</v>
      </c>
      <c r="F171" s="18">
        <v>0.14899999999999999</v>
      </c>
      <c r="G171" s="19">
        <v>810.5</v>
      </c>
      <c r="H171" s="20">
        <v>0.314</v>
      </c>
      <c r="I171" s="21">
        <v>12683</v>
      </c>
      <c r="J171" s="22">
        <v>16350.1</v>
      </c>
      <c r="K171" s="38">
        <f t="shared" si="22"/>
        <v>17924.599999999999</v>
      </c>
      <c r="L171" s="40">
        <f t="shared" si="23"/>
        <v>16305.570060922541</v>
      </c>
      <c r="M171" s="40">
        <f t="shared" si="24"/>
        <v>616.81887366818876</v>
      </c>
      <c r="N171" s="40">
        <f t="shared" si="25"/>
        <v>15688.751187254351</v>
      </c>
      <c r="O171" s="41">
        <f>RANK(L171,$L$3:$L$502,0)+COUNTIF($L$3:L670,L171)-1</f>
        <v>173</v>
      </c>
      <c r="P171" s="42">
        <f t="shared" si="26"/>
        <v>45000</v>
      </c>
      <c r="Q171" s="42">
        <f t="shared" si="27"/>
        <v>5000</v>
      </c>
      <c r="R171" s="42">
        <f t="shared" si="28"/>
        <v>225</v>
      </c>
      <c r="S171" s="40">
        <f t="shared" si="29"/>
        <v>17699.599999999999</v>
      </c>
      <c r="T171" s="40">
        <f t="shared" si="30"/>
        <v>19709.325199999999</v>
      </c>
      <c r="U171" s="40">
        <f t="shared" si="31"/>
        <v>2009.7252000000008</v>
      </c>
      <c r="V171" s="43">
        <f t="shared" si="32"/>
        <v>1.4796115977791495</v>
      </c>
      <c r="W171" s="41">
        <f>RANK(T171,$T$3:$T$502,0)+COUNTIF($T$3:T171,T171)-1</f>
        <v>169</v>
      </c>
      <c r="X171" s="41">
        <f>RANK(U171, $U$3:$U$502,0)+COUNTIF($U$3:U171,U171)-1</f>
        <v>231</v>
      </c>
    </row>
    <row r="172" spans="1:24" x14ac:dyDescent="0.2">
      <c r="A172" s="7" t="s">
        <v>346</v>
      </c>
      <c r="B172" s="8" t="s">
        <v>1019</v>
      </c>
      <c r="C172" s="9">
        <v>26800</v>
      </c>
      <c r="D172" s="10">
        <v>6</v>
      </c>
      <c r="E172" s="17">
        <v>18628</v>
      </c>
      <c r="F172" s="18">
        <v>0.13500000000000001</v>
      </c>
      <c r="G172" s="19">
        <v>2602</v>
      </c>
      <c r="H172" s="20">
        <v>0.432</v>
      </c>
      <c r="I172" s="21">
        <v>42216</v>
      </c>
      <c r="J172" s="22">
        <v>18678.400000000001</v>
      </c>
      <c r="K172" s="38">
        <f t="shared" si="22"/>
        <v>16026</v>
      </c>
      <c r="L172" s="40">
        <f t="shared" si="23"/>
        <v>16412.334801762114</v>
      </c>
      <c r="M172" s="40">
        <f t="shared" si="24"/>
        <v>1817.0391061452515</v>
      </c>
      <c r="N172" s="40">
        <f t="shared" si="25"/>
        <v>14595.295695616862</v>
      </c>
      <c r="O172" s="41">
        <f>RANK(L172,$L$3:$L$502,0)+COUNTIF($L$3:L671,L172)-1</f>
        <v>172</v>
      </c>
      <c r="P172" s="42">
        <f t="shared" si="26"/>
        <v>24120</v>
      </c>
      <c r="Q172" s="42">
        <f t="shared" si="27"/>
        <v>2680</v>
      </c>
      <c r="R172" s="42">
        <f t="shared" si="28"/>
        <v>120.6</v>
      </c>
      <c r="S172" s="40">
        <f t="shared" si="29"/>
        <v>15905.4</v>
      </c>
      <c r="T172" s="40">
        <f t="shared" si="30"/>
        <v>19596.655999999999</v>
      </c>
      <c r="U172" s="40">
        <f t="shared" si="31"/>
        <v>3691.2559999999994</v>
      </c>
      <c r="V172" s="43">
        <f t="shared" si="32"/>
        <v>0.41862259800153706</v>
      </c>
      <c r="W172" s="41">
        <f>RANK(T172,$T$3:$T$502,0)+COUNTIF($T$3:T172,T172)-1</f>
        <v>170</v>
      </c>
      <c r="X172" s="41">
        <f>RANK(U172, $U$3:$U$502,0)+COUNTIF($U$3:U172,U172)-1</f>
        <v>138</v>
      </c>
    </row>
    <row r="173" spans="1:24" x14ac:dyDescent="0.2">
      <c r="A173" s="7" t="s">
        <v>348</v>
      </c>
      <c r="B173" s="8" t="s">
        <v>1020</v>
      </c>
      <c r="C173" s="9">
        <v>41000</v>
      </c>
      <c r="D173" s="10">
        <v>-8</v>
      </c>
      <c r="E173" s="17">
        <v>18486</v>
      </c>
      <c r="F173" s="18">
        <v>1.2E-2</v>
      </c>
      <c r="G173" s="19">
        <v>1410</v>
      </c>
      <c r="H173" s="20">
        <v>-0.38100000000000001</v>
      </c>
      <c r="I173" s="21">
        <v>14518</v>
      </c>
      <c r="J173" s="22">
        <v>42635.199999999997</v>
      </c>
      <c r="K173" s="38">
        <f t="shared" si="22"/>
        <v>17076</v>
      </c>
      <c r="L173" s="40">
        <f t="shared" si="23"/>
        <v>18266.798418972332</v>
      </c>
      <c r="M173" s="40">
        <f t="shared" si="24"/>
        <v>2277.8675282714057</v>
      </c>
      <c r="N173" s="40">
        <f t="shared" si="25"/>
        <v>15988.930890700925</v>
      </c>
      <c r="O173" s="41">
        <f>RANK(L173,$L$3:$L$502,0)+COUNTIF($L$3:L672,L173)-1</f>
        <v>159</v>
      </c>
      <c r="P173" s="42">
        <f t="shared" si="26"/>
        <v>36900</v>
      </c>
      <c r="Q173" s="42">
        <f t="shared" si="27"/>
        <v>4100</v>
      </c>
      <c r="R173" s="42">
        <f t="shared" si="28"/>
        <v>184.5</v>
      </c>
      <c r="S173" s="40">
        <f t="shared" si="29"/>
        <v>16891.5</v>
      </c>
      <c r="T173" s="40">
        <f t="shared" si="30"/>
        <v>19447.272000000001</v>
      </c>
      <c r="U173" s="40">
        <f t="shared" si="31"/>
        <v>2555.7720000000008</v>
      </c>
      <c r="V173" s="43">
        <f t="shared" si="32"/>
        <v>0.81260425531914948</v>
      </c>
      <c r="W173" s="41">
        <f>RANK(T173,$T$3:$T$502,0)+COUNTIF($T$3:T173,T173)-1</f>
        <v>171</v>
      </c>
      <c r="X173" s="41">
        <f>RANK(U173, $U$3:$U$502,0)+COUNTIF($U$3:U173,U173)-1</f>
        <v>186</v>
      </c>
    </row>
    <row r="174" spans="1:24" x14ac:dyDescent="0.2">
      <c r="A174" s="7" t="s">
        <v>350</v>
      </c>
      <c r="B174" s="8" t="s">
        <v>351</v>
      </c>
      <c r="C174" s="9">
        <v>102795</v>
      </c>
      <c r="D174" s="10">
        <v>-25</v>
      </c>
      <c r="E174" s="17">
        <v>18313</v>
      </c>
      <c r="F174" s="18">
        <v>-0.11199999999999999</v>
      </c>
      <c r="G174" s="19">
        <v>111</v>
      </c>
      <c r="H174" s="20"/>
      <c r="I174" s="21">
        <v>22409</v>
      </c>
      <c r="J174" s="22">
        <v>2968.6</v>
      </c>
      <c r="K174" s="38">
        <f t="shared" si="22"/>
        <v>18202</v>
      </c>
      <c r="L174" s="40">
        <f t="shared" si="23"/>
        <v>20622.747747747748</v>
      </c>
      <c r="M174" s="40">
        <f t="shared" si="24"/>
        <v>111</v>
      </c>
      <c r="N174" s="40">
        <f t="shared" si="25"/>
        <v>20511.747747747748</v>
      </c>
      <c r="O174" s="41">
        <f>RANK(L174,$L$3:$L$502,0)+COUNTIF($L$3:L673,L174)-1</f>
        <v>142</v>
      </c>
      <c r="P174" s="42">
        <f t="shared" si="26"/>
        <v>92515.5</v>
      </c>
      <c r="Q174" s="42">
        <f t="shared" si="27"/>
        <v>10279.5</v>
      </c>
      <c r="R174" s="42">
        <f t="shared" si="28"/>
        <v>462.57749999999999</v>
      </c>
      <c r="S174" s="40">
        <f t="shared" si="29"/>
        <v>17739.422500000001</v>
      </c>
      <c r="T174" s="40">
        <f t="shared" si="30"/>
        <v>19265.276000000002</v>
      </c>
      <c r="U174" s="40">
        <f t="shared" si="31"/>
        <v>1525.8535000000011</v>
      </c>
      <c r="V174" s="43">
        <f t="shared" si="32"/>
        <v>12.746427927927938</v>
      </c>
      <c r="W174" s="41">
        <f>RANK(T174,$T$3:$T$502,0)+COUNTIF($T$3:T174,T174)-1</f>
        <v>172</v>
      </c>
      <c r="X174" s="41">
        <f>RANK(U174, $U$3:$U$502,0)+COUNTIF($U$3:U174,U174)-1</f>
        <v>292</v>
      </c>
    </row>
    <row r="175" spans="1:24" x14ac:dyDescent="0.2">
      <c r="A175" s="7" t="s">
        <v>352</v>
      </c>
      <c r="B175" s="8" t="s">
        <v>353</v>
      </c>
      <c r="C175" s="9">
        <v>16500</v>
      </c>
      <c r="D175" s="10"/>
      <c r="E175" s="17">
        <v>18253</v>
      </c>
      <c r="F175" s="18">
        <v>9.3000000000000013E-2</v>
      </c>
      <c r="G175" s="19">
        <v>2790</v>
      </c>
      <c r="H175" s="20">
        <v>0.442</v>
      </c>
      <c r="I175" s="21">
        <v>106792</v>
      </c>
      <c r="J175" s="22">
        <v>22644.6</v>
      </c>
      <c r="K175" s="38">
        <f t="shared" si="22"/>
        <v>15463</v>
      </c>
      <c r="L175" s="40">
        <f t="shared" si="23"/>
        <v>16699.908508691675</v>
      </c>
      <c r="M175" s="40">
        <f t="shared" si="24"/>
        <v>1934.8127600554785</v>
      </c>
      <c r="N175" s="40">
        <f t="shared" si="25"/>
        <v>14765.095748636197</v>
      </c>
      <c r="O175" s="41">
        <f>RANK(L175,$L$3:$L$502,0)+COUNTIF($L$3:L674,L175)-1</f>
        <v>169</v>
      </c>
      <c r="P175" s="42">
        <f t="shared" si="26"/>
        <v>14850</v>
      </c>
      <c r="Q175" s="42">
        <f t="shared" si="27"/>
        <v>1650</v>
      </c>
      <c r="R175" s="42">
        <f t="shared" si="28"/>
        <v>74.25</v>
      </c>
      <c r="S175" s="40">
        <f t="shared" si="29"/>
        <v>15388.75</v>
      </c>
      <c r="T175" s="40">
        <f t="shared" si="30"/>
        <v>19202.155999999999</v>
      </c>
      <c r="U175" s="40">
        <f t="shared" si="31"/>
        <v>3813.405999999999</v>
      </c>
      <c r="V175" s="43">
        <f t="shared" si="32"/>
        <v>0.36681218637992796</v>
      </c>
      <c r="W175" s="41">
        <f>RANK(T175,$T$3:$T$502,0)+COUNTIF($T$3:T175,T175)-1</f>
        <v>173</v>
      </c>
      <c r="X175" s="41">
        <f>RANK(U175, $U$3:$U$502,0)+COUNTIF($U$3:U175,U175)-1</f>
        <v>132</v>
      </c>
    </row>
    <row r="176" spans="1:24" x14ac:dyDescent="0.2">
      <c r="A176" s="7" t="s">
        <v>354</v>
      </c>
      <c r="B176" s="8" t="s">
        <v>355</v>
      </c>
      <c r="C176" s="9">
        <v>25110</v>
      </c>
      <c r="D176" s="10"/>
      <c r="E176" s="17">
        <v>17976.8</v>
      </c>
      <c r="F176" s="18">
        <v>8.1000000000000003E-2</v>
      </c>
      <c r="G176" s="19">
        <v>664.1</v>
      </c>
      <c r="H176" s="20">
        <v>5.8999999999999997E-2</v>
      </c>
      <c r="I176" s="21">
        <v>17486.3</v>
      </c>
      <c r="J176" s="22">
        <v>11690</v>
      </c>
      <c r="K176" s="38">
        <f t="shared" si="22"/>
        <v>17312.7</v>
      </c>
      <c r="L176" s="40">
        <f t="shared" si="23"/>
        <v>16629.787234042553</v>
      </c>
      <c r="M176" s="40">
        <f t="shared" si="24"/>
        <v>627.10103871576962</v>
      </c>
      <c r="N176" s="40">
        <f t="shared" si="25"/>
        <v>16002.686195326783</v>
      </c>
      <c r="O176" s="41">
        <f>RANK(L176,$L$3:$L$502,0)+COUNTIF($L$3:L675,L176)-1</f>
        <v>170</v>
      </c>
      <c r="P176" s="42">
        <f t="shared" si="26"/>
        <v>22599</v>
      </c>
      <c r="Q176" s="42">
        <f t="shared" si="27"/>
        <v>2511</v>
      </c>
      <c r="R176" s="42">
        <f t="shared" si="28"/>
        <v>112.995</v>
      </c>
      <c r="S176" s="40">
        <f t="shared" si="29"/>
        <v>17199.705000000002</v>
      </c>
      <c r="T176" s="40">
        <f t="shared" si="30"/>
        <v>18911.5936</v>
      </c>
      <c r="U176" s="40">
        <f t="shared" si="31"/>
        <v>1711.8885999999984</v>
      </c>
      <c r="V176" s="43">
        <f t="shared" si="32"/>
        <v>1.5777572654720651</v>
      </c>
      <c r="W176" s="41">
        <f>RANK(T176,$T$3:$T$502,0)+COUNTIF($T$3:T176,T176)-1</f>
        <v>174</v>
      </c>
      <c r="X176" s="41">
        <f>RANK(U176, $U$3:$U$502,0)+COUNTIF($U$3:U176,U176)-1</f>
        <v>264</v>
      </c>
    </row>
    <row r="177" spans="1:24" x14ac:dyDescent="0.2">
      <c r="A177" s="7" t="s">
        <v>356</v>
      </c>
      <c r="B177" s="8" t="s">
        <v>357</v>
      </c>
      <c r="C177" s="9">
        <v>3622</v>
      </c>
      <c r="D177" s="10">
        <v>31</v>
      </c>
      <c r="E177" s="17">
        <v>17714.7</v>
      </c>
      <c r="F177" s="18">
        <v>0.24299999999999999</v>
      </c>
      <c r="G177" s="19">
        <v>1098</v>
      </c>
      <c r="H177" s="20">
        <v>0.36299999999999999</v>
      </c>
      <c r="I177" s="21">
        <v>10994.6</v>
      </c>
      <c r="J177" s="22">
        <v>8413.6</v>
      </c>
      <c r="K177" s="38">
        <f t="shared" si="22"/>
        <v>16616.7</v>
      </c>
      <c r="L177" s="40">
        <f t="shared" si="23"/>
        <v>14251.568785197105</v>
      </c>
      <c r="M177" s="40">
        <f t="shared" si="24"/>
        <v>805.57593543653707</v>
      </c>
      <c r="N177" s="40">
        <f t="shared" si="25"/>
        <v>13445.992849760569</v>
      </c>
      <c r="O177" s="41">
        <f>RANK(L177,$L$3:$L$502,0)+COUNTIF($L$3:L676,L177)-1</f>
        <v>200</v>
      </c>
      <c r="P177" s="42">
        <f t="shared" si="26"/>
        <v>3259.8</v>
      </c>
      <c r="Q177" s="42">
        <f t="shared" si="27"/>
        <v>362.19999999999982</v>
      </c>
      <c r="R177" s="42">
        <f t="shared" si="28"/>
        <v>16.298999999999992</v>
      </c>
      <c r="S177" s="40">
        <f t="shared" si="29"/>
        <v>16600.401000000002</v>
      </c>
      <c r="T177" s="40">
        <f t="shared" si="30"/>
        <v>18635.864400000002</v>
      </c>
      <c r="U177" s="40">
        <f t="shared" si="31"/>
        <v>2035.4634000000005</v>
      </c>
      <c r="V177" s="43">
        <f t="shared" si="32"/>
        <v>0.85379180327868898</v>
      </c>
      <c r="W177" s="41">
        <f>RANK(T177,$T$3:$T$502,0)+COUNTIF($T$3:T177,T177)-1</f>
        <v>175</v>
      </c>
      <c r="X177" s="41">
        <f>RANK(U177, $U$3:$U$502,0)+COUNTIF($U$3:U177,U177)-1</f>
        <v>227</v>
      </c>
    </row>
    <row r="178" spans="1:24" x14ac:dyDescent="0.2">
      <c r="A178" s="7" t="s">
        <v>358</v>
      </c>
      <c r="B178" s="8" t="s">
        <v>359</v>
      </c>
      <c r="C178" s="9">
        <v>15000</v>
      </c>
      <c r="D178" s="10">
        <v>-5</v>
      </c>
      <c r="E178" s="17">
        <v>17619.900000000001</v>
      </c>
      <c r="F178" s="18">
        <v>5.0999999999999997E-2</v>
      </c>
      <c r="G178" s="19">
        <v>198.7</v>
      </c>
      <c r="H178" s="20">
        <v>1.0629999999999999</v>
      </c>
      <c r="I178" s="21">
        <v>4000.9</v>
      </c>
      <c r="J178" s="22">
        <v>4170.2</v>
      </c>
      <c r="K178" s="38">
        <f t="shared" si="22"/>
        <v>17421.2</v>
      </c>
      <c r="L178" s="40">
        <f t="shared" si="23"/>
        <v>16764.89058039962</v>
      </c>
      <c r="M178" s="40">
        <f t="shared" si="24"/>
        <v>96.31604459524965</v>
      </c>
      <c r="N178" s="40">
        <f t="shared" si="25"/>
        <v>16668.574535804371</v>
      </c>
      <c r="O178" s="41">
        <f>RANK(L178,$L$3:$L$502,0)+COUNTIF($L$3:L677,L178)-1</f>
        <v>168</v>
      </c>
      <c r="P178" s="42">
        <f t="shared" si="26"/>
        <v>13500</v>
      </c>
      <c r="Q178" s="42">
        <f t="shared" si="27"/>
        <v>1500</v>
      </c>
      <c r="R178" s="42">
        <f t="shared" si="28"/>
        <v>67.5</v>
      </c>
      <c r="S178" s="40">
        <f t="shared" si="29"/>
        <v>17353.7</v>
      </c>
      <c r="T178" s="40">
        <f t="shared" si="30"/>
        <v>18536.1348</v>
      </c>
      <c r="U178" s="40">
        <f t="shared" si="31"/>
        <v>1182.4347999999991</v>
      </c>
      <c r="V178" s="43">
        <f t="shared" si="32"/>
        <v>4.9508545546049278</v>
      </c>
      <c r="W178" s="41">
        <f>RANK(T178,$T$3:$T$502,0)+COUNTIF($T$3:T178,T178)-1</f>
        <v>176</v>
      </c>
      <c r="X178" s="41">
        <f>RANK(U178, $U$3:$U$502,0)+COUNTIF($U$3:U178,U178)-1</f>
        <v>338</v>
      </c>
    </row>
    <row r="179" spans="1:24" x14ac:dyDescent="0.2">
      <c r="A179" s="7" t="s">
        <v>360</v>
      </c>
      <c r="B179" s="8" t="s">
        <v>1021</v>
      </c>
      <c r="C179" s="9">
        <v>53368</v>
      </c>
      <c r="D179" s="10">
        <v>13</v>
      </c>
      <c r="E179" s="17">
        <v>17534.5</v>
      </c>
      <c r="F179" s="18">
        <v>0.17</v>
      </c>
      <c r="G179" s="19">
        <v>1108.7</v>
      </c>
      <c r="H179" s="20">
        <v>-0.374</v>
      </c>
      <c r="I179" s="21">
        <v>19134.3</v>
      </c>
      <c r="J179" s="22">
        <v>39918.5</v>
      </c>
      <c r="K179" s="38">
        <f t="shared" si="22"/>
        <v>16425.8</v>
      </c>
      <c r="L179" s="40">
        <f t="shared" si="23"/>
        <v>14986.752136752139</v>
      </c>
      <c r="M179" s="40">
        <f t="shared" si="24"/>
        <v>1771.0862619808308</v>
      </c>
      <c r="N179" s="40">
        <f t="shared" si="25"/>
        <v>13215.665874771308</v>
      </c>
      <c r="O179" s="41">
        <f>RANK(L179,$L$3:$L$502,0)+COUNTIF($L$3:L678,L179)-1</f>
        <v>186</v>
      </c>
      <c r="P179" s="42">
        <f t="shared" si="26"/>
        <v>48031.199999999997</v>
      </c>
      <c r="Q179" s="42">
        <f t="shared" si="27"/>
        <v>5336.8000000000029</v>
      </c>
      <c r="R179" s="42">
        <f t="shared" si="28"/>
        <v>240.15600000000012</v>
      </c>
      <c r="S179" s="40">
        <f t="shared" si="29"/>
        <v>16185.643999999998</v>
      </c>
      <c r="T179" s="40">
        <f t="shared" si="30"/>
        <v>18446.294000000002</v>
      </c>
      <c r="U179" s="40">
        <f t="shared" si="31"/>
        <v>2260.6500000000033</v>
      </c>
      <c r="V179" s="43">
        <f t="shared" si="32"/>
        <v>1.0390096509425482</v>
      </c>
      <c r="W179" s="41">
        <f>RANK(T179,$T$3:$T$502,0)+COUNTIF($T$3:T179,T179)-1</f>
        <v>177</v>
      </c>
      <c r="X179" s="41">
        <f>RANK(U179, $U$3:$U$502,0)+COUNTIF($U$3:U179,U179)-1</f>
        <v>211</v>
      </c>
    </row>
    <row r="180" spans="1:24" x14ac:dyDescent="0.2">
      <c r="A180" s="7" t="s">
        <v>362</v>
      </c>
      <c r="B180" s="8" t="s">
        <v>363</v>
      </c>
      <c r="C180" s="9">
        <v>87500</v>
      </c>
      <c r="D180" s="10"/>
      <c r="E180" s="17">
        <v>17408</v>
      </c>
      <c r="F180" s="18">
        <v>6.8000000000000005E-2</v>
      </c>
      <c r="G180" s="19">
        <v>2203</v>
      </c>
      <c r="H180" s="20">
        <v>0.45100000000000001</v>
      </c>
      <c r="I180" s="21">
        <v>20390</v>
      </c>
      <c r="J180" s="22">
        <v>42083</v>
      </c>
      <c r="K180" s="38">
        <f t="shared" si="22"/>
        <v>15205</v>
      </c>
      <c r="L180" s="40">
        <f t="shared" si="23"/>
        <v>16299.625468164793</v>
      </c>
      <c r="M180" s="40">
        <f t="shared" si="24"/>
        <v>1518.263266712612</v>
      </c>
      <c r="N180" s="40">
        <f t="shared" si="25"/>
        <v>14781.362201452181</v>
      </c>
      <c r="O180" s="41">
        <f>RANK(L180,$L$3:$L$502,0)+COUNTIF($L$3:L679,L180)-1</f>
        <v>174</v>
      </c>
      <c r="P180" s="42">
        <f t="shared" si="26"/>
        <v>78750</v>
      </c>
      <c r="Q180" s="42">
        <f t="shared" si="27"/>
        <v>8750</v>
      </c>
      <c r="R180" s="42">
        <f t="shared" si="28"/>
        <v>393.75</v>
      </c>
      <c r="S180" s="40">
        <f t="shared" si="29"/>
        <v>14811.25</v>
      </c>
      <c r="T180" s="40">
        <f t="shared" si="30"/>
        <v>18313.216</v>
      </c>
      <c r="U180" s="40">
        <f t="shared" si="31"/>
        <v>3501.9660000000003</v>
      </c>
      <c r="V180" s="43">
        <f t="shared" si="32"/>
        <v>0.58963504312301418</v>
      </c>
      <c r="W180" s="41">
        <f>RANK(T180,$T$3:$T$502,0)+COUNTIF($T$3:T180,T180)-1</f>
        <v>178</v>
      </c>
      <c r="X180" s="41">
        <f>RANK(U180, $U$3:$U$502,0)+COUNTIF($U$3:U180,U180)-1</f>
        <v>145</v>
      </c>
    </row>
    <row r="181" spans="1:24" x14ac:dyDescent="0.2">
      <c r="A181" s="7" t="s">
        <v>364</v>
      </c>
      <c r="B181" s="8" t="s">
        <v>365</v>
      </c>
      <c r="C181" s="9">
        <v>2400</v>
      </c>
      <c r="D181" s="10">
        <v>44</v>
      </c>
      <c r="E181" s="17">
        <v>17282.7</v>
      </c>
      <c r="F181" s="18">
        <v>0.32700000000000001</v>
      </c>
      <c r="G181" s="19">
        <v>-70.900000000000006</v>
      </c>
      <c r="H181" s="20">
        <v>-1.5169999999999999</v>
      </c>
      <c r="I181" s="21">
        <v>6151.1</v>
      </c>
      <c r="J181" s="22">
        <v>1740.2</v>
      </c>
      <c r="K181" s="38">
        <f t="shared" si="22"/>
        <v>17353.600000000002</v>
      </c>
      <c r="L181" s="40">
        <f t="shared" si="23"/>
        <v>13023.888470233611</v>
      </c>
      <c r="M181" s="40">
        <f t="shared" si="24"/>
        <v>137.13733075435206</v>
      </c>
      <c r="N181" s="40">
        <f t="shared" si="25"/>
        <v>12886.751139479258</v>
      </c>
      <c r="O181" s="41">
        <f>RANK(L181,$L$3:$L$502,0)+COUNTIF($L$3:L680,L181)-1</f>
        <v>217</v>
      </c>
      <c r="P181" s="42">
        <f t="shared" si="26"/>
        <v>2160</v>
      </c>
      <c r="Q181" s="42">
        <f t="shared" si="27"/>
        <v>240</v>
      </c>
      <c r="R181" s="42">
        <f t="shared" si="28"/>
        <v>10.8</v>
      </c>
      <c r="S181" s="40">
        <f t="shared" si="29"/>
        <v>17342.800000000003</v>
      </c>
      <c r="T181" s="40">
        <f t="shared" si="30"/>
        <v>18181.400400000002</v>
      </c>
      <c r="U181" s="40">
        <f t="shared" si="31"/>
        <v>838.60039999999935</v>
      </c>
      <c r="V181" s="43">
        <f t="shared" si="32"/>
        <v>-12.827932299012684</v>
      </c>
      <c r="W181" s="41">
        <f>RANK(T181,$T$3:$T$502,0)+COUNTIF($T$3:T181,T181)-1</f>
        <v>179</v>
      </c>
      <c r="X181" s="41">
        <f>RANK(U181, $U$3:$U$502,0)+COUNTIF($U$3:U181,U181)-1</f>
        <v>411</v>
      </c>
    </row>
    <row r="182" spans="1:24" x14ac:dyDescent="0.2">
      <c r="A182" s="7" t="s">
        <v>366</v>
      </c>
      <c r="B182" s="8" t="s">
        <v>367</v>
      </c>
      <c r="C182" s="9">
        <v>100000</v>
      </c>
      <c r="D182" s="10">
        <v>6</v>
      </c>
      <c r="E182" s="17">
        <v>17279</v>
      </c>
      <c r="F182" s="18">
        <v>0.12300000000000001</v>
      </c>
      <c r="G182" s="19">
        <v>422</v>
      </c>
      <c r="H182" s="20">
        <v>0.24</v>
      </c>
      <c r="I182" s="21">
        <v>12270</v>
      </c>
      <c r="J182" s="22">
        <v>5868.1</v>
      </c>
      <c r="K182" s="38">
        <f t="shared" si="22"/>
        <v>16857</v>
      </c>
      <c r="L182" s="40">
        <f t="shared" si="23"/>
        <v>15386.464826357969</v>
      </c>
      <c r="M182" s="40">
        <f t="shared" si="24"/>
        <v>340.32258064516128</v>
      </c>
      <c r="N182" s="40">
        <f t="shared" si="25"/>
        <v>15046.142245712808</v>
      </c>
      <c r="O182" s="41">
        <f>RANK(L182,$L$3:$L$502,0)+COUNTIF($L$3:L681,L182)-1</f>
        <v>182</v>
      </c>
      <c r="P182" s="42">
        <f t="shared" si="26"/>
        <v>90000</v>
      </c>
      <c r="Q182" s="42">
        <f t="shared" si="27"/>
        <v>10000</v>
      </c>
      <c r="R182" s="42">
        <f t="shared" si="28"/>
        <v>450</v>
      </c>
      <c r="S182" s="40">
        <f t="shared" si="29"/>
        <v>16407</v>
      </c>
      <c r="T182" s="40">
        <f t="shared" si="30"/>
        <v>18177.508000000002</v>
      </c>
      <c r="U182" s="40">
        <f t="shared" si="31"/>
        <v>1770.5080000000016</v>
      </c>
      <c r="V182" s="43">
        <f t="shared" si="32"/>
        <v>3.1955165876777292</v>
      </c>
      <c r="W182" s="41">
        <f>RANK(T182,$T$3:$T$502,0)+COUNTIF($T$3:T182,T182)-1</f>
        <v>180</v>
      </c>
      <c r="X182" s="41">
        <f>RANK(U182, $U$3:$U$502,0)+COUNTIF($U$3:U182,U182)-1</f>
        <v>254</v>
      </c>
    </row>
    <row r="183" spans="1:24" x14ac:dyDescent="0.2">
      <c r="A183" s="7" t="s">
        <v>368</v>
      </c>
      <c r="B183" s="8" t="s">
        <v>369</v>
      </c>
      <c r="C183" s="9">
        <v>2800</v>
      </c>
      <c r="D183" s="10">
        <v>89</v>
      </c>
      <c r="E183" s="17">
        <v>17275.400000000001</v>
      </c>
      <c r="F183" s="18">
        <v>0.54100000000000004</v>
      </c>
      <c r="G183" s="19">
        <v>3419</v>
      </c>
      <c r="H183" s="20">
        <v>0.32400000000000001</v>
      </c>
      <c r="I183" s="21">
        <v>33934.5</v>
      </c>
      <c r="J183" s="22">
        <v>55209.9</v>
      </c>
      <c r="K183" s="38">
        <f t="shared" si="22"/>
        <v>13856.400000000001</v>
      </c>
      <c r="L183" s="40">
        <f t="shared" si="23"/>
        <v>11210.512654120703</v>
      </c>
      <c r="M183" s="40">
        <f t="shared" si="24"/>
        <v>2582.3262839879153</v>
      </c>
      <c r="N183" s="40">
        <f t="shared" si="25"/>
        <v>8628.1863701327875</v>
      </c>
      <c r="O183" s="41">
        <f>RANK(L183,$L$3:$L$502,0)+COUNTIF($L$3:L682,L183)-1</f>
        <v>264</v>
      </c>
      <c r="P183" s="42">
        <f t="shared" si="26"/>
        <v>2520</v>
      </c>
      <c r="Q183" s="42">
        <f t="shared" si="27"/>
        <v>280</v>
      </c>
      <c r="R183" s="42">
        <f t="shared" si="28"/>
        <v>12.6</v>
      </c>
      <c r="S183" s="40">
        <f t="shared" si="29"/>
        <v>13843.800000000001</v>
      </c>
      <c r="T183" s="40">
        <f t="shared" si="30"/>
        <v>18173.720800000003</v>
      </c>
      <c r="U183" s="40">
        <f t="shared" si="31"/>
        <v>4329.9208000000017</v>
      </c>
      <c r="V183" s="43">
        <f t="shared" si="32"/>
        <v>0.26642901433167643</v>
      </c>
      <c r="W183" s="41">
        <f>RANK(T183,$T$3:$T$502,0)+COUNTIF($T$3:T183,T183)-1</f>
        <v>181</v>
      </c>
      <c r="X183" s="41">
        <f>RANK(U183, $U$3:$U$502,0)+COUNTIF($U$3:U183,U183)-1</f>
        <v>114</v>
      </c>
    </row>
    <row r="184" spans="1:24" x14ac:dyDescent="0.2">
      <c r="A184" s="7" t="s">
        <v>370</v>
      </c>
      <c r="B184" s="8" t="s">
        <v>371</v>
      </c>
      <c r="C184" s="9">
        <v>21000</v>
      </c>
      <c r="D184" s="10">
        <v>19</v>
      </c>
      <c r="E184" s="17">
        <v>17253</v>
      </c>
      <c r="F184" s="18">
        <v>0.187</v>
      </c>
      <c r="G184" s="19">
        <v>3313</v>
      </c>
      <c r="H184" s="20">
        <v>-3.5000000000000003E-2</v>
      </c>
      <c r="I184" s="21">
        <v>17773</v>
      </c>
      <c r="J184" s="22">
        <v>37652.9</v>
      </c>
      <c r="K184" s="38">
        <f t="shared" si="22"/>
        <v>13940</v>
      </c>
      <c r="L184" s="40">
        <f t="shared" si="23"/>
        <v>14534.962089300758</v>
      </c>
      <c r="M184" s="40">
        <f t="shared" si="24"/>
        <v>3433.1606217616581</v>
      </c>
      <c r="N184" s="40">
        <f t="shared" si="25"/>
        <v>11101.801467539099</v>
      </c>
      <c r="O184" s="41">
        <f>RANK(L184,$L$3:$L$502,0)+COUNTIF($L$3:L683,L184)-1</f>
        <v>195</v>
      </c>
      <c r="P184" s="42">
        <f t="shared" si="26"/>
        <v>18900</v>
      </c>
      <c r="Q184" s="42">
        <f t="shared" si="27"/>
        <v>2100</v>
      </c>
      <c r="R184" s="42">
        <f t="shared" si="28"/>
        <v>94.5</v>
      </c>
      <c r="S184" s="40">
        <f t="shared" si="29"/>
        <v>13845.5</v>
      </c>
      <c r="T184" s="40">
        <f t="shared" si="30"/>
        <v>18150.155999999999</v>
      </c>
      <c r="U184" s="40">
        <f t="shared" si="31"/>
        <v>4304.655999999999</v>
      </c>
      <c r="V184" s="43">
        <f t="shared" si="32"/>
        <v>0.29932266827648629</v>
      </c>
      <c r="W184" s="41">
        <f>RANK(T184,$T$3:$T$502,0)+COUNTIF($T$3:T184,T184)-1</f>
        <v>182</v>
      </c>
      <c r="X184" s="41">
        <f>RANK(U184, $U$3:$U$502,0)+COUNTIF($U$3:U184,U184)-1</f>
        <v>116</v>
      </c>
    </row>
    <row r="185" spans="1:24" x14ac:dyDescent="0.2">
      <c r="A185" s="7" t="s">
        <v>372</v>
      </c>
      <c r="B185" s="8" t="s">
        <v>373</v>
      </c>
      <c r="C185" s="9">
        <v>24000</v>
      </c>
      <c r="D185" s="10">
        <v>-15</v>
      </c>
      <c r="E185" s="17">
        <v>16759</v>
      </c>
      <c r="F185" s="18">
        <v>-2.2000000000000002E-2</v>
      </c>
      <c r="G185" s="19">
        <v>-6851</v>
      </c>
      <c r="H185" s="20">
        <v>-5.1619999999999999</v>
      </c>
      <c r="I185" s="21">
        <v>76995</v>
      </c>
      <c r="J185" s="22">
        <v>9390.6</v>
      </c>
      <c r="K185" s="38">
        <f t="shared" si="22"/>
        <v>23610</v>
      </c>
      <c r="L185" s="40">
        <f t="shared" si="23"/>
        <v>17135.991820040901</v>
      </c>
      <c r="M185" s="40">
        <f t="shared" si="24"/>
        <v>1646.0836136472849</v>
      </c>
      <c r="N185" s="40">
        <f t="shared" si="25"/>
        <v>15489.908206393617</v>
      </c>
      <c r="O185" s="41">
        <f>RANK(L185,$L$3:$L$502,0)+COUNTIF($L$3:L684,L185)-1</f>
        <v>165</v>
      </c>
      <c r="P185" s="42">
        <f t="shared" si="26"/>
        <v>21600</v>
      </c>
      <c r="Q185" s="42">
        <f t="shared" si="27"/>
        <v>2400</v>
      </c>
      <c r="R185" s="42">
        <f t="shared" si="28"/>
        <v>108</v>
      </c>
      <c r="S185" s="40">
        <f t="shared" si="29"/>
        <v>23502</v>
      </c>
      <c r="T185" s="40">
        <f t="shared" si="30"/>
        <v>17630.468000000001</v>
      </c>
      <c r="U185" s="40">
        <f t="shared" si="31"/>
        <v>-5871.5319999999992</v>
      </c>
      <c r="V185" s="43">
        <f t="shared" si="32"/>
        <v>-0.14296715807911264</v>
      </c>
      <c r="W185" s="41">
        <f>RANK(T185,$T$3:$T$502,0)+COUNTIF($T$3:T185,T185)-1</f>
        <v>183</v>
      </c>
      <c r="X185" s="41">
        <f>RANK(U185, $U$3:$U$502,0)+COUNTIF($U$3:U185,U185)-1</f>
        <v>497</v>
      </c>
    </row>
    <row r="186" spans="1:24" x14ac:dyDescent="0.2">
      <c r="A186" s="7" t="s">
        <v>374</v>
      </c>
      <c r="B186" s="8" t="s">
        <v>375</v>
      </c>
      <c r="C186" s="9">
        <v>14300</v>
      </c>
      <c r="D186" s="10">
        <v>-17</v>
      </c>
      <c r="E186" s="17">
        <v>16727</v>
      </c>
      <c r="F186" s="18">
        <v>-2.7000000000000003E-2</v>
      </c>
      <c r="G186" s="19">
        <v>6638</v>
      </c>
      <c r="H186" s="20">
        <v>0.23400000000000001</v>
      </c>
      <c r="I186" s="21">
        <v>103702</v>
      </c>
      <c r="J186" s="22">
        <v>92439.3</v>
      </c>
      <c r="K186" s="38">
        <f t="shared" si="22"/>
        <v>10089</v>
      </c>
      <c r="L186" s="40">
        <f t="shared" si="23"/>
        <v>17191.161356628982</v>
      </c>
      <c r="M186" s="40">
        <f t="shared" si="24"/>
        <v>5379.2544570502432</v>
      </c>
      <c r="N186" s="40">
        <f t="shared" si="25"/>
        <v>11811.906899578738</v>
      </c>
      <c r="O186" s="41">
        <f>RANK(L186,$L$3:$L$502,0)+COUNTIF($L$3:L685,L186)-1</f>
        <v>164</v>
      </c>
      <c r="P186" s="42">
        <f t="shared" si="26"/>
        <v>12870</v>
      </c>
      <c r="Q186" s="42">
        <f t="shared" si="27"/>
        <v>1430</v>
      </c>
      <c r="R186" s="42">
        <f t="shared" si="28"/>
        <v>64.349999999999994</v>
      </c>
      <c r="S186" s="40">
        <f t="shared" si="29"/>
        <v>10024.65</v>
      </c>
      <c r="T186" s="40">
        <f t="shared" si="30"/>
        <v>17596.804</v>
      </c>
      <c r="U186" s="40">
        <f t="shared" si="31"/>
        <v>7572.1540000000005</v>
      </c>
      <c r="V186" s="43">
        <f t="shared" si="32"/>
        <v>0.14072823139499857</v>
      </c>
      <c r="W186" s="41">
        <f>RANK(T186,$T$3:$T$502,0)+COUNTIF($T$3:T186,T186)-1</f>
        <v>184</v>
      </c>
      <c r="X186" s="41">
        <f>RANK(U186, $U$3:$U$502,0)+COUNTIF($U$3:U186,U186)-1</f>
        <v>69</v>
      </c>
    </row>
    <row r="187" spans="1:24" x14ac:dyDescent="0.2">
      <c r="A187" s="7" t="s">
        <v>376</v>
      </c>
      <c r="B187" s="8" t="s">
        <v>377</v>
      </c>
      <c r="C187" s="9">
        <v>15262</v>
      </c>
      <c r="D187" s="10">
        <v>8</v>
      </c>
      <c r="E187" s="17">
        <v>16631.2</v>
      </c>
      <c r="F187" s="18">
        <v>0.11800000000000001</v>
      </c>
      <c r="G187" s="19">
        <v>664.5</v>
      </c>
      <c r="H187" s="20">
        <v>0.316</v>
      </c>
      <c r="I187" s="21">
        <v>4427.3999999999996</v>
      </c>
      <c r="J187" s="22">
        <v>11948.8</v>
      </c>
      <c r="K187" s="38">
        <f t="shared" si="22"/>
        <v>15966.7</v>
      </c>
      <c r="L187" s="40">
        <f t="shared" si="23"/>
        <v>14875.849731663684</v>
      </c>
      <c r="M187" s="40">
        <f t="shared" si="24"/>
        <v>504.93920972644372</v>
      </c>
      <c r="N187" s="40">
        <f t="shared" si="25"/>
        <v>14370.91052193724</v>
      </c>
      <c r="O187" s="41">
        <f>RANK(L187,$L$3:$L$502,0)+COUNTIF($L$3:L686,L187)-1</f>
        <v>189</v>
      </c>
      <c r="P187" s="42">
        <f t="shared" si="26"/>
        <v>13735.8</v>
      </c>
      <c r="Q187" s="42">
        <f t="shared" si="27"/>
        <v>1526.2000000000007</v>
      </c>
      <c r="R187" s="42">
        <f t="shared" si="28"/>
        <v>68.67900000000003</v>
      </c>
      <c r="S187" s="40">
        <f t="shared" si="29"/>
        <v>15898.021000000001</v>
      </c>
      <c r="T187" s="40">
        <f t="shared" si="30"/>
        <v>17496.022400000002</v>
      </c>
      <c r="U187" s="40">
        <f t="shared" si="31"/>
        <v>1598.001400000001</v>
      </c>
      <c r="V187" s="43">
        <f t="shared" si="32"/>
        <v>1.4048177577125673</v>
      </c>
      <c r="W187" s="41">
        <f>RANK(T187,$T$3:$T$502,0)+COUNTIF($T$3:T187,T187)-1</f>
        <v>185</v>
      </c>
      <c r="X187" s="41">
        <f>RANK(U187, $U$3:$U$502,0)+COUNTIF($U$3:U187,U187)-1</f>
        <v>279</v>
      </c>
    </row>
    <row r="188" spans="1:24" x14ac:dyDescent="0.2">
      <c r="A188" s="7" t="s">
        <v>378</v>
      </c>
      <c r="B188" s="8" t="s">
        <v>379</v>
      </c>
      <c r="C188" s="9">
        <v>135000</v>
      </c>
      <c r="D188" s="10">
        <v>-5</v>
      </c>
      <c r="E188" s="17">
        <v>16580</v>
      </c>
      <c r="F188" s="18">
        <v>4.5999999999999999E-2</v>
      </c>
      <c r="G188" s="19">
        <v>1003</v>
      </c>
      <c r="H188" s="20">
        <v>0.183</v>
      </c>
      <c r="I188" s="21">
        <v>8049</v>
      </c>
      <c r="J188" s="22">
        <v>9911.7000000000007</v>
      </c>
      <c r="K188" s="38">
        <f t="shared" si="22"/>
        <v>15577</v>
      </c>
      <c r="L188" s="40">
        <f t="shared" si="23"/>
        <v>15850.860420650095</v>
      </c>
      <c r="M188" s="40">
        <f t="shared" si="24"/>
        <v>847.84446322907854</v>
      </c>
      <c r="N188" s="40">
        <f t="shared" si="25"/>
        <v>15003.015957421016</v>
      </c>
      <c r="O188" s="41">
        <f>RANK(L188,$L$3:$L$502,0)+COUNTIF($L$3:L687,L188)-1</f>
        <v>177</v>
      </c>
      <c r="P188" s="42">
        <f t="shared" si="26"/>
        <v>121500</v>
      </c>
      <c r="Q188" s="42">
        <f t="shared" si="27"/>
        <v>13500</v>
      </c>
      <c r="R188" s="42">
        <f t="shared" si="28"/>
        <v>607.5</v>
      </c>
      <c r="S188" s="40">
        <f t="shared" si="29"/>
        <v>14969.5</v>
      </c>
      <c r="T188" s="40">
        <f t="shared" si="30"/>
        <v>17442.16</v>
      </c>
      <c r="U188" s="40">
        <f t="shared" si="31"/>
        <v>2472.66</v>
      </c>
      <c r="V188" s="43">
        <f t="shared" si="32"/>
        <v>1.4652642073778663</v>
      </c>
      <c r="W188" s="41">
        <f>RANK(T188,$T$3:$T$502,0)+COUNTIF($T$3:T188,T188)-1</f>
        <v>186</v>
      </c>
      <c r="X188" s="41">
        <f>RANK(U188, $U$3:$U$502,0)+COUNTIF($U$3:U188,U188)-1</f>
        <v>190</v>
      </c>
    </row>
    <row r="189" spans="1:24" x14ac:dyDescent="0.2">
      <c r="A189" s="7" t="s">
        <v>380</v>
      </c>
      <c r="B189" s="8" t="s">
        <v>381</v>
      </c>
      <c r="C189" s="9">
        <v>11034</v>
      </c>
      <c r="D189" s="10">
        <v>18</v>
      </c>
      <c r="E189" s="17">
        <v>16424</v>
      </c>
      <c r="F189" s="18">
        <v>0.152</v>
      </c>
      <c r="G189" s="19">
        <v>1641</v>
      </c>
      <c r="H189" s="20">
        <v>-0.21099999999999999</v>
      </c>
      <c r="I189" s="21">
        <v>298147</v>
      </c>
      <c r="J189" s="22">
        <v>11992</v>
      </c>
      <c r="K189" s="38">
        <f t="shared" si="22"/>
        <v>14783</v>
      </c>
      <c r="L189" s="40">
        <f t="shared" si="23"/>
        <v>14256.944444444445</v>
      </c>
      <c r="M189" s="40">
        <f t="shared" si="24"/>
        <v>2079.847908745247</v>
      </c>
      <c r="N189" s="40">
        <f t="shared" si="25"/>
        <v>12177.096535699198</v>
      </c>
      <c r="O189" s="41">
        <f>RANK(L189,$L$3:$L$502,0)+COUNTIF($L$3:L688,L189)-1</f>
        <v>199</v>
      </c>
      <c r="P189" s="42">
        <f t="shared" si="26"/>
        <v>9930.6</v>
      </c>
      <c r="Q189" s="42">
        <f t="shared" si="27"/>
        <v>1103.3999999999996</v>
      </c>
      <c r="R189" s="42">
        <f t="shared" si="28"/>
        <v>49.652999999999984</v>
      </c>
      <c r="S189" s="40">
        <f t="shared" si="29"/>
        <v>14733.347</v>
      </c>
      <c r="T189" s="40">
        <f t="shared" si="30"/>
        <v>17278.047999999999</v>
      </c>
      <c r="U189" s="40">
        <f t="shared" si="31"/>
        <v>2544.7009999999991</v>
      </c>
      <c r="V189" s="43">
        <f t="shared" si="32"/>
        <v>0.55070140158439917</v>
      </c>
      <c r="W189" s="41">
        <f>RANK(T189,$T$3:$T$502,0)+COUNTIF($T$3:T189,T189)-1</f>
        <v>187</v>
      </c>
      <c r="X189" s="41">
        <f>RANK(U189, $U$3:$U$502,0)+COUNTIF($U$3:U189,U189)-1</f>
        <v>187</v>
      </c>
    </row>
    <row r="190" spans="1:24" x14ac:dyDescent="0.2">
      <c r="A190" s="7" t="s">
        <v>382</v>
      </c>
      <c r="B190" s="8" t="s">
        <v>383</v>
      </c>
      <c r="C190" s="9">
        <v>77700</v>
      </c>
      <c r="D190" s="10">
        <v>-9</v>
      </c>
      <c r="E190" s="17">
        <v>16368.6</v>
      </c>
      <c r="F190" s="18">
        <v>2.1000000000000001E-2</v>
      </c>
      <c r="G190" s="19">
        <v>159.4</v>
      </c>
      <c r="H190" s="20">
        <v>-0.76</v>
      </c>
      <c r="I190" s="21">
        <v>19110.3</v>
      </c>
      <c r="J190" s="22">
        <v>9033.9</v>
      </c>
      <c r="K190" s="38">
        <f t="shared" si="22"/>
        <v>16209.2</v>
      </c>
      <c r="L190" s="40">
        <f t="shared" si="23"/>
        <v>16031.929480901079</v>
      </c>
      <c r="M190" s="40">
        <f t="shared" si="24"/>
        <v>664.16666666666674</v>
      </c>
      <c r="N190" s="40">
        <f t="shared" si="25"/>
        <v>15367.762814234413</v>
      </c>
      <c r="O190" s="41">
        <f>RANK(L190,$L$3:$L$502,0)+COUNTIF($L$3:L689,L190)-1</f>
        <v>175</v>
      </c>
      <c r="P190" s="42">
        <f t="shared" si="26"/>
        <v>69930</v>
      </c>
      <c r="Q190" s="42">
        <f t="shared" si="27"/>
        <v>7770</v>
      </c>
      <c r="R190" s="42">
        <f t="shared" si="28"/>
        <v>349.65</v>
      </c>
      <c r="S190" s="40">
        <f t="shared" si="29"/>
        <v>15859.550000000001</v>
      </c>
      <c r="T190" s="40">
        <f t="shared" si="30"/>
        <v>17219.767200000002</v>
      </c>
      <c r="U190" s="40">
        <f t="shared" si="31"/>
        <v>1360.217200000001</v>
      </c>
      <c r="V190" s="43">
        <f t="shared" si="32"/>
        <v>7.5333575909661281</v>
      </c>
      <c r="W190" s="41">
        <f>RANK(T190,$T$3:$T$502,0)+COUNTIF($T$3:T190,T190)-1</f>
        <v>188</v>
      </c>
      <c r="X190" s="41">
        <f>RANK(U190, $U$3:$U$502,0)+COUNTIF($U$3:U190,U190)-1</f>
        <v>318</v>
      </c>
    </row>
    <row r="191" spans="1:24" x14ac:dyDescent="0.2">
      <c r="A191" s="7" t="s">
        <v>384</v>
      </c>
      <c r="B191" s="8" t="s">
        <v>385</v>
      </c>
      <c r="C191" s="9">
        <v>90000</v>
      </c>
      <c r="D191" s="10">
        <v>167</v>
      </c>
      <c r="E191" s="17">
        <v>16318.4</v>
      </c>
      <c r="F191" s="18">
        <v>1.0569999999999999</v>
      </c>
      <c r="G191" s="19">
        <v>484.5</v>
      </c>
      <c r="H191" s="20">
        <v>0.90600000000000003</v>
      </c>
      <c r="I191" s="21">
        <v>10025.5</v>
      </c>
      <c r="J191" s="22">
        <v>7033.9</v>
      </c>
      <c r="K191" s="38">
        <f t="shared" si="22"/>
        <v>15833.9</v>
      </c>
      <c r="L191" s="40">
        <f t="shared" si="23"/>
        <v>7933.1064657267871</v>
      </c>
      <c r="M191" s="40">
        <f t="shared" si="24"/>
        <v>254.1972717733473</v>
      </c>
      <c r="N191" s="40">
        <f t="shared" si="25"/>
        <v>7678.9091939534401</v>
      </c>
      <c r="O191" s="41">
        <f>RANK(L191,$L$3:$L$502,0)+COUNTIF($L$3:L690,L191)-1</f>
        <v>350</v>
      </c>
      <c r="P191" s="42">
        <f t="shared" si="26"/>
        <v>81000</v>
      </c>
      <c r="Q191" s="42">
        <f t="shared" si="27"/>
        <v>9000</v>
      </c>
      <c r="R191" s="42">
        <f t="shared" si="28"/>
        <v>405</v>
      </c>
      <c r="S191" s="40">
        <f t="shared" si="29"/>
        <v>15428.9</v>
      </c>
      <c r="T191" s="40">
        <f t="shared" si="30"/>
        <v>17166.9568</v>
      </c>
      <c r="U191" s="40">
        <f t="shared" si="31"/>
        <v>1738.0568000000003</v>
      </c>
      <c r="V191" s="43">
        <f t="shared" si="32"/>
        <v>2.5873205366357075</v>
      </c>
      <c r="W191" s="41">
        <f>RANK(T191,$T$3:$T$502,0)+COUNTIF($T$3:T191,T191)-1</f>
        <v>189</v>
      </c>
      <c r="X191" s="41">
        <f>RANK(U191, $U$3:$U$502,0)+COUNTIF($U$3:U191,U191)-1</f>
        <v>260</v>
      </c>
    </row>
    <row r="192" spans="1:24" x14ac:dyDescent="0.2">
      <c r="A192" s="7" t="s">
        <v>386</v>
      </c>
      <c r="B192" s="8" t="s">
        <v>387</v>
      </c>
      <c r="C192" s="9">
        <v>45100</v>
      </c>
      <c r="D192" s="10">
        <v>4</v>
      </c>
      <c r="E192" s="17">
        <v>16285.1</v>
      </c>
      <c r="F192" s="18">
        <v>9.6000000000000002E-2</v>
      </c>
      <c r="G192" s="19">
        <v>1906.1</v>
      </c>
      <c r="H192" s="20">
        <v>1.6910000000000001</v>
      </c>
      <c r="I192" s="21">
        <v>25360.5</v>
      </c>
      <c r="J192" s="22">
        <v>9793.5</v>
      </c>
      <c r="K192" s="38">
        <f t="shared" si="22"/>
        <v>14379</v>
      </c>
      <c r="L192" s="40">
        <f t="shared" si="23"/>
        <v>14858.667883211678</v>
      </c>
      <c r="M192" s="40">
        <f t="shared" si="24"/>
        <v>708.32404310665186</v>
      </c>
      <c r="N192" s="40">
        <f t="shared" si="25"/>
        <v>14150.343840105026</v>
      </c>
      <c r="O192" s="41">
        <f>RANK(L192,$L$3:$L$502,0)+COUNTIF($L$3:L691,L192)-1</f>
        <v>190</v>
      </c>
      <c r="P192" s="42">
        <f t="shared" si="26"/>
        <v>40590</v>
      </c>
      <c r="Q192" s="42">
        <f t="shared" si="27"/>
        <v>4510</v>
      </c>
      <c r="R192" s="42">
        <f t="shared" si="28"/>
        <v>202.95</v>
      </c>
      <c r="S192" s="40">
        <f t="shared" si="29"/>
        <v>14176.05</v>
      </c>
      <c r="T192" s="40">
        <f t="shared" si="30"/>
        <v>17131.925200000001</v>
      </c>
      <c r="U192" s="40">
        <f t="shared" si="31"/>
        <v>2955.8752000000022</v>
      </c>
      <c r="V192" s="43">
        <f t="shared" si="32"/>
        <v>0.5507450815801912</v>
      </c>
      <c r="W192" s="41">
        <f>RANK(T192,$T$3:$T$502,0)+COUNTIF($T$3:T192,T192)-1</f>
        <v>190</v>
      </c>
      <c r="X192" s="41">
        <f>RANK(U192, $U$3:$U$502,0)+COUNTIF($U$3:U192,U192)-1</f>
        <v>167</v>
      </c>
    </row>
    <row r="193" spans="1:24" x14ac:dyDescent="0.2">
      <c r="A193" s="7" t="s">
        <v>388</v>
      </c>
      <c r="B193" s="8" t="s">
        <v>389</v>
      </c>
      <c r="C193" s="9">
        <v>9019</v>
      </c>
      <c r="D193" s="10">
        <v>-2</v>
      </c>
      <c r="E193" s="17">
        <v>16240.5</v>
      </c>
      <c r="F193" s="18">
        <v>6.9000000000000006E-2</v>
      </c>
      <c r="G193" s="19">
        <v>643</v>
      </c>
      <c r="H193" s="20">
        <v>0.22900000000000001</v>
      </c>
      <c r="I193" s="21">
        <v>7167.7</v>
      </c>
      <c r="J193" s="22">
        <v>14172.1</v>
      </c>
      <c r="K193" s="38">
        <f t="shared" si="22"/>
        <v>15597.5</v>
      </c>
      <c r="L193" s="40">
        <f t="shared" si="23"/>
        <v>15192.235734331151</v>
      </c>
      <c r="M193" s="40">
        <f t="shared" si="24"/>
        <v>523.1895850284784</v>
      </c>
      <c r="N193" s="40">
        <f t="shared" si="25"/>
        <v>14669.046149302672</v>
      </c>
      <c r="O193" s="41">
        <f>RANK(L193,$L$3:$L$502,0)+COUNTIF($L$3:L692,L193)-1</f>
        <v>185</v>
      </c>
      <c r="P193" s="42">
        <f t="shared" si="26"/>
        <v>8117.1</v>
      </c>
      <c r="Q193" s="42">
        <f t="shared" si="27"/>
        <v>901.89999999999964</v>
      </c>
      <c r="R193" s="42">
        <f t="shared" si="28"/>
        <v>40.585499999999982</v>
      </c>
      <c r="S193" s="40">
        <f t="shared" si="29"/>
        <v>15556.914500000001</v>
      </c>
      <c r="T193" s="40">
        <f t="shared" si="30"/>
        <v>17085.006000000001</v>
      </c>
      <c r="U193" s="40">
        <f t="shared" si="31"/>
        <v>1528.0915000000005</v>
      </c>
      <c r="V193" s="43">
        <f t="shared" si="32"/>
        <v>1.3765031104199075</v>
      </c>
      <c r="W193" s="41">
        <f>RANK(T193,$T$3:$T$502,0)+COUNTIF($T$3:T193,T193)-1</f>
        <v>191</v>
      </c>
      <c r="X193" s="41">
        <f>RANK(U193, $U$3:$U$502,0)+COUNTIF($U$3:U193,U193)-1</f>
        <v>291</v>
      </c>
    </row>
    <row r="194" spans="1:24" x14ac:dyDescent="0.2">
      <c r="A194" s="7" t="s">
        <v>390</v>
      </c>
      <c r="B194" s="8" t="s">
        <v>391</v>
      </c>
      <c r="C194" s="9">
        <v>17582</v>
      </c>
      <c r="D194" s="10">
        <v>-7</v>
      </c>
      <c r="E194" s="17">
        <v>16195.7</v>
      </c>
      <c r="F194" s="18">
        <v>0.05</v>
      </c>
      <c r="G194" s="19">
        <v>1923.8</v>
      </c>
      <c r="H194" s="20">
        <v>6.0000000000000001E-3</v>
      </c>
      <c r="I194" s="21">
        <v>68802.8</v>
      </c>
      <c r="J194" s="22">
        <v>41312.800000000003</v>
      </c>
      <c r="K194" s="38">
        <f t="shared" si="22"/>
        <v>14271.900000000001</v>
      </c>
      <c r="L194" s="40">
        <f t="shared" si="23"/>
        <v>15424.476190476191</v>
      </c>
      <c r="M194" s="40">
        <f t="shared" si="24"/>
        <v>1912.3260437375745</v>
      </c>
      <c r="N194" s="40">
        <f t="shared" si="25"/>
        <v>13512.150146738617</v>
      </c>
      <c r="O194" s="41">
        <f>RANK(L194,$L$3:$L$502,0)+COUNTIF($L$3:L693,L194)-1</f>
        <v>181</v>
      </c>
      <c r="P194" s="42">
        <f t="shared" si="26"/>
        <v>15823.8</v>
      </c>
      <c r="Q194" s="42">
        <f t="shared" si="27"/>
        <v>1758.2000000000007</v>
      </c>
      <c r="R194" s="42">
        <f t="shared" si="28"/>
        <v>79.119000000000028</v>
      </c>
      <c r="S194" s="40">
        <f t="shared" si="29"/>
        <v>14192.781000000001</v>
      </c>
      <c r="T194" s="40">
        <f t="shared" si="30"/>
        <v>17037.876400000001</v>
      </c>
      <c r="U194" s="40">
        <f t="shared" si="31"/>
        <v>2845.0954000000002</v>
      </c>
      <c r="V194" s="43">
        <f t="shared" si="32"/>
        <v>0.47889354402744577</v>
      </c>
      <c r="W194" s="41">
        <f>RANK(T194,$T$3:$T$502,0)+COUNTIF($T$3:T194,T194)-1</f>
        <v>192</v>
      </c>
      <c r="X194" s="41">
        <f>RANK(U194, $U$3:$U$502,0)+COUNTIF($U$3:U194,U194)-1</f>
        <v>171</v>
      </c>
    </row>
    <row r="195" spans="1:24" x14ac:dyDescent="0.2">
      <c r="A195" s="7" t="s">
        <v>392</v>
      </c>
      <c r="B195" s="8" t="s">
        <v>393</v>
      </c>
      <c r="C195" s="9">
        <v>281600</v>
      </c>
      <c r="D195" s="10">
        <v>2</v>
      </c>
      <c r="E195" s="17">
        <v>16125</v>
      </c>
      <c r="F195" s="18">
        <v>8.900000000000001E-2</v>
      </c>
      <c r="G195" s="19">
        <v>2101</v>
      </c>
      <c r="H195" s="20">
        <v>0.39700000000000002</v>
      </c>
      <c r="I195" s="21">
        <v>15913</v>
      </c>
      <c r="J195" s="22">
        <v>41665.9</v>
      </c>
      <c r="K195" s="38">
        <f t="shared" si="22"/>
        <v>14024</v>
      </c>
      <c r="L195" s="40">
        <f t="shared" si="23"/>
        <v>14807.162534435261</v>
      </c>
      <c r="M195" s="40">
        <f t="shared" si="24"/>
        <v>1503.9370078740158</v>
      </c>
      <c r="N195" s="40">
        <f t="shared" si="25"/>
        <v>13303.225526561246</v>
      </c>
      <c r="O195" s="41">
        <f>RANK(L195,$L$3:$L$502,0)+COUNTIF($L$3:L694,L195)-1</f>
        <v>191</v>
      </c>
      <c r="P195" s="42">
        <f t="shared" si="26"/>
        <v>253440</v>
      </c>
      <c r="Q195" s="42">
        <f t="shared" si="27"/>
        <v>28160</v>
      </c>
      <c r="R195" s="42">
        <f t="shared" si="28"/>
        <v>1267.2</v>
      </c>
      <c r="S195" s="40">
        <f t="shared" si="29"/>
        <v>12756.8</v>
      </c>
      <c r="T195" s="40">
        <f t="shared" si="30"/>
        <v>16963.5</v>
      </c>
      <c r="U195" s="40">
        <f t="shared" si="31"/>
        <v>4206.7000000000007</v>
      </c>
      <c r="V195" s="43">
        <f t="shared" si="32"/>
        <v>1.0022370299857215</v>
      </c>
      <c r="W195" s="41">
        <f>RANK(T195,$T$3:$T$502,0)+COUNTIF($T$3:T195,T195)-1</f>
        <v>193</v>
      </c>
      <c r="X195" s="41">
        <f>RANK(U195, $U$3:$U$502,0)+COUNTIF($U$3:U195,U195)-1</f>
        <v>120</v>
      </c>
    </row>
    <row r="196" spans="1:24" x14ac:dyDescent="0.2">
      <c r="A196" s="7" t="s">
        <v>394</v>
      </c>
      <c r="B196" s="8" t="s">
        <v>395</v>
      </c>
      <c r="C196" s="9">
        <v>8437</v>
      </c>
      <c r="D196" s="10">
        <v>17</v>
      </c>
      <c r="E196" s="17">
        <v>16068</v>
      </c>
      <c r="F196" s="18">
        <v>0.14000000000000001</v>
      </c>
      <c r="G196" s="19">
        <v>1460.3</v>
      </c>
      <c r="H196" s="20">
        <v>0.40600000000000003</v>
      </c>
      <c r="I196" s="21">
        <v>14114.6</v>
      </c>
      <c r="J196" s="22">
        <v>15452.2</v>
      </c>
      <c r="K196" s="38">
        <f t="shared" ref="K196:K259" si="33">E196-G196</f>
        <v>14607.7</v>
      </c>
      <c r="L196" s="40">
        <f t="shared" ref="L196:L259" si="34">E196/(F196+1)</f>
        <v>14094.736842105262</v>
      </c>
      <c r="M196" s="40">
        <f t="shared" ref="M196:M259" si="35">G196/(H196+1)</f>
        <v>1038.6201991465148</v>
      </c>
      <c r="N196" s="40">
        <f t="shared" ref="N196:N259" si="36">L196-M196</f>
        <v>13056.116642958747</v>
      </c>
      <c r="O196" s="41">
        <f>RANK(L196,$L$3:$L$502,0)+COUNTIF($L$3:L695,L196)-1</f>
        <v>205</v>
      </c>
      <c r="P196" s="42">
        <f t="shared" ref="P196:P259" si="37">C196-(C196*0.1)</f>
        <v>7593.3</v>
      </c>
      <c r="Q196" s="42">
        <f t="shared" ref="Q196:Q259" si="38">C196-P196</f>
        <v>843.69999999999982</v>
      </c>
      <c r="R196" s="42">
        <f t="shared" ref="R196:R259" si="39">Q196*45000 / 1000000</f>
        <v>37.966499999999989</v>
      </c>
      <c r="S196" s="40">
        <f t="shared" ref="S196:S259" si="40">K196-R196</f>
        <v>14569.7335</v>
      </c>
      <c r="T196" s="40">
        <f t="shared" ref="T196:T259" si="41">E196+ (E196*5.2%)</f>
        <v>16903.536</v>
      </c>
      <c r="U196" s="40">
        <f t="shared" ref="U196:U259" si="42">T196-S196</f>
        <v>2333.8024999999998</v>
      </c>
      <c r="V196" s="43">
        <f t="shared" ref="V196:V259" si="43">(U196-G196)/G196*100%</f>
        <v>0.59816647264260758</v>
      </c>
      <c r="W196" s="41">
        <f>RANK(T196,$T$3:$T$502,0)+COUNTIF($T$3:T196,T196)-1</f>
        <v>194</v>
      </c>
      <c r="X196" s="41">
        <f>RANK(U196, $U$3:$U$502,0)+COUNTIF($U$3:U196,U196)-1</f>
        <v>205</v>
      </c>
    </row>
    <row r="197" spans="1:24" x14ac:dyDescent="0.2">
      <c r="A197" s="7" t="s">
        <v>396</v>
      </c>
      <c r="B197" s="8" t="s">
        <v>397</v>
      </c>
      <c r="C197" s="9">
        <v>76032</v>
      </c>
      <c r="D197" s="10">
        <v>56</v>
      </c>
      <c r="E197" s="17">
        <v>15983</v>
      </c>
      <c r="F197" s="18">
        <v>0.32200000000000001</v>
      </c>
      <c r="G197" s="19">
        <v>311</v>
      </c>
      <c r="H197" s="20">
        <v>-0.71699999999999997</v>
      </c>
      <c r="I197" s="21">
        <v>53904</v>
      </c>
      <c r="J197" s="22">
        <v>67193.2</v>
      </c>
      <c r="K197" s="38">
        <f t="shared" si="33"/>
        <v>15672</v>
      </c>
      <c r="L197" s="40">
        <f t="shared" si="34"/>
        <v>12090.015128593041</v>
      </c>
      <c r="M197" s="40">
        <f t="shared" si="35"/>
        <v>1098.9399293286217</v>
      </c>
      <c r="N197" s="40">
        <f t="shared" si="36"/>
        <v>10991.075199264418</v>
      </c>
      <c r="O197" s="41">
        <f>RANK(L197,$L$3:$L$502,0)+COUNTIF($L$3:L696,L197)-1</f>
        <v>246</v>
      </c>
      <c r="P197" s="42">
        <f t="shared" si="37"/>
        <v>68428.800000000003</v>
      </c>
      <c r="Q197" s="42">
        <f t="shared" si="38"/>
        <v>7603.1999999999971</v>
      </c>
      <c r="R197" s="42">
        <f t="shared" si="39"/>
        <v>342.14399999999989</v>
      </c>
      <c r="S197" s="40">
        <f t="shared" si="40"/>
        <v>15329.856</v>
      </c>
      <c r="T197" s="40">
        <f t="shared" si="41"/>
        <v>16814.116000000002</v>
      </c>
      <c r="U197" s="40">
        <f t="shared" si="42"/>
        <v>1484.260000000002</v>
      </c>
      <c r="V197" s="43">
        <f t="shared" si="43"/>
        <v>3.7725401929260514</v>
      </c>
      <c r="W197" s="41">
        <f>RANK(T197,$T$3:$T$502,0)+COUNTIF($T$3:T197,T197)-1</f>
        <v>195</v>
      </c>
      <c r="X197" s="41">
        <f>RANK(U197, $U$3:$U$502,0)+COUNTIF($U$3:U197,U197)-1</f>
        <v>299</v>
      </c>
    </row>
    <row r="198" spans="1:24" x14ac:dyDescent="0.2">
      <c r="A198" s="7" t="s">
        <v>398</v>
      </c>
      <c r="B198" s="8" t="s">
        <v>399</v>
      </c>
      <c r="C198" s="9">
        <v>74000</v>
      </c>
      <c r="D198" s="10">
        <v>-13</v>
      </c>
      <c r="E198" s="17">
        <v>15860</v>
      </c>
      <c r="F198" s="18">
        <v>2.5000000000000001E-2</v>
      </c>
      <c r="G198" s="19">
        <v>564</v>
      </c>
      <c r="H198" s="20">
        <v>0.29099999999999998</v>
      </c>
      <c r="I198" s="21">
        <v>7886</v>
      </c>
      <c r="J198" s="22">
        <v>6879</v>
      </c>
      <c r="K198" s="38">
        <f t="shared" si="33"/>
        <v>15296</v>
      </c>
      <c r="L198" s="40">
        <f t="shared" si="34"/>
        <v>15473.170731707318</v>
      </c>
      <c r="M198" s="40">
        <f t="shared" si="35"/>
        <v>436.870642912471</v>
      </c>
      <c r="N198" s="40">
        <f t="shared" si="36"/>
        <v>15036.300088794847</v>
      </c>
      <c r="O198" s="41">
        <f>RANK(L198,$L$3:$L$502,0)+COUNTIF($L$3:L697,L198)-1</f>
        <v>179</v>
      </c>
      <c r="P198" s="42">
        <f t="shared" si="37"/>
        <v>66600</v>
      </c>
      <c r="Q198" s="42">
        <f t="shared" si="38"/>
        <v>7400</v>
      </c>
      <c r="R198" s="42">
        <f t="shared" si="39"/>
        <v>333</v>
      </c>
      <c r="S198" s="40">
        <f t="shared" si="40"/>
        <v>14963</v>
      </c>
      <c r="T198" s="40">
        <f t="shared" si="41"/>
        <v>16684.72</v>
      </c>
      <c r="U198" s="40">
        <f t="shared" si="42"/>
        <v>1721.7200000000012</v>
      </c>
      <c r="V198" s="43">
        <f t="shared" si="43"/>
        <v>2.052695035460995</v>
      </c>
      <c r="W198" s="41">
        <f>RANK(T198,$T$3:$T$502,0)+COUNTIF($T$3:T198,T198)-1</f>
        <v>196</v>
      </c>
      <c r="X198" s="41">
        <f>RANK(U198, $U$3:$U$502,0)+COUNTIF($U$3:U198,U198)-1</f>
        <v>262</v>
      </c>
    </row>
    <row r="199" spans="1:24" x14ac:dyDescent="0.2">
      <c r="A199" s="7" t="s">
        <v>400</v>
      </c>
      <c r="B199" s="8" t="s">
        <v>401</v>
      </c>
      <c r="C199" s="9">
        <v>7100</v>
      </c>
      <c r="D199" s="10">
        <v>64</v>
      </c>
      <c r="E199" s="17">
        <v>15794.3</v>
      </c>
      <c r="F199" s="18">
        <v>0.35100000000000003</v>
      </c>
      <c r="G199" s="19">
        <v>1211.2</v>
      </c>
      <c r="H199" s="20">
        <v>1.167</v>
      </c>
      <c r="I199" s="21">
        <v>25974.400000000001</v>
      </c>
      <c r="J199" s="22">
        <v>155673.60000000001</v>
      </c>
      <c r="K199" s="38">
        <f t="shared" si="33"/>
        <v>14583.099999999999</v>
      </c>
      <c r="L199" s="40">
        <f t="shared" si="34"/>
        <v>11690.821613619541</v>
      </c>
      <c r="M199" s="40">
        <f t="shared" si="35"/>
        <v>558.92939547761887</v>
      </c>
      <c r="N199" s="40">
        <f t="shared" si="36"/>
        <v>11131.892218141922</v>
      </c>
      <c r="O199" s="41">
        <f>RANK(L199,$L$3:$L$502,0)+COUNTIF($L$3:L698,L199)-1</f>
        <v>256</v>
      </c>
      <c r="P199" s="42">
        <f t="shared" si="37"/>
        <v>6390</v>
      </c>
      <c r="Q199" s="42">
        <f t="shared" si="38"/>
        <v>710</v>
      </c>
      <c r="R199" s="42">
        <f t="shared" si="39"/>
        <v>31.95</v>
      </c>
      <c r="S199" s="40">
        <f t="shared" si="40"/>
        <v>14551.149999999998</v>
      </c>
      <c r="T199" s="40">
        <f t="shared" si="41"/>
        <v>16615.603599999999</v>
      </c>
      <c r="U199" s="40">
        <f t="shared" si="42"/>
        <v>2064.4536000000007</v>
      </c>
      <c r="V199" s="43">
        <f t="shared" si="43"/>
        <v>0.70446961690885124</v>
      </c>
      <c r="W199" s="41">
        <f>RANK(T199,$T$3:$T$502,0)+COUNTIF($T$3:T199,T199)-1</f>
        <v>197</v>
      </c>
      <c r="X199" s="41">
        <f>RANK(U199, $U$3:$U$502,0)+COUNTIF($U$3:U199,U199)-1</f>
        <v>225</v>
      </c>
    </row>
    <row r="200" spans="1:24" x14ac:dyDescent="0.2">
      <c r="A200" s="7" t="s">
        <v>402</v>
      </c>
      <c r="B200" s="8" t="s">
        <v>403</v>
      </c>
      <c r="C200" s="9">
        <v>227200</v>
      </c>
      <c r="D200" s="10">
        <v>2</v>
      </c>
      <c r="E200" s="17">
        <v>15789.6</v>
      </c>
      <c r="F200" s="18">
        <v>8.1000000000000003E-2</v>
      </c>
      <c r="G200" s="19">
        <v>567.9</v>
      </c>
      <c r="H200" s="20">
        <v>0.51900000000000002</v>
      </c>
      <c r="I200" s="21">
        <v>13720.1</v>
      </c>
      <c r="J200" s="22">
        <v>7278.1</v>
      </c>
      <c r="K200" s="38">
        <f t="shared" si="33"/>
        <v>15221.7</v>
      </c>
      <c r="L200" s="40">
        <f t="shared" si="34"/>
        <v>14606.475485661425</v>
      </c>
      <c r="M200" s="40">
        <f t="shared" si="35"/>
        <v>373.86438446346278</v>
      </c>
      <c r="N200" s="40">
        <f t="shared" si="36"/>
        <v>14232.611101197963</v>
      </c>
      <c r="O200" s="41">
        <f>RANK(L200,$L$3:$L$502,0)+COUNTIF($L$3:L699,L200)-1</f>
        <v>194</v>
      </c>
      <c r="P200" s="42">
        <f t="shared" si="37"/>
        <v>204480</v>
      </c>
      <c r="Q200" s="42">
        <f t="shared" si="38"/>
        <v>22720</v>
      </c>
      <c r="R200" s="42">
        <f t="shared" si="39"/>
        <v>1022.4</v>
      </c>
      <c r="S200" s="40">
        <f t="shared" si="40"/>
        <v>14199.300000000001</v>
      </c>
      <c r="T200" s="40">
        <f t="shared" si="41"/>
        <v>16610.659200000002</v>
      </c>
      <c r="U200" s="40">
        <f t="shared" si="42"/>
        <v>2411.3592000000008</v>
      </c>
      <c r="V200" s="43">
        <f t="shared" si="43"/>
        <v>3.2460982567353422</v>
      </c>
      <c r="W200" s="41">
        <f>RANK(T200,$T$3:$T$502,0)+COUNTIF($T$3:T200,T200)-1</f>
        <v>198</v>
      </c>
      <c r="X200" s="41">
        <f>RANK(U200, $U$3:$U$502,0)+COUNTIF($U$3:U200,U200)-1</f>
        <v>195</v>
      </c>
    </row>
    <row r="201" spans="1:24" x14ac:dyDescent="0.2">
      <c r="A201" s="7" t="s">
        <v>404</v>
      </c>
      <c r="B201" s="8" t="s">
        <v>405</v>
      </c>
      <c r="C201" s="9">
        <v>29888</v>
      </c>
      <c r="D201" s="10">
        <v>-7</v>
      </c>
      <c r="E201" s="17">
        <v>15784</v>
      </c>
      <c r="F201" s="18">
        <v>5.5E-2</v>
      </c>
      <c r="G201" s="19">
        <v>5580</v>
      </c>
      <c r="H201" s="20">
        <v>0.51500000000000001</v>
      </c>
      <c r="I201" s="21">
        <v>17137</v>
      </c>
      <c r="J201" s="22">
        <v>99559.2</v>
      </c>
      <c r="K201" s="38">
        <f t="shared" si="33"/>
        <v>10204</v>
      </c>
      <c r="L201" s="40">
        <f t="shared" si="34"/>
        <v>14961.137440758295</v>
      </c>
      <c r="M201" s="40">
        <f t="shared" si="35"/>
        <v>3683.1683168316827</v>
      </c>
      <c r="N201" s="40">
        <f t="shared" si="36"/>
        <v>11277.969123926612</v>
      </c>
      <c r="O201" s="41">
        <f>RANK(L201,$L$3:$L$502,0)+COUNTIF($L$3:L700,L201)-1</f>
        <v>188</v>
      </c>
      <c r="P201" s="42">
        <f t="shared" si="37"/>
        <v>26899.200000000001</v>
      </c>
      <c r="Q201" s="42">
        <f t="shared" si="38"/>
        <v>2988.7999999999993</v>
      </c>
      <c r="R201" s="42">
        <f t="shared" si="39"/>
        <v>134.49599999999998</v>
      </c>
      <c r="S201" s="40">
        <f t="shared" si="40"/>
        <v>10069.504000000001</v>
      </c>
      <c r="T201" s="40">
        <f t="shared" si="41"/>
        <v>16604.768</v>
      </c>
      <c r="U201" s="40">
        <f t="shared" si="42"/>
        <v>6535.2639999999992</v>
      </c>
      <c r="V201" s="43">
        <f t="shared" si="43"/>
        <v>0.17119426523297476</v>
      </c>
      <c r="W201" s="41">
        <f>RANK(T201,$T$3:$T$502,0)+COUNTIF($T$3:T201,T201)-1</f>
        <v>199</v>
      </c>
      <c r="X201" s="41">
        <f>RANK(U201, $U$3:$U$502,0)+COUNTIF($U$3:U201,U201)-1</f>
        <v>80</v>
      </c>
    </row>
    <row r="202" spans="1:24" x14ac:dyDescent="0.2">
      <c r="A202" s="7" t="s">
        <v>406</v>
      </c>
      <c r="B202" s="8" t="s">
        <v>407</v>
      </c>
      <c r="C202" s="9">
        <v>40000</v>
      </c>
      <c r="D202" s="10">
        <v>-18</v>
      </c>
      <c r="E202" s="17">
        <v>15740.4</v>
      </c>
      <c r="F202" s="18">
        <v>8.0000000000000002E-3</v>
      </c>
      <c r="G202" s="19">
        <v>2131</v>
      </c>
      <c r="H202" s="20">
        <v>0.28599999999999998</v>
      </c>
      <c r="I202" s="21">
        <v>30624</v>
      </c>
      <c r="J202" s="22">
        <v>30987.4</v>
      </c>
      <c r="K202" s="38">
        <f t="shared" si="33"/>
        <v>13609.4</v>
      </c>
      <c r="L202" s="40">
        <f t="shared" si="34"/>
        <v>15615.476190476191</v>
      </c>
      <c r="M202" s="40">
        <f t="shared" si="35"/>
        <v>1657.0762052877137</v>
      </c>
      <c r="N202" s="40">
        <f t="shared" si="36"/>
        <v>13958.399985188476</v>
      </c>
      <c r="O202" s="41">
        <f>RANK(L202,$L$3:$L$502,0)+COUNTIF($L$3:L701,L202)-1</f>
        <v>178</v>
      </c>
      <c r="P202" s="42">
        <f t="shared" si="37"/>
        <v>36000</v>
      </c>
      <c r="Q202" s="42">
        <f t="shared" si="38"/>
        <v>4000</v>
      </c>
      <c r="R202" s="42">
        <f t="shared" si="39"/>
        <v>180</v>
      </c>
      <c r="S202" s="40">
        <f t="shared" si="40"/>
        <v>13429.4</v>
      </c>
      <c r="T202" s="40">
        <f t="shared" si="41"/>
        <v>16558.900799999999</v>
      </c>
      <c r="U202" s="40">
        <f t="shared" si="42"/>
        <v>3129.5007999999998</v>
      </c>
      <c r="V202" s="43">
        <f t="shared" si="43"/>
        <v>0.46855973721257616</v>
      </c>
      <c r="W202" s="41">
        <f>RANK(T202,$T$3:$T$502,0)+COUNTIF($T$3:T202,T202)-1</f>
        <v>200</v>
      </c>
      <c r="X202" s="41">
        <f>RANK(U202, $U$3:$U$502,0)+COUNTIF($U$3:U202,U202)-1</f>
        <v>160</v>
      </c>
    </row>
    <row r="203" spans="1:24" x14ac:dyDescent="0.2">
      <c r="A203" s="7" t="s">
        <v>408</v>
      </c>
      <c r="B203" s="8" t="s">
        <v>409</v>
      </c>
      <c r="C203" s="9">
        <v>23000</v>
      </c>
      <c r="D203" s="10">
        <v>-21</v>
      </c>
      <c r="E203" s="17">
        <v>15679</v>
      </c>
      <c r="F203" s="18">
        <v>-2.1000000000000001E-2</v>
      </c>
      <c r="G203" s="19">
        <v>45</v>
      </c>
      <c r="H203" s="20">
        <v>-0.93100000000000005</v>
      </c>
      <c r="I203" s="21">
        <v>4387</v>
      </c>
      <c r="J203" s="22"/>
      <c r="K203" s="38">
        <f t="shared" si="33"/>
        <v>15634</v>
      </c>
      <c r="L203" s="40">
        <f t="shared" si="34"/>
        <v>16015.321756894791</v>
      </c>
      <c r="M203" s="40">
        <f t="shared" si="35"/>
        <v>652.17391304347871</v>
      </c>
      <c r="N203" s="40">
        <f t="shared" si="36"/>
        <v>15363.147843851313</v>
      </c>
      <c r="O203" s="41">
        <f>RANK(L203,$L$3:$L$502,0)+COUNTIF($L$3:L702,L203)-1</f>
        <v>176</v>
      </c>
      <c r="P203" s="42">
        <f t="shared" si="37"/>
        <v>20700</v>
      </c>
      <c r="Q203" s="42">
        <f t="shared" si="38"/>
        <v>2300</v>
      </c>
      <c r="R203" s="42">
        <f t="shared" si="39"/>
        <v>103.5</v>
      </c>
      <c r="S203" s="40">
        <f t="shared" si="40"/>
        <v>15530.5</v>
      </c>
      <c r="T203" s="40">
        <f t="shared" si="41"/>
        <v>16494.308000000001</v>
      </c>
      <c r="U203" s="40">
        <f t="shared" si="42"/>
        <v>963.8080000000009</v>
      </c>
      <c r="V203" s="43">
        <f t="shared" si="43"/>
        <v>20.417955555555576</v>
      </c>
      <c r="W203" s="41">
        <f>RANK(T203,$T$3:$T$502,0)+COUNTIF($T$3:T203,T203)-1</f>
        <v>201</v>
      </c>
      <c r="X203" s="41">
        <f>RANK(U203, $U$3:$U$502,0)+COUNTIF($U$3:U203,U203)-1</f>
        <v>387</v>
      </c>
    </row>
    <row r="204" spans="1:24" x14ac:dyDescent="0.2">
      <c r="A204" s="7" t="s">
        <v>410</v>
      </c>
      <c r="B204" s="8" t="s">
        <v>1022</v>
      </c>
      <c r="C204" s="9">
        <v>34500</v>
      </c>
      <c r="D204" s="10">
        <v>-18</v>
      </c>
      <c r="E204" s="17">
        <v>15544</v>
      </c>
      <c r="F204" s="18">
        <v>6.0000000000000001E-3</v>
      </c>
      <c r="G204" s="19">
        <v>2400</v>
      </c>
      <c r="H204" s="20">
        <v>0.186</v>
      </c>
      <c r="I204" s="21">
        <v>12161</v>
      </c>
      <c r="J204" s="22">
        <v>58931.4</v>
      </c>
      <c r="K204" s="38">
        <f t="shared" si="33"/>
        <v>13144</v>
      </c>
      <c r="L204" s="40">
        <f t="shared" si="34"/>
        <v>15451.292246520874</v>
      </c>
      <c r="M204" s="40">
        <f t="shared" si="35"/>
        <v>2023.6087689713322</v>
      </c>
      <c r="N204" s="40">
        <f t="shared" si="36"/>
        <v>13427.683477549541</v>
      </c>
      <c r="O204" s="41">
        <f>RANK(L204,$L$3:$L$502,0)+COUNTIF($L$3:L703,L204)-1</f>
        <v>180</v>
      </c>
      <c r="P204" s="42">
        <f t="shared" si="37"/>
        <v>31050</v>
      </c>
      <c r="Q204" s="42">
        <f t="shared" si="38"/>
        <v>3450</v>
      </c>
      <c r="R204" s="42">
        <f t="shared" si="39"/>
        <v>155.25</v>
      </c>
      <c r="S204" s="40">
        <f t="shared" si="40"/>
        <v>12988.75</v>
      </c>
      <c r="T204" s="40">
        <f t="shared" si="41"/>
        <v>16352.288</v>
      </c>
      <c r="U204" s="40">
        <f t="shared" si="42"/>
        <v>3363.5380000000005</v>
      </c>
      <c r="V204" s="43">
        <f t="shared" si="43"/>
        <v>0.40147416666666685</v>
      </c>
      <c r="W204" s="41">
        <f>RANK(T204,$T$3:$T$502,0)+COUNTIF($T$3:T204,T204)-1</f>
        <v>202</v>
      </c>
      <c r="X204" s="41">
        <f>RANK(U204, $U$3:$U$502,0)+COUNTIF($U$3:U204,U204)-1</f>
        <v>152</v>
      </c>
    </row>
    <row r="205" spans="1:24" x14ac:dyDescent="0.2">
      <c r="A205" s="7" t="s">
        <v>412</v>
      </c>
      <c r="B205" s="8" t="s">
        <v>413</v>
      </c>
      <c r="C205" s="9">
        <v>64000</v>
      </c>
      <c r="D205" s="10">
        <v>-16</v>
      </c>
      <c r="E205" s="17">
        <v>15475</v>
      </c>
      <c r="F205" s="18">
        <v>6.0000000000000001E-3</v>
      </c>
      <c r="G205" s="19">
        <v>693</v>
      </c>
      <c r="H205" s="20">
        <v>1.0029999999999999</v>
      </c>
      <c r="I205" s="21">
        <v>16872</v>
      </c>
      <c r="J205" s="22">
        <v>4215.6000000000004</v>
      </c>
      <c r="K205" s="38">
        <f t="shared" si="33"/>
        <v>14782</v>
      </c>
      <c r="L205" s="40">
        <f t="shared" si="34"/>
        <v>15382.703777335984</v>
      </c>
      <c r="M205" s="40">
        <f t="shared" si="35"/>
        <v>345.98102845731398</v>
      </c>
      <c r="N205" s="40">
        <f t="shared" si="36"/>
        <v>15036.72274887867</v>
      </c>
      <c r="O205" s="41">
        <f>RANK(L205,$L$3:$L$502,0)+COUNTIF($L$3:L704,L205)-1</f>
        <v>183</v>
      </c>
      <c r="P205" s="42">
        <f t="shared" si="37"/>
        <v>57600</v>
      </c>
      <c r="Q205" s="42">
        <f t="shared" si="38"/>
        <v>6400</v>
      </c>
      <c r="R205" s="42">
        <f t="shared" si="39"/>
        <v>288</v>
      </c>
      <c r="S205" s="40">
        <f t="shared" si="40"/>
        <v>14494</v>
      </c>
      <c r="T205" s="40">
        <f t="shared" si="41"/>
        <v>16279.7</v>
      </c>
      <c r="U205" s="40">
        <f t="shared" si="42"/>
        <v>1785.7000000000007</v>
      </c>
      <c r="V205" s="43">
        <f t="shared" si="43"/>
        <v>1.5767676767676779</v>
      </c>
      <c r="W205" s="41">
        <f>RANK(T205,$T$3:$T$502,0)+COUNTIF($T$3:T205,T205)-1</f>
        <v>203</v>
      </c>
      <c r="X205" s="41">
        <f>RANK(U205, $U$3:$U$502,0)+COUNTIF($U$3:U205,U205)-1</f>
        <v>250</v>
      </c>
    </row>
    <row r="206" spans="1:24" x14ac:dyDescent="0.2">
      <c r="A206" s="7" t="s">
        <v>414</v>
      </c>
      <c r="B206" s="8" t="s">
        <v>415</v>
      </c>
      <c r="C206" s="9">
        <v>21800</v>
      </c>
      <c r="D206" s="10">
        <v>18</v>
      </c>
      <c r="E206" s="17">
        <v>15451</v>
      </c>
      <c r="F206" s="18">
        <v>0.18</v>
      </c>
      <c r="G206" s="19">
        <v>2057</v>
      </c>
      <c r="H206" s="20">
        <v>0.14599999999999999</v>
      </c>
      <c r="I206" s="21">
        <v>43332</v>
      </c>
      <c r="J206" s="22">
        <v>121826.1</v>
      </c>
      <c r="K206" s="38">
        <f t="shared" si="33"/>
        <v>13394</v>
      </c>
      <c r="L206" s="40">
        <f t="shared" si="34"/>
        <v>13094.06779661017</v>
      </c>
      <c r="M206" s="40">
        <f t="shared" si="35"/>
        <v>1794.9389179755674</v>
      </c>
      <c r="N206" s="40">
        <f t="shared" si="36"/>
        <v>11299.128878634603</v>
      </c>
      <c r="O206" s="41">
        <f>RANK(L206,$L$3:$L$502,0)+COUNTIF($L$3:L705,L206)-1</f>
        <v>216</v>
      </c>
      <c r="P206" s="42">
        <f t="shared" si="37"/>
        <v>19620</v>
      </c>
      <c r="Q206" s="42">
        <f t="shared" si="38"/>
        <v>2180</v>
      </c>
      <c r="R206" s="42">
        <f t="shared" si="39"/>
        <v>98.1</v>
      </c>
      <c r="S206" s="40">
        <f t="shared" si="40"/>
        <v>13295.9</v>
      </c>
      <c r="T206" s="40">
        <f t="shared" si="41"/>
        <v>16254.451999999999</v>
      </c>
      <c r="U206" s="40">
        <f t="shared" si="42"/>
        <v>2958.5519999999997</v>
      </c>
      <c r="V206" s="43">
        <f t="shared" si="43"/>
        <v>0.4382848808945064</v>
      </c>
      <c r="W206" s="41">
        <f>RANK(T206,$T$3:$T$502,0)+COUNTIF($T$3:T206,T206)-1</f>
        <v>204</v>
      </c>
      <c r="X206" s="41">
        <f>RANK(U206, $U$3:$U$502,0)+COUNTIF($U$3:U206,U206)-1</f>
        <v>166</v>
      </c>
    </row>
    <row r="207" spans="1:24" x14ac:dyDescent="0.2">
      <c r="A207" s="7" t="s">
        <v>416</v>
      </c>
      <c r="B207" s="8" t="s">
        <v>417</v>
      </c>
      <c r="C207" s="9">
        <v>47300</v>
      </c>
      <c r="D207" s="10">
        <v>-14</v>
      </c>
      <c r="E207" s="17">
        <v>15374</v>
      </c>
      <c r="F207" s="18">
        <v>2.7000000000000003E-2</v>
      </c>
      <c r="G207" s="19">
        <v>1341</v>
      </c>
      <c r="H207" s="20">
        <v>-0.157</v>
      </c>
      <c r="I207" s="21">
        <v>16015</v>
      </c>
      <c r="J207" s="22">
        <v>26648.799999999999</v>
      </c>
      <c r="K207" s="38">
        <f t="shared" si="33"/>
        <v>14033</v>
      </c>
      <c r="L207" s="40">
        <f t="shared" si="34"/>
        <v>14969.814995131452</v>
      </c>
      <c r="M207" s="40">
        <f t="shared" si="35"/>
        <v>1590.7473309608542</v>
      </c>
      <c r="N207" s="40">
        <f t="shared" si="36"/>
        <v>13379.067664170598</v>
      </c>
      <c r="O207" s="41">
        <f>RANK(L207,$L$3:$L$502,0)+COUNTIF($L$3:L706,L207)-1</f>
        <v>187</v>
      </c>
      <c r="P207" s="42">
        <f t="shared" si="37"/>
        <v>42570</v>
      </c>
      <c r="Q207" s="42">
        <f t="shared" si="38"/>
        <v>4730</v>
      </c>
      <c r="R207" s="42">
        <f t="shared" si="39"/>
        <v>212.85</v>
      </c>
      <c r="S207" s="40">
        <f t="shared" si="40"/>
        <v>13820.15</v>
      </c>
      <c r="T207" s="40">
        <f t="shared" si="41"/>
        <v>16173.448</v>
      </c>
      <c r="U207" s="40">
        <f t="shared" si="42"/>
        <v>2353.2980000000007</v>
      </c>
      <c r="V207" s="43">
        <f t="shared" si="43"/>
        <v>0.75488292319164851</v>
      </c>
      <c r="W207" s="41">
        <f>RANK(T207,$T$3:$T$502,0)+COUNTIF($T$3:T207,T207)-1</f>
        <v>205</v>
      </c>
      <c r="X207" s="41">
        <f>RANK(U207, $U$3:$U$502,0)+COUNTIF($U$3:U207,U207)-1</f>
        <v>201</v>
      </c>
    </row>
    <row r="208" spans="1:24" x14ac:dyDescent="0.2">
      <c r="A208" s="7" t="s">
        <v>418</v>
      </c>
      <c r="B208" s="8" t="s">
        <v>419</v>
      </c>
      <c r="C208" s="9">
        <v>70400</v>
      </c>
      <c r="D208" s="10">
        <v>-18</v>
      </c>
      <c r="E208" s="17">
        <v>15290.2</v>
      </c>
      <c r="F208" s="18">
        <v>1E-3</v>
      </c>
      <c r="G208" s="19">
        <v>1326.4</v>
      </c>
      <c r="H208" s="20">
        <v>0.219</v>
      </c>
      <c r="I208" s="21">
        <v>24617</v>
      </c>
      <c r="J208" s="22">
        <v>16327.2</v>
      </c>
      <c r="K208" s="38">
        <f t="shared" si="33"/>
        <v>13963.800000000001</v>
      </c>
      <c r="L208" s="40">
        <f t="shared" si="34"/>
        <v>15274.925074925077</v>
      </c>
      <c r="M208" s="40">
        <f t="shared" si="35"/>
        <v>1088.1050041017227</v>
      </c>
      <c r="N208" s="40">
        <f t="shared" si="36"/>
        <v>14186.820070823354</v>
      </c>
      <c r="O208" s="41">
        <f>RANK(L208,$L$3:$L$502,0)+COUNTIF($L$3:L707,L208)-1</f>
        <v>184</v>
      </c>
      <c r="P208" s="42">
        <f t="shared" si="37"/>
        <v>63360</v>
      </c>
      <c r="Q208" s="42">
        <f t="shared" si="38"/>
        <v>7040</v>
      </c>
      <c r="R208" s="42">
        <f t="shared" si="39"/>
        <v>316.8</v>
      </c>
      <c r="S208" s="40">
        <f t="shared" si="40"/>
        <v>13647.000000000002</v>
      </c>
      <c r="T208" s="40">
        <f t="shared" si="41"/>
        <v>16085.290400000002</v>
      </c>
      <c r="U208" s="40">
        <f t="shared" si="42"/>
        <v>2438.2903999999999</v>
      </c>
      <c r="V208" s="43">
        <f t="shared" si="43"/>
        <v>0.83827683956574162</v>
      </c>
      <c r="W208" s="41">
        <f>RANK(T208,$T$3:$T$502,0)+COUNTIF($T$3:T208,T208)-1</f>
        <v>206</v>
      </c>
      <c r="X208" s="41">
        <f>RANK(U208, $U$3:$U$502,0)+COUNTIF($U$3:U208,U208)-1</f>
        <v>192</v>
      </c>
    </row>
    <row r="209" spans="1:24" x14ac:dyDescent="0.2">
      <c r="A209" s="7" t="s">
        <v>420</v>
      </c>
      <c r="B209" s="8" t="s">
        <v>421</v>
      </c>
      <c r="C209" s="9">
        <v>8852</v>
      </c>
      <c r="D209" s="10">
        <v>17</v>
      </c>
      <c r="E209" s="17">
        <v>15281</v>
      </c>
      <c r="F209" s="18">
        <v>0.17499999999999999</v>
      </c>
      <c r="G209" s="19">
        <v>4046</v>
      </c>
      <c r="H209" s="20">
        <v>0.376</v>
      </c>
      <c r="I209" s="21">
        <v>35480</v>
      </c>
      <c r="J209" s="22">
        <v>66242.2</v>
      </c>
      <c r="K209" s="38">
        <f t="shared" si="33"/>
        <v>11235</v>
      </c>
      <c r="L209" s="40">
        <f t="shared" si="34"/>
        <v>13005.106382978724</v>
      </c>
      <c r="M209" s="40">
        <f t="shared" si="35"/>
        <v>2940.4069767441861</v>
      </c>
      <c r="N209" s="40">
        <f t="shared" si="36"/>
        <v>10064.699406234537</v>
      </c>
      <c r="O209" s="41">
        <f>RANK(L209,$L$3:$L$502,0)+COUNTIF($L$3:L708,L209)-1</f>
        <v>218</v>
      </c>
      <c r="P209" s="42">
        <f t="shared" si="37"/>
        <v>7966.8</v>
      </c>
      <c r="Q209" s="42">
        <f t="shared" si="38"/>
        <v>885.19999999999982</v>
      </c>
      <c r="R209" s="42">
        <f t="shared" si="39"/>
        <v>39.833999999999996</v>
      </c>
      <c r="S209" s="40">
        <f t="shared" si="40"/>
        <v>11195.165999999999</v>
      </c>
      <c r="T209" s="40">
        <f t="shared" si="41"/>
        <v>16075.612000000001</v>
      </c>
      <c r="U209" s="40">
        <f t="shared" si="42"/>
        <v>4880.4460000000017</v>
      </c>
      <c r="V209" s="43">
        <f t="shared" si="43"/>
        <v>0.20623974295600636</v>
      </c>
      <c r="W209" s="41">
        <f>RANK(T209,$T$3:$T$502,0)+COUNTIF($T$3:T209,T209)-1</f>
        <v>207</v>
      </c>
      <c r="X209" s="41">
        <f>RANK(U209, $U$3:$U$502,0)+COUNTIF($U$3:U209,U209)-1</f>
        <v>97</v>
      </c>
    </row>
    <row r="210" spans="1:24" x14ac:dyDescent="0.2">
      <c r="A210" s="7" t="s">
        <v>422</v>
      </c>
      <c r="B210" s="8" t="s">
        <v>423</v>
      </c>
      <c r="C210" s="9">
        <v>77600</v>
      </c>
      <c r="D210" s="10">
        <v>89</v>
      </c>
      <c r="E210" s="17">
        <v>14984.6</v>
      </c>
      <c r="F210" s="18">
        <v>0.495</v>
      </c>
      <c r="G210" s="19">
        <v>163.4</v>
      </c>
      <c r="H210" s="20">
        <v>-0.44400000000000001</v>
      </c>
      <c r="I210" s="21">
        <v>12645.8</v>
      </c>
      <c r="J210" s="22">
        <v>10490.3</v>
      </c>
      <c r="K210" s="38">
        <f t="shared" si="33"/>
        <v>14821.2</v>
      </c>
      <c r="L210" s="40">
        <f t="shared" si="34"/>
        <v>10023.14381270903</v>
      </c>
      <c r="M210" s="40">
        <f t="shared" si="35"/>
        <v>293.88489208633092</v>
      </c>
      <c r="N210" s="40">
        <f t="shared" si="36"/>
        <v>9729.2589206226985</v>
      </c>
      <c r="O210" s="41">
        <f>RANK(L210,$L$3:$L$502,0)+COUNTIF($L$3:L709,L210)-1</f>
        <v>290</v>
      </c>
      <c r="P210" s="42">
        <f t="shared" si="37"/>
        <v>69840</v>
      </c>
      <c r="Q210" s="42">
        <f t="shared" si="38"/>
        <v>7760</v>
      </c>
      <c r="R210" s="42">
        <f t="shared" si="39"/>
        <v>349.2</v>
      </c>
      <c r="S210" s="40">
        <f t="shared" si="40"/>
        <v>14472</v>
      </c>
      <c r="T210" s="40">
        <f t="shared" si="41"/>
        <v>15763.799200000001</v>
      </c>
      <c r="U210" s="40">
        <f t="shared" si="42"/>
        <v>1291.7992000000013</v>
      </c>
      <c r="V210" s="43">
        <f t="shared" si="43"/>
        <v>6.9057478580171434</v>
      </c>
      <c r="W210" s="41">
        <f>RANK(T210,$T$3:$T$502,0)+COUNTIF($T$3:T210,T210)-1</f>
        <v>208</v>
      </c>
      <c r="X210" s="41">
        <f>RANK(U210, $U$3:$U$502,0)+COUNTIF($U$3:U210,U210)-1</f>
        <v>328</v>
      </c>
    </row>
    <row r="211" spans="1:24" x14ac:dyDescent="0.2">
      <c r="A211" s="7" t="s">
        <v>424</v>
      </c>
      <c r="B211" s="8" t="s">
        <v>425</v>
      </c>
      <c r="C211" s="9">
        <v>88100</v>
      </c>
      <c r="D211" s="10"/>
      <c r="E211" s="17">
        <v>14983.5</v>
      </c>
      <c r="F211" s="18">
        <v>0.06</v>
      </c>
      <c r="G211" s="19">
        <v>1587.5</v>
      </c>
      <c r="H211" s="20">
        <v>0.16500000000000001</v>
      </c>
      <c r="I211" s="21">
        <v>6073.7</v>
      </c>
      <c r="J211" s="22">
        <v>34501.800000000003</v>
      </c>
      <c r="K211" s="38">
        <f t="shared" si="33"/>
        <v>13396</v>
      </c>
      <c r="L211" s="40">
        <f t="shared" si="34"/>
        <v>14135.377358490565</v>
      </c>
      <c r="M211" s="40">
        <f t="shared" si="35"/>
        <v>1362.6609442060085</v>
      </c>
      <c r="N211" s="40">
        <f t="shared" si="36"/>
        <v>12772.716414284556</v>
      </c>
      <c r="O211" s="41">
        <f>RANK(L211,$L$3:$L$502,0)+COUNTIF($L$3:L710,L211)-1</f>
        <v>203</v>
      </c>
      <c r="P211" s="42">
        <f t="shared" si="37"/>
        <v>79290</v>
      </c>
      <c r="Q211" s="42">
        <f t="shared" si="38"/>
        <v>8810</v>
      </c>
      <c r="R211" s="42">
        <f t="shared" si="39"/>
        <v>396.45</v>
      </c>
      <c r="S211" s="40">
        <f t="shared" si="40"/>
        <v>12999.55</v>
      </c>
      <c r="T211" s="40">
        <f t="shared" si="41"/>
        <v>15762.642</v>
      </c>
      <c r="U211" s="40">
        <f t="shared" si="42"/>
        <v>2763.0920000000006</v>
      </c>
      <c r="V211" s="43">
        <f t="shared" si="43"/>
        <v>0.74053039370078777</v>
      </c>
      <c r="W211" s="41">
        <f>RANK(T211,$T$3:$T$502,0)+COUNTIF($T$3:T211,T211)-1</f>
        <v>209</v>
      </c>
      <c r="X211" s="41">
        <f>RANK(U211, $U$3:$U$502,0)+COUNTIF($U$3:U211,U211)-1</f>
        <v>176</v>
      </c>
    </row>
    <row r="212" spans="1:24" x14ac:dyDescent="0.2">
      <c r="A212" s="7" t="s">
        <v>426</v>
      </c>
      <c r="B212" s="8" t="s">
        <v>427</v>
      </c>
      <c r="C212" s="9">
        <v>66000</v>
      </c>
      <c r="D212" s="10">
        <v>2</v>
      </c>
      <c r="E212" s="17">
        <v>14950</v>
      </c>
      <c r="F212" s="18">
        <v>6.6000000000000003E-2</v>
      </c>
      <c r="G212" s="19">
        <v>1650</v>
      </c>
      <c r="H212" s="20">
        <v>0.106</v>
      </c>
      <c r="I212" s="21">
        <v>21578</v>
      </c>
      <c r="J212" s="22">
        <v>47660.1</v>
      </c>
      <c r="K212" s="38">
        <f t="shared" si="33"/>
        <v>13300</v>
      </c>
      <c r="L212" s="40">
        <f t="shared" si="34"/>
        <v>14024.390243902439</v>
      </c>
      <c r="M212" s="40">
        <f t="shared" si="35"/>
        <v>1491.8625678119347</v>
      </c>
      <c r="N212" s="40">
        <f t="shared" si="36"/>
        <v>12532.527676090504</v>
      </c>
      <c r="O212" s="41">
        <f>RANK(L212,$L$3:$L$502,0)+COUNTIF($L$3:L711,L212)-1</f>
        <v>206</v>
      </c>
      <c r="P212" s="42">
        <f t="shared" si="37"/>
        <v>59400</v>
      </c>
      <c r="Q212" s="42">
        <f t="shared" si="38"/>
        <v>6600</v>
      </c>
      <c r="R212" s="42">
        <f t="shared" si="39"/>
        <v>297</v>
      </c>
      <c r="S212" s="40">
        <f t="shared" si="40"/>
        <v>13003</v>
      </c>
      <c r="T212" s="40">
        <f t="shared" si="41"/>
        <v>15727.4</v>
      </c>
      <c r="U212" s="40">
        <f t="shared" si="42"/>
        <v>2724.3999999999996</v>
      </c>
      <c r="V212" s="43">
        <f t="shared" si="43"/>
        <v>0.65115151515151493</v>
      </c>
      <c r="W212" s="41">
        <f>RANK(T212,$T$3:$T$502,0)+COUNTIF($T$3:T212,T212)-1</f>
        <v>210</v>
      </c>
      <c r="X212" s="41">
        <f>RANK(U212, $U$3:$U$502,0)+COUNTIF($U$3:U212,U212)-1</f>
        <v>180</v>
      </c>
    </row>
    <row r="213" spans="1:24" x14ac:dyDescent="0.2">
      <c r="A213" s="7" t="s">
        <v>426</v>
      </c>
      <c r="B213" s="8" t="s">
        <v>428</v>
      </c>
      <c r="C213" s="9">
        <v>14800</v>
      </c>
      <c r="D213" s="10">
        <v>26</v>
      </c>
      <c r="E213" s="17">
        <v>14950</v>
      </c>
      <c r="F213" s="18">
        <v>0.19600000000000001</v>
      </c>
      <c r="G213" s="19">
        <v>5859</v>
      </c>
      <c r="H213" s="20">
        <v>0.497</v>
      </c>
      <c r="I213" s="21">
        <v>24860</v>
      </c>
      <c r="J213" s="22">
        <v>241550.3</v>
      </c>
      <c r="K213" s="38">
        <f t="shared" si="33"/>
        <v>9091</v>
      </c>
      <c r="L213" s="40">
        <f t="shared" si="34"/>
        <v>12500</v>
      </c>
      <c r="M213" s="40">
        <f t="shared" si="35"/>
        <v>3913.8276553106216</v>
      </c>
      <c r="N213" s="40">
        <f t="shared" si="36"/>
        <v>8586.1723446893775</v>
      </c>
      <c r="O213" s="41">
        <f>RANK(L213,$L$3:$L$502,0)+COUNTIF($L$3:L712,L213)-1</f>
        <v>231</v>
      </c>
      <c r="P213" s="42">
        <f t="shared" si="37"/>
        <v>13320</v>
      </c>
      <c r="Q213" s="42">
        <f t="shared" si="38"/>
        <v>1480</v>
      </c>
      <c r="R213" s="42">
        <f t="shared" si="39"/>
        <v>66.599999999999994</v>
      </c>
      <c r="S213" s="40">
        <f t="shared" si="40"/>
        <v>9024.4</v>
      </c>
      <c r="T213" s="40">
        <f t="shared" si="41"/>
        <v>15727.4</v>
      </c>
      <c r="U213" s="40">
        <f t="shared" si="42"/>
        <v>6703</v>
      </c>
      <c r="V213" s="43">
        <f t="shared" si="43"/>
        <v>0.14405188598736987</v>
      </c>
      <c r="W213" s="41">
        <f>RANK(T213,$T$3:$T$502,0)+COUNTIF($T$3:T213,T213)-1</f>
        <v>211</v>
      </c>
      <c r="X213" s="41">
        <f>RANK(U213, $U$3:$U$502,0)+COUNTIF($U$3:U213,U213)-1</f>
        <v>76</v>
      </c>
    </row>
    <row r="214" spans="1:24" x14ac:dyDescent="0.2">
      <c r="A214" s="7" t="s">
        <v>429</v>
      </c>
      <c r="B214" s="8" t="s">
        <v>430</v>
      </c>
      <c r="C214" s="9">
        <v>10000</v>
      </c>
      <c r="D214" s="10">
        <v>4</v>
      </c>
      <c r="E214" s="17">
        <v>14936.2</v>
      </c>
      <c r="F214" s="18">
        <v>8.6999999999999994E-2</v>
      </c>
      <c r="G214" s="19">
        <v>254.5</v>
      </c>
      <c r="H214" s="20">
        <v>-0.19</v>
      </c>
      <c r="I214" s="21">
        <v>9124.4</v>
      </c>
      <c r="J214" s="22"/>
      <c r="K214" s="38">
        <f t="shared" si="33"/>
        <v>14681.7</v>
      </c>
      <c r="L214" s="40">
        <f t="shared" si="34"/>
        <v>13740.754369825208</v>
      </c>
      <c r="M214" s="40">
        <f t="shared" si="35"/>
        <v>314.19753086419752</v>
      </c>
      <c r="N214" s="40">
        <f t="shared" si="36"/>
        <v>13426.556838961011</v>
      </c>
      <c r="O214" s="41">
        <f>RANK(L214,$L$3:$L$502,0)+COUNTIF($L$3:L713,L214)-1</f>
        <v>210</v>
      </c>
      <c r="P214" s="42">
        <f t="shared" si="37"/>
        <v>9000</v>
      </c>
      <c r="Q214" s="42">
        <f t="shared" si="38"/>
        <v>1000</v>
      </c>
      <c r="R214" s="42">
        <f t="shared" si="39"/>
        <v>45</v>
      </c>
      <c r="S214" s="40">
        <f t="shared" si="40"/>
        <v>14636.7</v>
      </c>
      <c r="T214" s="40">
        <f t="shared" si="41"/>
        <v>15712.8824</v>
      </c>
      <c r="U214" s="40">
        <f t="shared" si="42"/>
        <v>1076.1823999999997</v>
      </c>
      <c r="V214" s="43">
        <f t="shared" si="43"/>
        <v>3.2286145383104112</v>
      </c>
      <c r="W214" s="41">
        <f>RANK(T214,$T$3:$T$502,0)+COUNTIF($T$3:T214,T214)-1</f>
        <v>212</v>
      </c>
      <c r="X214" s="41">
        <f>RANK(U214, $U$3:$U$502,0)+COUNTIF($U$3:U214,U214)-1</f>
        <v>360</v>
      </c>
    </row>
    <row r="215" spans="1:24" x14ac:dyDescent="0.2">
      <c r="A215" s="7" t="s">
        <v>431</v>
      </c>
      <c r="B215" s="8" t="s">
        <v>432</v>
      </c>
      <c r="C215" s="9">
        <v>43700</v>
      </c>
      <c r="D215" s="10">
        <v>-11</v>
      </c>
      <c r="E215" s="17">
        <v>14914</v>
      </c>
      <c r="F215" s="18">
        <v>0.03</v>
      </c>
      <c r="G215" s="19">
        <v>1925</v>
      </c>
      <c r="H215" s="20">
        <v>-1.2E-2</v>
      </c>
      <c r="I215" s="21">
        <v>22650</v>
      </c>
      <c r="J215" s="22">
        <v>44128.7</v>
      </c>
      <c r="K215" s="38">
        <f t="shared" si="33"/>
        <v>12989</v>
      </c>
      <c r="L215" s="40">
        <f t="shared" si="34"/>
        <v>14479.611650485436</v>
      </c>
      <c r="M215" s="40">
        <f t="shared" si="35"/>
        <v>1948.3805668016194</v>
      </c>
      <c r="N215" s="40">
        <f t="shared" si="36"/>
        <v>12531.231083683817</v>
      </c>
      <c r="O215" s="41">
        <f>RANK(L215,$L$3:$L$502,0)+COUNTIF($L$3:L714,L215)-1</f>
        <v>196</v>
      </c>
      <c r="P215" s="42">
        <f t="shared" si="37"/>
        <v>39330</v>
      </c>
      <c r="Q215" s="42">
        <f t="shared" si="38"/>
        <v>4370</v>
      </c>
      <c r="R215" s="42">
        <f t="shared" si="39"/>
        <v>196.65</v>
      </c>
      <c r="S215" s="40">
        <f t="shared" si="40"/>
        <v>12792.35</v>
      </c>
      <c r="T215" s="40">
        <f t="shared" si="41"/>
        <v>15689.528</v>
      </c>
      <c r="U215" s="40">
        <f t="shared" si="42"/>
        <v>2897.1779999999999</v>
      </c>
      <c r="V215" s="43">
        <f t="shared" si="43"/>
        <v>0.5050275324675324</v>
      </c>
      <c r="W215" s="41">
        <f>RANK(T215,$T$3:$T$502,0)+COUNTIF($T$3:T215,T215)-1</f>
        <v>213</v>
      </c>
      <c r="X215" s="41">
        <f>RANK(U215, $U$3:$U$502,0)+COUNTIF($U$3:U215,U215)-1</f>
        <v>170</v>
      </c>
    </row>
    <row r="216" spans="1:24" x14ac:dyDescent="0.2">
      <c r="A216" s="7" t="s">
        <v>433</v>
      </c>
      <c r="B216" s="8" t="s">
        <v>434</v>
      </c>
      <c r="C216" s="9">
        <v>48000</v>
      </c>
      <c r="D216" s="10">
        <v>-10</v>
      </c>
      <c r="E216" s="17">
        <v>14768</v>
      </c>
      <c r="F216" s="18">
        <v>3.2000000000000001E-2</v>
      </c>
      <c r="G216" s="19">
        <v>2563</v>
      </c>
      <c r="H216" s="20">
        <v>0.51900000000000002</v>
      </c>
      <c r="I216" s="21">
        <v>14870</v>
      </c>
      <c r="J216" s="22">
        <v>46922.6</v>
      </c>
      <c r="K216" s="38">
        <f t="shared" si="33"/>
        <v>12205</v>
      </c>
      <c r="L216" s="40">
        <f t="shared" si="34"/>
        <v>14310.077519379845</v>
      </c>
      <c r="M216" s="40">
        <f t="shared" si="35"/>
        <v>1687.2942725477287</v>
      </c>
      <c r="N216" s="40">
        <f t="shared" si="36"/>
        <v>12622.783246832118</v>
      </c>
      <c r="O216" s="41">
        <f>RANK(L216,$L$3:$L$502,0)+COUNTIF($L$3:L715,L216)-1</f>
        <v>198</v>
      </c>
      <c r="P216" s="42">
        <f t="shared" si="37"/>
        <v>43200</v>
      </c>
      <c r="Q216" s="42">
        <f t="shared" si="38"/>
        <v>4800</v>
      </c>
      <c r="R216" s="42">
        <f t="shared" si="39"/>
        <v>216</v>
      </c>
      <c r="S216" s="40">
        <f t="shared" si="40"/>
        <v>11989</v>
      </c>
      <c r="T216" s="40">
        <f t="shared" si="41"/>
        <v>15535.936</v>
      </c>
      <c r="U216" s="40">
        <f t="shared" si="42"/>
        <v>3546.9359999999997</v>
      </c>
      <c r="V216" s="43">
        <f t="shared" si="43"/>
        <v>0.3839001170503315</v>
      </c>
      <c r="W216" s="41">
        <f>RANK(T216,$T$3:$T$502,0)+COUNTIF($T$3:T216,T216)-1</f>
        <v>214</v>
      </c>
      <c r="X216" s="41">
        <f>RANK(U216, $U$3:$U$502,0)+COUNTIF($U$3:U216,U216)-1</f>
        <v>142</v>
      </c>
    </row>
    <row r="217" spans="1:24" x14ac:dyDescent="0.2">
      <c r="A217" s="7" t="s">
        <v>435</v>
      </c>
      <c r="B217" s="8" t="s">
        <v>436</v>
      </c>
      <c r="C217" s="9">
        <v>49000</v>
      </c>
      <c r="D217" s="10"/>
      <c r="E217" s="17">
        <v>14668.2</v>
      </c>
      <c r="F217" s="18">
        <v>0.06</v>
      </c>
      <c r="G217" s="19">
        <v>1429.1</v>
      </c>
      <c r="H217" s="20">
        <v>-5.2999999999999999E-2</v>
      </c>
      <c r="I217" s="21">
        <v>20074.5</v>
      </c>
      <c r="J217" s="22">
        <v>50908.2</v>
      </c>
      <c r="K217" s="38">
        <f t="shared" si="33"/>
        <v>13239.1</v>
      </c>
      <c r="L217" s="40">
        <f t="shared" si="34"/>
        <v>13837.924528301886</v>
      </c>
      <c r="M217" s="40">
        <f t="shared" si="35"/>
        <v>1509.0813093980992</v>
      </c>
      <c r="N217" s="40">
        <f t="shared" si="36"/>
        <v>12328.843218903787</v>
      </c>
      <c r="O217" s="41">
        <f>RANK(L217,$L$3:$L$502,0)+COUNTIF($L$3:L716,L217)-1</f>
        <v>209</v>
      </c>
      <c r="P217" s="42">
        <f t="shared" si="37"/>
        <v>44100</v>
      </c>
      <c r="Q217" s="42">
        <f t="shared" si="38"/>
        <v>4900</v>
      </c>
      <c r="R217" s="42">
        <f t="shared" si="39"/>
        <v>220.5</v>
      </c>
      <c r="S217" s="40">
        <f t="shared" si="40"/>
        <v>13018.6</v>
      </c>
      <c r="T217" s="40">
        <f t="shared" si="41"/>
        <v>15430.946400000001</v>
      </c>
      <c r="U217" s="40">
        <f t="shared" si="42"/>
        <v>2412.3464000000004</v>
      </c>
      <c r="V217" s="43">
        <f t="shared" si="43"/>
        <v>0.68801791337205265</v>
      </c>
      <c r="W217" s="41">
        <f>RANK(T217,$T$3:$T$502,0)+COUNTIF($T$3:T217,T217)-1</f>
        <v>215</v>
      </c>
      <c r="X217" s="41">
        <f>RANK(U217, $U$3:$U$502,0)+COUNTIF($U$3:U217,U217)-1</f>
        <v>194</v>
      </c>
    </row>
    <row r="218" spans="1:24" x14ac:dyDescent="0.2">
      <c r="A218" s="7" t="s">
        <v>437</v>
      </c>
      <c r="B218" s="8" t="s">
        <v>438</v>
      </c>
      <c r="C218" s="9">
        <v>24500</v>
      </c>
      <c r="D218" s="10">
        <v>13</v>
      </c>
      <c r="E218" s="17">
        <v>14527</v>
      </c>
      <c r="F218" s="18">
        <v>0.14599999999999999</v>
      </c>
      <c r="G218" s="19">
        <v>3998</v>
      </c>
      <c r="H218" s="20">
        <v>0.70799999999999996</v>
      </c>
      <c r="I218" s="21">
        <v>22687</v>
      </c>
      <c r="J218" s="22">
        <v>78543.199999999997</v>
      </c>
      <c r="K218" s="38">
        <f t="shared" si="33"/>
        <v>10529</v>
      </c>
      <c r="L218" s="40">
        <f t="shared" si="34"/>
        <v>12676.26527050611</v>
      </c>
      <c r="M218" s="40">
        <f t="shared" si="35"/>
        <v>2340.7494145199062</v>
      </c>
      <c r="N218" s="40">
        <f t="shared" si="36"/>
        <v>10335.515855986203</v>
      </c>
      <c r="O218" s="41">
        <f>RANK(L218,$L$3:$L$502,0)+COUNTIF($L$3:L717,L218)-1</f>
        <v>224</v>
      </c>
      <c r="P218" s="42">
        <f t="shared" si="37"/>
        <v>22050</v>
      </c>
      <c r="Q218" s="42">
        <f t="shared" si="38"/>
        <v>2450</v>
      </c>
      <c r="R218" s="42">
        <f t="shared" si="39"/>
        <v>110.25</v>
      </c>
      <c r="S218" s="40">
        <f t="shared" si="40"/>
        <v>10418.75</v>
      </c>
      <c r="T218" s="40">
        <f t="shared" si="41"/>
        <v>15282.404</v>
      </c>
      <c r="U218" s="40">
        <f t="shared" si="42"/>
        <v>4863.6540000000005</v>
      </c>
      <c r="V218" s="43">
        <f t="shared" si="43"/>
        <v>0.21652176088044034</v>
      </c>
      <c r="W218" s="41">
        <f>RANK(T218,$T$3:$T$502,0)+COUNTIF($T$3:T218,T218)-1</f>
        <v>216</v>
      </c>
      <c r="X218" s="41">
        <f>RANK(U218, $U$3:$U$502,0)+COUNTIF($U$3:U218,U218)-1</f>
        <v>98</v>
      </c>
    </row>
    <row r="219" spans="1:24" x14ac:dyDescent="0.2">
      <c r="A219" s="7" t="s">
        <v>439</v>
      </c>
      <c r="B219" s="8" t="s">
        <v>440</v>
      </c>
      <c r="C219" s="9">
        <v>14750</v>
      </c>
      <c r="D219" s="10">
        <v>-20</v>
      </c>
      <c r="E219" s="17">
        <v>14514</v>
      </c>
      <c r="F219" s="18">
        <v>-1.3000000000000001E-2</v>
      </c>
      <c r="G219" s="19">
        <v>1960</v>
      </c>
      <c r="H219" s="20">
        <v>4.49</v>
      </c>
      <c r="I219" s="21">
        <v>21859</v>
      </c>
      <c r="J219" s="22">
        <v>17727.3</v>
      </c>
      <c r="K219" s="38">
        <f t="shared" si="33"/>
        <v>12554</v>
      </c>
      <c r="L219" s="40">
        <f t="shared" si="34"/>
        <v>14705.167173252279</v>
      </c>
      <c r="M219" s="40">
        <f t="shared" si="35"/>
        <v>357.01275045537341</v>
      </c>
      <c r="N219" s="40">
        <f t="shared" si="36"/>
        <v>14348.154422796906</v>
      </c>
      <c r="O219" s="41">
        <f>RANK(L219,$L$3:$L$502,0)+COUNTIF($L$3:L718,L219)-1</f>
        <v>193</v>
      </c>
      <c r="P219" s="42">
        <f t="shared" si="37"/>
        <v>13275</v>
      </c>
      <c r="Q219" s="42">
        <f t="shared" si="38"/>
        <v>1475</v>
      </c>
      <c r="R219" s="42">
        <f t="shared" si="39"/>
        <v>66.375</v>
      </c>
      <c r="S219" s="40">
        <f t="shared" si="40"/>
        <v>12487.625</v>
      </c>
      <c r="T219" s="40">
        <f t="shared" si="41"/>
        <v>15268.727999999999</v>
      </c>
      <c r="U219" s="40">
        <f t="shared" si="42"/>
        <v>2781.1029999999992</v>
      </c>
      <c r="V219" s="43">
        <f t="shared" si="43"/>
        <v>0.41893010204081588</v>
      </c>
      <c r="W219" s="41">
        <f>RANK(T219,$T$3:$T$502,0)+COUNTIF($T$3:T219,T219)-1</f>
        <v>217</v>
      </c>
      <c r="X219" s="41">
        <f>RANK(U219, $U$3:$U$502,0)+COUNTIF($U$3:U219,U219)-1</f>
        <v>175</v>
      </c>
    </row>
    <row r="220" spans="1:24" x14ac:dyDescent="0.2">
      <c r="A220" s="7" t="s">
        <v>441</v>
      </c>
      <c r="B220" s="8" t="s">
        <v>1023</v>
      </c>
      <c r="C220" s="9">
        <v>57170</v>
      </c>
      <c r="D220" s="10">
        <v>38</v>
      </c>
      <c r="E220" s="17">
        <v>14302.4</v>
      </c>
      <c r="F220" s="18">
        <v>0.18899999999999997</v>
      </c>
      <c r="G220" s="19">
        <v>1060.8</v>
      </c>
      <c r="H220" s="20">
        <v>7.9000000000000001E-2</v>
      </c>
      <c r="I220" s="21">
        <v>15320.1</v>
      </c>
      <c r="J220" s="22">
        <v>22201.7</v>
      </c>
      <c r="K220" s="38">
        <f t="shared" si="33"/>
        <v>13241.6</v>
      </c>
      <c r="L220" s="40">
        <f t="shared" si="34"/>
        <v>12028.931875525652</v>
      </c>
      <c r="M220" s="40">
        <f t="shared" si="35"/>
        <v>983.13253012048187</v>
      </c>
      <c r="N220" s="40">
        <f t="shared" si="36"/>
        <v>11045.79934540517</v>
      </c>
      <c r="O220" s="41">
        <f>RANK(L220,$L$3:$L$502,0)+COUNTIF($L$3:L719,L220)-1</f>
        <v>251</v>
      </c>
      <c r="P220" s="42">
        <f t="shared" si="37"/>
        <v>51453</v>
      </c>
      <c r="Q220" s="42">
        <f t="shared" si="38"/>
        <v>5717</v>
      </c>
      <c r="R220" s="42">
        <f t="shared" si="39"/>
        <v>257.26499999999999</v>
      </c>
      <c r="S220" s="40">
        <f t="shared" si="40"/>
        <v>12984.335000000001</v>
      </c>
      <c r="T220" s="40">
        <f t="shared" si="41"/>
        <v>15046.1248</v>
      </c>
      <c r="U220" s="40">
        <f t="shared" si="42"/>
        <v>2061.7897999999986</v>
      </c>
      <c r="V220" s="43">
        <f t="shared" si="43"/>
        <v>0.94361783559577561</v>
      </c>
      <c r="W220" s="41">
        <f>RANK(T220,$T$3:$T$502,0)+COUNTIF($T$3:T220,T220)-1</f>
        <v>218</v>
      </c>
      <c r="X220" s="41">
        <f>RANK(U220, $U$3:$U$502,0)+COUNTIF($U$3:U220,U220)-1</f>
        <v>226</v>
      </c>
    </row>
    <row r="221" spans="1:24" x14ac:dyDescent="0.2">
      <c r="A221" s="7" t="s">
        <v>443</v>
      </c>
      <c r="B221" s="8" t="s">
        <v>444</v>
      </c>
      <c r="C221" s="9">
        <v>16475</v>
      </c>
      <c r="D221" s="10">
        <v>-9</v>
      </c>
      <c r="E221" s="17">
        <v>14237.2</v>
      </c>
      <c r="F221" s="18">
        <v>0.01</v>
      </c>
      <c r="G221" s="19">
        <v>1546.5</v>
      </c>
      <c r="H221" s="20">
        <v>-0.33100000000000002</v>
      </c>
      <c r="I221" s="21">
        <v>243036.1</v>
      </c>
      <c r="J221" s="22">
        <v>13968.6</v>
      </c>
      <c r="K221" s="38">
        <f t="shared" si="33"/>
        <v>12690.7</v>
      </c>
      <c r="L221" s="40">
        <f t="shared" si="34"/>
        <v>14096.237623762378</v>
      </c>
      <c r="M221" s="40">
        <f t="shared" si="35"/>
        <v>2311.6591928251119</v>
      </c>
      <c r="N221" s="40">
        <f t="shared" si="36"/>
        <v>11784.578430937265</v>
      </c>
      <c r="O221" s="41">
        <f>RANK(L221,$L$3:$L$502,0)+COUNTIF($L$3:L720,L221)-1</f>
        <v>204</v>
      </c>
      <c r="P221" s="42">
        <f t="shared" si="37"/>
        <v>14827.5</v>
      </c>
      <c r="Q221" s="42">
        <f t="shared" si="38"/>
        <v>1647.5</v>
      </c>
      <c r="R221" s="42">
        <f t="shared" si="39"/>
        <v>74.137500000000003</v>
      </c>
      <c r="S221" s="40">
        <f t="shared" si="40"/>
        <v>12616.5625</v>
      </c>
      <c r="T221" s="40">
        <f t="shared" si="41"/>
        <v>14977.5344</v>
      </c>
      <c r="U221" s="40">
        <f t="shared" si="42"/>
        <v>2360.9719000000005</v>
      </c>
      <c r="V221" s="43">
        <f t="shared" si="43"/>
        <v>0.5266549628192696</v>
      </c>
      <c r="W221" s="41">
        <f>RANK(T221,$T$3:$T$502,0)+COUNTIF($T$3:T221,T221)-1</f>
        <v>219</v>
      </c>
      <c r="X221" s="41">
        <f>RANK(U221, $U$3:$U$502,0)+COUNTIF($U$3:U221,U221)-1</f>
        <v>199</v>
      </c>
    </row>
    <row r="222" spans="1:24" x14ac:dyDescent="0.2">
      <c r="A222" s="7" t="s">
        <v>445</v>
      </c>
      <c r="B222" s="8" t="s">
        <v>446</v>
      </c>
      <c r="C222" s="9">
        <v>10600</v>
      </c>
      <c r="D222" s="10">
        <v>12</v>
      </c>
      <c r="E222" s="17">
        <v>14212</v>
      </c>
      <c r="F222" s="18">
        <v>0.127</v>
      </c>
      <c r="G222" s="19">
        <v>1120</v>
      </c>
      <c r="H222" s="20">
        <v>-1.2E-2</v>
      </c>
      <c r="I222" s="21">
        <v>36288</v>
      </c>
      <c r="J222" s="22">
        <v>22854.2</v>
      </c>
      <c r="K222" s="38">
        <f t="shared" si="33"/>
        <v>13092</v>
      </c>
      <c r="L222" s="40">
        <f t="shared" si="34"/>
        <v>12610.470275066549</v>
      </c>
      <c r="M222" s="40">
        <f t="shared" si="35"/>
        <v>1133.6032388663969</v>
      </c>
      <c r="N222" s="40">
        <f t="shared" si="36"/>
        <v>11476.867036200152</v>
      </c>
      <c r="O222" s="41">
        <f>RANK(L222,$L$3:$L$502,0)+COUNTIF($L$3:L721,L222)-1</f>
        <v>227</v>
      </c>
      <c r="P222" s="42">
        <f t="shared" si="37"/>
        <v>9540</v>
      </c>
      <c r="Q222" s="42">
        <f t="shared" si="38"/>
        <v>1060</v>
      </c>
      <c r="R222" s="42">
        <f t="shared" si="39"/>
        <v>47.7</v>
      </c>
      <c r="S222" s="40">
        <f t="shared" si="40"/>
        <v>13044.3</v>
      </c>
      <c r="T222" s="40">
        <f t="shared" si="41"/>
        <v>14951.023999999999</v>
      </c>
      <c r="U222" s="40">
        <f t="shared" si="42"/>
        <v>1906.7240000000002</v>
      </c>
      <c r="V222" s="43">
        <f t="shared" si="43"/>
        <v>0.70243214285714295</v>
      </c>
      <c r="W222" s="41">
        <f>RANK(T222,$T$3:$T$502,0)+COUNTIF($T$3:T222,T222)-1</f>
        <v>220</v>
      </c>
      <c r="X222" s="41">
        <f>RANK(U222, $U$3:$U$502,0)+COUNTIF($U$3:U222,U222)-1</f>
        <v>242</v>
      </c>
    </row>
    <row r="223" spans="1:24" x14ac:dyDescent="0.2">
      <c r="A223" s="7" t="s">
        <v>447</v>
      </c>
      <c r="B223" s="8" t="s">
        <v>448</v>
      </c>
      <c r="C223" s="9">
        <v>14900</v>
      </c>
      <c r="D223" s="10">
        <v>16</v>
      </c>
      <c r="E223" s="17">
        <v>14198</v>
      </c>
      <c r="F223" s="18">
        <v>0.13699999999999998</v>
      </c>
      <c r="G223" s="19">
        <v>4305</v>
      </c>
      <c r="H223" s="20">
        <v>-0.13400000000000001</v>
      </c>
      <c r="I223" s="21">
        <v>159573</v>
      </c>
      <c r="J223" s="22">
        <v>67538.100000000006</v>
      </c>
      <c r="K223" s="38">
        <f t="shared" si="33"/>
        <v>9893</v>
      </c>
      <c r="L223" s="40">
        <f t="shared" si="34"/>
        <v>12487.247141600703</v>
      </c>
      <c r="M223" s="40">
        <f t="shared" si="35"/>
        <v>4971.1316397228638</v>
      </c>
      <c r="N223" s="40">
        <f t="shared" si="36"/>
        <v>7516.1155018778391</v>
      </c>
      <c r="O223" s="41">
        <f>RANK(L223,$L$3:$L$502,0)+COUNTIF($L$3:L722,L223)-1</f>
        <v>232</v>
      </c>
      <c r="P223" s="42">
        <f t="shared" si="37"/>
        <v>13410</v>
      </c>
      <c r="Q223" s="42">
        <f t="shared" si="38"/>
        <v>1490</v>
      </c>
      <c r="R223" s="42">
        <f t="shared" si="39"/>
        <v>67.05</v>
      </c>
      <c r="S223" s="40">
        <f t="shared" si="40"/>
        <v>9825.9500000000007</v>
      </c>
      <c r="T223" s="40">
        <f t="shared" si="41"/>
        <v>14936.296</v>
      </c>
      <c r="U223" s="40">
        <f t="shared" si="42"/>
        <v>5110.3459999999995</v>
      </c>
      <c r="V223" s="43">
        <f t="shared" si="43"/>
        <v>0.18707224157955854</v>
      </c>
      <c r="W223" s="41">
        <f>RANK(T223,$T$3:$T$502,0)+COUNTIF($T$3:T223,T223)-1</f>
        <v>221</v>
      </c>
      <c r="X223" s="41">
        <f>RANK(U223, $U$3:$U$502,0)+COUNTIF($U$3:U223,U223)-1</f>
        <v>95</v>
      </c>
    </row>
    <row r="224" spans="1:24" x14ac:dyDescent="0.2">
      <c r="A224" s="7" t="s">
        <v>449</v>
      </c>
      <c r="B224" s="8" t="s">
        <v>450</v>
      </c>
      <c r="C224" s="9">
        <v>29000</v>
      </c>
      <c r="D224" s="10">
        <v>24</v>
      </c>
      <c r="E224" s="17">
        <v>14178</v>
      </c>
      <c r="F224" s="18">
        <v>0.157</v>
      </c>
      <c r="G224" s="19">
        <v>1115</v>
      </c>
      <c r="H224" s="20">
        <v>1.881</v>
      </c>
      <c r="I224" s="21">
        <v>10982</v>
      </c>
      <c r="J224" s="22">
        <v>3378.5</v>
      </c>
      <c r="K224" s="38">
        <f t="shared" si="33"/>
        <v>13063</v>
      </c>
      <c r="L224" s="40">
        <f t="shared" si="34"/>
        <v>12254.10544511668</v>
      </c>
      <c r="M224" s="40">
        <f t="shared" si="35"/>
        <v>387.0183963901423</v>
      </c>
      <c r="N224" s="40">
        <f t="shared" si="36"/>
        <v>11867.087048726538</v>
      </c>
      <c r="O224" s="41">
        <f>RANK(L224,$L$3:$L$502,0)+COUNTIF($L$3:L723,L224)-1</f>
        <v>241</v>
      </c>
      <c r="P224" s="42">
        <f t="shared" si="37"/>
        <v>26100</v>
      </c>
      <c r="Q224" s="42">
        <f t="shared" si="38"/>
        <v>2900</v>
      </c>
      <c r="R224" s="42">
        <f t="shared" si="39"/>
        <v>130.5</v>
      </c>
      <c r="S224" s="40">
        <f t="shared" si="40"/>
        <v>12932.5</v>
      </c>
      <c r="T224" s="40">
        <f t="shared" si="41"/>
        <v>14915.255999999999</v>
      </c>
      <c r="U224" s="40">
        <f t="shared" si="42"/>
        <v>1982.7559999999994</v>
      </c>
      <c r="V224" s="43">
        <f t="shared" si="43"/>
        <v>0.77825650224215193</v>
      </c>
      <c r="W224" s="41">
        <f>RANK(T224,$T$3:$T$502,0)+COUNTIF($T$3:T224,T224)-1</f>
        <v>222</v>
      </c>
      <c r="X224" s="41">
        <f>RANK(U224, $U$3:$U$502,0)+COUNTIF($U$3:U224,U224)-1</f>
        <v>236</v>
      </c>
    </row>
    <row r="225" spans="1:24" x14ac:dyDescent="0.2">
      <c r="A225" s="7" t="s">
        <v>451</v>
      </c>
      <c r="B225" s="8" t="s">
        <v>452</v>
      </c>
      <c r="C225" s="9">
        <v>78500</v>
      </c>
      <c r="D225" s="10">
        <v>-63</v>
      </c>
      <c r="E225" s="17">
        <v>14155</v>
      </c>
      <c r="F225" s="18">
        <v>-0.23399999999999999</v>
      </c>
      <c r="G225" s="19">
        <v>-788</v>
      </c>
      <c r="H225" s="20"/>
      <c r="I225" s="21">
        <v>15859</v>
      </c>
      <c r="J225" s="22">
        <v>433.5</v>
      </c>
      <c r="K225" s="38">
        <f t="shared" si="33"/>
        <v>14943</v>
      </c>
      <c r="L225" s="40">
        <f t="shared" si="34"/>
        <v>18479.112271540471</v>
      </c>
      <c r="M225" s="40">
        <f t="shared" si="35"/>
        <v>-788</v>
      </c>
      <c r="N225" s="40">
        <f t="shared" si="36"/>
        <v>19267.112271540471</v>
      </c>
      <c r="O225" s="41">
        <f>RANK(L225,$L$3:$L$502,0)+COUNTIF($L$3:L724,L225)-1</f>
        <v>156</v>
      </c>
      <c r="P225" s="42">
        <f t="shared" si="37"/>
        <v>70650</v>
      </c>
      <c r="Q225" s="42">
        <f t="shared" si="38"/>
        <v>7850</v>
      </c>
      <c r="R225" s="42">
        <f t="shared" si="39"/>
        <v>353.25</v>
      </c>
      <c r="S225" s="40">
        <f t="shared" si="40"/>
        <v>14589.75</v>
      </c>
      <c r="T225" s="40">
        <f t="shared" si="41"/>
        <v>14891.06</v>
      </c>
      <c r="U225" s="40">
        <f t="shared" si="42"/>
        <v>301.30999999999949</v>
      </c>
      <c r="V225" s="43">
        <f t="shared" si="43"/>
        <v>-1.3823730964466998</v>
      </c>
      <c r="W225" s="41">
        <f>RANK(T225,$T$3:$T$502,0)+COUNTIF($T$3:T225,T225)-1</f>
        <v>223</v>
      </c>
      <c r="X225" s="41">
        <f>RANK(U225, $U$3:$U$502,0)+COUNTIF($U$3:U225,U225)-1</f>
        <v>481</v>
      </c>
    </row>
    <row r="226" spans="1:24" x14ac:dyDescent="0.2">
      <c r="A226" s="7" t="s">
        <v>453</v>
      </c>
      <c r="B226" s="8" t="s">
        <v>454</v>
      </c>
      <c r="C226" s="9">
        <v>11012</v>
      </c>
      <c r="D226" s="10">
        <v>-6</v>
      </c>
      <c r="E226" s="17">
        <v>14144</v>
      </c>
      <c r="F226" s="18">
        <v>3.2000000000000001E-2</v>
      </c>
      <c r="G226" s="19">
        <v>1609</v>
      </c>
      <c r="H226" s="20">
        <v>7.7919999999999998</v>
      </c>
      <c r="I226" s="21">
        <v>78866</v>
      </c>
      <c r="J226" s="22">
        <v>45294.8</v>
      </c>
      <c r="K226" s="38">
        <f t="shared" si="33"/>
        <v>12535</v>
      </c>
      <c r="L226" s="40">
        <f t="shared" si="34"/>
        <v>13705.426356589147</v>
      </c>
      <c r="M226" s="40">
        <f t="shared" si="35"/>
        <v>183.00727934485897</v>
      </c>
      <c r="N226" s="40">
        <f t="shared" si="36"/>
        <v>13522.419077244287</v>
      </c>
      <c r="O226" s="41">
        <f>RANK(L226,$L$3:$L$502,0)+COUNTIF($L$3:L725,L226)-1</f>
        <v>212</v>
      </c>
      <c r="P226" s="42">
        <f t="shared" si="37"/>
        <v>9910.7999999999993</v>
      </c>
      <c r="Q226" s="42">
        <f t="shared" si="38"/>
        <v>1101.2000000000007</v>
      </c>
      <c r="R226" s="42">
        <f t="shared" si="39"/>
        <v>49.55400000000003</v>
      </c>
      <c r="S226" s="40">
        <f t="shared" si="40"/>
        <v>12485.446</v>
      </c>
      <c r="T226" s="40">
        <f t="shared" si="41"/>
        <v>14879.487999999999</v>
      </c>
      <c r="U226" s="40">
        <f t="shared" si="42"/>
        <v>2394.0419999999995</v>
      </c>
      <c r="V226" s="43">
        <f t="shared" si="43"/>
        <v>0.48790677439403324</v>
      </c>
      <c r="W226" s="41">
        <f>RANK(T226,$T$3:$T$502,0)+COUNTIF($T$3:T226,T226)-1</f>
        <v>224</v>
      </c>
      <c r="X226" s="41">
        <f>RANK(U226, $U$3:$U$502,0)+COUNTIF($U$3:U226,U226)-1</f>
        <v>196</v>
      </c>
    </row>
    <row r="227" spans="1:24" x14ac:dyDescent="0.2">
      <c r="A227" s="7" t="s">
        <v>455</v>
      </c>
      <c r="B227" s="8" t="s">
        <v>456</v>
      </c>
      <c r="C227" s="9">
        <v>27226</v>
      </c>
      <c r="D227" s="10">
        <v>63</v>
      </c>
      <c r="E227" s="17">
        <v>14070</v>
      </c>
      <c r="F227" s="18">
        <v>0.35200000000000004</v>
      </c>
      <c r="G227" s="19">
        <v>916</v>
      </c>
      <c r="H227" s="20">
        <v>-0.625</v>
      </c>
      <c r="I227" s="21">
        <v>17841</v>
      </c>
      <c r="J227" s="22">
        <v>6961.7</v>
      </c>
      <c r="K227" s="38">
        <f t="shared" si="33"/>
        <v>13154</v>
      </c>
      <c r="L227" s="40">
        <f t="shared" si="34"/>
        <v>10406.804733727809</v>
      </c>
      <c r="M227" s="40">
        <f t="shared" si="35"/>
        <v>2442.6666666666665</v>
      </c>
      <c r="N227" s="40">
        <f t="shared" si="36"/>
        <v>7964.1380670611434</v>
      </c>
      <c r="O227" s="41">
        <f>RANK(L227,$L$3:$L$502,0)+COUNTIF($L$3:L726,L227)-1</f>
        <v>281</v>
      </c>
      <c r="P227" s="42">
        <f t="shared" si="37"/>
        <v>24503.4</v>
      </c>
      <c r="Q227" s="42">
        <f t="shared" si="38"/>
        <v>2722.5999999999985</v>
      </c>
      <c r="R227" s="42">
        <f t="shared" si="39"/>
        <v>122.51699999999994</v>
      </c>
      <c r="S227" s="40">
        <f t="shared" si="40"/>
        <v>13031.483</v>
      </c>
      <c r="T227" s="40">
        <f t="shared" si="41"/>
        <v>14801.64</v>
      </c>
      <c r="U227" s="40">
        <f t="shared" si="42"/>
        <v>1770.1569999999992</v>
      </c>
      <c r="V227" s="43">
        <f t="shared" si="43"/>
        <v>0.93248580786026114</v>
      </c>
      <c r="W227" s="41">
        <f>RANK(T227,$T$3:$T$502,0)+COUNTIF($T$3:T227,T227)-1</f>
        <v>225</v>
      </c>
      <c r="X227" s="41">
        <f>RANK(U227, $U$3:$U$502,0)+COUNTIF($U$3:U227,U227)-1</f>
        <v>255</v>
      </c>
    </row>
    <row r="228" spans="1:24" x14ac:dyDescent="0.2">
      <c r="A228" s="7" t="s">
        <v>457</v>
      </c>
      <c r="B228" s="8" t="s">
        <v>458</v>
      </c>
      <c r="C228" s="9">
        <v>17900</v>
      </c>
      <c r="D228" s="10">
        <v>-9</v>
      </c>
      <c r="E228" s="17">
        <v>14066</v>
      </c>
      <c r="F228" s="18">
        <v>2.4E-2</v>
      </c>
      <c r="G228" s="19">
        <v>636</v>
      </c>
      <c r="H228" s="20">
        <v>-0.45400000000000001</v>
      </c>
      <c r="I228" s="21">
        <v>78316</v>
      </c>
      <c r="J228" s="22">
        <v>14920.6</v>
      </c>
      <c r="K228" s="38">
        <f t="shared" si="33"/>
        <v>13430</v>
      </c>
      <c r="L228" s="40">
        <f t="shared" si="34"/>
        <v>13736.328125</v>
      </c>
      <c r="M228" s="40">
        <f t="shared" si="35"/>
        <v>1164.8351648351647</v>
      </c>
      <c r="N228" s="40">
        <f t="shared" si="36"/>
        <v>12571.492960164835</v>
      </c>
      <c r="O228" s="41">
        <f>RANK(L228,$L$3:$L$502,0)+COUNTIF($L$3:L727,L228)-1</f>
        <v>211</v>
      </c>
      <c r="P228" s="42">
        <f t="shared" si="37"/>
        <v>16110</v>
      </c>
      <c r="Q228" s="42">
        <f t="shared" si="38"/>
        <v>1790</v>
      </c>
      <c r="R228" s="42">
        <f t="shared" si="39"/>
        <v>80.55</v>
      </c>
      <c r="S228" s="40">
        <f t="shared" si="40"/>
        <v>13349.45</v>
      </c>
      <c r="T228" s="40">
        <f t="shared" si="41"/>
        <v>14797.432000000001</v>
      </c>
      <c r="U228" s="40">
        <f t="shared" si="42"/>
        <v>1447.982</v>
      </c>
      <c r="V228" s="43">
        <f t="shared" si="43"/>
        <v>1.2767012578616352</v>
      </c>
      <c r="W228" s="41">
        <f>RANK(T228,$T$3:$T$502,0)+COUNTIF($T$3:T228,T228)-1</f>
        <v>226</v>
      </c>
      <c r="X228" s="41">
        <f>RANK(U228, $U$3:$U$502,0)+COUNTIF($U$3:U228,U228)-1</f>
        <v>307</v>
      </c>
    </row>
    <row r="229" spans="1:24" x14ac:dyDescent="0.2">
      <c r="A229" s="7" t="s">
        <v>459</v>
      </c>
      <c r="B229" s="8" t="s">
        <v>460</v>
      </c>
      <c r="C229" s="9">
        <v>43000</v>
      </c>
      <c r="D229" s="10">
        <v>-2</v>
      </c>
      <c r="E229" s="17">
        <v>14014</v>
      </c>
      <c r="F229" s="18">
        <v>8.1000000000000003E-2</v>
      </c>
      <c r="G229" s="19">
        <v>642</v>
      </c>
      <c r="H229" s="20"/>
      <c r="I229" s="21">
        <v>18693</v>
      </c>
      <c r="J229" s="22">
        <v>8658.4</v>
      </c>
      <c r="K229" s="38">
        <f t="shared" si="33"/>
        <v>13372</v>
      </c>
      <c r="L229" s="40">
        <f t="shared" si="34"/>
        <v>12963.922294172064</v>
      </c>
      <c r="M229" s="40">
        <f t="shared" si="35"/>
        <v>642</v>
      </c>
      <c r="N229" s="40">
        <f t="shared" si="36"/>
        <v>12321.922294172064</v>
      </c>
      <c r="O229" s="41">
        <f>RANK(L229,$L$3:$L$502,0)+COUNTIF($L$3:L728,L229)-1</f>
        <v>219</v>
      </c>
      <c r="P229" s="42">
        <f t="shared" si="37"/>
        <v>38700</v>
      </c>
      <c r="Q229" s="42">
        <f t="shared" si="38"/>
        <v>4300</v>
      </c>
      <c r="R229" s="42">
        <f t="shared" si="39"/>
        <v>193.5</v>
      </c>
      <c r="S229" s="40">
        <f t="shared" si="40"/>
        <v>13178.5</v>
      </c>
      <c r="T229" s="40">
        <f t="shared" si="41"/>
        <v>14742.727999999999</v>
      </c>
      <c r="U229" s="40">
        <f t="shared" si="42"/>
        <v>1564.2279999999992</v>
      </c>
      <c r="V229" s="43">
        <f t="shared" si="43"/>
        <v>1.436492211838005</v>
      </c>
      <c r="W229" s="41">
        <f>RANK(T229,$T$3:$T$502,0)+COUNTIF($T$3:T229,T229)-1</f>
        <v>227</v>
      </c>
      <c r="X229" s="41">
        <f>RANK(U229, $U$3:$U$502,0)+COUNTIF($U$3:U229,U229)-1</f>
        <v>287</v>
      </c>
    </row>
    <row r="230" spans="1:24" x14ac:dyDescent="0.2">
      <c r="A230" s="7" t="s">
        <v>461</v>
      </c>
      <c r="B230" s="8" t="s">
        <v>462</v>
      </c>
      <c r="C230" s="9">
        <v>60767</v>
      </c>
      <c r="D230" s="10"/>
      <c r="E230" s="17">
        <v>13982.4</v>
      </c>
      <c r="F230" s="18">
        <v>9.6999999999999989E-2</v>
      </c>
      <c r="G230" s="19">
        <v>605.20000000000005</v>
      </c>
      <c r="H230" s="20">
        <v>-0.50600000000000001</v>
      </c>
      <c r="I230" s="21">
        <v>19408</v>
      </c>
      <c r="J230" s="22">
        <v>20610.3</v>
      </c>
      <c r="K230" s="38">
        <f t="shared" si="33"/>
        <v>13377.199999999999</v>
      </c>
      <c r="L230" s="40">
        <f t="shared" si="34"/>
        <v>12746.034639927073</v>
      </c>
      <c r="M230" s="40">
        <f t="shared" si="35"/>
        <v>1225.1012145748989</v>
      </c>
      <c r="N230" s="40">
        <f t="shared" si="36"/>
        <v>11520.933425352174</v>
      </c>
      <c r="O230" s="41">
        <f>RANK(L230,$L$3:$L$502,0)+COUNTIF($L$3:L729,L230)-1</f>
        <v>223</v>
      </c>
      <c r="P230" s="42">
        <f t="shared" si="37"/>
        <v>54690.3</v>
      </c>
      <c r="Q230" s="42">
        <f t="shared" si="38"/>
        <v>6076.6999999999971</v>
      </c>
      <c r="R230" s="42">
        <f t="shared" si="39"/>
        <v>273.4514999999999</v>
      </c>
      <c r="S230" s="40">
        <f t="shared" si="40"/>
        <v>13103.7485</v>
      </c>
      <c r="T230" s="40">
        <f t="shared" si="41"/>
        <v>14709.4848</v>
      </c>
      <c r="U230" s="40">
        <f t="shared" si="42"/>
        <v>1605.7363000000005</v>
      </c>
      <c r="V230" s="43">
        <f t="shared" si="43"/>
        <v>1.6532324851288835</v>
      </c>
      <c r="W230" s="41">
        <f>RANK(T230,$T$3:$T$502,0)+COUNTIF($T$3:T230,T230)-1</f>
        <v>228</v>
      </c>
      <c r="X230" s="41">
        <f>RANK(U230, $U$3:$U$502,0)+COUNTIF($U$3:U230,U230)-1</f>
        <v>277</v>
      </c>
    </row>
    <row r="231" spans="1:24" x14ac:dyDescent="0.2">
      <c r="A231" s="7" t="s">
        <v>463</v>
      </c>
      <c r="B231" s="8" t="s">
        <v>464</v>
      </c>
      <c r="C231" s="9">
        <v>35000</v>
      </c>
      <c r="D231" s="10">
        <v>-21</v>
      </c>
      <c r="E231" s="17">
        <v>13972</v>
      </c>
      <c r="F231" s="18">
        <v>-1.6E-2</v>
      </c>
      <c r="G231" s="19">
        <v>1222</v>
      </c>
      <c r="H231" s="20">
        <v>2.98</v>
      </c>
      <c r="I231" s="21">
        <v>14264</v>
      </c>
      <c r="J231" s="22">
        <v>11846.7</v>
      </c>
      <c r="K231" s="38">
        <f t="shared" si="33"/>
        <v>12750</v>
      </c>
      <c r="L231" s="40">
        <f t="shared" si="34"/>
        <v>14199.186991869919</v>
      </c>
      <c r="M231" s="40">
        <f t="shared" si="35"/>
        <v>307.035175879397</v>
      </c>
      <c r="N231" s="40">
        <f t="shared" si="36"/>
        <v>13892.151815990523</v>
      </c>
      <c r="O231" s="41">
        <f>RANK(L231,$L$3:$L$502,0)+COUNTIF($L$3:L730,L231)-1</f>
        <v>202</v>
      </c>
      <c r="P231" s="42">
        <f t="shared" si="37"/>
        <v>31500</v>
      </c>
      <c r="Q231" s="42">
        <f t="shared" si="38"/>
        <v>3500</v>
      </c>
      <c r="R231" s="42">
        <f t="shared" si="39"/>
        <v>157.5</v>
      </c>
      <c r="S231" s="40">
        <f t="shared" si="40"/>
        <v>12592.5</v>
      </c>
      <c r="T231" s="40">
        <f t="shared" si="41"/>
        <v>14698.544</v>
      </c>
      <c r="U231" s="40">
        <f t="shared" si="42"/>
        <v>2106.0439999999999</v>
      </c>
      <c r="V231" s="43">
        <f t="shared" si="43"/>
        <v>0.72344026186579369</v>
      </c>
      <c r="W231" s="41">
        <f>RANK(T231,$T$3:$T$502,0)+COUNTIF($T$3:T231,T231)-1</f>
        <v>229</v>
      </c>
      <c r="X231" s="41">
        <f>RANK(U231, $U$3:$U$502,0)+COUNTIF($U$3:U231,U231)-1</f>
        <v>222</v>
      </c>
    </row>
    <row r="232" spans="1:24" x14ac:dyDescent="0.2">
      <c r="A232" s="7" t="s">
        <v>465</v>
      </c>
      <c r="B232" s="8" t="s">
        <v>466</v>
      </c>
      <c r="C232" s="9">
        <v>51500</v>
      </c>
      <c r="D232" s="10">
        <v>-3</v>
      </c>
      <c r="E232" s="17">
        <v>13729</v>
      </c>
      <c r="F232" s="18">
        <v>6.6000000000000003E-2</v>
      </c>
      <c r="G232" s="19">
        <v>2413</v>
      </c>
      <c r="H232" s="20">
        <v>-0.14000000000000001</v>
      </c>
      <c r="I232" s="21">
        <v>22547</v>
      </c>
      <c r="J232" s="22">
        <v>47247.199999999997</v>
      </c>
      <c r="K232" s="38">
        <f t="shared" si="33"/>
        <v>11316</v>
      </c>
      <c r="L232" s="40">
        <f t="shared" si="34"/>
        <v>12878.986866791744</v>
      </c>
      <c r="M232" s="40">
        <f t="shared" si="35"/>
        <v>2805.8139534883721</v>
      </c>
      <c r="N232" s="40">
        <f t="shared" si="36"/>
        <v>10073.172913303371</v>
      </c>
      <c r="O232" s="41">
        <f>RANK(L232,$L$3:$L$502,0)+COUNTIF($L$3:L731,L232)-1</f>
        <v>221</v>
      </c>
      <c r="P232" s="42">
        <f t="shared" si="37"/>
        <v>46350</v>
      </c>
      <c r="Q232" s="42">
        <f t="shared" si="38"/>
        <v>5150</v>
      </c>
      <c r="R232" s="42">
        <f t="shared" si="39"/>
        <v>231.75</v>
      </c>
      <c r="S232" s="40">
        <f t="shared" si="40"/>
        <v>11084.25</v>
      </c>
      <c r="T232" s="40">
        <f t="shared" si="41"/>
        <v>14442.907999999999</v>
      </c>
      <c r="U232" s="40">
        <f t="shared" si="42"/>
        <v>3358.6579999999994</v>
      </c>
      <c r="V232" s="43">
        <f t="shared" si="43"/>
        <v>0.39190136759220862</v>
      </c>
      <c r="W232" s="41">
        <f>RANK(T232,$T$3:$T$502,0)+COUNTIF($T$3:T232,T232)-1</f>
        <v>230</v>
      </c>
      <c r="X232" s="41">
        <f>RANK(U232, $U$3:$U$502,0)+COUNTIF($U$3:U232,U232)-1</f>
        <v>153</v>
      </c>
    </row>
    <row r="233" spans="1:24" x14ac:dyDescent="0.2">
      <c r="A233" s="7" t="s">
        <v>467</v>
      </c>
      <c r="B233" s="8" t="s">
        <v>468</v>
      </c>
      <c r="C233" s="9">
        <v>46000</v>
      </c>
      <c r="D233" s="10">
        <v>27</v>
      </c>
      <c r="E233" s="17">
        <v>13683</v>
      </c>
      <c r="F233" s="18">
        <v>0.157</v>
      </c>
      <c r="G233" s="19">
        <v>1108</v>
      </c>
      <c r="H233" s="20">
        <v>-0.113</v>
      </c>
      <c r="I233" s="21">
        <v>12567</v>
      </c>
      <c r="J233" s="22">
        <v>59790.5</v>
      </c>
      <c r="K233" s="38">
        <f t="shared" si="33"/>
        <v>12575</v>
      </c>
      <c r="L233" s="40">
        <f t="shared" si="34"/>
        <v>11826.274848746758</v>
      </c>
      <c r="M233" s="40">
        <f t="shared" si="35"/>
        <v>1249.1544532130779</v>
      </c>
      <c r="N233" s="40">
        <f t="shared" si="36"/>
        <v>10577.12039553368</v>
      </c>
      <c r="O233" s="41">
        <f>RANK(L233,$L$3:$L$502,0)+COUNTIF($L$3:L732,L233)-1</f>
        <v>253</v>
      </c>
      <c r="P233" s="42">
        <f t="shared" si="37"/>
        <v>41400</v>
      </c>
      <c r="Q233" s="42">
        <f t="shared" si="38"/>
        <v>4600</v>
      </c>
      <c r="R233" s="42">
        <f t="shared" si="39"/>
        <v>207</v>
      </c>
      <c r="S233" s="40">
        <f t="shared" si="40"/>
        <v>12368</v>
      </c>
      <c r="T233" s="40">
        <f t="shared" si="41"/>
        <v>14394.516</v>
      </c>
      <c r="U233" s="40">
        <f t="shared" si="42"/>
        <v>2026.5159999999996</v>
      </c>
      <c r="V233" s="43">
        <f t="shared" si="43"/>
        <v>0.82898555956678666</v>
      </c>
      <c r="W233" s="41">
        <f>RANK(T233,$T$3:$T$502,0)+COUNTIF($T$3:T233,T233)-1</f>
        <v>231</v>
      </c>
      <c r="X233" s="41">
        <f>RANK(U233, $U$3:$U$502,0)+COUNTIF($U$3:U233,U233)-1</f>
        <v>229</v>
      </c>
    </row>
    <row r="234" spans="1:24" x14ac:dyDescent="0.2">
      <c r="A234" s="7" t="s">
        <v>469</v>
      </c>
      <c r="B234" s="8" t="s">
        <v>470</v>
      </c>
      <c r="C234" s="9">
        <v>16000</v>
      </c>
      <c r="D234" s="10">
        <v>-29</v>
      </c>
      <c r="E234" s="17">
        <v>13621.3</v>
      </c>
      <c r="F234" s="18">
        <v>-5.4000000000000006E-2</v>
      </c>
      <c r="G234" s="19">
        <v>1575.1</v>
      </c>
      <c r="H234" s="20">
        <v>-0.249</v>
      </c>
      <c r="I234" s="21">
        <v>30587</v>
      </c>
      <c r="J234" s="22">
        <v>14827.5</v>
      </c>
      <c r="K234" s="38">
        <f t="shared" si="33"/>
        <v>12046.199999999999</v>
      </c>
      <c r="L234" s="40">
        <f t="shared" si="34"/>
        <v>14398.837209302326</v>
      </c>
      <c r="M234" s="40">
        <f t="shared" si="35"/>
        <v>2097.3368841544607</v>
      </c>
      <c r="N234" s="40">
        <f t="shared" si="36"/>
        <v>12301.500325147867</v>
      </c>
      <c r="O234" s="41">
        <f>RANK(L234,$L$3:$L$502,0)+COUNTIF($L$3:L733,L234)-1</f>
        <v>197</v>
      </c>
      <c r="P234" s="42">
        <f t="shared" si="37"/>
        <v>14400</v>
      </c>
      <c r="Q234" s="42">
        <f t="shared" si="38"/>
        <v>1600</v>
      </c>
      <c r="R234" s="42">
        <f t="shared" si="39"/>
        <v>72</v>
      </c>
      <c r="S234" s="40">
        <f t="shared" si="40"/>
        <v>11974.199999999999</v>
      </c>
      <c r="T234" s="40">
        <f t="shared" si="41"/>
        <v>14329.607599999999</v>
      </c>
      <c r="U234" s="40">
        <f t="shared" si="42"/>
        <v>2355.4076000000005</v>
      </c>
      <c r="V234" s="43">
        <f t="shared" si="43"/>
        <v>0.49540194273379506</v>
      </c>
      <c r="W234" s="41">
        <f>RANK(T234,$T$3:$T$502,0)+COUNTIF($T$3:T234,T234)-1</f>
        <v>232</v>
      </c>
      <c r="X234" s="41">
        <f>RANK(U234, $U$3:$U$502,0)+COUNTIF($U$3:U234,U234)-1</f>
        <v>200</v>
      </c>
    </row>
    <row r="235" spans="1:24" x14ac:dyDescent="0.2">
      <c r="A235" s="7" t="s">
        <v>471</v>
      </c>
      <c r="B235" s="8" t="s">
        <v>472</v>
      </c>
      <c r="C235" s="9">
        <v>36000</v>
      </c>
      <c r="D235" s="10">
        <v>7</v>
      </c>
      <c r="E235" s="17">
        <v>13601</v>
      </c>
      <c r="F235" s="18">
        <v>9.3000000000000013E-2</v>
      </c>
      <c r="G235" s="19">
        <v>3553</v>
      </c>
      <c r="H235" s="20">
        <v>2.4830000000000001</v>
      </c>
      <c r="I235" s="21">
        <v>27229</v>
      </c>
      <c r="J235" s="22">
        <v>73695.7</v>
      </c>
      <c r="K235" s="38">
        <f t="shared" si="33"/>
        <v>10048</v>
      </c>
      <c r="L235" s="40">
        <f t="shared" si="34"/>
        <v>12443.732845379689</v>
      </c>
      <c r="M235" s="40">
        <f t="shared" si="35"/>
        <v>1020.0976169968418</v>
      </c>
      <c r="N235" s="40">
        <f t="shared" si="36"/>
        <v>11423.635228382847</v>
      </c>
      <c r="O235" s="41">
        <f>RANK(L235,$L$3:$L$502,0)+COUNTIF($L$3:L734,L235)-1</f>
        <v>235</v>
      </c>
      <c r="P235" s="42">
        <f t="shared" si="37"/>
        <v>32400</v>
      </c>
      <c r="Q235" s="42">
        <f t="shared" si="38"/>
        <v>3600</v>
      </c>
      <c r="R235" s="42">
        <f t="shared" si="39"/>
        <v>162</v>
      </c>
      <c r="S235" s="40">
        <f t="shared" si="40"/>
        <v>9886</v>
      </c>
      <c r="T235" s="40">
        <f t="shared" si="41"/>
        <v>14308.252</v>
      </c>
      <c r="U235" s="40">
        <f t="shared" si="42"/>
        <v>4422.2520000000004</v>
      </c>
      <c r="V235" s="43">
        <f t="shared" si="43"/>
        <v>0.24465296932170008</v>
      </c>
      <c r="W235" s="41">
        <f>RANK(T235,$T$3:$T$502,0)+COUNTIF($T$3:T235,T235)-1</f>
        <v>233</v>
      </c>
      <c r="X235" s="41">
        <f>RANK(U235, $U$3:$U$502,0)+COUNTIF($U$3:U235,U235)-1</f>
        <v>111</v>
      </c>
    </row>
    <row r="236" spans="1:24" x14ac:dyDescent="0.2">
      <c r="A236" s="7" t="s">
        <v>473</v>
      </c>
      <c r="B236" s="8" t="s">
        <v>474</v>
      </c>
      <c r="C236" s="9">
        <v>34000</v>
      </c>
      <c r="D236" s="10">
        <v>-8</v>
      </c>
      <c r="E236" s="17">
        <v>13547</v>
      </c>
      <c r="F236" s="18">
        <v>4.8000000000000001E-2</v>
      </c>
      <c r="G236" s="19">
        <v>1336</v>
      </c>
      <c r="H236" s="20">
        <v>5.2999999999999999E-2</v>
      </c>
      <c r="I236" s="21">
        <v>17780</v>
      </c>
      <c r="J236" s="22">
        <v>19722.599999999999</v>
      </c>
      <c r="K236" s="38">
        <f t="shared" si="33"/>
        <v>12211</v>
      </c>
      <c r="L236" s="40">
        <f t="shared" si="34"/>
        <v>12926.526717557252</v>
      </c>
      <c r="M236" s="40">
        <f t="shared" si="35"/>
        <v>1268.7559354226021</v>
      </c>
      <c r="N236" s="40">
        <f t="shared" si="36"/>
        <v>11657.77078213465</v>
      </c>
      <c r="O236" s="41">
        <f>RANK(L236,$L$3:$L$502,0)+COUNTIF($L$3:L735,L236)-1</f>
        <v>220</v>
      </c>
      <c r="P236" s="42">
        <f t="shared" si="37"/>
        <v>30600</v>
      </c>
      <c r="Q236" s="42">
        <f t="shared" si="38"/>
        <v>3400</v>
      </c>
      <c r="R236" s="42">
        <f t="shared" si="39"/>
        <v>153</v>
      </c>
      <c r="S236" s="40">
        <f t="shared" si="40"/>
        <v>12058</v>
      </c>
      <c r="T236" s="40">
        <f t="shared" si="41"/>
        <v>14251.444</v>
      </c>
      <c r="U236" s="40">
        <f t="shared" si="42"/>
        <v>2193.4439999999995</v>
      </c>
      <c r="V236" s="43">
        <f t="shared" si="43"/>
        <v>0.64179940119760437</v>
      </c>
      <c r="W236" s="41">
        <f>RANK(T236,$T$3:$T$502,0)+COUNTIF($T$3:T236,T236)-1</f>
        <v>234</v>
      </c>
      <c r="X236" s="41">
        <f>RANK(U236, $U$3:$U$502,0)+COUNTIF($U$3:U236,U236)-1</f>
        <v>217</v>
      </c>
    </row>
    <row r="237" spans="1:24" x14ac:dyDescent="0.2">
      <c r="A237" s="7" t="s">
        <v>475</v>
      </c>
      <c r="B237" s="8" t="s">
        <v>476</v>
      </c>
      <c r="C237" s="9">
        <v>7800</v>
      </c>
      <c r="D237" s="10">
        <v>10</v>
      </c>
      <c r="E237" s="17">
        <v>13452.9</v>
      </c>
      <c r="F237" s="18">
        <v>9.6000000000000002E-2</v>
      </c>
      <c r="G237" s="19">
        <v>4430.7</v>
      </c>
      <c r="H237" s="20">
        <v>0.745</v>
      </c>
      <c r="I237" s="21">
        <v>25288.9</v>
      </c>
      <c r="J237" s="22">
        <v>46498</v>
      </c>
      <c r="K237" s="38">
        <f t="shared" si="33"/>
        <v>9022.2000000000007</v>
      </c>
      <c r="L237" s="40">
        <f t="shared" si="34"/>
        <v>12274.543795620437</v>
      </c>
      <c r="M237" s="40">
        <f t="shared" si="35"/>
        <v>2539.0830945558737</v>
      </c>
      <c r="N237" s="40">
        <f t="shared" si="36"/>
        <v>9735.4607010645632</v>
      </c>
      <c r="O237" s="41">
        <f>RANK(L237,$L$3:$L$502,0)+COUNTIF($L$3:L736,L237)-1</f>
        <v>240</v>
      </c>
      <c r="P237" s="42">
        <f t="shared" si="37"/>
        <v>7020</v>
      </c>
      <c r="Q237" s="42">
        <f t="shared" si="38"/>
        <v>780</v>
      </c>
      <c r="R237" s="42">
        <f t="shared" si="39"/>
        <v>35.1</v>
      </c>
      <c r="S237" s="40">
        <f t="shared" si="40"/>
        <v>8987.1</v>
      </c>
      <c r="T237" s="40">
        <f t="shared" si="41"/>
        <v>14152.450800000001</v>
      </c>
      <c r="U237" s="40">
        <f t="shared" si="42"/>
        <v>5165.3508000000002</v>
      </c>
      <c r="V237" s="43">
        <f t="shared" si="43"/>
        <v>0.16580919493533761</v>
      </c>
      <c r="W237" s="41">
        <f>RANK(T237,$T$3:$T$502,0)+COUNTIF($T$3:T237,T237)-1</f>
        <v>235</v>
      </c>
      <c r="X237" s="41">
        <f>RANK(U237, $U$3:$U$502,0)+COUNTIF($U$3:U237,U237)-1</f>
        <v>93</v>
      </c>
    </row>
    <row r="238" spans="1:24" x14ac:dyDescent="0.2">
      <c r="A238" s="7" t="s">
        <v>477</v>
      </c>
      <c r="B238" s="8" t="s">
        <v>478</v>
      </c>
      <c r="C238" s="9">
        <v>14000</v>
      </c>
      <c r="D238" s="10">
        <v>26</v>
      </c>
      <c r="E238" s="17">
        <v>13403</v>
      </c>
      <c r="F238" s="18">
        <v>0.15</v>
      </c>
      <c r="G238" s="19">
        <v>227</v>
      </c>
      <c r="H238" s="20">
        <v>4.5999999999999999E-2</v>
      </c>
      <c r="I238" s="21">
        <v>15938</v>
      </c>
      <c r="J238" s="22">
        <v>5224.1000000000004</v>
      </c>
      <c r="K238" s="38">
        <f t="shared" si="33"/>
        <v>13176</v>
      </c>
      <c r="L238" s="40">
        <f t="shared" si="34"/>
        <v>11654.782608695654</v>
      </c>
      <c r="M238" s="40">
        <f t="shared" si="35"/>
        <v>217.0172084130019</v>
      </c>
      <c r="N238" s="40">
        <f t="shared" si="36"/>
        <v>11437.765400282651</v>
      </c>
      <c r="O238" s="41">
        <f>RANK(L238,$L$3:$L$502,0)+COUNTIF($L$3:L737,L238)-1</f>
        <v>257</v>
      </c>
      <c r="P238" s="42">
        <f t="shared" si="37"/>
        <v>12600</v>
      </c>
      <c r="Q238" s="42">
        <f t="shared" si="38"/>
        <v>1400</v>
      </c>
      <c r="R238" s="42">
        <f t="shared" si="39"/>
        <v>63</v>
      </c>
      <c r="S238" s="40">
        <f t="shared" si="40"/>
        <v>13113</v>
      </c>
      <c r="T238" s="40">
        <f t="shared" si="41"/>
        <v>14099.956</v>
      </c>
      <c r="U238" s="40">
        <f t="shared" si="42"/>
        <v>986.95600000000013</v>
      </c>
      <c r="V238" s="43">
        <f t="shared" si="43"/>
        <v>3.3478237885462563</v>
      </c>
      <c r="W238" s="41">
        <f>RANK(T238,$T$3:$T$502,0)+COUNTIF($T$3:T238,T238)-1</f>
        <v>236</v>
      </c>
      <c r="X238" s="41">
        <f>RANK(U238, $U$3:$U$502,0)+COUNTIF($U$3:U238,U238)-1</f>
        <v>379</v>
      </c>
    </row>
    <row r="239" spans="1:24" x14ac:dyDescent="0.2">
      <c r="A239" s="7" t="s">
        <v>479</v>
      </c>
      <c r="B239" s="8" t="s">
        <v>480</v>
      </c>
      <c r="C239" s="9">
        <v>4700</v>
      </c>
      <c r="D239" s="10">
        <v>20</v>
      </c>
      <c r="E239" s="17">
        <v>13382</v>
      </c>
      <c r="F239" s="18">
        <v>0.124</v>
      </c>
      <c r="G239" s="19">
        <v>615</v>
      </c>
      <c r="H239" s="20"/>
      <c r="I239" s="21">
        <v>40376</v>
      </c>
      <c r="J239" s="22">
        <v>22828.2</v>
      </c>
      <c r="K239" s="38">
        <f t="shared" si="33"/>
        <v>12767</v>
      </c>
      <c r="L239" s="40">
        <f t="shared" si="34"/>
        <v>11905.693950177934</v>
      </c>
      <c r="M239" s="40">
        <f t="shared" si="35"/>
        <v>615</v>
      </c>
      <c r="N239" s="40">
        <f t="shared" si="36"/>
        <v>11290.693950177934</v>
      </c>
      <c r="O239" s="41">
        <f>RANK(L239,$L$3:$L$502,0)+COUNTIF($L$3:L738,L239)-1</f>
        <v>252</v>
      </c>
      <c r="P239" s="42">
        <f t="shared" si="37"/>
        <v>4230</v>
      </c>
      <c r="Q239" s="42">
        <f t="shared" si="38"/>
        <v>470</v>
      </c>
      <c r="R239" s="42">
        <f t="shared" si="39"/>
        <v>21.15</v>
      </c>
      <c r="S239" s="40">
        <f t="shared" si="40"/>
        <v>12745.85</v>
      </c>
      <c r="T239" s="40">
        <f t="shared" si="41"/>
        <v>14077.864</v>
      </c>
      <c r="U239" s="40">
        <f t="shared" si="42"/>
        <v>1332.0139999999992</v>
      </c>
      <c r="V239" s="43">
        <f t="shared" si="43"/>
        <v>1.1658764227642264</v>
      </c>
      <c r="W239" s="41">
        <f>RANK(T239,$T$3:$T$502,0)+COUNTIF($T$3:T239,T239)-1</f>
        <v>237</v>
      </c>
      <c r="X239" s="41">
        <f>RANK(U239, $U$3:$U$502,0)+COUNTIF($U$3:U239,U239)-1</f>
        <v>322</v>
      </c>
    </row>
    <row r="240" spans="1:24" x14ac:dyDescent="0.2">
      <c r="A240" s="7" t="s">
        <v>481</v>
      </c>
      <c r="B240" s="8" t="s">
        <v>482</v>
      </c>
      <c r="C240" s="9">
        <v>16100</v>
      </c>
      <c r="D240" s="10">
        <v>-5</v>
      </c>
      <c r="E240" s="17">
        <v>13366</v>
      </c>
      <c r="F240" s="18">
        <v>6.2E-2</v>
      </c>
      <c r="G240" s="19">
        <v>2447</v>
      </c>
      <c r="H240" s="20">
        <v>-0.184</v>
      </c>
      <c r="I240" s="21">
        <v>77914</v>
      </c>
      <c r="J240" s="22">
        <v>61281.9</v>
      </c>
      <c r="K240" s="38">
        <f t="shared" si="33"/>
        <v>10919</v>
      </c>
      <c r="L240" s="40">
        <f t="shared" si="34"/>
        <v>12585.68738229755</v>
      </c>
      <c r="M240" s="40">
        <f t="shared" si="35"/>
        <v>2998.7745098039213</v>
      </c>
      <c r="N240" s="40">
        <f t="shared" si="36"/>
        <v>9586.912872493629</v>
      </c>
      <c r="O240" s="41">
        <f>RANK(L240,$L$3:$L$502,0)+COUNTIF($L$3:L739,L240)-1</f>
        <v>228</v>
      </c>
      <c r="P240" s="42">
        <f t="shared" si="37"/>
        <v>14490</v>
      </c>
      <c r="Q240" s="42">
        <f t="shared" si="38"/>
        <v>1610</v>
      </c>
      <c r="R240" s="42">
        <f t="shared" si="39"/>
        <v>72.45</v>
      </c>
      <c r="S240" s="40">
        <f t="shared" si="40"/>
        <v>10846.55</v>
      </c>
      <c r="T240" s="40">
        <f t="shared" si="41"/>
        <v>14061.031999999999</v>
      </c>
      <c r="U240" s="40">
        <f t="shared" si="42"/>
        <v>3214.482</v>
      </c>
      <c r="V240" s="43">
        <f t="shared" si="43"/>
        <v>0.31364201062525543</v>
      </c>
      <c r="W240" s="41">
        <f>RANK(T240,$T$3:$T$502,0)+COUNTIF($T$3:T240,T240)-1</f>
        <v>238</v>
      </c>
      <c r="X240" s="41">
        <f>RANK(U240, $U$3:$U$502,0)+COUNTIF($U$3:U240,U240)-1</f>
        <v>154</v>
      </c>
    </row>
    <row r="241" spans="1:24" x14ac:dyDescent="0.2">
      <c r="A241" s="7" t="s">
        <v>483</v>
      </c>
      <c r="B241" s="8" t="s">
        <v>484</v>
      </c>
      <c r="C241" s="9">
        <v>57000</v>
      </c>
      <c r="D241" s="10">
        <v>4</v>
      </c>
      <c r="E241" s="17">
        <v>13325.8</v>
      </c>
      <c r="F241" s="18">
        <v>7.5999999999999998E-2</v>
      </c>
      <c r="G241" s="19">
        <v>1620.8</v>
      </c>
      <c r="H241" s="20">
        <v>-6.5000000000000002E-2</v>
      </c>
      <c r="I241" s="21">
        <v>37088.699999999997</v>
      </c>
      <c r="J241" s="22">
        <v>69587.5</v>
      </c>
      <c r="K241" s="38">
        <f t="shared" si="33"/>
        <v>11705</v>
      </c>
      <c r="L241" s="40">
        <f t="shared" si="34"/>
        <v>12384.572490706318</v>
      </c>
      <c r="M241" s="40">
        <f t="shared" si="35"/>
        <v>1733.4759358288768</v>
      </c>
      <c r="N241" s="40">
        <f t="shared" si="36"/>
        <v>10651.09655487744</v>
      </c>
      <c r="O241" s="41">
        <f>RANK(L241,$L$3:$L$502,0)+COUNTIF($L$3:L740,L241)-1</f>
        <v>238</v>
      </c>
      <c r="P241" s="42">
        <f t="shared" si="37"/>
        <v>51300</v>
      </c>
      <c r="Q241" s="42">
        <f t="shared" si="38"/>
        <v>5700</v>
      </c>
      <c r="R241" s="42">
        <f t="shared" si="39"/>
        <v>256.5</v>
      </c>
      <c r="S241" s="40">
        <f t="shared" si="40"/>
        <v>11448.5</v>
      </c>
      <c r="T241" s="40">
        <f t="shared" si="41"/>
        <v>14018.741599999999</v>
      </c>
      <c r="U241" s="40">
        <f t="shared" si="42"/>
        <v>2570.2415999999994</v>
      </c>
      <c r="V241" s="43">
        <f t="shared" si="43"/>
        <v>0.58578578479763044</v>
      </c>
      <c r="W241" s="41">
        <f>RANK(T241,$T$3:$T$502,0)+COUNTIF($T$3:T241,T241)-1</f>
        <v>239</v>
      </c>
      <c r="X241" s="41">
        <f>RANK(U241, $U$3:$U$502,0)+COUNTIF($U$3:U241,U241)-1</f>
        <v>185</v>
      </c>
    </row>
    <row r="242" spans="1:24" x14ac:dyDescent="0.2">
      <c r="A242" s="7" t="s">
        <v>485</v>
      </c>
      <c r="B242" s="8" t="s">
        <v>486</v>
      </c>
      <c r="C242" s="9">
        <v>35000</v>
      </c>
      <c r="D242" s="10">
        <v>45</v>
      </c>
      <c r="E242" s="17">
        <v>13282</v>
      </c>
      <c r="F242" s="18">
        <v>0.26700000000000002</v>
      </c>
      <c r="G242" s="19">
        <v>1110</v>
      </c>
      <c r="H242" s="20">
        <v>7.7069999999999999</v>
      </c>
      <c r="I242" s="21">
        <v>30737</v>
      </c>
      <c r="J242" s="22">
        <v>122103.3</v>
      </c>
      <c r="K242" s="38">
        <f t="shared" si="33"/>
        <v>12172</v>
      </c>
      <c r="L242" s="40">
        <f t="shared" si="34"/>
        <v>10483.030781373323</v>
      </c>
      <c r="M242" s="40">
        <f t="shared" si="35"/>
        <v>127.48363385781553</v>
      </c>
      <c r="N242" s="40">
        <f t="shared" si="36"/>
        <v>10355.547147515508</v>
      </c>
      <c r="O242" s="41">
        <f>RANK(L242,$L$3:$L$502,0)+COUNTIF($L$3:L741,L242)-1</f>
        <v>278</v>
      </c>
      <c r="P242" s="42">
        <f t="shared" si="37"/>
        <v>31500</v>
      </c>
      <c r="Q242" s="42">
        <f t="shared" si="38"/>
        <v>3500</v>
      </c>
      <c r="R242" s="42">
        <f t="shared" si="39"/>
        <v>157.5</v>
      </c>
      <c r="S242" s="40">
        <f t="shared" si="40"/>
        <v>12014.5</v>
      </c>
      <c r="T242" s="40">
        <f t="shared" si="41"/>
        <v>13972.664000000001</v>
      </c>
      <c r="U242" s="40">
        <f t="shared" si="42"/>
        <v>1958.1640000000007</v>
      </c>
      <c r="V242" s="43">
        <f t="shared" si="43"/>
        <v>0.76411171171171233</v>
      </c>
      <c r="W242" s="41">
        <f>RANK(T242,$T$3:$T$502,0)+COUNTIF($T$3:T242,T242)-1</f>
        <v>240</v>
      </c>
      <c r="X242" s="41">
        <f>RANK(U242, $U$3:$U$502,0)+COUNTIF($U$3:U242,U242)-1</f>
        <v>238</v>
      </c>
    </row>
    <row r="243" spans="1:24" x14ac:dyDescent="0.2">
      <c r="A243" s="7" t="s">
        <v>487</v>
      </c>
      <c r="B243" s="8" t="s">
        <v>488</v>
      </c>
      <c r="C243" s="9">
        <v>57200</v>
      </c>
      <c r="D243" s="10">
        <v>-10</v>
      </c>
      <c r="E243" s="17">
        <v>13236.9</v>
      </c>
      <c r="F243" s="18">
        <v>4.8000000000000001E-2</v>
      </c>
      <c r="G243" s="19">
        <v>643.9</v>
      </c>
      <c r="H243" s="20">
        <v>-0.34499999999999997</v>
      </c>
      <c r="I243" s="21">
        <v>8090.2</v>
      </c>
      <c r="J243" s="22">
        <v>7589.9</v>
      </c>
      <c r="K243" s="38">
        <f t="shared" si="33"/>
        <v>12593</v>
      </c>
      <c r="L243" s="40">
        <f t="shared" si="34"/>
        <v>12630.629770992366</v>
      </c>
      <c r="M243" s="40">
        <f t="shared" si="35"/>
        <v>983.05343511450371</v>
      </c>
      <c r="N243" s="40">
        <f t="shared" si="36"/>
        <v>11647.576335877862</v>
      </c>
      <c r="O243" s="41">
        <f>RANK(L243,$L$3:$L$502,0)+COUNTIF($L$3:L742,L243)-1</f>
        <v>226</v>
      </c>
      <c r="P243" s="42">
        <f t="shared" si="37"/>
        <v>51480</v>
      </c>
      <c r="Q243" s="42">
        <f t="shared" si="38"/>
        <v>5720</v>
      </c>
      <c r="R243" s="42">
        <f t="shared" si="39"/>
        <v>257.39999999999998</v>
      </c>
      <c r="S243" s="40">
        <f t="shared" si="40"/>
        <v>12335.6</v>
      </c>
      <c r="T243" s="40">
        <f t="shared" si="41"/>
        <v>13925.218799999999</v>
      </c>
      <c r="U243" s="40">
        <f t="shared" si="42"/>
        <v>1589.6187999999984</v>
      </c>
      <c r="V243" s="43">
        <f t="shared" si="43"/>
        <v>1.4687355179375654</v>
      </c>
      <c r="W243" s="41">
        <f>RANK(T243,$T$3:$T$502,0)+COUNTIF($T$3:T243,T243)-1</f>
        <v>241</v>
      </c>
      <c r="X243" s="41">
        <f>RANK(U243, $U$3:$U$502,0)+COUNTIF($U$3:U243,U243)-1</f>
        <v>282</v>
      </c>
    </row>
    <row r="244" spans="1:24" x14ac:dyDescent="0.2">
      <c r="A244" s="7" t="s">
        <v>489</v>
      </c>
      <c r="B244" s="8" t="s">
        <v>490</v>
      </c>
      <c r="C244" s="9">
        <v>22600</v>
      </c>
      <c r="D244" s="10">
        <v>-4</v>
      </c>
      <c r="E244" s="17">
        <v>13202</v>
      </c>
      <c r="F244" s="18">
        <v>5.9000000000000004E-2</v>
      </c>
      <c r="G244" s="19">
        <v>535.9</v>
      </c>
      <c r="H244" s="20">
        <v>0.31900000000000001</v>
      </c>
      <c r="I244" s="21">
        <v>8500.5</v>
      </c>
      <c r="J244" s="22">
        <v>9100.9</v>
      </c>
      <c r="K244" s="38">
        <f t="shared" si="33"/>
        <v>12666.1</v>
      </c>
      <c r="L244" s="40">
        <f t="shared" si="34"/>
        <v>12466.477809254015</v>
      </c>
      <c r="M244" s="40">
        <f t="shared" si="35"/>
        <v>406.2926459438969</v>
      </c>
      <c r="N244" s="40">
        <f t="shared" si="36"/>
        <v>12060.185163310118</v>
      </c>
      <c r="O244" s="41">
        <f>RANK(L244,$L$3:$L$502,0)+COUNTIF($L$3:L743,L244)-1</f>
        <v>233</v>
      </c>
      <c r="P244" s="42">
        <f t="shared" si="37"/>
        <v>20340</v>
      </c>
      <c r="Q244" s="42">
        <f t="shared" si="38"/>
        <v>2260</v>
      </c>
      <c r="R244" s="42">
        <f t="shared" si="39"/>
        <v>101.7</v>
      </c>
      <c r="S244" s="40">
        <f t="shared" si="40"/>
        <v>12564.4</v>
      </c>
      <c r="T244" s="40">
        <f t="shared" si="41"/>
        <v>13888.504000000001</v>
      </c>
      <c r="U244" s="40">
        <f t="shared" si="42"/>
        <v>1324.1040000000012</v>
      </c>
      <c r="V244" s="43">
        <f t="shared" si="43"/>
        <v>1.4708042545251003</v>
      </c>
      <c r="W244" s="41">
        <f>RANK(T244,$T$3:$T$502,0)+COUNTIF($T$3:T244,T244)-1</f>
        <v>242</v>
      </c>
      <c r="X244" s="41">
        <f>RANK(U244, $U$3:$U$502,0)+COUNTIF($U$3:U244,U244)-1</f>
        <v>325</v>
      </c>
    </row>
    <row r="245" spans="1:24" x14ac:dyDescent="0.2">
      <c r="A245" s="7" t="s">
        <v>491</v>
      </c>
      <c r="B245" s="8" t="s">
        <v>492</v>
      </c>
      <c r="C245" s="9">
        <v>37000</v>
      </c>
      <c r="D245" s="10">
        <v>-47</v>
      </c>
      <c r="E245" s="17">
        <v>13033.1</v>
      </c>
      <c r="F245" s="18">
        <v>-0.11599999999999999</v>
      </c>
      <c r="G245" s="19">
        <v>-6917.9</v>
      </c>
      <c r="H245" s="20">
        <v>-3.5169999999999999</v>
      </c>
      <c r="I245" s="21">
        <v>17716.400000000001</v>
      </c>
      <c r="J245" s="22">
        <v>6490.1</v>
      </c>
      <c r="K245" s="38">
        <f t="shared" si="33"/>
        <v>19951</v>
      </c>
      <c r="L245" s="40">
        <f t="shared" si="34"/>
        <v>14743.325791855204</v>
      </c>
      <c r="M245" s="40">
        <f t="shared" si="35"/>
        <v>2748.4704012713546</v>
      </c>
      <c r="N245" s="40">
        <f t="shared" si="36"/>
        <v>11994.855390583849</v>
      </c>
      <c r="O245" s="41">
        <f>RANK(L245,$L$3:$L$502,0)+COUNTIF($L$3:L744,L245)-1</f>
        <v>192</v>
      </c>
      <c r="P245" s="42">
        <f t="shared" si="37"/>
        <v>33300</v>
      </c>
      <c r="Q245" s="42">
        <f t="shared" si="38"/>
        <v>3700</v>
      </c>
      <c r="R245" s="42">
        <f t="shared" si="39"/>
        <v>166.5</v>
      </c>
      <c r="S245" s="40">
        <f t="shared" si="40"/>
        <v>19784.5</v>
      </c>
      <c r="T245" s="40">
        <f t="shared" si="41"/>
        <v>13710.8212</v>
      </c>
      <c r="U245" s="40">
        <f t="shared" si="42"/>
        <v>-6073.6787999999997</v>
      </c>
      <c r="V245" s="43">
        <f t="shared" si="43"/>
        <v>-0.12203431677243094</v>
      </c>
      <c r="W245" s="41">
        <f>RANK(T245,$T$3:$T$502,0)+COUNTIF($T$3:T245,T245)-1</f>
        <v>243</v>
      </c>
      <c r="X245" s="41">
        <f>RANK(U245, $U$3:$U$502,0)+COUNTIF($U$3:U245,U245)-1</f>
        <v>498</v>
      </c>
    </row>
    <row r="246" spans="1:24" x14ac:dyDescent="0.2">
      <c r="A246" s="7" t="s">
        <v>493</v>
      </c>
      <c r="B246" s="8" t="s">
        <v>494</v>
      </c>
      <c r="C246" s="9">
        <v>9556</v>
      </c>
      <c r="D246" s="10">
        <v>-5</v>
      </c>
      <c r="E246" s="17">
        <v>13014.9</v>
      </c>
      <c r="F246" s="18">
        <v>4.4999999999999998E-2</v>
      </c>
      <c r="G246" s="19">
        <v>464.9</v>
      </c>
      <c r="H246" s="20">
        <v>2.1000000000000001E-2</v>
      </c>
      <c r="I246" s="21">
        <v>74053</v>
      </c>
      <c r="J246" s="22"/>
      <c r="K246" s="38">
        <f t="shared" si="33"/>
        <v>12550</v>
      </c>
      <c r="L246" s="40">
        <f t="shared" si="34"/>
        <v>12454.44976076555</v>
      </c>
      <c r="M246" s="40">
        <f t="shared" si="35"/>
        <v>455.33790401567092</v>
      </c>
      <c r="N246" s="40">
        <f t="shared" si="36"/>
        <v>11999.11185674988</v>
      </c>
      <c r="O246" s="41">
        <f>RANK(L246,$L$3:$L$502,0)+COUNTIF($L$3:L745,L246)-1</f>
        <v>234</v>
      </c>
      <c r="P246" s="42">
        <f t="shared" si="37"/>
        <v>8600.4</v>
      </c>
      <c r="Q246" s="42">
        <f t="shared" si="38"/>
        <v>955.60000000000036</v>
      </c>
      <c r="R246" s="42">
        <f t="shared" si="39"/>
        <v>43.002000000000017</v>
      </c>
      <c r="S246" s="40">
        <f t="shared" si="40"/>
        <v>12506.998</v>
      </c>
      <c r="T246" s="40">
        <f t="shared" si="41"/>
        <v>13691.674799999999</v>
      </c>
      <c r="U246" s="40">
        <f t="shared" si="42"/>
        <v>1184.6767999999993</v>
      </c>
      <c r="V246" s="43">
        <f t="shared" si="43"/>
        <v>1.5482400516240038</v>
      </c>
      <c r="W246" s="41">
        <f>RANK(T246,$T$3:$T$502,0)+COUNTIF($T$3:T246,T246)-1</f>
        <v>244</v>
      </c>
      <c r="X246" s="41">
        <f>RANK(U246, $U$3:$U$502,0)+COUNTIF($U$3:U246,U246)-1</f>
        <v>336</v>
      </c>
    </row>
    <row r="247" spans="1:24" x14ac:dyDescent="0.2">
      <c r="A247" s="7" t="s">
        <v>495</v>
      </c>
      <c r="B247" s="8" t="s">
        <v>496</v>
      </c>
      <c r="C247" s="9">
        <v>26383</v>
      </c>
      <c r="D247" s="10"/>
      <c r="E247" s="17">
        <v>13007.3</v>
      </c>
      <c r="F247" s="18">
        <v>0.02</v>
      </c>
      <c r="G247" s="19">
        <v>127.3</v>
      </c>
      <c r="H247" s="20">
        <v>1.53</v>
      </c>
      <c r="I247" s="21">
        <v>3239.3</v>
      </c>
      <c r="J247" s="22">
        <v>3776.6</v>
      </c>
      <c r="K247" s="38">
        <f t="shared" si="33"/>
        <v>12880</v>
      </c>
      <c r="L247" s="40">
        <f t="shared" si="34"/>
        <v>12752.254901960783</v>
      </c>
      <c r="M247" s="40">
        <f t="shared" si="35"/>
        <v>50.316205533596829</v>
      </c>
      <c r="N247" s="40">
        <f t="shared" si="36"/>
        <v>12701.938696427187</v>
      </c>
      <c r="O247" s="41">
        <f>RANK(L247,$L$3:$L$502,0)+COUNTIF($L$3:L746,L247)-1</f>
        <v>222</v>
      </c>
      <c r="P247" s="42">
        <f t="shared" si="37"/>
        <v>23744.7</v>
      </c>
      <c r="Q247" s="42">
        <f t="shared" si="38"/>
        <v>2638.2999999999993</v>
      </c>
      <c r="R247" s="42">
        <f t="shared" si="39"/>
        <v>118.72349999999997</v>
      </c>
      <c r="S247" s="40">
        <f t="shared" si="40"/>
        <v>12761.2765</v>
      </c>
      <c r="T247" s="40">
        <f t="shared" si="41"/>
        <v>13683.679599999999</v>
      </c>
      <c r="U247" s="40">
        <f t="shared" si="42"/>
        <v>922.40309999999954</v>
      </c>
      <c r="V247" s="43">
        <f t="shared" si="43"/>
        <v>6.2459002356637834</v>
      </c>
      <c r="W247" s="41">
        <f>RANK(T247,$T$3:$T$502,0)+COUNTIF($T$3:T247,T247)-1</f>
        <v>245</v>
      </c>
      <c r="X247" s="41">
        <f>RANK(U247, $U$3:$U$502,0)+COUNTIF($U$3:U247,U247)-1</f>
        <v>395</v>
      </c>
    </row>
    <row r="248" spans="1:24" x14ac:dyDescent="0.2">
      <c r="A248" s="7" t="s">
        <v>497</v>
      </c>
      <c r="B248" s="8" t="s">
        <v>498</v>
      </c>
      <c r="C248" s="9">
        <v>35852</v>
      </c>
      <c r="D248" s="10">
        <v>4</v>
      </c>
      <c r="E248" s="17">
        <v>12996</v>
      </c>
      <c r="F248" s="18">
        <v>6.9000000000000006E-2</v>
      </c>
      <c r="G248" s="19">
        <v>3237</v>
      </c>
      <c r="H248" s="20">
        <v>0.35199999999999998</v>
      </c>
      <c r="I248" s="21">
        <v>225697</v>
      </c>
      <c r="J248" s="22">
        <v>35541</v>
      </c>
      <c r="K248" s="38">
        <f t="shared" si="33"/>
        <v>9759</v>
      </c>
      <c r="L248" s="40">
        <f t="shared" si="34"/>
        <v>12157.156220767072</v>
      </c>
      <c r="M248" s="40">
        <f t="shared" si="35"/>
        <v>2394.2307692307695</v>
      </c>
      <c r="N248" s="40">
        <f t="shared" si="36"/>
        <v>9762.9254515363027</v>
      </c>
      <c r="O248" s="41">
        <f>RANK(L248,$L$3:$L$502,0)+COUNTIF($L$3:L747,L248)-1</f>
        <v>245</v>
      </c>
      <c r="P248" s="42">
        <f t="shared" si="37"/>
        <v>32266.799999999999</v>
      </c>
      <c r="Q248" s="42">
        <f t="shared" si="38"/>
        <v>3585.2000000000007</v>
      </c>
      <c r="R248" s="42">
        <f t="shared" si="39"/>
        <v>161.33400000000003</v>
      </c>
      <c r="S248" s="40">
        <f t="shared" si="40"/>
        <v>9597.6659999999993</v>
      </c>
      <c r="T248" s="40">
        <f t="shared" si="41"/>
        <v>13671.791999999999</v>
      </c>
      <c r="U248" s="40">
        <f t="shared" si="42"/>
        <v>4074.1260000000002</v>
      </c>
      <c r="V248" s="43">
        <f t="shared" si="43"/>
        <v>0.25861167747914743</v>
      </c>
      <c r="W248" s="41">
        <f>RANK(T248,$T$3:$T$502,0)+COUNTIF($T$3:T248,T248)-1</f>
        <v>246</v>
      </c>
      <c r="X248" s="41">
        <f>RANK(U248, $U$3:$U$502,0)+COUNTIF($U$3:U248,U248)-1</f>
        <v>125</v>
      </c>
    </row>
    <row r="249" spans="1:24" x14ac:dyDescent="0.2">
      <c r="A249" s="7" t="s">
        <v>499</v>
      </c>
      <c r="B249" s="8" t="s">
        <v>500</v>
      </c>
      <c r="C249" s="9">
        <v>40142</v>
      </c>
      <c r="D249" s="10">
        <v>12</v>
      </c>
      <c r="E249" s="17">
        <v>12973</v>
      </c>
      <c r="F249" s="18">
        <v>0.10199999999999999</v>
      </c>
      <c r="G249" s="19">
        <v>2599</v>
      </c>
      <c r="H249" s="20">
        <v>0.19400000000000001</v>
      </c>
      <c r="I249" s="21">
        <v>244626</v>
      </c>
      <c r="J249" s="22">
        <v>24919.599999999999</v>
      </c>
      <c r="K249" s="38">
        <f t="shared" si="33"/>
        <v>10374</v>
      </c>
      <c r="L249" s="40">
        <f t="shared" si="34"/>
        <v>11772.232304900181</v>
      </c>
      <c r="M249" s="40">
        <f t="shared" si="35"/>
        <v>2176.7169179229481</v>
      </c>
      <c r="N249" s="40">
        <f t="shared" si="36"/>
        <v>9595.515386977233</v>
      </c>
      <c r="O249" s="41">
        <f>RANK(L249,$L$3:$L$502,0)+COUNTIF($L$3:L748,L249)-1</f>
        <v>254</v>
      </c>
      <c r="P249" s="42">
        <f t="shared" si="37"/>
        <v>36127.800000000003</v>
      </c>
      <c r="Q249" s="42">
        <f t="shared" si="38"/>
        <v>4014.1999999999971</v>
      </c>
      <c r="R249" s="42">
        <f t="shared" si="39"/>
        <v>180.63899999999987</v>
      </c>
      <c r="S249" s="40">
        <f t="shared" si="40"/>
        <v>10193.361000000001</v>
      </c>
      <c r="T249" s="40">
        <f t="shared" si="41"/>
        <v>13647.596</v>
      </c>
      <c r="U249" s="40">
        <f t="shared" si="42"/>
        <v>3454.2349999999988</v>
      </c>
      <c r="V249" s="43">
        <f t="shared" si="43"/>
        <v>0.32906310119276599</v>
      </c>
      <c r="W249" s="41">
        <f>RANK(T249,$T$3:$T$502,0)+COUNTIF($T$3:T249,T249)-1</f>
        <v>247</v>
      </c>
      <c r="X249" s="41">
        <f>RANK(U249, $U$3:$U$502,0)+COUNTIF($U$3:U249,U249)-1</f>
        <v>148</v>
      </c>
    </row>
    <row r="250" spans="1:24" x14ac:dyDescent="0.2">
      <c r="A250" s="7" t="s">
        <v>501</v>
      </c>
      <c r="B250" s="8" t="s">
        <v>502</v>
      </c>
      <c r="C250" s="9">
        <v>10880</v>
      </c>
      <c r="D250" s="10">
        <v>-27</v>
      </c>
      <c r="E250" s="17">
        <v>12943</v>
      </c>
      <c r="F250" s="18">
        <v>-2.4E-2</v>
      </c>
      <c r="G250" s="19">
        <v>1719</v>
      </c>
      <c r="H250" s="20">
        <v>-8.3000000000000004E-2</v>
      </c>
      <c r="I250" s="21">
        <v>23783</v>
      </c>
      <c r="J250" s="22">
        <v>11530.7</v>
      </c>
      <c r="K250" s="38">
        <f t="shared" si="33"/>
        <v>11224</v>
      </c>
      <c r="L250" s="40">
        <f t="shared" si="34"/>
        <v>13261.27049180328</v>
      </c>
      <c r="M250" s="40">
        <f t="shared" si="35"/>
        <v>1874.5910577971647</v>
      </c>
      <c r="N250" s="40">
        <f t="shared" si="36"/>
        <v>11386.679434006115</v>
      </c>
      <c r="O250" s="41">
        <f>RANK(L250,$L$3:$L$502,0)+COUNTIF($L$3:L749,L250)-1</f>
        <v>215</v>
      </c>
      <c r="P250" s="42">
        <f t="shared" si="37"/>
        <v>9792</v>
      </c>
      <c r="Q250" s="42">
        <f t="shared" si="38"/>
        <v>1088</v>
      </c>
      <c r="R250" s="42">
        <f t="shared" si="39"/>
        <v>48.96</v>
      </c>
      <c r="S250" s="40">
        <f t="shared" si="40"/>
        <v>11175.04</v>
      </c>
      <c r="T250" s="40">
        <f t="shared" si="41"/>
        <v>13616.036</v>
      </c>
      <c r="U250" s="40">
        <f t="shared" si="42"/>
        <v>2440.9959999999992</v>
      </c>
      <c r="V250" s="43">
        <f t="shared" si="43"/>
        <v>0.42000930773705597</v>
      </c>
      <c r="W250" s="41">
        <f>RANK(T250,$T$3:$T$502,0)+COUNTIF($T$3:T250,T250)-1</f>
        <v>248</v>
      </c>
      <c r="X250" s="41">
        <f>RANK(U250, $U$3:$U$502,0)+COUNTIF($U$3:U250,U250)-1</f>
        <v>191</v>
      </c>
    </row>
    <row r="251" spans="1:24" x14ac:dyDescent="0.2">
      <c r="A251" s="7" t="s">
        <v>503</v>
      </c>
      <c r="B251" s="8" t="s">
        <v>504</v>
      </c>
      <c r="C251" s="9">
        <v>14062</v>
      </c>
      <c r="D251" s="10">
        <v>3</v>
      </c>
      <c r="E251" s="17">
        <v>12924</v>
      </c>
      <c r="F251" s="18">
        <v>7.0000000000000007E-2</v>
      </c>
      <c r="G251" s="19">
        <v>2098</v>
      </c>
      <c r="H251" s="20">
        <v>0.41799999999999998</v>
      </c>
      <c r="I251" s="21">
        <v>137216</v>
      </c>
      <c r="J251" s="22">
        <v>17345.099999999999</v>
      </c>
      <c r="K251" s="38">
        <f t="shared" si="33"/>
        <v>10826</v>
      </c>
      <c r="L251" s="40">
        <f t="shared" si="34"/>
        <v>12078.504672897196</v>
      </c>
      <c r="M251" s="40">
        <f t="shared" si="35"/>
        <v>1479.5486600846264</v>
      </c>
      <c r="N251" s="40">
        <f t="shared" si="36"/>
        <v>10598.956012812569</v>
      </c>
      <c r="O251" s="41">
        <f>RANK(L251,$L$3:$L$502,0)+COUNTIF($L$3:L750,L251)-1</f>
        <v>247</v>
      </c>
      <c r="P251" s="42">
        <f t="shared" si="37"/>
        <v>12655.8</v>
      </c>
      <c r="Q251" s="42">
        <f t="shared" si="38"/>
        <v>1406.2000000000007</v>
      </c>
      <c r="R251" s="42">
        <f t="shared" si="39"/>
        <v>63.279000000000032</v>
      </c>
      <c r="S251" s="40">
        <f t="shared" si="40"/>
        <v>10762.721</v>
      </c>
      <c r="T251" s="40">
        <f t="shared" si="41"/>
        <v>13596.048000000001</v>
      </c>
      <c r="U251" s="40">
        <f t="shared" si="42"/>
        <v>2833.3270000000011</v>
      </c>
      <c r="V251" s="43">
        <f t="shared" si="43"/>
        <v>0.35048951382268884</v>
      </c>
      <c r="W251" s="41">
        <f>RANK(T251,$T$3:$T$502,0)+COUNTIF($T$3:T251,T251)-1</f>
        <v>249</v>
      </c>
      <c r="X251" s="41">
        <f>RANK(U251, $U$3:$U$502,0)+COUNTIF($U$3:U251,U251)-1</f>
        <v>172</v>
      </c>
    </row>
    <row r="252" spans="1:24" x14ac:dyDescent="0.2">
      <c r="A252" s="7" t="s">
        <v>505</v>
      </c>
      <c r="B252" s="8" t="s">
        <v>1024</v>
      </c>
      <c r="C252" s="9">
        <v>8087</v>
      </c>
      <c r="D252" s="10">
        <v>-3</v>
      </c>
      <c r="E252" s="17">
        <v>12903.9</v>
      </c>
      <c r="F252" s="18">
        <v>5.5999999999999994E-2</v>
      </c>
      <c r="G252" s="19">
        <v>45.5</v>
      </c>
      <c r="H252" s="20">
        <v>0.35799999999999998</v>
      </c>
      <c r="I252" s="21">
        <v>1666.1</v>
      </c>
      <c r="J252" s="22">
        <v>1703.2</v>
      </c>
      <c r="K252" s="38">
        <f t="shared" si="33"/>
        <v>12858.4</v>
      </c>
      <c r="L252" s="40">
        <f t="shared" si="34"/>
        <v>12219.602272727272</v>
      </c>
      <c r="M252" s="40">
        <f t="shared" si="35"/>
        <v>33.505154639175252</v>
      </c>
      <c r="N252" s="40">
        <f t="shared" si="36"/>
        <v>12186.097118088097</v>
      </c>
      <c r="O252" s="41">
        <f>RANK(L252,$L$3:$L$502,0)+COUNTIF($L$3:L751,L252)-1</f>
        <v>242</v>
      </c>
      <c r="P252" s="42">
        <f t="shared" si="37"/>
        <v>7278.3</v>
      </c>
      <c r="Q252" s="42">
        <f t="shared" si="38"/>
        <v>808.69999999999982</v>
      </c>
      <c r="R252" s="42">
        <f t="shared" si="39"/>
        <v>36.391499999999994</v>
      </c>
      <c r="S252" s="40">
        <f t="shared" si="40"/>
        <v>12822.0085</v>
      </c>
      <c r="T252" s="40">
        <f t="shared" si="41"/>
        <v>13574.9028</v>
      </c>
      <c r="U252" s="40">
        <f t="shared" si="42"/>
        <v>752.89429999999993</v>
      </c>
      <c r="V252" s="43">
        <f t="shared" si="43"/>
        <v>15.547127472527471</v>
      </c>
      <c r="W252" s="41">
        <f>RANK(T252,$T$3:$T$502,0)+COUNTIF($T$3:T252,T252)-1</f>
        <v>250</v>
      </c>
      <c r="X252" s="41">
        <f>RANK(U252, $U$3:$U$502,0)+COUNTIF($U$3:U252,U252)-1</f>
        <v>425</v>
      </c>
    </row>
    <row r="253" spans="1:24" x14ac:dyDescent="0.2">
      <c r="A253" s="7" t="s">
        <v>507</v>
      </c>
      <c r="B253" s="8" t="s">
        <v>508</v>
      </c>
      <c r="C253" s="9">
        <v>2767</v>
      </c>
      <c r="D253" s="10">
        <v>-17</v>
      </c>
      <c r="E253" s="17">
        <v>12875.7</v>
      </c>
      <c r="F253" s="18">
        <v>2.8999999999999998E-2</v>
      </c>
      <c r="G253" s="19">
        <v>715.8</v>
      </c>
      <c r="H253" s="20">
        <v>-0.60699999999999998</v>
      </c>
      <c r="I253" s="21">
        <v>64535.199999999997</v>
      </c>
      <c r="J253" s="22">
        <v>8922</v>
      </c>
      <c r="K253" s="38">
        <f t="shared" si="33"/>
        <v>12159.900000000001</v>
      </c>
      <c r="L253" s="40">
        <f t="shared" si="34"/>
        <v>12512.827988338195</v>
      </c>
      <c r="M253" s="40">
        <f t="shared" si="35"/>
        <v>1821.3740458015266</v>
      </c>
      <c r="N253" s="40">
        <f t="shared" si="36"/>
        <v>10691.453942536667</v>
      </c>
      <c r="O253" s="41">
        <f>RANK(L253,$L$3:$L$502,0)+COUNTIF($L$3:L752,L253)-1</f>
        <v>229</v>
      </c>
      <c r="P253" s="42">
        <f t="shared" si="37"/>
        <v>2490.3000000000002</v>
      </c>
      <c r="Q253" s="42">
        <f t="shared" si="38"/>
        <v>276.69999999999982</v>
      </c>
      <c r="R253" s="42">
        <f t="shared" si="39"/>
        <v>12.451499999999992</v>
      </c>
      <c r="S253" s="40">
        <f t="shared" si="40"/>
        <v>12147.448500000002</v>
      </c>
      <c r="T253" s="40">
        <f t="shared" si="41"/>
        <v>13545.236400000002</v>
      </c>
      <c r="U253" s="40">
        <f t="shared" si="42"/>
        <v>1397.7878999999994</v>
      </c>
      <c r="V253" s="43">
        <f t="shared" si="43"/>
        <v>0.95276320201173437</v>
      </c>
      <c r="W253" s="41">
        <f>RANK(T253,$T$3:$T$502,0)+COUNTIF($T$3:T253,T253)-1</f>
        <v>251</v>
      </c>
      <c r="X253" s="41">
        <f>RANK(U253, $U$3:$U$502,0)+COUNTIF($U$3:U253,U253)-1</f>
        <v>312</v>
      </c>
    </row>
    <row r="254" spans="1:24" x14ac:dyDescent="0.2">
      <c r="A254" s="7" t="s">
        <v>509</v>
      </c>
      <c r="B254" s="8" t="s">
        <v>510</v>
      </c>
      <c r="C254" s="9">
        <v>69000</v>
      </c>
      <c r="D254" s="10">
        <v>-10</v>
      </c>
      <c r="E254" s="17">
        <v>12862.3</v>
      </c>
      <c r="F254" s="18">
        <v>3.7000000000000005E-2</v>
      </c>
      <c r="G254" s="19">
        <v>658.6</v>
      </c>
      <c r="H254" s="20">
        <v>7.0999999999999994E-2</v>
      </c>
      <c r="I254" s="21">
        <v>10311.299999999999</v>
      </c>
      <c r="J254" s="22">
        <v>34382.1</v>
      </c>
      <c r="K254" s="38">
        <f t="shared" si="33"/>
        <v>12203.699999999999</v>
      </c>
      <c r="L254" s="40">
        <f t="shared" si="34"/>
        <v>12403.37512054002</v>
      </c>
      <c r="M254" s="40">
        <f t="shared" si="35"/>
        <v>614.93930905695618</v>
      </c>
      <c r="N254" s="40">
        <f t="shared" si="36"/>
        <v>11788.435811483065</v>
      </c>
      <c r="O254" s="41">
        <f>RANK(L254,$L$3:$L$502,0)+COUNTIF($L$3:L753,L254)-1</f>
        <v>237</v>
      </c>
      <c r="P254" s="42">
        <f t="shared" si="37"/>
        <v>62100</v>
      </c>
      <c r="Q254" s="42">
        <f t="shared" si="38"/>
        <v>6900</v>
      </c>
      <c r="R254" s="42">
        <f t="shared" si="39"/>
        <v>310.5</v>
      </c>
      <c r="S254" s="40">
        <f t="shared" si="40"/>
        <v>11893.199999999999</v>
      </c>
      <c r="T254" s="40">
        <f t="shared" si="41"/>
        <v>13531.139599999999</v>
      </c>
      <c r="U254" s="40">
        <f t="shared" si="42"/>
        <v>1637.9395999999997</v>
      </c>
      <c r="V254" s="43">
        <f t="shared" si="43"/>
        <v>1.4870021257212263</v>
      </c>
      <c r="W254" s="41">
        <f>RANK(T254,$T$3:$T$502,0)+COUNTIF($T$3:T254,T254)-1</f>
        <v>252</v>
      </c>
      <c r="X254" s="41">
        <f>RANK(U254, $U$3:$U$502,0)+COUNTIF($U$3:U254,U254)-1</f>
        <v>272</v>
      </c>
    </row>
    <row r="255" spans="1:24" x14ac:dyDescent="0.2">
      <c r="A255" s="7" t="s">
        <v>511</v>
      </c>
      <c r="B255" s="8" t="s">
        <v>512</v>
      </c>
      <c r="C255" s="9">
        <v>16600</v>
      </c>
      <c r="D255" s="10">
        <v>10</v>
      </c>
      <c r="E255" s="17">
        <v>12848</v>
      </c>
      <c r="F255" s="18">
        <v>0.113</v>
      </c>
      <c r="G255" s="19">
        <v>2742</v>
      </c>
      <c r="H255" s="20">
        <v>0.30599999999999999</v>
      </c>
      <c r="I255" s="21">
        <v>109553</v>
      </c>
      <c r="J255" s="22">
        <v>23215.1</v>
      </c>
      <c r="K255" s="38">
        <f t="shared" si="33"/>
        <v>10106</v>
      </c>
      <c r="L255" s="40">
        <f t="shared" si="34"/>
        <v>11543.575920934412</v>
      </c>
      <c r="M255" s="40">
        <f t="shared" si="35"/>
        <v>2099.5405819295556</v>
      </c>
      <c r="N255" s="40">
        <f t="shared" si="36"/>
        <v>9444.0353390048567</v>
      </c>
      <c r="O255" s="41">
        <f>RANK(L255,$L$3:$L$502,0)+COUNTIF($L$3:L754,L255)-1</f>
        <v>258</v>
      </c>
      <c r="P255" s="42">
        <f t="shared" si="37"/>
        <v>14940</v>
      </c>
      <c r="Q255" s="42">
        <f t="shared" si="38"/>
        <v>1660</v>
      </c>
      <c r="R255" s="42">
        <f t="shared" si="39"/>
        <v>74.7</v>
      </c>
      <c r="S255" s="40">
        <f t="shared" si="40"/>
        <v>10031.299999999999</v>
      </c>
      <c r="T255" s="40">
        <f t="shared" si="41"/>
        <v>13516.096</v>
      </c>
      <c r="U255" s="40">
        <f t="shared" si="42"/>
        <v>3484.7960000000003</v>
      </c>
      <c r="V255" s="43">
        <f t="shared" si="43"/>
        <v>0.27089569657184548</v>
      </c>
      <c r="W255" s="41">
        <f>RANK(T255,$T$3:$T$502,0)+COUNTIF($T$3:T255,T255)-1</f>
        <v>253</v>
      </c>
      <c r="X255" s="41">
        <f>RANK(U255, $U$3:$U$502,0)+COUNTIF($U$3:U255,U255)-1</f>
        <v>146</v>
      </c>
    </row>
    <row r="256" spans="1:24" x14ac:dyDescent="0.2">
      <c r="A256" s="7" t="s">
        <v>513</v>
      </c>
      <c r="B256" s="8" t="s">
        <v>514</v>
      </c>
      <c r="C256" s="9">
        <v>2500</v>
      </c>
      <c r="D256" s="10">
        <v>77</v>
      </c>
      <c r="E256" s="17">
        <v>12672.6</v>
      </c>
      <c r="F256" s="18">
        <v>0.42100000000000004</v>
      </c>
      <c r="G256" s="19">
        <v>103.9</v>
      </c>
      <c r="H256" s="20">
        <v>0.76900000000000002</v>
      </c>
      <c r="I256" s="21">
        <v>2424.3000000000002</v>
      </c>
      <c r="J256" s="22">
        <v>668.4</v>
      </c>
      <c r="K256" s="38">
        <f t="shared" si="33"/>
        <v>12568.7</v>
      </c>
      <c r="L256" s="40">
        <f t="shared" si="34"/>
        <v>8918.085855031668</v>
      </c>
      <c r="M256" s="40">
        <f t="shared" si="35"/>
        <v>58.733747880158283</v>
      </c>
      <c r="N256" s="40">
        <f t="shared" si="36"/>
        <v>8859.3521071515097</v>
      </c>
      <c r="O256" s="41">
        <f>RANK(L256,$L$3:$L$502,0)+COUNTIF($L$3:L755,L256)-1</f>
        <v>326</v>
      </c>
      <c r="P256" s="42">
        <f t="shared" si="37"/>
        <v>2250</v>
      </c>
      <c r="Q256" s="42">
        <f t="shared" si="38"/>
        <v>250</v>
      </c>
      <c r="R256" s="42">
        <f t="shared" si="39"/>
        <v>11.25</v>
      </c>
      <c r="S256" s="40">
        <f t="shared" si="40"/>
        <v>12557.45</v>
      </c>
      <c r="T256" s="40">
        <f t="shared" si="41"/>
        <v>13331.575200000001</v>
      </c>
      <c r="U256" s="40">
        <f t="shared" si="42"/>
        <v>774.1252000000004</v>
      </c>
      <c r="V256" s="43">
        <f t="shared" si="43"/>
        <v>6.4506756496631414</v>
      </c>
      <c r="W256" s="41">
        <f>RANK(T256,$T$3:$T$502,0)+COUNTIF($T$3:T256,T256)-1</f>
        <v>254</v>
      </c>
      <c r="X256" s="41">
        <f>RANK(U256, $U$3:$U$502,0)+COUNTIF($U$3:U256,U256)-1</f>
        <v>422</v>
      </c>
    </row>
    <row r="257" spans="1:24" x14ac:dyDescent="0.2">
      <c r="A257" s="7" t="s">
        <v>515</v>
      </c>
      <c r="B257" s="8" t="s">
        <v>516</v>
      </c>
      <c r="C257" s="9">
        <v>12574</v>
      </c>
      <c r="D257" s="10">
        <v>-11</v>
      </c>
      <c r="E257" s="17">
        <v>12657</v>
      </c>
      <c r="F257" s="18">
        <v>2.7000000000000003E-2</v>
      </c>
      <c r="G257" s="19">
        <v>-423</v>
      </c>
      <c r="H257" s="20">
        <v>-1.7490000000000001</v>
      </c>
      <c r="I257" s="21">
        <v>56715</v>
      </c>
      <c r="J257" s="22">
        <v>20174.2</v>
      </c>
      <c r="K257" s="38">
        <f t="shared" si="33"/>
        <v>13080</v>
      </c>
      <c r="L257" s="40">
        <f t="shared" si="34"/>
        <v>12324.245374878288</v>
      </c>
      <c r="M257" s="40">
        <f t="shared" si="35"/>
        <v>564.75300400534036</v>
      </c>
      <c r="N257" s="40">
        <f t="shared" si="36"/>
        <v>11759.492370872948</v>
      </c>
      <c r="O257" s="41">
        <f>RANK(L257,$L$3:$L$502,0)+COUNTIF($L$3:L756,L257)-1</f>
        <v>239</v>
      </c>
      <c r="P257" s="42">
        <f t="shared" si="37"/>
        <v>11316.6</v>
      </c>
      <c r="Q257" s="42">
        <f t="shared" si="38"/>
        <v>1257.3999999999996</v>
      </c>
      <c r="R257" s="42">
        <f t="shared" si="39"/>
        <v>56.582999999999984</v>
      </c>
      <c r="S257" s="40">
        <f t="shared" si="40"/>
        <v>13023.416999999999</v>
      </c>
      <c r="T257" s="40">
        <f t="shared" si="41"/>
        <v>13315.164000000001</v>
      </c>
      <c r="U257" s="40">
        <f t="shared" si="42"/>
        <v>291.74700000000121</v>
      </c>
      <c r="V257" s="43">
        <f t="shared" si="43"/>
        <v>-1.6897092198581589</v>
      </c>
      <c r="W257" s="41">
        <f>RANK(T257,$T$3:$T$502,0)+COUNTIF($T$3:T257,T257)-1</f>
        <v>255</v>
      </c>
      <c r="X257" s="41">
        <f>RANK(U257, $U$3:$U$502,0)+COUNTIF($U$3:U257,U257)-1</f>
        <v>483</v>
      </c>
    </row>
    <row r="258" spans="1:24" x14ac:dyDescent="0.2">
      <c r="A258" s="7" t="s">
        <v>517</v>
      </c>
      <c r="B258" s="8" t="s">
        <v>518</v>
      </c>
      <c r="C258" s="9">
        <v>2684</v>
      </c>
      <c r="D258" s="10">
        <v>-7</v>
      </c>
      <c r="E258" s="17">
        <v>12593.2</v>
      </c>
      <c r="F258" s="18">
        <v>3.4000000000000002E-2</v>
      </c>
      <c r="G258" s="19">
        <v>1151.7</v>
      </c>
      <c r="H258" s="20">
        <v>1.97</v>
      </c>
      <c r="I258" s="21">
        <v>18231.7</v>
      </c>
      <c r="J258" s="22">
        <v>28746.9</v>
      </c>
      <c r="K258" s="38">
        <f t="shared" si="33"/>
        <v>11441.5</v>
      </c>
      <c r="L258" s="40">
        <f t="shared" si="34"/>
        <v>12179.110251450677</v>
      </c>
      <c r="M258" s="40">
        <f t="shared" si="35"/>
        <v>387.77777777777783</v>
      </c>
      <c r="N258" s="40">
        <f t="shared" si="36"/>
        <v>11791.332473672899</v>
      </c>
      <c r="O258" s="41">
        <f>RANK(L258,$L$3:$L$502,0)+COUNTIF($L$3:L757,L258)-1</f>
        <v>244</v>
      </c>
      <c r="P258" s="42">
        <f t="shared" si="37"/>
        <v>2415.6</v>
      </c>
      <c r="Q258" s="42">
        <f t="shared" si="38"/>
        <v>268.40000000000009</v>
      </c>
      <c r="R258" s="42">
        <f t="shared" si="39"/>
        <v>12.078000000000003</v>
      </c>
      <c r="S258" s="40">
        <f t="shared" si="40"/>
        <v>11429.422</v>
      </c>
      <c r="T258" s="40">
        <f t="shared" si="41"/>
        <v>13248.046400000001</v>
      </c>
      <c r="U258" s="40">
        <f t="shared" si="42"/>
        <v>1818.6244000000006</v>
      </c>
      <c r="V258" s="43">
        <f t="shared" si="43"/>
        <v>0.57907823217851917</v>
      </c>
      <c r="W258" s="41">
        <f>RANK(T258,$T$3:$T$502,0)+COUNTIF($T$3:T258,T258)-1</f>
        <v>256</v>
      </c>
      <c r="X258" s="41">
        <f>RANK(U258, $U$3:$U$502,0)+COUNTIF($U$3:U258,U258)-1</f>
        <v>248</v>
      </c>
    </row>
    <row r="259" spans="1:24" x14ac:dyDescent="0.2">
      <c r="A259" s="7" t="s">
        <v>519</v>
      </c>
      <c r="B259" s="8" t="s">
        <v>520</v>
      </c>
      <c r="C259" s="9">
        <v>6800</v>
      </c>
      <c r="D259" s="10">
        <v>22</v>
      </c>
      <c r="E259" s="17">
        <v>12524</v>
      </c>
      <c r="F259" s="18">
        <v>0.154</v>
      </c>
      <c r="G259" s="19">
        <v>213.6</v>
      </c>
      <c r="H259" s="20">
        <v>-0.129</v>
      </c>
      <c r="I259" s="21">
        <v>2360.8000000000002</v>
      </c>
      <c r="J259" s="22">
        <v>2755.6</v>
      </c>
      <c r="K259" s="38">
        <f t="shared" si="33"/>
        <v>12310.4</v>
      </c>
      <c r="L259" s="40">
        <f t="shared" si="34"/>
        <v>10852.686308492202</v>
      </c>
      <c r="M259" s="40">
        <f t="shared" si="35"/>
        <v>245.23536165327209</v>
      </c>
      <c r="N259" s="40">
        <f t="shared" si="36"/>
        <v>10607.45094683893</v>
      </c>
      <c r="O259" s="41">
        <f>RANK(L259,$L$3:$L$502,0)+COUNTIF($L$3:L758,L259)-1</f>
        <v>272</v>
      </c>
      <c r="P259" s="42">
        <f t="shared" si="37"/>
        <v>6120</v>
      </c>
      <c r="Q259" s="42">
        <f t="shared" si="38"/>
        <v>680</v>
      </c>
      <c r="R259" s="42">
        <f t="shared" si="39"/>
        <v>30.6</v>
      </c>
      <c r="S259" s="40">
        <f t="shared" si="40"/>
        <v>12279.8</v>
      </c>
      <c r="T259" s="40">
        <f t="shared" si="41"/>
        <v>13175.248</v>
      </c>
      <c r="U259" s="40">
        <f t="shared" si="42"/>
        <v>895.44800000000032</v>
      </c>
      <c r="V259" s="43">
        <f t="shared" si="43"/>
        <v>3.1921722846441964</v>
      </c>
      <c r="W259" s="41">
        <f>RANK(T259,$T$3:$T$502,0)+COUNTIF($T$3:T259,T259)-1</f>
        <v>257</v>
      </c>
      <c r="X259" s="41">
        <f>RANK(U259, $U$3:$U$502,0)+COUNTIF($U$3:U259,U259)-1</f>
        <v>397</v>
      </c>
    </row>
    <row r="260" spans="1:24" x14ac:dyDescent="0.2">
      <c r="A260" s="7" t="s">
        <v>521</v>
      </c>
      <c r="B260" s="8" t="s">
        <v>522</v>
      </c>
      <c r="C260" s="9">
        <v>65000</v>
      </c>
      <c r="D260" s="10">
        <v>-10</v>
      </c>
      <c r="E260" s="17">
        <v>12349.3</v>
      </c>
      <c r="F260" s="18">
        <v>1.1000000000000001E-2</v>
      </c>
      <c r="G260" s="19">
        <v>424.9</v>
      </c>
      <c r="H260" s="20">
        <v>-0.38</v>
      </c>
      <c r="I260" s="21">
        <v>7040.8</v>
      </c>
      <c r="J260" s="22">
        <v>2335.6999999999998</v>
      </c>
      <c r="K260" s="38">
        <f t="shared" ref="K260:K323" si="44">E260-G260</f>
        <v>11924.4</v>
      </c>
      <c r="L260" s="40">
        <f t="shared" ref="L260:L323" si="45">E260/(F260+1)</f>
        <v>12214.935707220575</v>
      </c>
      <c r="M260" s="40">
        <f t="shared" ref="M260:M323" si="46">G260/(H260+1)</f>
        <v>685.32258064516122</v>
      </c>
      <c r="N260" s="40">
        <f t="shared" ref="N260:N323" si="47">L260-M260</f>
        <v>11529.613126575414</v>
      </c>
      <c r="O260" s="41">
        <f>RANK(L260,$L$3:$L$502,0)+COUNTIF($L$3:L759,L260)-1</f>
        <v>243</v>
      </c>
      <c r="P260" s="42">
        <f t="shared" ref="P260:P323" si="48">C260-(C260*0.1)</f>
        <v>58500</v>
      </c>
      <c r="Q260" s="42">
        <f t="shared" ref="Q260:Q323" si="49">C260-P260</f>
        <v>6500</v>
      </c>
      <c r="R260" s="42">
        <f t="shared" ref="R260:R323" si="50">Q260*45000 / 1000000</f>
        <v>292.5</v>
      </c>
      <c r="S260" s="40">
        <f t="shared" ref="S260:S323" si="51">K260-R260</f>
        <v>11631.9</v>
      </c>
      <c r="T260" s="40">
        <f t="shared" ref="T260:T323" si="52">E260+ (E260*5.2%)</f>
        <v>12991.463599999999</v>
      </c>
      <c r="U260" s="40">
        <f t="shared" ref="U260:U323" si="53">T260-S260</f>
        <v>1359.5635999999995</v>
      </c>
      <c r="V260" s="43">
        <f t="shared" ref="V260:V323" si="54">(U260-G260)/G260*100%</f>
        <v>2.1997260531889848</v>
      </c>
      <c r="W260" s="41">
        <f>RANK(T260,$T$3:$T$502,0)+COUNTIF($T$3:T260,T260)-1</f>
        <v>258</v>
      </c>
      <c r="X260" s="41">
        <f>RANK(U260, $U$3:$U$502,0)+COUNTIF($U$3:U260,U260)-1</f>
        <v>319</v>
      </c>
    </row>
    <row r="261" spans="1:24" x14ac:dyDescent="0.2">
      <c r="A261" s="7" t="s">
        <v>523</v>
      </c>
      <c r="B261" s="8" t="s">
        <v>524</v>
      </c>
      <c r="C261" s="9">
        <v>15307</v>
      </c>
      <c r="D261" s="10">
        <v>-4</v>
      </c>
      <c r="E261" s="17">
        <v>12337</v>
      </c>
      <c r="F261" s="18">
        <v>2.5000000000000001E-2</v>
      </c>
      <c r="G261" s="19">
        <v>1382</v>
      </c>
      <c r="H261" s="20">
        <v>-9.4E-2</v>
      </c>
      <c r="I261" s="21">
        <v>53920</v>
      </c>
      <c r="J261" s="22">
        <v>27230.6</v>
      </c>
      <c r="K261" s="38">
        <f t="shared" si="44"/>
        <v>10955</v>
      </c>
      <c r="L261" s="40">
        <f t="shared" si="45"/>
        <v>12036.097560975611</v>
      </c>
      <c r="M261" s="40">
        <f t="shared" si="46"/>
        <v>1525.3863134657836</v>
      </c>
      <c r="N261" s="40">
        <f t="shared" si="47"/>
        <v>10510.711247509827</v>
      </c>
      <c r="O261" s="41">
        <f>RANK(L261,$L$3:$L$502,0)+COUNTIF($L$3:L760,L261)-1</f>
        <v>250</v>
      </c>
      <c r="P261" s="42">
        <f t="shared" si="48"/>
        <v>13776.3</v>
      </c>
      <c r="Q261" s="42">
        <f t="shared" si="49"/>
        <v>1530.7000000000007</v>
      </c>
      <c r="R261" s="42">
        <f t="shared" si="50"/>
        <v>68.881500000000031</v>
      </c>
      <c r="S261" s="40">
        <f t="shared" si="51"/>
        <v>10886.1185</v>
      </c>
      <c r="T261" s="40">
        <f t="shared" si="52"/>
        <v>12978.523999999999</v>
      </c>
      <c r="U261" s="40">
        <f t="shared" si="53"/>
        <v>2092.4054999999989</v>
      </c>
      <c r="V261" s="43">
        <f t="shared" si="54"/>
        <v>0.51404160636758245</v>
      </c>
      <c r="W261" s="41">
        <f>RANK(T261,$T$3:$T$502,0)+COUNTIF($T$3:T261,T261)-1</f>
        <v>259</v>
      </c>
      <c r="X261" s="41">
        <f>RANK(U261, $U$3:$U$502,0)+COUNTIF($U$3:U261,U261)-1</f>
        <v>223</v>
      </c>
    </row>
    <row r="262" spans="1:24" x14ac:dyDescent="0.2">
      <c r="A262" s="7" t="s">
        <v>525</v>
      </c>
      <c r="B262" s="8" t="s">
        <v>526</v>
      </c>
      <c r="C262" s="9">
        <v>22475</v>
      </c>
      <c r="D262" s="10">
        <v>5</v>
      </c>
      <c r="E262" s="17">
        <v>12250</v>
      </c>
      <c r="F262" s="18">
        <v>7.400000000000001E-2</v>
      </c>
      <c r="G262" s="19">
        <v>3309</v>
      </c>
      <c r="H262" s="20">
        <v>-0.39500000000000002</v>
      </c>
      <c r="I262" s="21">
        <v>36729</v>
      </c>
      <c r="J262" s="22">
        <v>60805.2</v>
      </c>
      <c r="K262" s="38">
        <f t="shared" si="44"/>
        <v>8941</v>
      </c>
      <c r="L262" s="40">
        <f t="shared" si="45"/>
        <v>11405.959031657356</v>
      </c>
      <c r="M262" s="40">
        <f t="shared" si="46"/>
        <v>5469.4214876033056</v>
      </c>
      <c r="N262" s="40">
        <f t="shared" si="47"/>
        <v>5936.5375440540502</v>
      </c>
      <c r="O262" s="41">
        <f>RANK(L262,$L$3:$L$502,0)+COUNTIF($L$3:L761,L262)-1</f>
        <v>259</v>
      </c>
      <c r="P262" s="42">
        <f t="shared" si="48"/>
        <v>20227.5</v>
      </c>
      <c r="Q262" s="42">
        <f t="shared" si="49"/>
        <v>2247.5</v>
      </c>
      <c r="R262" s="42">
        <f t="shared" si="50"/>
        <v>101.1375</v>
      </c>
      <c r="S262" s="40">
        <f t="shared" si="51"/>
        <v>8839.8624999999993</v>
      </c>
      <c r="T262" s="40">
        <f t="shared" si="52"/>
        <v>12887</v>
      </c>
      <c r="U262" s="40">
        <f t="shared" si="53"/>
        <v>4047.1375000000007</v>
      </c>
      <c r="V262" s="43">
        <f t="shared" si="54"/>
        <v>0.22306965850710206</v>
      </c>
      <c r="W262" s="41">
        <f>RANK(T262,$T$3:$T$502,0)+COUNTIF($T$3:T262,T262)-1</f>
        <v>260</v>
      </c>
      <c r="X262" s="41">
        <f>RANK(U262, $U$3:$U$502,0)+COUNTIF($U$3:U262,U262)-1</f>
        <v>127</v>
      </c>
    </row>
    <row r="263" spans="1:24" x14ac:dyDescent="0.2">
      <c r="A263" s="7" t="s">
        <v>527</v>
      </c>
      <c r="B263" s="8" t="s">
        <v>528</v>
      </c>
      <c r="C263" s="9">
        <v>95000</v>
      </c>
      <c r="D263" s="10">
        <v>-26</v>
      </c>
      <c r="E263" s="17">
        <v>12019</v>
      </c>
      <c r="F263" s="18">
        <v>-3.9E-2</v>
      </c>
      <c r="G263" s="19">
        <v>-255</v>
      </c>
      <c r="H263" s="20"/>
      <c r="I263" s="21">
        <v>7721</v>
      </c>
      <c r="J263" s="22">
        <v>471.4</v>
      </c>
      <c r="K263" s="38">
        <f t="shared" si="44"/>
        <v>12274</v>
      </c>
      <c r="L263" s="40">
        <f t="shared" si="45"/>
        <v>12506.763787721124</v>
      </c>
      <c r="M263" s="40">
        <f t="shared" si="46"/>
        <v>-255</v>
      </c>
      <c r="N263" s="40">
        <f t="shared" si="47"/>
        <v>12761.763787721124</v>
      </c>
      <c r="O263" s="41">
        <f>RANK(L263,$L$3:$L$502,0)+COUNTIF($L$3:L762,L263)-1</f>
        <v>230</v>
      </c>
      <c r="P263" s="42">
        <f t="shared" si="48"/>
        <v>85500</v>
      </c>
      <c r="Q263" s="42">
        <f t="shared" si="49"/>
        <v>9500</v>
      </c>
      <c r="R263" s="42">
        <f t="shared" si="50"/>
        <v>427.5</v>
      </c>
      <c r="S263" s="40">
        <f t="shared" si="51"/>
        <v>11846.5</v>
      </c>
      <c r="T263" s="40">
        <f t="shared" si="52"/>
        <v>12643.987999999999</v>
      </c>
      <c r="U263" s="40">
        <f t="shared" si="53"/>
        <v>797.48799999999937</v>
      </c>
      <c r="V263" s="43">
        <f t="shared" si="54"/>
        <v>-4.1274039215686251</v>
      </c>
      <c r="W263" s="41">
        <f>RANK(T263,$T$3:$T$502,0)+COUNTIF($T$3:T263,T263)-1</f>
        <v>261</v>
      </c>
      <c r="X263" s="41">
        <f>RANK(U263, $U$3:$U$502,0)+COUNTIF($U$3:U263,U263)-1</f>
        <v>417</v>
      </c>
    </row>
    <row r="264" spans="1:24" x14ac:dyDescent="0.2">
      <c r="A264" s="7" t="s">
        <v>529</v>
      </c>
      <c r="B264" s="8" t="s">
        <v>530</v>
      </c>
      <c r="C264" s="9">
        <v>51000</v>
      </c>
      <c r="D264" s="10">
        <v>38</v>
      </c>
      <c r="E264" s="17">
        <v>11876.7</v>
      </c>
      <c r="F264" s="18">
        <v>0.20600000000000002</v>
      </c>
      <c r="G264" s="19">
        <v>480.1</v>
      </c>
      <c r="H264" s="20">
        <v>-0.1</v>
      </c>
      <c r="I264" s="21">
        <v>11393.4</v>
      </c>
      <c r="J264" s="22">
        <v>8926.4</v>
      </c>
      <c r="K264" s="38">
        <f t="shared" si="44"/>
        <v>11396.6</v>
      </c>
      <c r="L264" s="40">
        <f t="shared" si="45"/>
        <v>9848.0099502487574</v>
      </c>
      <c r="M264" s="40">
        <f t="shared" si="46"/>
        <v>533.44444444444446</v>
      </c>
      <c r="N264" s="40">
        <f t="shared" si="47"/>
        <v>9314.5655058043121</v>
      </c>
      <c r="O264" s="41">
        <f>RANK(L264,$L$3:$L$502,0)+COUNTIF($L$3:L763,L264)-1</f>
        <v>293</v>
      </c>
      <c r="P264" s="42">
        <f t="shared" si="48"/>
        <v>45900</v>
      </c>
      <c r="Q264" s="42">
        <f t="shared" si="49"/>
        <v>5100</v>
      </c>
      <c r="R264" s="42">
        <f t="shared" si="50"/>
        <v>229.5</v>
      </c>
      <c r="S264" s="40">
        <f t="shared" si="51"/>
        <v>11167.1</v>
      </c>
      <c r="T264" s="40">
        <f t="shared" si="52"/>
        <v>12494.288400000001</v>
      </c>
      <c r="U264" s="40">
        <f t="shared" si="53"/>
        <v>1327.1884000000009</v>
      </c>
      <c r="V264" s="43">
        <f t="shared" si="54"/>
        <v>1.7643999166840258</v>
      </c>
      <c r="W264" s="41">
        <f>RANK(T264,$T$3:$T$502,0)+COUNTIF($T$3:T264,T264)-1</f>
        <v>262</v>
      </c>
      <c r="X264" s="41">
        <f>RANK(U264, $U$3:$U$502,0)+COUNTIF($U$3:U264,U264)-1</f>
        <v>323</v>
      </c>
    </row>
    <row r="265" spans="1:24" x14ac:dyDescent="0.2">
      <c r="A265" s="7" t="s">
        <v>531</v>
      </c>
      <c r="B265" s="8" t="s">
        <v>532</v>
      </c>
      <c r="C265" s="9">
        <v>12494</v>
      </c>
      <c r="D265" s="10">
        <v>-44</v>
      </c>
      <c r="E265" s="17">
        <v>11864</v>
      </c>
      <c r="F265" s="18">
        <v>-0.129</v>
      </c>
      <c r="G265" s="19">
        <v>1348</v>
      </c>
      <c r="H265" s="20"/>
      <c r="I265" s="21">
        <v>40063</v>
      </c>
      <c r="J265" s="22">
        <v>22059.599999999999</v>
      </c>
      <c r="K265" s="38">
        <f t="shared" si="44"/>
        <v>10516</v>
      </c>
      <c r="L265" s="40">
        <f t="shared" si="45"/>
        <v>13621.125143513204</v>
      </c>
      <c r="M265" s="40">
        <f t="shared" si="46"/>
        <v>1348</v>
      </c>
      <c r="N265" s="40">
        <f t="shared" si="47"/>
        <v>12273.125143513204</v>
      </c>
      <c r="O265" s="41">
        <f>RANK(L265,$L$3:$L$502,0)+COUNTIF($L$3:L764,L265)-1</f>
        <v>213</v>
      </c>
      <c r="P265" s="42">
        <f t="shared" si="48"/>
        <v>11244.6</v>
      </c>
      <c r="Q265" s="42">
        <f t="shared" si="49"/>
        <v>1249.3999999999996</v>
      </c>
      <c r="R265" s="42">
        <f t="shared" si="50"/>
        <v>56.222999999999985</v>
      </c>
      <c r="S265" s="40">
        <f t="shared" si="51"/>
        <v>10459.777</v>
      </c>
      <c r="T265" s="40">
        <f t="shared" si="52"/>
        <v>12480.928</v>
      </c>
      <c r="U265" s="40">
        <f t="shared" si="53"/>
        <v>2021.1509999999998</v>
      </c>
      <c r="V265" s="43">
        <f t="shared" si="54"/>
        <v>0.49937017804154293</v>
      </c>
      <c r="W265" s="41">
        <f>RANK(T265,$T$3:$T$502,0)+COUNTIF($T$3:T265,T265)-1</f>
        <v>263</v>
      </c>
      <c r="X265" s="41">
        <f>RANK(U265, $U$3:$U$502,0)+COUNTIF($U$3:U265,U265)-1</f>
        <v>230</v>
      </c>
    </row>
    <row r="266" spans="1:24" x14ac:dyDescent="0.2">
      <c r="A266" s="7" t="s">
        <v>533</v>
      </c>
      <c r="B266" s="8" t="s">
        <v>534</v>
      </c>
      <c r="C266" s="9">
        <v>8200</v>
      </c>
      <c r="D266" s="10">
        <v>48</v>
      </c>
      <c r="E266" s="17">
        <v>11821.8</v>
      </c>
      <c r="F266" s="18">
        <v>0.23899999999999999</v>
      </c>
      <c r="G266" s="19">
        <v>1258.4000000000001</v>
      </c>
      <c r="H266" s="20">
        <v>0.54800000000000004</v>
      </c>
      <c r="I266" s="21">
        <v>7703.6</v>
      </c>
      <c r="J266" s="22">
        <v>7862.8</v>
      </c>
      <c r="K266" s="38">
        <f t="shared" si="44"/>
        <v>10563.4</v>
      </c>
      <c r="L266" s="40">
        <f t="shared" si="45"/>
        <v>9541.4043583535113</v>
      </c>
      <c r="M266" s="40">
        <f t="shared" si="46"/>
        <v>812.91989664082689</v>
      </c>
      <c r="N266" s="40">
        <f t="shared" si="47"/>
        <v>8728.4844617126837</v>
      </c>
      <c r="O266" s="41">
        <f>RANK(L266,$L$3:$L$502,0)+COUNTIF($L$3:L765,L266)-1</f>
        <v>305</v>
      </c>
      <c r="P266" s="42">
        <f t="shared" si="48"/>
        <v>7380</v>
      </c>
      <c r="Q266" s="42">
        <f t="shared" si="49"/>
        <v>820</v>
      </c>
      <c r="R266" s="42">
        <f t="shared" si="50"/>
        <v>36.9</v>
      </c>
      <c r="S266" s="40">
        <f t="shared" si="51"/>
        <v>10526.5</v>
      </c>
      <c r="T266" s="40">
        <f t="shared" si="52"/>
        <v>12436.533599999999</v>
      </c>
      <c r="U266" s="40">
        <f t="shared" si="53"/>
        <v>1910.0335999999988</v>
      </c>
      <c r="V266" s="43">
        <f t="shared" si="54"/>
        <v>0.51782708200889915</v>
      </c>
      <c r="W266" s="41">
        <f>RANK(T266,$T$3:$T$502,0)+COUNTIF($T$3:T266,T266)-1</f>
        <v>264</v>
      </c>
      <c r="X266" s="41">
        <f>RANK(U266, $U$3:$U$502,0)+COUNTIF($U$3:U266,U266)-1</f>
        <v>240</v>
      </c>
    </row>
    <row r="267" spans="1:24" x14ac:dyDescent="0.2">
      <c r="A267" s="7" t="s">
        <v>535</v>
      </c>
      <c r="B267" s="8" t="s">
        <v>536</v>
      </c>
      <c r="C267" s="9">
        <v>13643</v>
      </c>
      <c r="D267" s="10">
        <v>29</v>
      </c>
      <c r="E267" s="17">
        <v>11821.4</v>
      </c>
      <c r="F267" s="18">
        <v>0.17199999999999999</v>
      </c>
      <c r="G267" s="19">
        <v>265.7</v>
      </c>
      <c r="H267" s="20">
        <v>8.4000000000000005E-2</v>
      </c>
      <c r="I267" s="21">
        <v>5384</v>
      </c>
      <c r="J267" s="22">
        <v>2147</v>
      </c>
      <c r="K267" s="38">
        <f t="shared" si="44"/>
        <v>11555.699999999999</v>
      </c>
      <c r="L267" s="40">
        <f t="shared" si="45"/>
        <v>10086.518771331059</v>
      </c>
      <c r="M267" s="40">
        <f t="shared" si="46"/>
        <v>245.11070110701104</v>
      </c>
      <c r="N267" s="40">
        <f t="shared" si="47"/>
        <v>9841.4080702240481</v>
      </c>
      <c r="O267" s="41">
        <f>RANK(L267,$L$3:$L$502,0)+COUNTIF($L$3:L766,L267)-1</f>
        <v>287</v>
      </c>
      <c r="P267" s="42">
        <f t="shared" si="48"/>
        <v>12278.7</v>
      </c>
      <c r="Q267" s="42">
        <f t="shared" si="49"/>
        <v>1364.2999999999993</v>
      </c>
      <c r="R267" s="42">
        <f t="shared" si="50"/>
        <v>61.393499999999968</v>
      </c>
      <c r="S267" s="40">
        <f t="shared" si="51"/>
        <v>11494.306499999999</v>
      </c>
      <c r="T267" s="40">
        <f t="shared" si="52"/>
        <v>12436.112799999999</v>
      </c>
      <c r="U267" s="40">
        <f t="shared" si="53"/>
        <v>941.80630000000019</v>
      </c>
      <c r="V267" s="43">
        <f t="shared" si="54"/>
        <v>2.5446228829506969</v>
      </c>
      <c r="W267" s="41">
        <f>RANK(T267,$T$3:$T$502,0)+COUNTIF($T$3:T267,T267)-1</f>
        <v>265</v>
      </c>
      <c r="X267" s="41">
        <f>RANK(U267, $U$3:$U$502,0)+COUNTIF($U$3:U267,U267)-1</f>
        <v>391</v>
      </c>
    </row>
    <row r="268" spans="1:24" x14ac:dyDescent="0.2">
      <c r="A268" s="7" t="s">
        <v>537</v>
      </c>
      <c r="B268" s="8" t="s">
        <v>538</v>
      </c>
      <c r="C268" s="9">
        <v>74500</v>
      </c>
      <c r="D268" s="10">
        <v>14</v>
      </c>
      <c r="E268" s="17">
        <v>11763.1</v>
      </c>
      <c r="F268" s="18">
        <v>9.1999999999999998E-2</v>
      </c>
      <c r="G268" s="19">
        <v>466.8</v>
      </c>
      <c r="H268" s="20">
        <v>-0.76200000000000001</v>
      </c>
      <c r="I268" s="21">
        <v>30210.7</v>
      </c>
      <c r="J268" s="22">
        <v>13777.3</v>
      </c>
      <c r="K268" s="38">
        <f t="shared" si="44"/>
        <v>11296.300000000001</v>
      </c>
      <c r="L268" s="40">
        <f t="shared" si="45"/>
        <v>10772.069597069596</v>
      </c>
      <c r="M268" s="40">
        <f t="shared" si="46"/>
        <v>1961.3445378151262</v>
      </c>
      <c r="N268" s="40">
        <f t="shared" si="47"/>
        <v>8810.7250592544697</v>
      </c>
      <c r="O268" s="41">
        <f>RANK(L268,$L$3:$L$502,0)+COUNTIF($L$3:L767,L268)-1</f>
        <v>273</v>
      </c>
      <c r="P268" s="42">
        <f t="shared" si="48"/>
        <v>67050</v>
      </c>
      <c r="Q268" s="42">
        <f t="shared" si="49"/>
        <v>7450</v>
      </c>
      <c r="R268" s="42">
        <f t="shared" si="50"/>
        <v>335.25</v>
      </c>
      <c r="S268" s="40">
        <f t="shared" si="51"/>
        <v>10961.050000000001</v>
      </c>
      <c r="T268" s="40">
        <f t="shared" si="52"/>
        <v>12374.781200000001</v>
      </c>
      <c r="U268" s="40">
        <f t="shared" si="53"/>
        <v>1413.7312000000002</v>
      </c>
      <c r="V268" s="43">
        <f t="shared" si="54"/>
        <v>2.0285586975149963</v>
      </c>
      <c r="W268" s="41">
        <f>RANK(T268,$T$3:$T$502,0)+COUNTIF($T$3:T268,T268)-1</f>
        <v>266</v>
      </c>
      <c r="X268" s="41">
        <f>RANK(U268, $U$3:$U$502,0)+COUNTIF($U$3:U268,U268)-1</f>
        <v>311</v>
      </c>
    </row>
    <row r="269" spans="1:24" x14ac:dyDescent="0.2">
      <c r="A269" s="7" t="s">
        <v>539</v>
      </c>
      <c r="B269" s="8" t="s">
        <v>540</v>
      </c>
      <c r="C269" s="9">
        <v>81000</v>
      </c>
      <c r="D269" s="10">
        <v>53</v>
      </c>
      <c r="E269" s="17">
        <v>11763</v>
      </c>
      <c r="F269" s="18">
        <v>0.26800000000000002</v>
      </c>
      <c r="G269" s="19">
        <v>55</v>
      </c>
      <c r="H269" s="20">
        <v>-0.73399999999999999</v>
      </c>
      <c r="I269" s="21">
        <v>13232</v>
      </c>
      <c r="J269" s="22">
        <v>1793.2</v>
      </c>
      <c r="K269" s="38">
        <f t="shared" si="44"/>
        <v>11708</v>
      </c>
      <c r="L269" s="40">
        <f t="shared" si="45"/>
        <v>9276.813880126183</v>
      </c>
      <c r="M269" s="40">
        <f t="shared" si="46"/>
        <v>206.76691729323306</v>
      </c>
      <c r="N269" s="40">
        <f t="shared" si="47"/>
        <v>9070.0469628329502</v>
      </c>
      <c r="O269" s="41">
        <f>RANK(L269,$L$3:$L$502,0)+COUNTIF($L$3:L768,L269)-1</f>
        <v>313</v>
      </c>
      <c r="P269" s="42">
        <f t="shared" si="48"/>
        <v>72900</v>
      </c>
      <c r="Q269" s="42">
        <f t="shared" si="49"/>
        <v>8100</v>
      </c>
      <c r="R269" s="42">
        <f t="shared" si="50"/>
        <v>364.5</v>
      </c>
      <c r="S269" s="40">
        <f t="shared" si="51"/>
        <v>11343.5</v>
      </c>
      <c r="T269" s="40">
        <f t="shared" si="52"/>
        <v>12374.675999999999</v>
      </c>
      <c r="U269" s="40">
        <f t="shared" si="53"/>
        <v>1031.1759999999995</v>
      </c>
      <c r="V269" s="43">
        <f t="shared" si="54"/>
        <v>17.748654545454535</v>
      </c>
      <c r="W269" s="41">
        <f>RANK(T269,$T$3:$T$502,0)+COUNTIF($T$3:T269,T269)-1</f>
        <v>267</v>
      </c>
      <c r="X269" s="41">
        <f>RANK(U269, $U$3:$U$502,0)+COUNTIF($U$3:U269,U269)-1</f>
        <v>372</v>
      </c>
    </row>
    <row r="270" spans="1:24" x14ac:dyDescent="0.2">
      <c r="A270" s="7" t="s">
        <v>541</v>
      </c>
      <c r="B270" s="8" t="s">
        <v>542</v>
      </c>
      <c r="C270" s="9">
        <v>13277</v>
      </c>
      <c r="D270" s="10">
        <v>38</v>
      </c>
      <c r="E270" s="17">
        <v>11716</v>
      </c>
      <c r="F270" s="18">
        <v>0.20600000000000002</v>
      </c>
      <c r="G270" s="19">
        <v>4141</v>
      </c>
      <c r="H270" s="20">
        <v>0.35899999999999999</v>
      </c>
      <c r="I270" s="21">
        <v>13292</v>
      </c>
      <c r="J270" s="22">
        <v>108813.4</v>
      </c>
      <c r="K270" s="38">
        <f t="shared" si="44"/>
        <v>7575</v>
      </c>
      <c r="L270" s="40">
        <f t="shared" si="45"/>
        <v>9714.7595356550592</v>
      </c>
      <c r="M270" s="40">
        <f t="shared" si="46"/>
        <v>3047.0934510669608</v>
      </c>
      <c r="N270" s="40">
        <f t="shared" si="47"/>
        <v>6667.6660845880979</v>
      </c>
      <c r="O270" s="41">
        <f>RANK(L270,$L$3:$L$502,0)+COUNTIF($L$3:L769,L270)-1</f>
        <v>299</v>
      </c>
      <c r="P270" s="42">
        <f t="shared" si="48"/>
        <v>11949.3</v>
      </c>
      <c r="Q270" s="42">
        <f t="shared" si="49"/>
        <v>1327.7000000000007</v>
      </c>
      <c r="R270" s="42">
        <f t="shared" si="50"/>
        <v>59.746500000000033</v>
      </c>
      <c r="S270" s="40">
        <f t="shared" si="51"/>
        <v>7515.2534999999998</v>
      </c>
      <c r="T270" s="40">
        <f t="shared" si="52"/>
        <v>12325.232</v>
      </c>
      <c r="U270" s="40">
        <f t="shared" si="53"/>
        <v>4809.9785000000002</v>
      </c>
      <c r="V270" s="43">
        <f t="shared" si="54"/>
        <v>0.16154998792562186</v>
      </c>
      <c r="W270" s="41">
        <f>RANK(T270,$T$3:$T$502,0)+COUNTIF($T$3:T270,T270)-1</f>
        <v>268</v>
      </c>
      <c r="X270" s="41">
        <f>RANK(U270, $U$3:$U$502,0)+COUNTIF($U$3:U270,U270)-1</f>
        <v>100</v>
      </c>
    </row>
    <row r="271" spans="1:24" x14ac:dyDescent="0.2">
      <c r="A271" s="7" t="s">
        <v>543</v>
      </c>
      <c r="B271" s="8" t="s">
        <v>544</v>
      </c>
      <c r="C271" s="9">
        <v>16823</v>
      </c>
      <c r="D271" s="10">
        <v>2</v>
      </c>
      <c r="E271" s="17">
        <v>11687</v>
      </c>
      <c r="F271" s="18">
        <v>4.2999999999999997E-2</v>
      </c>
      <c r="G271" s="19">
        <v>1049</v>
      </c>
      <c r="H271" s="20">
        <v>3.0979999999999999</v>
      </c>
      <c r="I271" s="21">
        <v>60638</v>
      </c>
      <c r="J271" s="22">
        <v>34508.6</v>
      </c>
      <c r="K271" s="38">
        <f t="shared" si="44"/>
        <v>10638</v>
      </c>
      <c r="L271" s="40">
        <f t="shared" si="45"/>
        <v>11205.177372962609</v>
      </c>
      <c r="M271" s="40">
        <f t="shared" si="46"/>
        <v>255.97852611029771</v>
      </c>
      <c r="N271" s="40">
        <f t="shared" si="47"/>
        <v>10949.198846852312</v>
      </c>
      <c r="O271" s="41">
        <f>RANK(L271,$L$3:$L$502,0)+COUNTIF($L$3:L770,L271)-1</f>
        <v>265</v>
      </c>
      <c r="P271" s="42">
        <f t="shared" si="48"/>
        <v>15140.7</v>
      </c>
      <c r="Q271" s="42">
        <f t="shared" si="49"/>
        <v>1682.2999999999993</v>
      </c>
      <c r="R271" s="42">
        <f t="shared" si="50"/>
        <v>75.703499999999977</v>
      </c>
      <c r="S271" s="40">
        <f t="shared" si="51"/>
        <v>10562.2965</v>
      </c>
      <c r="T271" s="40">
        <f t="shared" si="52"/>
        <v>12294.724</v>
      </c>
      <c r="U271" s="40">
        <f t="shared" si="53"/>
        <v>1732.4274999999998</v>
      </c>
      <c r="V271" s="43">
        <f t="shared" si="54"/>
        <v>0.65150381315538586</v>
      </c>
      <c r="W271" s="41">
        <f>RANK(T271,$T$3:$T$502,0)+COUNTIF($T$3:T271,T271)-1</f>
        <v>269</v>
      </c>
      <c r="X271" s="41">
        <f>RANK(U271, $U$3:$U$502,0)+COUNTIF($U$3:U271,U271)-1</f>
        <v>261</v>
      </c>
    </row>
    <row r="272" spans="1:24" x14ac:dyDescent="0.2">
      <c r="A272" s="7" t="s">
        <v>545</v>
      </c>
      <c r="B272" s="8" t="s">
        <v>546</v>
      </c>
      <c r="C272" s="9">
        <v>12740</v>
      </c>
      <c r="D272" s="10">
        <v>-17</v>
      </c>
      <c r="E272" s="17">
        <v>11650.4</v>
      </c>
      <c r="F272" s="18">
        <v>-3.5000000000000003E-2</v>
      </c>
      <c r="G272" s="19">
        <v>-70.5</v>
      </c>
      <c r="H272" s="20"/>
      <c r="I272" s="21">
        <v>17016.3</v>
      </c>
      <c r="J272" s="22"/>
      <c r="K272" s="38">
        <f t="shared" si="44"/>
        <v>11720.9</v>
      </c>
      <c r="L272" s="40">
        <f t="shared" si="45"/>
        <v>12072.953367875647</v>
      </c>
      <c r="M272" s="40">
        <f t="shared" si="46"/>
        <v>-70.5</v>
      </c>
      <c r="N272" s="40">
        <f t="shared" si="47"/>
        <v>12143.453367875647</v>
      </c>
      <c r="O272" s="41">
        <f>RANK(L272,$L$3:$L$502,0)+COUNTIF($L$3:L771,L272)-1</f>
        <v>248</v>
      </c>
      <c r="P272" s="42">
        <f t="shared" si="48"/>
        <v>11466</v>
      </c>
      <c r="Q272" s="42">
        <f t="shared" si="49"/>
        <v>1274</v>
      </c>
      <c r="R272" s="42">
        <f t="shared" si="50"/>
        <v>57.33</v>
      </c>
      <c r="S272" s="40">
        <f t="shared" si="51"/>
        <v>11663.57</v>
      </c>
      <c r="T272" s="40">
        <f t="shared" si="52"/>
        <v>12256.220799999999</v>
      </c>
      <c r="U272" s="40">
        <f t="shared" si="53"/>
        <v>592.65079999999944</v>
      </c>
      <c r="V272" s="43">
        <f t="shared" si="54"/>
        <v>-9.4063943262411271</v>
      </c>
      <c r="W272" s="41">
        <f>RANK(T272,$T$3:$T$502,0)+COUNTIF($T$3:T272,T272)-1</f>
        <v>270</v>
      </c>
      <c r="X272" s="41">
        <f>RANK(U272, $U$3:$U$502,0)+COUNTIF($U$3:U272,U272)-1</f>
        <v>447</v>
      </c>
    </row>
    <row r="273" spans="1:24" x14ac:dyDescent="0.2">
      <c r="A273" s="7" t="s">
        <v>547</v>
      </c>
      <c r="B273" s="8" t="s">
        <v>548</v>
      </c>
      <c r="C273" s="9">
        <v>17500</v>
      </c>
      <c r="D273" s="10">
        <v>6</v>
      </c>
      <c r="E273" s="17">
        <v>11635</v>
      </c>
      <c r="F273" s="18">
        <v>5.9000000000000004E-2</v>
      </c>
      <c r="G273" s="19">
        <v>454</v>
      </c>
      <c r="H273" s="20">
        <v>0.214</v>
      </c>
      <c r="I273" s="21">
        <v>16554</v>
      </c>
      <c r="J273" s="22">
        <v>19335</v>
      </c>
      <c r="K273" s="38">
        <f t="shared" si="44"/>
        <v>11181</v>
      </c>
      <c r="L273" s="40">
        <f t="shared" si="45"/>
        <v>10986.779981114259</v>
      </c>
      <c r="M273" s="40">
        <f t="shared" si="46"/>
        <v>373.97034596375619</v>
      </c>
      <c r="N273" s="40">
        <f t="shared" si="47"/>
        <v>10612.809635150503</v>
      </c>
      <c r="O273" s="41">
        <f>RANK(L273,$L$3:$L$502,0)+COUNTIF($L$3:L772,L273)-1</f>
        <v>270</v>
      </c>
      <c r="P273" s="42">
        <f t="shared" si="48"/>
        <v>15750</v>
      </c>
      <c r="Q273" s="42">
        <f t="shared" si="49"/>
        <v>1750</v>
      </c>
      <c r="R273" s="42">
        <f t="shared" si="50"/>
        <v>78.75</v>
      </c>
      <c r="S273" s="40">
        <f t="shared" si="51"/>
        <v>11102.25</v>
      </c>
      <c r="T273" s="40">
        <f t="shared" si="52"/>
        <v>12240.02</v>
      </c>
      <c r="U273" s="40">
        <f t="shared" si="53"/>
        <v>1137.7700000000004</v>
      </c>
      <c r="V273" s="43">
        <f t="shared" si="54"/>
        <v>1.506101321585904</v>
      </c>
      <c r="W273" s="41">
        <f>RANK(T273,$T$3:$T$502,0)+COUNTIF($T$3:T273,T273)-1</f>
        <v>271</v>
      </c>
      <c r="X273" s="41">
        <f>RANK(U273, $U$3:$U$502,0)+COUNTIF($U$3:U273,U273)-1</f>
        <v>349</v>
      </c>
    </row>
    <row r="274" spans="1:24" x14ac:dyDescent="0.2">
      <c r="A274" s="7" t="s">
        <v>549</v>
      </c>
      <c r="B274" s="8" t="s">
        <v>550</v>
      </c>
      <c r="C274" s="9">
        <v>14570</v>
      </c>
      <c r="D274" s="10">
        <v>1</v>
      </c>
      <c r="E274" s="17">
        <v>11601.4</v>
      </c>
      <c r="F274" s="18">
        <v>4.2999999999999997E-2</v>
      </c>
      <c r="G274" s="19">
        <v>157.80000000000001</v>
      </c>
      <c r="H274" s="20">
        <v>-0.26100000000000001</v>
      </c>
      <c r="I274" s="21">
        <v>5001.1000000000004</v>
      </c>
      <c r="J274" s="22">
        <v>1186.5999999999999</v>
      </c>
      <c r="K274" s="38">
        <f t="shared" si="44"/>
        <v>11443.6</v>
      </c>
      <c r="L274" s="40">
        <f t="shared" si="45"/>
        <v>11123.106423777564</v>
      </c>
      <c r="M274" s="40">
        <f t="shared" si="46"/>
        <v>213.53179972936402</v>
      </c>
      <c r="N274" s="40">
        <f t="shared" si="47"/>
        <v>10909.5746240482</v>
      </c>
      <c r="O274" s="41">
        <f>RANK(L274,$L$3:$L$502,0)+COUNTIF($L$3:L773,L274)-1</f>
        <v>266</v>
      </c>
      <c r="P274" s="42">
        <f t="shared" si="48"/>
        <v>13113</v>
      </c>
      <c r="Q274" s="42">
        <f t="shared" si="49"/>
        <v>1457</v>
      </c>
      <c r="R274" s="42">
        <f t="shared" si="50"/>
        <v>65.564999999999998</v>
      </c>
      <c r="S274" s="40">
        <f t="shared" si="51"/>
        <v>11378.035</v>
      </c>
      <c r="T274" s="40">
        <f t="shared" si="52"/>
        <v>12204.6728</v>
      </c>
      <c r="U274" s="40">
        <f t="shared" si="53"/>
        <v>826.63780000000042</v>
      </c>
      <c r="V274" s="43">
        <f t="shared" si="54"/>
        <v>4.238515842839039</v>
      </c>
      <c r="W274" s="41">
        <f>RANK(T274,$T$3:$T$502,0)+COUNTIF($T$3:T274,T274)-1</f>
        <v>272</v>
      </c>
      <c r="X274" s="41">
        <f>RANK(U274, $U$3:$U$502,0)+COUNTIF($U$3:U274,U274)-1</f>
        <v>413</v>
      </c>
    </row>
    <row r="275" spans="1:24" x14ac:dyDescent="0.2">
      <c r="A275" s="7" t="s">
        <v>551</v>
      </c>
      <c r="B275" s="8" t="s">
        <v>552</v>
      </c>
      <c r="C275" s="9">
        <v>9600</v>
      </c>
      <c r="D275" s="10">
        <v>-6</v>
      </c>
      <c r="E275" s="17">
        <v>11598.5</v>
      </c>
      <c r="F275" s="18">
        <v>2.7999999999999997E-2</v>
      </c>
      <c r="G275" s="19">
        <v>523.4</v>
      </c>
      <c r="H275" s="20">
        <v>-0.47399999999999998</v>
      </c>
      <c r="I275" s="21">
        <v>61875.6</v>
      </c>
      <c r="J275" s="22">
        <v>7260.8</v>
      </c>
      <c r="K275" s="38">
        <f t="shared" si="44"/>
        <v>11075.1</v>
      </c>
      <c r="L275" s="40">
        <f t="shared" si="45"/>
        <v>11282.587548638132</v>
      </c>
      <c r="M275" s="40">
        <f t="shared" si="46"/>
        <v>995.05703422053227</v>
      </c>
      <c r="N275" s="40">
        <f t="shared" si="47"/>
        <v>10287.5305144176</v>
      </c>
      <c r="O275" s="41">
        <f>RANK(L275,$L$3:$L$502,0)+COUNTIF($L$3:L774,L275)-1</f>
        <v>261</v>
      </c>
      <c r="P275" s="42">
        <f t="shared" si="48"/>
        <v>8640</v>
      </c>
      <c r="Q275" s="42">
        <f t="shared" si="49"/>
        <v>960</v>
      </c>
      <c r="R275" s="42">
        <f t="shared" si="50"/>
        <v>43.2</v>
      </c>
      <c r="S275" s="40">
        <f t="shared" si="51"/>
        <v>11031.9</v>
      </c>
      <c r="T275" s="40">
        <f t="shared" si="52"/>
        <v>12201.621999999999</v>
      </c>
      <c r="U275" s="40">
        <f t="shared" si="53"/>
        <v>1169.7219999999998</v>
      </c>
      <c r="V275" s="43">
        <f t="shared" si="54"/>
        <v>1.2348528849828044</v>
      </c>
      <c r="W275" s="41">
        <f>RANK(T275,$T$3:$T$502,0)+COUNTIF($T$3:T275,T275)-1</f>
        <v>273</v>
      </c>
      <c r="X275" s="41">
        <f>RANK(U275, $U$3:$U$502,0)+COUNTIF($U$3:U275,U275)-1</f>
        <v>345</v>
      </c>
    </row>
    <row r="276" spans="1:24" x14ac:dyDescent="0.2">
      <c r="A276" s="7" t="s">
        <v>553</v>
      </c>
      <c r="B276" s="8" t="s">
        <v>554</v>
      </c>
      <c r="C276" s="9">
        <v>11068</v>
      </c>
      <c r="D276" s="10">
        <v>-8</v>
      </c>
      <c r="E276" s="17">
        <v>11537</v>
      </c>
      <c r="F276" s="18">
        <v>1.2E-2</v>
      </c>
      <c r="G276" s="19">
        <v>1261</v>
      </c>
      <c r="H276" s="20">
        <v>9.8000000000000004E-2</v>
      </c>
      <c r="I276" s="21">
        <v>45987</v>
      </c>
      <c r="J276" s="22">
        <v>28903.8</v>
      </c>
      <c r="K276" s="38">
        <f t="shared" si="44"/>
        <v>10276</v>
      </c>
      <c r="L276" s="40">
        <f t="shared" si="45"/>
        <v>11400.197628458498</v>
      </c>
      <c r="M276" s="40">
        <f t="shared" si="46"/>
        <v>1148.4517304189435</v>
      </c>
      <c r="N276" s="40">
        <f t="shared" si="47"/>
        <v>10251.745898039555</v>
      </c>
      <c r="O276" s="41">
        <f>RANK(L276,$L$3:$L$502,0)+COUNTIF($L$3:L775,L276)-1</f>
        <v>260</v>
      </c>
      <c r="P276" s="42">
        <f t="shared" si="48"/>
        <v>9961.2000000000007</v>
      </c>
      <c r="Q276" s="42">
        <f t="shared" si="49"/>
        <v>1106.7999999999993</v>
      </c>
      <c r="R276" s="42">
        <f t="shared" si="50"/>
        <v>49.805999999999969</v>
      </c>
      <c r="S276" s="40">
        <f t="shared" si="51"/>
        <v>10226.194</v>
      </c>
      <c r="T276" s="40">
        <f t="shared" si="52"/>
        <v>12136.924000000001</v>
      </c>
      <c r="U276" s="40">
        <f t="shared" si="53"/>
        <v>1910.7300000000014</v>
      </c>
      <c r="V276" s="43">
        <f t="shared" si="54"/>
        <v>0.51524980174464818</v>
      </c>
      <c r="W276" s="41">
        <f>RANK(T276,$T$3:$T$502,0)+COUNTIF($T$3:T276,T276)-1</f>
        <v>274</v>
      </c>
      <c r="X276" s="41">
        <f>RANK(U276, $U$3:$U$502,0)+COUNTIF($U$3:U276,U276)-1</f>
        <v>239</v>
      </c>
    </row>
    <row r="277" spans="1:24" x14ac:dyDescent="0.2">
      <c r="A277" s="7" t="s">
        <v>555</v>
      </c>
      <c r="B277" s="8" t="s">
        <v>556</v>
      </c>
      <c r="C277" s="9">
        <v>15600</v>
      </c>
      <c r="D277" s="10">
        <v>30</v>
      </c>
      <c r="E277" s="17">
        <v>11534.5</v>
      </c>
      <c r="F277" s="18">
        <v>0.187</v>
      </c>
      <c r="G277" s="19">
        <v>633.70000000000005</v>
      </c>
      <c r="H277" s="20">
        <v>3.3000000000000002E-2</v>
      </c>
      <c r="I277" s="21">
        <v>8044.9</v>
      </c>
      <c r="J277" s="22">
        <v>6054.5</v>
      </c>
      <c r="K277" s="38">
        <f t="shared" si="44"/>
        <v>10900.8</v>
      </c>
      <c r="L277" s="40">
        <f t="shared" si="45"/>
        <v>9717.3546756529067</v>
      </c>
      <c r="M277" s="40">
        <f t="shared" si="46"/>
        <v>613.45595353339797</v>
      </c>
      <c r="N277" s="40">
        <f t="shared" si="47"/>
        <v>9103.8987221195093</v>
      </c>
      <c r="O277" s="41">
        <f>RANK(L277,$L$3:$L$502,0)+COUNTIF($L$3:L776,L277)-1</f>
        <v>298</v>
      </c>
      <c r="P277" s="42">
        <f t="shared" si="48"/>
        <v>14040</v>
      </c>
      <c r="Q277" s="42">
        <f t="shared" si="49"/>
        <v>1560</v>
      </c>
      <c r="R277" s="42">
        <f t="shared" si="50"/>
        <v>70.2</v>
      </c>
      <c r="S277" s="40">
        <f t="shared" si="51"/>
        <v>10830.599999999999</v>
      </c>
      <c r="T277" s="40">
        <f t="shared" si="52"/>
        <v>12134.294</v>
      </c>
      <c r="U277" s="40">
        <f t="shared" si="53"/>
        <v>1303.6940000000013</v>
      </c>
      <c r="V277" s="43">
        <f t="shared" si="54"/>
        <v>1.0572731576455756</v>
      </c>
      <c r="W277" s="41">
        <f>RANK(T277,$T$3:$T$502,0)+COUNTIF($T$3:T277,T277)-1</f>
        <v>275</v>
      </c>
      <c r="X277" s="41">
        <f>RANK(U277, $U$3:$U$502,0)+COUNTIF($U$3:U277,U277)-1</f>
        <v>327</v>
      </c>
    </row>
    <row r="278" spans="1:24" x14ac:dyDescent="0.2">
      <c r="A278" s="7" t="s">
        <v>557</v>
      </c>
      <c r="B278" s="8" t="s">
        <v>558</v>
      </c>
      <c r="C278" s="9">
        <v>10000</v>
      </c>
      <c r="D278" s="10">
        <v>6</v>
      </c>
      <c r="E278" s="17">
        <v>11527</v>
      </c>
      <c r="F278" s="18">
        <v>8.8000000000000009E-2</v>
      </c>
      <c r="G278" s="19">
        <v>337</v>
      </c>
      <c r="H278" s="20">
        <v>-0.47</v>
      </c>
      <c r="I278" s="21">
        <v>7953</v>
      </c>
      <c r="J278" s="22">
        <v>5251.9</v>
      </c>
      <c r="K278" s="38">
        <f t="shared" si="44"/>
        <v>11190</v>
      </c>
      <c r="L278" s="40">
        <f t="shared" si="45"/>
        <v>10594.669117647058</v>
      </c>
      <c r="M278" s="40">
        <f t="shared" si="46"/>
        <v>635.84905660377353</v>
      </c>
      <c r="N278" s="40">
        <f t="shared" si="47"/>
        <v>9958.8200610432832</v>
      </c>
      <c r="O278" s="41">
        <f>RANK(L278,$L$3:$L$502,0)+COUNTIF($L$3:L777,L278)-1</f>
        <v>275</v>
      </c>
      <c r="P278" s="42">
        <f t="shared" si="48"/>
        <v>9000</v>
      </c>
      <c r="Q278" s="42">
        <f t="shared" si="49"/>
        <v>1000</v>
      </c>
      <c r="R278" s="42">
        <f t="shared" si="50"/>
        <v>45</v>
      </c>
      <c r="S278" s="40">
        <f t="shared" si="51"/>
        <v>11145</v>
      </c>
      <c r="T278" s="40">
        <f t="shared" si="52"/>
        <v>12126.404</v>
      </c>
      <c r="U278" s="40">
        <f t="shared" si="53"/>
        <v>981.40400000000045</v>
      </c>
      <c r="V278" s="43">
        <f t="shared" si="54"/>
        <v>1.9121780415430281</v>
      </c>
      <c r="W278" s="41">
        <f>RANK(T278,$T$3:$T$502,0)+COUNTIF($T$3:T278,T278)-1</f>
        <v>276</v>
      </c>
      <c r="X278" s="41">
        <f>RANK(U278, $U$3:$U$502,0)+COUNTIF($U$3:U278,U278)-1</f>
        <v>381</v>
      </c>
    </row>
    <row r="279" spans="1:24" x14ac:dyDescent="0.2">
      <c r="A279" s="7" t="s">
        <v>559</v>
      </c>
      <c r="B279" s="8" t="s">
        <v>560</v>
      </c>
      <c r="C279" s="9">
        <v>26662</v>
      </c>
      <c r="D279" s="10">
        <v>7</v>
      </c>
      <c r="E279" s="17">
        <v>11458</v>
      </c>
      <c r="F279" s="18">
        <v>8.5999999999999993E-2</v>
      </c>
      <c r="G279" s="19">
        <v>2666</v>
      </c>
      <c r="H279" s="20">
        <v>-0.50700000000000001</v>
      </c>
      <c r="I279" s="21">
        <v>36239</v>
      </c>
      <c r="J279" s="22">
        <v>49860.3</v>
      </c>
      <c r="K279" s="38">
        <f t="shared" si="44"/>
        <v>8792</v>
      </c>
      <c r="L279" s="40">
        <f t="shared" si="45"/>
        <v>10550.644567219151</v>
      </c>
      <c r="M279" s="40">
        <f t="shared" si="46"/>
        <v>5407.7079107505069</v>
      </c>
      <c r="N279" s="40">
        <f t="shared" si="47"/>
        <v>5142.9366564686443</v>
      </c>
      <c r="O279" s="41">
        <f>RANK(L279,$L$3:$L$502,0)+COUNTIF($L$3:L778,L279)-1</f>
        <v>277</v>
      </c>
      <c r="P279" s="42">
        <f t="shared" si="48"/>
        <v>23995.8</v>
      </c>
      <c r="Q279" s="42">
        <f t="shared" si="49"/>
        <v>2666.2000000000007</v>
      </c>
      <c r="R279" s="42">
        <f t="shared" si="50"/>
        <v>119.97900000000003</v>
      </c>
      <c r="S279" s="40">
        <f t="shared" si="51"/>
        <v>8672.0210000000006</v>
      </c>
      <c r="T279" s="40">
        <f t="shared" si="52"/>
        <v>12053.816000000001</v>
      </c>
      <c r="U279" s="40">
        <f t="shared" si="53"/>
        <v>3381.7950000000001</v>
      </c>
      <c r="V279" s="43">
        <f t="shared" si="54"/>
        <v>0.26849024756189049</v>
      </c>
      <c r="W279" s="41">
        <f>RANK(T279,$T$3:$T$502,0)+COUNTIF($T$3:T279,T279)-1</f>
        <v>277</v>
      </c>
      <c r="X279" s="41">
        <f>RANK(U279, $U$3:$U$502,0)+COUNTIF($U$3:U279,U279)-1</f>
        <v>151</v>
      </c>
    </row>
    <row r="280" spans="1:24" x14ac:dyDescent="0.2">
      <c r="A280" s="7" t="s">
        <v>561</v>
      </c>
      <c r="B280" s="8" t="s">
        <v>562</v>
      </c>
      <c r="C280" s="9">
        <v>61000</v>
      </c>
      <c r="D280" s="10">
        <v>8</v>
      </c>
      <c r="E280" s="17">
        <v>11333.4</v>
      </c>
      <c r="F280" s="18">
        <v>8.5000000000000006E-2</v>
      </c>
      <c r="G280" s="19">
        <v>883.7</v>
      </c>
      <c r="H280" s="20">
        <v>-0.30299999999999999</v>
      </c>
      <c r="I280" s="21">
        <v>16185.3</v>
      </c>
      <c r="J280" s="22">
        <v>15095.8</v>
      </c>
      <c r="K280" s="38">
        <f t="shared" si="44"/>
        <v>10449.699999999999</v>
      </c>
      <c r="L280" s="40">
        <f t="shared" si="45"/>
        <v>10445.52995391705</v>
      </c>
      <c r="M280" s="40">
        <f t="shared" si="46"/>
        <v>1267.8622668579626</v>
      </c>
      <c r="N280" s="40">
        <f t="shared" si="47"/>
        <v>9177.6676870590873</v>
      </c>
      <c r="O280" s="41">
        <f>RANK(L280,$L$3:$L$502,0)+COUNTIF($L$3:L779,L280)-1</f>
        <v>279</v>
      </c>
      <c r="P280" s="42">
        <f t="shared" si="48"/>
        <v>54900</v>
      </c>
      <c r="Q280" s="42">
        <f t="shared" si="49"/>
        <v>6100</v>
      </c>
      <c r="R280" s="42">
        <f t="shared" si="50"/>
        <v>274.5</v>
      </c>
      <c r="S280" s="40">
        <f t="shared" si="51"/>
        <v>10175.199999999999</v>
      </c>
      <c r="T280" s="40">
        <f t="shared" si="52"/>
        <v>11922.736799999999</v>
      </c>
      <c r="U280" s="40">
        <f t="shared" si="53"/>
        <v>1747.5367999999999</v>
      </c>
      <c r="V280" s="43">
        <f t="shared" si="54"/>
        <v>0.97752268869525827</v>
      </c>
      <c r="W280" s="41">
        <f>RANK(T280,$T$3:$T$502,0)+COUNTIF($T$3:T280,T280)-1</f>
        <v>278</v>
      </c>
      <c r="X280" s="41">
        <f>RANK(U280, $U$3:$U$502,0)+COUNTIF($U$3:U280,U280)-1</f>
        <v>258</v>
      </c>
    </row>
    <row r="281" spans="1:24" x14ac:dyDescent="0.2">
      <c r="A281" s="7" t="s">
        <v>563</v>
      </c>
      <c r="B281" s="8" t="s">
        <v>564</v>
      </c>
      <c r="C281" s="9">
        <v>51500</v>
      </c>
      <c r="D281" s="10">
        <v>14</v>
      </c>
      <c r="E281" s="17">
        <v>11290</v>
      </c>
      <c r="F281" s="18">
        <v>0.11599999999999999</v>
      </c>
      <c r="G281" s="19">
        <v>1066</v>
      </c>
      <c r="H281" s="20"/>
      <c r="I281" s="21">
        <v>27505</v>
      </c>
      <c r="J281" s="22">
        <v>25990.7</v>
      </c>
      <c r="K281" s="38">
        <f t="shared" si="44"/>
        <v>10224</v>
      </c>
      <c r="L281" s="40">
        <f t="shared" si="45"/>
        <v>10116.487455197132</v>
      </c>
      <c r="M281" s="40">
        <f t="shared" si="46"/>
        <v>1066</v>
      </c>
      <c r="N281" s="40">
        <f t="shared" si="47"/>
        <v>9050.4874551971316</v>
      </c>
      <c r="O281" s="41">
        <f>RANK(L281,$L$3:$L$502,0)+COUNTIF($L$3:L780,L281)-1</f>
        <v>286</v>
      </c>
      <c r="P281" s="42">
        <f t="shared" si="48"/>
        <v>46350</v>
      </c>
      <c r="Q281" s="42">
        <f t="shared" si="49"/>
        <v>5150</v>
      </c>
      <c r="R281" s="42">
        <f t="shared" si="50"/>
        <v>231.75</v>
      </c>
      <c r="S281" s="40">
        <f t="shared" si="51"/>
        <v>9992.25</v>
      </c>
      <c r="T281" s="40">
        <f t="shared" si="52"/>
        <v>11877.08</v>
      </c>
      <c r="U281" s="40">
        <f t="shared" si="53"/>
        <v>1884.83</v>
      </c>
      <c r="V281" s="43">
        <f t="shared" si="54"/>
        <v>0.76813320825515941</v>
      </c>
      <c r="W281" s="41">
        <f>RANK(T281,$T$3:$T$502,0)+COUNTIF($T$3:T281,T281)-1</f>
        <v>279</v>
      </c>
      <c r="X281" s="41">
        <f>RANK(U281, $U$3:$U$502,0)+COUNTIF($U$3:U281,U281)-1</f>
        <v>244</v>
      </c>
    </row>
    <row r="282" spans="1:24" x14ac:dyDescent="0.2">
      <c r="A282" s="7" t="s">
        <v>565</v>
      </c>
      <c r="B282" s="8" t="s">
        <v>566</v>
      </c>
      <c r="C282" s="9">
        <v>24500</v>
      </c>
      <c r="D282" s="10">
        <v>15</v>
      </c>
      <c r="E282" s="17">
        <v>11223</v>
      </c>
      <c r="F282" s="18">
        <v>0.11599999999999999</v>
      </c>
      <c r="G282" s="19">
        <v>406</v>
      </c>
      <c r="H282" s="20">
        <v>7.3999999999999996E-2</v>
      </c>
      <c r="I282" s="21">
        <v>18033</v>
      </c>
      <c r="J282" s="22">
        <v>17515.599999999999</v>
      </c>
      <c r="K282" s="38">
        <f t="shared" si="44"/>
        <v>10817</v>
      </c>
      <c r="L282" s="40">
        <f t="shared" si="45"/>
        <v>10056.451612903225</v>
      </c>
      <c r="M282" s="40">
        <f t="shared" si="46"/>
        <v>378.02607076350091</v>
      </c>
      <c r="N282" s="40">
        <f t="shared" si="47"/>
        <v>9678.4255421397247</v>
      </c>
      <c r="O282" s="41">
        <f>RANK(L282,$L$3:$L$502,0)+COUNTIF($L$3:L781,L282)-1</f>
        <v>288</v>
      </c>
      <c r="P282" s="42">
        <f t="shared" si="48"/>
        <v>22050</v>
      </c>
      <c r="Q282" s="42">
        <f t="shared" si="49"/>
        <v>2450</v>
      </c>
      <c r="R282" s="42">
        <f t="shared" si="50"/>
        <v>110.25</v>
      </c>
      <c r="S282" s="40">
        <f t="shared" si="51"/>
        <v>10706.75</v>
      </c>
      <c r="T282" s="40">
        <f t="shared" si="52"/>
        <v>11806.596</v>
      </c>
      <c r="U282" s="40">
        <f t="shared" si="53"/>
        <v>1099.8459999999995</v>
      </c>
      <c r="V282" s="43">
        <f t="shared" si="54"/>
        <v>1.7089802955665014</v>
      </c>
      <c r="W282" s="41">
        <f>RANK(T282,$T$3:$T$502,0)+COUNTIF($T$3:T282,T282)-1</f>
        <v>280</v>
      </c>
      <c r="X282" s="41">
        <f>RANK(U282, $U$3:$U$502,0)+COUNTIF($U$3:U282,U282)-1</f>
        <v>356</v>
      </c>
    </row>
    <row r="283" spans="1:24" x14ac:dyDescent="0.2">
      <c r="A283" s="7" t="s">
        <v>567</v>
      </c>
      <c r="B283" s="8" t="s">
        <v>568</v>
      </c>
      <c r="C283" s="9">
        <v>72450</v>
      </c>
      <c r="D283" s="10">
        <v>-3</v>
      </c>
      <c r="E283" s="17">
        <v>11221.1</v>
      </c>
      <c r="F283" s="18">
        <v>3.1E-2</v>
      </c>
      <c r="G283" s="19">
        <v>1337.5</v>
      </c>
      <c r="H283" s="20">
        <v>4.3999999999999997E-2</v>
      </c>
      <c r="I283" s="21">
        <v>9347</v>
      </c>
      <c r="J283" s="22">
        <v>25487.9</v>
      </c>
      <c r="K283" s="38">
        <f t="shared" si="44"/>
        <v>9883.6</v>
      </c>
      <c r="L283" s="40">
        <f t="shared" si="45"/>
        <v>10883.705140640157</v>
      </c>
      <c r="M283" s="40">
        <f t="shared" si="46"/>
        <v>1281.1302681992336</v>
      </c>
      <c r="N283" s="40">
        <f t="shared" si="47"/>
        <v>9602.5748724409241</v>
      </c>
      <c r="O283" s="41">
        <f>RANK(L283,$L$3:$L$502,0)+COUNTIF($L$3:L782,L283)-1</f>
        <v>271</v>
      </c>
      <c r="P283" s="42">
        <f t="shared" si="48"/>
        <v>65205</v>
      </c>
      <c r="Q283" s="42">
        <f t="shared" si="49"/>
        <v>7245</v>
      </c>
      <c r="R283" s="42">
        <f t="shared" si="50"/>
        <v>326.02499999999998</v>
      </c>
      <c r="S283" s="40">
        <f t="shared" si="51"/>
        <v>9557.5750000000007</v>
      </c>
      <c r="T283" s="40">
        <f t="shared" si="52"/>
        <v>11804.5972</v>
      </c>
      <c r="U283" s="40">
        <f t="shared" si="53"/>
        <v>2247.0221999999994</v>
      </c>
      <c r="V283" s="43">
        <f t="shared" si="54"/>
        <v>0.6800165981308407</v>
      </c>
      <c r="W283" s="41">
        <f>RANK(T283,$T$3:$T$502,0)+COUNTIF($T$3:T283,T283)-1</f>
        <v>281</v>
      </c>
      <c r="X283" s="41">
        <f>RANK(U283, $U$3:$U$502,0)+COUNTIF($U$3:U283,U283)-1</f>
        <v>213</v>
      </c>
    </row>
    <row r="284" spans="1:24" x14ac:dyDescent="0.2">
      <c r="A284" s="7" t="s">
        <v>569</v>
      </c>
      <c r="B284" s="8" t="s">
        <v>570</v>
      </c>
      <c r="C284" s="9">
        <v>23850</v>
      </c>
      <c r="D284" s="10">
        <v>5</v>
      </c>
      <c r="E284" s="17">
        <v>11221</v>
      </c>
      <c r="F284" s="18">
        <v>7.5999999999999998E-2</v>
      </c>
      <c r="G284" s="19">
        <v>782</v>
      </c>
      <c r="H284" s="20">
        <v>0.33500000000000002</v>
      </c>
      <c r="I284" s="21">
        <v>5873</v>
      </c>
      <c r="J284" s="22">
        <v>16732.7</v>
      </c>
      <c r="K284" s="38">
        <f t="shared" si="44"/>
        <v>10439</v>
      </c>
      <c r="L284" s="40">
        <f t="shared" si="45"/>
        <v>10428.438661710037</v>
      </c>
      <c r="M284" s="40">
        <f t="shared" si="46"/>
        <v>585.7677902621723</v>
      </c>
      <c r="N284" s="40">
        <f t="shared" si="47"/>
        <v>9842.6708714478646</v>
      </c>
      <c r="O284" s="41">
        <f>RANK(L284,$L$3:$L$502,0)+COUNTIF($L$3:L783,L284)-1</f>
        <v>280</v>
      </c>
      <c r="P284" s="42">
        <f t="shared" si="48"/>
        <v>21465</v>
      </c>
      <c r="Q284" s="42">
        <f t="shared" si="49"/>
        <v>2385</v>
      </c>
      <c r="R284" s="42">
        <f t="shared" si="50"/>
        <v>107.325</v>
      </c>
      <c r="S284" s="40">
        <f t="shared" si="51"/>
        <v>10331.674999999999</v>
      </c>
      <c r="T284" s="40">
        <f t="shared" si="52"/>
        <v>11804.492</v>
      </c>
      <c r="U284" s="40">
        <f t="shared" si="53"/>
        <v>1472.8170000000009</v>
      </c>
      <c r="V284" s="43">
        <f t="shared" si="54"/>
        <v>0.88339769820971981</v>
      </c>
      <c r="W284" s="41">
        <f>RANK(T284,$T$3:$T$502,0)+COUNTIF($T$3:T284,T284)-1</f>
        <v>282</v>
      </c>
      <c r="X284" s="41">
        <f>RANK(U284, $U$3:$U$502,0)+COUNTIF($U$3:U284,U284)-1</f>
        <v>302</v>
      </c>
    </row>
    <row r="285" spans="1:24" x14ac:dyDescent="0.2">
      <c r="A285" s="7" t="s">
        <v>571</v>
      </c>
      <c r="B285" s="8" t="s">
        <v>572</v>
      </c>
      <c r="C285" s="9">
        <v>39200</v>
      </c>
      <c r="D285" s="10">
        <v>33</v>
      </c>
      <c r="E285" s="17">
        <v>11171.4</v>
      </c>
      <c r="F285" s="18">
        <v>0.18</v>
      </c>
      <c r="G285" s="19">
        <v>293.3</v>
      </c>
      <c r="H285" s="20">
        <v>-6.9000000000000006E-2</v>
      </c>
      <c r="I285" s="21">
        <v>7075.8</v>
      </c>
      <c r="J285" s="22">
        <v>5336.2</v>
      </c>
      <c r="K285" s="38">
        <f t="shared" si="44"/>
        <v>10878.1</v>
      </c>
      <c r="L285" s="40">
        <f t="shared" si="45"/>
        <v>9467.2881355932204</v>
      </c>
      <c r="M285" s="40">
        <f t="shared" si="46"/>
        <v>315.03759398496243</v>
      </c>
      <c r="N285" s="40">
        <f t="shared" si="47"/>
        <v>9152.2505416082586</v>
      </c>
      <c r="O285" s="41">
        <f>RANK(L285,$L$3:$L$502,0)+COUNTIF($L$3:L784,L285)-1</f>
        <v>309</v>
      </c>
      <c r="P285" s="42">
        <f t="shared" si="48"/>
        <v>35280</v>
      </c>
      <c r="Q285" s="42">
        <f t="shared" si="49"/>
        <v>3920</v>
      </c>
      <c r="R285" s="42">
        <f t="shared" si="50"/>
        <v>176.4</v>
      </c>
      <c r="S285" s="40">
        <f t="shared" si="51"/>
        <v>10701.7</v>
      </c>
      <c r="T285" s="40">
        <f t="shared" si="52"/>
        <v>11752.3128</v>
      </c>
      <c r="U285" s="40">
        <f t="shared" si="53"/>
        <v>1050.612799999999</v>
      </c>
      <c r="V285" s="43">
        <f t="shared" si="54"/>
        <v>2.5820415956358644</v>
      </c>
      <c r="W285" s="41">
        <f>RANK(T285,$T$3:$T$502,0)+COUNTIF($T$3:T285,T285)-1</f>
        <v>283</v>
      </c>
      <c r="X285" s="41">
        <f>RANK(U285, $U$3:$U$502,0)+COUNTIF($U$3:U285,U285)-1</f>
        <v>368</v>
      </c>
    </row>
    <row r="286" spans="1:24" x14ac:dyDescent="0.2">
      <c r="A286" s="7" t="s">
        <v>573</v>
      </c>
      <c r="B286" s="8" t="s">
        <v>574</v>
      </c>
      <c r="C286" s="9">
        <v>33429</v>
      </c>
      <c r="D286" s="10">
        <v>54</v>
      </c>
      <c r="E286" s="17">
        <v>11151</v>
      </c>
      <c r="F286" s="18">
        <v>0.28199999999999997</v>
      </c>
      <c r="G286" s="19">
        <v>439</v>
      </c>
      <c r="H286" s="20">
        <v>0.35899999999999999</v>
      </c>
      <c r="I286" s="21">
        <v>15262</v>
      </c>
      <c r="J286" s="22">
        <v>7384.9</v>
      </c>
      <c r="K286" s="38">
        <f t="shared" si="44"/>
        <v>10712</v>
      </c>
      <c r="L286" s="40">
        <f t="shared" si="45"/>
        <v>8698.1279251170054</v>
      </c>
      <c r="M286" s="40">
        <f t="shared" si="46"/>
        <v>323.03164091243559</v>
      </c>
      <c r="N286" s="40">
        <f t="shared" si="47"/>
        <v>8375.0962842045701</v>
      </c>
      <c r="O286" s="41">
        <f>RANK(L286,$L$3:$L$502,0)+COUNTIF($L$3:L785,L286)-1</f>
        <v>333</v>
      </c>
      <c r="P286" s="42">
        <f t="shared" si="48"/>
        <v>30086.1</v>
      </c>
      <c r="Q286" s="42">
        <f t="shared" si="49"/>
        <v>3342.9000000000015</v>
      </c>
      <c r="R286" s="42">
        <f t="shared" si="50"/>
        <v>150.43050000000005</v>
      </c>
      <c r="S286" s="40">
        <f t="shared" si="51"/>
        <v>10561.5695</v>
      </c>
      <c r="T286" s="40">
        <f t="shared" si="52"/>
        <v>11730.852000000001</v>
      </c>
      <c r="U286" s="40">
        <f t="shared" si="53"/>
        <v>1169.2825000000012</v>
      </c>
      <c r="V286" s="43">
        <f t="shared" si="54"/>
        <v>1.6635136674259707</v>
      </c>
      <c r="W286" s="41">
        <f>RANK(T286,$T$3:$T$502,0)+COUNTIF($T$3:T286,T286)-1</f>
        <v>284</v>
      </c>
      <c r="X286" s="41">
        <f>RANK(U286, $U$3:$U$502,0)+COUNTIF($U$3:U286,U286)-1</f>
        <v>346</v>
      </c>
    </row>
    <row r="287" spans="1:24" x14ac:dyDescent="0.2">
      <c r="A287" s="7" t="s">
        <v>575</v>
      </c>
      <c r="B287" s="8" t="s">
        <v>576</v>
      </c>
      <c r="C287" s="9">
        <v>44000</v>
      </c>
      <c r="D287" s="10">
        <v>-4</v>
      </c>
      <c r="E287" s="17">
        <v>11130</v>
      </c>
      <c r="F287" s="18">
        <v>3.5000000000000003E-2</v>
      </c>
      <c r="G287" s="19">
        <v>104</v>
      </c>
      <c r="H287" s="20">
        <v>-0.42499999999999999</v>
      </c>
      <c r="I287" s="21">
        <v>6166</v>
      </c>
      <c r="J287" s="22">
        <v>1971.9</v>
      </c>
      <c r="K287" s="38">
        <f t="shared" si="44"/>
        <v>11026</v>
      </c>
      <c r="L287" s="40">
        <f t="shared" si="45"/>
        <v>10753.623188405798</v>
      </c>
      <c r="M287" s="40">
        <f t="shared" si="46"/>
        <v>180.86956521739131</v>
      </c>
      <c r="N287" s="40">
        <f t="shared" si="47"/>
        <v>10572.753623188406</v>
      </c>
      <c r="O287" s="41">
        <f>RANK(L287,$L$3:$L$502,0)+COUNTIF($L$3:L786,L287)-1</f>
        <v>274</v>
      </c>
      <c r="P287" s="42">
        <f t="shared" si="48"/>
        <v>39600</v>
      </c>
      <c r="Q287" s="42">
        <f t="shared" si="49"/>
        <v>4400</v>
      </c>
      <c r="R287" s="42">
        <f t="shared" si="50"/>
        <v>198</v>
      </c>
      <c r="S287" s="40">
        <f t="shared" si="51"/>
        <v>10828</v>
      </c>
      <c r="T287" s="40">
        <f t="shared" si="52"/>
        <v>11708.76</v>
      </c>
      <c r="U287" s="40">
        <f t="shared" si="53"/>
        <v>880.76000000000022</v>
      </c>
      <c r="V287" s="43">
        <f t="shared" si="54"/>
        <v>7.4688461538461564</v>
      </c>
      <c r="W287" s="41">
        <f>RANK(T287,$T$3:$T$502,0)+COUNTIF($T$3:T287,T287)-1</f>
        <v>285</v>
      </c>
      <c r="X287" s="41">
        <f>RANK(U287, $U$3:$U$502,0)+COUNTIF($U$3:U287,U287)-1</f>
        <v>404</v>
      </c>
    </row>
    <row r="288" spans="1:24" x14ac:dyDescent="0.2">
      <c r="A288" s="7" t="s">
        <v>577</v>
      </c>
      <c r="B288" s="8" t="s">
        <v>578</v>
      </c>
      <c r="C288" s="9">
        <v>50000</v>
      </c>
      <c r="D288" s="10">
        <v>-3</v>
      </c>
      <c r="E288" s="17">
        <v>11127</v>
      </c>
      <c r="F288" s="18">
        <v>5.4000000000000006E-2</v>
      </c>
      <c r="G288" s="19">
        <v>1624</v>
      </c>
      <c r="H288" s="20">
        <v>1.2649999999999999</v>
      </c>
      <c r="I288" s="21">
        <v>15641</v>
      </c>
      <c r="J288" s="22">
        <v>41558.9</v>
      </c>
      <c r="K288" s="38">
        <f t="shared" si="44"/>
        <v>9503</v>
      </c>
      <c r="L288" s="40">
        <f t="shared" si="45"/>
        <v>10556.925996204933</v>
      </c>
      <c r="M288" s="40">
        <f t="shared" si="46"/>
        <v>716.99779249448136</v>
      </c>
      <c r="N288" s="40">
        <f t="shared" si="47"/>
        <v>9839.9282037104513</v>
      </c>
      <c r="O288" s="41">
        <f>RANK(L288,$L$3:$L$502,0)+COUNTIF($L$3:L787,L288)-1</f>
        <v>276</v>
      </c>
      <c r="P288" s="42">
        <f t="shared" si="48"/>
        <v>45000</v>
      </c>
      <c r="Q288" s="42">
        <f t="shared" si="49"/>
        <v>5000</v>
      </c>
      <c r="R288" s="42">
        <f t="shared" si="50"/>
        <v>225</v>
      </c>
      <c r="S288" s="40">
        <f t="shared" si="51"/>
        <v>9278</v>
      </c>
      <c r="T288" s="40">
        <f t="shared" si="52"/>
        <v>11705.603999999999</v>
      </c>
      <c r="U288" s="40">
        <f t="shared" si="53"/>
        <v>2427.6039999999994</v>
      </c>
      <c r="V288" s="43">
        <f t="shared" si="54"/>
        <v>0.49483004926108337</v>
      </c>
      <c r="W288" s="41">
        <f>RANK(T288,$T$3:$T$502,0)+COUNTIF($T$3:T288,T288)-1</f>
        <v>286</v>
      </c>
      <c r="X288" s="41">
        <f>RANK(U288, $U$3:$U$502,0)+COUNTIF($U$3:U288,U288)-1</f>
        <v>193</v>
      </c>
    </row>
    <row r="289" spans="1:24" x14ac:dyDescent="0.2">
      <c r="A289" s="7" t="s">
        <v>579</v>
      </c>
      <c r="B289" s="8" t="s">
        <v>580</v>
      </c>
      <c r="C289" s="9">
        <v>10900</v>
      </c>
      <c r="D289" s="10">
        <v>67</v>
      </c>
      <c r="E289" s="17">
        <v>11077</v>
      </c>
      <c r="F289" s="18">
        <v>0.38200000000000001</v>
      </c>
      <c r="G289" s="19">
        <v>2380.6999999999998</v>
      </c>
      <c r="H289" s="20">
        <v>0.40200000000000002</v>
      </c>
      <c r="I289" s="21">
        <v>12479.5</v>
      </c>
      <c r="J289" s="22">
        <v>27315.8</v>
      </c>
      <c r="K289" s="38">
        <f t="shared" si="44"/>
        <v>8696.2999999999993</v>
      </c>
      <c r="L289" s="40">
        <f t="shared" si="45"/>
        <v>8015.1953690303899</v>
      </c>
      <c r="M289" s="40">
        <f t="shared" si="46"/>
        <v>1698.0741797432236</v>
      </c>
      <c r="N289" s="40">
        <f t="shared" si="47"/>
        <v>6317.1211892871661</v>
      </c>
      <c r="O289" s="41">
        <f>RANK(L289,$L$3:$L$502,0)+COUNTIF($L$3:L788,L289)-1</f>
        <v>349</v>
      </c>
      <c r="P289" s="42">
        <f t="shared" si="48"/>
        <v>9810</v>
      </c>
      <c r="Q289" s="42">
        <f t="shared" si="49"/>
        <v>1090</v>
      </c>
      <c r="R289" s="42">
        <f t="shared" si="50"/>
        <v>49.05</v>
      </c>
      <c r="S289" s="40">
        <f t="shared" si="51"/>
        <v>8647.25</v>
      </c>
      <c r="T289" s="40">
        <f t="shared" si="52"/>
        <v>11653.004000000001</v>
      </c>
      <c r="U289" s="40">
        <f t="shared" si="53"/>
        <v>3005.7540000000008</v>
      </c>
      <c r="V289" s="43">
        <f t="shared" si="54"/>
        <v>0.26255051035409799</v>
      </c>
      <c r="W289" s="41">
        <f>RANK(T289,$T$3:$T$502,0)+COUNTIF($T$3:T289,T289)-1</f>
        <v>287</v>
      </c>
      <c r="X289" s="41">
        <f>RANK(U289, $U$3:$U$502,0)+COUNTIF($U$3:U289,U289)-1</f>
        <v>165</v>
      </c>
    </row>
    <row r="290" spans="1:24" x14ac:dyDescent="0.2">
      <c r="A290" s="7" t="s">
        <v>581</v>
      </c>
      <c r="B290" s="8" t="s">
        <v>582</v>
      </c>
      <c r="C290" s="9">
        <v>13688</v>
      </c>
      <c r="D290" s="10">
        <v>-14</v>
      </c>
      <c r="E290" s="17">
        <v>11009.5</v>
      </c>
      <c r="F290" s="18">
        <v>-6.0000000000000001E-3</v>
      </c>
      <c r="G290" s="19">
        <v>848.7</v>
      </c>
      <c r="H290" s="20">
        <v>1.0620000000000001</v>
      </c>
      <c r="I290" s="21">
        <v>48275.1</v>
      </c>
      <c r="J290" s="22">
        <v>18214.599999999999</v>
      </c>
      <c r="K290" s="38">
        <f t="shared" si="44"/>
        <v>10160.799999999999</v>
      </c>
      <c r="L290" s="40">
        <f t="shared" si="45"/>
        <v>11075.955734406438</v>
      </c>
      <c r="M290" s="40">
        <f t="shared" si="46"/>
        <v>411.59068865179432</v>
      </c>
      <c r="N290" s="40">
        <f t="shared" si="47"/>
        <v>10664.365045754643</v>
      </c>
      <c r="O290" s="41">
        <f>RANK(L290,$L$3:$L$502,0)+COUNTIF($L$3:L789,L290)-1</f>
        <v>267</v>
      </c>
      <c r="P290" s="42">
        <f t="shared" si="48"/>
        <v>12319.2</v>
      </c>
      <c r="Q290" s="42">
        <f t="shared" si="49"/>
        <v>1368.7999999999993</v>
      </c>
      <c r="R290" s="42">
        <f t="shared" si="50"/>
        <v>61.595999999999968</v>
      </c>
      <c r="S290" s="40">
        <f t="shared" si="51"/>
        <v>10099.204</v>
      </c>
      <c r="T290" s="40">
        <f t="shared" si="52"/>
        <v>11581.994000000001</v>
      </c>
      <c r="U290" s="40">
        <f t="shared" si="53"/>
        <v>1482.7900000000009</v>
      </c>
      <c r="V290" s="43">
        <f t="shared" si="54"/>
        <v>0.74713090609167054</v>
      </c>
      <c r="W290" s="41">
        <f>RANK(T290,$T$3:$T$502,0)+COUNTIF($T$3:T290,T290)-1</f>
        <v>288</v>
      </c>
      <c r="X290" s="41">
        <f>RANK(U290, $U$3:$U$502,0)+COUNTIF($U$3:U290,U290)-1</f>
        <v>300</v>
      </c>
    </row>
    <row r="291" spans="1:24" x14ac:dyDescent="0.2">
      <c r="A291" s="7" t="s">
        <v>583</v>
      </c>
      <c r="B291" s="8" t="s">
        <v>584</v>
      </c>
      <c r="C291" s="9">
        <v>19500</v>
      </c>
      <c r="D291" s="10">
        <v>41</v>
      </c>
      <c r="E291" s="17">
        <v>10989</v>
      </c>
      <c r="F291" s="18">
        <v>0.22600000000000001</v>
      </c>
      <c r="G291" s="19">
        <v>3507</v>
      </c>
      <c r="H291" s="20">
        <v>0.49</v>
      </c>
      <c r="I291" s="21">
        <v>296482</v>
      </c>
      <c r="J291" s="22">
        <v>57051.3</v>
      </c>
      <c r="K291" s="38">
        <f t="shared" si="44"/>
        <v>7482</v>
      </c>
      <c r="L291" s="40">
        <f t="shared" si="45"/>
        <v>8963.2952691680257</v>
      </c>
      <c r="M291" s="40">
        <f t="shared" si="46"/>
        <v>2353.6912751677851</v>
      </c>
      <c r="N291" s="40">
        <f t="shared" si="47"/>
        <v>6609.6039940002411</v>
      </c>
      <c r="O291" s="41">
        <f>RANK(L291,$L$3:$L$502,0)+COUNTIF($L$3:L790,L291)-1</f>
        <v>325</v>
      </c>
      <c r="P291" s="42">
        <f t="shared" si="48"/>
        <v>17550</v>
      </c>
      <c r="Q291" s="42">
        <f t="shared" si="49"/>
        <v>1950</v>
      </c>
      <c r="R291" s="42">
        <f t="shared" si="50"/>
        <v>87.75</v>
      </c>
      <c r="S291" s="40">
        <f t="shared" si="51"/>
        <v>7394.25</v>
      </c>
      <c r="T291" s="40">
        <f t="shared" si="52"/>
        <v>11560.428</v>
      </c>
      <c r="U291" s="40">
        <f t="shared" si="53"/>
        <v>4166.1779999999999</v>
      </c>
      <c r="V291" s="43">
        <f t="shared" si="54"/>
        <v>0.18796065012831475</v>
      </c>
      <c r="W291" s="41">
        <f>RANK(T291,$T$3:$T$502,0)+COUNTIF($T$3:T291,T291)-1</f>
        <v>289</v>
      </c>
      <c r="X291" s="41">
        <f>RANK(U291, $U$3:$U$502,0)+COUNTIF($U$3:U291,U291)-1</f>
        <v>121</v>
      </c>
    </row>
    <row r="292" spans="1:24" x14ac:dyDescent="0.2">
      <c r="A292" s="7" t="s">
        <v>585</v>
      </c>
      <c r="B292" s="8" t="s">
        <v>586</v>
      </c>
      <c r="C292" s="9">
        <v>31000</v>
      </c>
      <c r="D292" s="10">
        <v>-14</v>
      </c>
      <c r="E292" s="17">
        <v>10841</v>
      </c>
      <c r="F292" s="18">
        <v>-1.4999999999999999E-2</v>
      </c>
      <c r="G292" s="19">
        <v>1005</v>
      </c>
      <c r="H292" s="20">
        <v>0.48399999999999999</v>
      </c>
      <c r="I292" s="21">
        <v>13518</v>
      </c>
      <c r="J292" s="22">
        <v>16368.2</v>
      </c>
      <c r="K292" s="38">
        <f t="shared" si="44"/>
        <v>9836</v>
      </c>
      <c r="L292" s="40">
        <f t="shared" si="45"/>
        <v>11006.091370558375</v>
      </c>
      <c r="M292" s="40">
        <f t="shared" si="46"/>
        <v>677.22371967654988</v>
      </c>
      <c r="N292" s="40">
        <f t="shared" si="47"/>
        <v>10328.867650881826</v>
      </c>
      <c r="O292" s="41">
        <f>RANK(L292,$L$3:$L$502,0)+COUNTIF($L$3:L791,L292)-1</f>
        <v>268</v>
      </c>
      <c r="P292" s="42">
        <f t="shared" si="48"/>
        <v>27900</v>
      </c>
      <c r="Q292" s="42">
        <f t="shared" si="49"/>
        <v>3100</v>
      </c>
      <c r="R292" s="42">
        <f t="shared" si="50"/>
        <v>139.5</v>
      </c>
      <c r="S292" s="40">
        <f t="shared" si="51"/>
        <v>9696.5</v>
      </c>
      <c r="T292" s="40">
        <f t="shared" si="52"/>
        <v>11404.732</v>
      </c>
      <c r="U292" s="40">
        <f t="shared" si="53"/>
        <v>1708.232</v>
      </c>
      <c r="V292" s="43">
        <f t="shared" si="54"/>
        <v>0.69973333333333332</v>
      </c>
      <c r="W292" s="41">
        <f>RANK(T292,$T$3:$T$502,0)+COUNTIF($T$3:T292,T292)-1</f>
        <v>290</v>
      </c>
      <c r="X292" s="41">
        <f>RANK(U292, $U$3:$U$502,0)+COUNTIF($U$3:U292,U292)-1</f>
        <v>265</v>
      </c>
    </row>
    <row r="293" spans="1:24" x14ac:dyDescent="0.2">
      <c r="A293" s="7" t="s">
        <v>587</v>
      </c>
      <c r="B293" s="8" t="s">
        <v>588</v>
      </c>
      <c r="C293" s="9">
        <v>4862</v>
      </c>
      <c r="D293" s="10">
        <v>-22</v>
      </c>
      <c r="E293" s="17">
        <v>10797</v>
      </c>
      <c r="F293" s="18">
        <v>-4.2000000000000003E-2</v>
      </c>
      <c r="G293" s="19">
        <v>268</v>
      </c>
      <c r="H293" s="20"/>
      <c r="I293" s="21">
        <v>10628</v>
      </c>
      <c r="J293" s="22">
        <v>11850.9</v>
      </c>
      <c r="K293" s="38">
        <f t="shared" si="44"/>
        <v>10529</v>
      </c>
      <c r="L293" s="40">
        <f t="shared" si="45"/>
        <v>11270.354906054281</v>
      </c>
      <c r="M293" s="40">
        <f t="shared" si="46"/>
        <v>268</v>
      </c>
      <c r="N293" s="40">
        <f t="shared" si="47"/>
        <v>11002.354906054281</v>
      </c>
      <c r="O293" s="41">
        <f>RANK(L293,$L$3:$L$502,0)+COUNTIF($L$3:L792,L293)-1</f>
        <v>263</v>
      </c>
      <c r="P293" s="42">
        <f t="shared" si="48"/>
        <v>4375.8</v>
      </c>
      <c r="Q293" s="42">
        <f t="shared" si="49"/>
        <v>486.19999999999982</v>
      </c>
      <c r="R293" s="42">
        <f t="shared" si="50"/>
        <v>21.878999999999994</v>
      </c>
      <c r="S293" s="40">
        <f t="shared" si="51"/>
        <v>10507.120999999999</v>
      </c>
      <c r="T293" s="40">
        <f t="shared" si="52"/>
        <v>11358.444</v>
      </c>
      <c r="U293" s="40">
        <f t="shared" si="53"/>
        <v>851.32300000000032</v>
      </c>
      <c r="V293" s="43">
        <f t="shared" si="54"/>
        <v>2.1765783582089564</v>
      </c>
      <c r="W293" s="41">
        <f>RANK(T293,$T$3:$T$502,0)+COUNTIF($T$3:T293,T293)-1</f>
        <v>291</v>
      </c>
      <c r="X293" s="41">
        <f>RANK(U293, $U$3:$U$502,0)+COUNTIF($U$3:U293,U293)-1</f>
        <v>409</v>
      </c>
    </row>
    <row r="294" spans="1:24" x14ac:dyDescent="0.2">
      <c r="A294" s="7" t="s">
        <v>589</v>
      </c>
      <c r="B294" s="8" t="s">
        <v>590</v>
      </c>
      <c r="C294" s="9">
        <v>16000</v>
      </c>
      <c r="D294" s="10">
        <v>-2</v>
      </c>
      <c r="E294" s="17">
        <v>10787.8</v>
      </c>
      <c r="F294" s="18">
        <v>4.4000000000000004E-2</v>
      </c>
      <c r="G294" s="19">
        <v>60.2</v>
      </c>
      <c r="H294" s="20"/>
      <c r="I294" s="21">
        <v>8496.9</v>
      </c>
      <c r="J294" s="22">
        <v>13400.5</v>
      </c>
      <c r="K294" s="38">
        <f t="shared" si="44"/>
        <v>10727.599999999999</v>
      </c>
      <c r="L294" s="40">
        <f t="shared" si="45"/>
        <v>10333.141762452105</v>
      </c>
      <c r="M294" s="40">
        <f t="shared" si="46"/>
        <v>60.2</v>
      </c>
      <c r="N294" s="40">
        <f t="shared" si="47"/>
        <v>10272.941762452105</v>
      </c>
      <c r="O294" s="41">
        <f>RANK(L294,$L$3:$L$502,0)+COUNTIF($L$3:L793,L294)-1</f>
        <v>283</v>
      </c>
      <c r="P294" s="42">
        <f t="shared" si="48"/>
        <v>14400</v>
      </c>
      <c r="Q294" s="42">
        <f t="shared" si="49"/>
        <v>1600</v>
      </c>
      <c r="R294" s="42">
        <f t="shared" si="50"/>
        <v>72</v>
      </c>
      <c r="S294" s="40">
        <f t="shared" si="51"/>
        <v>10655.599999999999</v>
      </c>
      <c r="T294" s="40">
        <f t="shared" si="52"/>
        <v>11348.765599999999</v>
      </c>
      <c r="U294" s="40">
        <f t="shared" si="53"/>
        <v>693.16560000000027</v>
      </c>
      <c r="V294" s="43">
        <f t="shared" si="54"/>
        <v>10.514378737541531</v>
      </c>
      <c r="W294" s="41">
        <f>RANK(T294,$T$3:$T$502,0)+COUNTIF($T$3:T294,T294)-1</f>
        <v>292</v>
      </c>
      <c r="X294" s="41">
        <f>RANK(U294, $U$3:$U$502,0)+COUNTIF($U$3:U294,U294)-1</f>
        <v>438</v>
      </c>
    </row>
    <row r="295" spans="1:24" x14ac:dyDescent="0.2">
      <c r="A295" s="7" t="s">
        <v>591</v>
      </c>
      <c r="B295" s="8" t="s">
        <v>592</v>
      </c>
      <c r="C295" s="9">
        <v>75650</v>
      </c>
      <c r="D295" s="10">
        <v>-25</v>
      </c>
      <c r="E295" s="17">
        <v>10772.3</v>
      </c>
      <c r="F295" s="18">
        <v>-4.4999999999999998E-2</v>
      </c>
      <c r="G295" s="19">
        <v>779.7</v>
      </c>
      <c r="H295" s="20">
        <v>3.5999999999999997E-2</v>
      </c>
      <c r="I295" s="21">
        <v>11265.5</v>
      </c>
      <c r="J295" s="22">
        <v>12144.3</v>
      </c>
      <c r="K295" s="38">
        <f t="shared" si="44"/>
        <v>9992.5999999999985</v>
      </c>
      <c r="L295" s="40">
        <f t="shared" si="45"/>
        <v>11279.895287958116</v>
      </c>
      <c r="M295" s="40">
        <f t="shared" si="46"/>
        <v>752.60617760617765</v>
      </c>
      <c r="N295" s="40">
        <f t="shared" si="47"/>
        <v>10527.289110351938</v>
      </c>
      <c r="O295" s="41">
        <f>RANK(L295,$L$3:$L$502,0)+COUNTIF($L$3:L794,L295)-1</f>
        <v>262</v>
      </c>
      <c r="P295" s="42">
        <f t="shared" si="48"/>
        <v>68085</v>
      </c>
      <c r="Q295" s="42">
        <f t="shared" si="49"/>
        <v>7565</v>
      </c>
      <c r="R295" s="42">
        <f t="shared" si="50"/>
        <v>340.42500000000001</v>
      </c>
      <c r="S295" s="40">
        <f t="shared" si="51"/>
        <v>9652.1749999999993</v>
      </c>
      <c r="T295" s="40">
        <f t="shared" si="52"/>
        <v>11332.459599999998</v>
      </c>
      <c r="U295" s="40">
        <f t="shared" si="53"/>
        <v>1680.284599999999</v>
      </c>
      <c r="V295" s="43">
        <f t="shared" si="54"/>
        <v>1.1550398871360765</v>
      </c>
      <c r="W295" s="41">
        <f>RANK(T295,$T$3:$T$502,0)+COUNTIF($T$3:T295,T295)-1</f>
        <v>293</v>
      </c>
      <c r="X295" s="41">
        <f>RANK(U295, $U$3:$U$502,0)+COUNTIF($U$3:U295,U295)-1</f>
        <v>267</v>
      </c>
    </row>
    <row r="296" spans="1:24" x14ac:dyDescent="0.2">
      <c r="A296" s="7" t="s">
        <v>593</v>
      </c>
      <c r="B296" s="8" t="s">
        <v>594</v>
      </c>
      <c r="C296" s="9">
        <v>17750</v>
      </c>
      <c r="D296" s="10">
        <v>-19</v>
      </c>
      <c r="E296" s="17">
        <v>10769.6</v>
      </c>
      <c r="F296" s="18">
        <v>-2.1000000000000001E-2</v>
      </c>
      <c r="G296" s="19">
        <v>1116.5</v>
      </c>
      <c r="H296" s="20">
        <v>-0.28699999999999998</v>
      </c>
      <c r="I296" s="21">
        <v>30109.8</v>
      </c>
      <c r="J296" s="22">
        <v>12958</v>
      </c>
      <c r="K296" s="38">
        <f t="shared" si="44"/>
        <v>9653.1</v>
      </c>
      <c r="L296" s="40">
        <f t="shared" si="45"/>
        <v>11000.612870275792</v>
      </c>
      <c r="M296" s="40">
        <f t="shared" si="46"/>
        <v>1565.9186535764375</v>
      </c>
      <c r="N296" s="40">
        <f t="shared" si="47"/>
        <v>9434.694216699354</v>
      </c>
      <c r="O296" s="41">
        <f>RANK(L296,$L$3:$L$502,0)+COUNTIF($L$3:L795,L296)-1</f>
        <v>269</v>
      </c>
      <c r="P296" s="42">
        <f t="shared" si="48"/>
        <v>15975</v>
      </c>
      <c r="Q296" s="42">
        <f t="shared" si="49"/>
        <v>1775</v>
      </c>
      <c r="R296" s="42">
        <f t="shared" si="50"/>
        <v>79.875</v>
      </c>
      <c r="S296" s="40">
        <f t="shared" si="51"/>
        <v>9573.2250000000004</v>
      </c>
      <c r="T296" s="40">
        <f t="shared" si="52"/>
        <v>11329.619200000001</v>
      </c>
      <c r="U296" s="40">
        <f t="shared" si="53"/>
        <v>1756.3942000000006</v>
      </c>
      <c r="V296" s="43">
        <f t="shared" si="54"/>
        <v>0.57312512315270991</v>
      </c>
      <c r="W296" s="41">
        <f>RANK(T296,$T$3:$T$502,0)+COUNTIF($T$3:T296,T296)-1</f>
        <v>294</v>
      </c>
      <c r="X296" s="41">
        <f>RANK(U296, $U$3:$U$502,0)+COUNTIF($U$3:U296,U296)-1</f>
        <v>256</v>
      </c>
    </row>
    <row r="297" spans="1:24" x14ac:dyDescent="0.2">
      <c r="A297" s="7" t="s">
        <v>595</v>
      </c>
      <c r="B297" s="8" t="s">
        <v>596</v>
      </c>
      <c r="C297" s="9">
        <v>14000</v>
      </c>
      <c r="D297" s="10">
        <v>14</v>
      </c>
      <c r="E297" s="17">
        <v>10746</v>
      </c>
      <c r="F297" s="18">
        <v>0.12300000000000001</v>
      </c>
      <c r="G297" s="19">
        <v>2530</v>
      </c>
      <c r="H297" s="20"/>
      <c r="I297" s="21">
        <v>22819</v>
      </c>
      <c r="J297" s="22">
        <v>33978.699999999997</v>
      </c>
      <c r="K297" s="38">
        <f t="shared" si="44"/>
        <v>8216</v>
      </c>
      <c r="L297" s="40">
        <f t="shared" si="45"/>
        <v>9569.0115761353518</v>
      </c>
      <c r="M297" s="40">
        <f t="shared" si="46"/>
        <v>2530</v>
      </c>
      <c r="N297" s="40">
        <f t="shared" si="47"/>
        <v>7039.0115761353518</v>
      </c>
      <c r="O297" s="41">
        <f>RANK(L297,$L$3:$L$502,0)+COUNTIF($L$3:L796,L297)-1</f>
        <v>302</v>
      </c>
      <c r="P297" s="42">
        <f t="shared" si="48"/>
        <v>12600</v>
      </c>
      <c r="Q297" s="42">
        <f t="shared" si="49"/>
        <v>1400</v>
      </c>
      <c r="R297" s="42">
        <f t="shared" si="50"/>
        <v>63</v>
      </c>
      <c r="S297" s="40">
        <f t="shared" si="51"/>
        <v>8153</v>
      </c>
      <c r="T297" s="40">
        <f t="shared" si="52"/>
        <v>11304.791999999999</v>
      </c>
      <c r="U297" s="40">
        <f t="shared" si="53"/>
        <v>3151.7919999999995</v>
      </c>
      <c r="V297" s="43">
        <f t="shared" si="54"/>
        <v>0.24576758893280612</v>
      </c>
      <c r="W297" s="41">
        <f>RANK(T297,$T$3:$T$502,0)+COUNTIF($T$3:T297,T297)-1</f>
        <v>295</v>
      </c>
      <c r="X297" s="41">
        <f>RANK(U297, $U$3:$U$502,0)+COUNTIF($U$3:U297,U297)-1</f>
        <v>159</v>
      </c>
    </row>
    <row r="298" spans="1:24" x14ac:dyDescent="0.2">
      <c r="A298" s="7" t="s">
        <v>597</v>
      </c>
      <c r="B298" s="8" t="s">
        <v>598</v>
      </c>
      <c r="C298" s="9">
        <v>9000</v>
      </c>
      <c r="D298" s="10">
        <v>-82</v>
      </c>
      <c r="E298" s="17">
        <v>10736</v>
      </c>
      <c r="F298" s="18">
        <v>-0.22500000000000001</v>
      </c>
      <c r="G298" s="19">
        <v>1203</v>
      </c>
      <c r="H298" s="20"/>
      <c r="I298" s="21">
        <v>32521</v>
      </c>
      <c r="J298" s="22">
        <v>11975.4</v>
      </c>
      <c r="K298" s="38">
        <f t="shared" si="44"/>
        <v>9533</v>
      </c>
      <c r="L298" s="40">
        <f t="shared" si="45"/>
        <v>13852.903225806451</v>
      </c>
      <c r="M298" s="40">
        <f t="shared" si="46"/>
        <v>1203</v>
      </c>
      <c r="N298" s="40">
        <f t="shared" si="47"/>
        <v>12649.903225806451</v>
      </c>
      <c r="O298" s="41">
        <f>RANK(L298,$L$3:$L$502,0)+COUNTIF($L$3:L797,L298)-1</f>
        <v>208</v>
      </c>
      <c r="P298" s="42">
        <f t="shared" si="48"/>
        <v>8100</v>
      </c>
      <c r="Q298" s="42">
        <f t="shared" si="49"/>
        <v>900</v>
      </c>
      <c r="R298" s="42">
        <f t="shared" si="50"/>
        <v>40.5</v>
      </c>
      <c r="S298" s="40">
        <f t="shared" si="51"/>
        <v>9492.5</v>
      </c>
      <c r="T298" s="40">
        <f t="shared" si="52"/>
        <v>11294.272000000001</v>
      </c>
      <c r="U298" s="40">
        <f t="shared" si="53"/>
        <v>1801.7720000000008</v>
      </c>
      <c r="V298" s="43">
        <f t="shared" si="54"/>
        <v>0.49773233582709964</v>
      </c>
      <c r="W298" s="41">
        <f>RANK(T298,$T$3:$T$502,0)+COUNTIF($T$3:T298,T298)-1</f>
        <v>296</v>
      </c>
      <c r="X298" s="41">
        <f>RANK(U298, $U$3:$U$502,0)+COUNTIF($U$3:U298,U298)-1</f>
        <v>249</v>
      </c>
    </row>
    <row r="299" spans="1:24" x14ac:dyDescent="0.2">
      <c r="A299" s="7" t="s">
        <v>599</v>
      </c>
      <c r="B299" s="8" t="s">
        <v>600</v>
      </c>
      <c r="C299" s="9">
        <v>2880</v>
      </c>
      <c r="D299" s="10">
        <v>-84</v>
      </c>
      <c r="E299" s="17">
        <v>10734</v>
      </c>
      <c r="F299" s="18">
        <v>-0.23</v>
      </c>
      <c r="G299" s="19">
        <v>3064</v>
      </c>
      <c r="H299" s="20">
        <v>2.4119999999999999</v>
      </c>
      <c r="I299" s="21">
        <v>19566</v>
      </c>
      <c r="J299" s="22">
        <v>13832.7</v>
      </c>
      <c r="K299" s="38">
        <f t="shared" si="44"/>
        <v>7670</v>
      </c>
      <c r="L299" s="40">
        <f t="shared" si="45"/>
        <v>13940.25974025974</v>
      </c>
      <c r="M299" s="40">
        <f t="shared" si="46"/>
        <v>898.0070339976553</v>
      </c>
      <c r="N299" s="40">
        <f t="shared" si="47"/>
        <v>13042.252706262085</v>
      </c>
      <c r="O299" s="41">
        <f>RANK(L299,$L$3:$L$502,0)+COUNTIF($L$3:L798,L299)-1</f>
        <v>207</v>
      </c>
      <c r="P299" s="42">
        <f t="shared" si="48"/>
        <v>2592</v>
      </c>
      <c r="Q299" s="42">
        <f t="shared" si="49"/>
        <v>288</v>
      </c>
      <c r="R299" s="42">
        <f t="shared" si="50"/>
        <v>12.96</v>
      </c>
      <c r="S299" s="40">
        <f t="shared" si="51"/>
        <v>7657.04</v>
      </c>
      <c r="T299" s="40">
        <f t="shared" si="52"/>
        <v>11292.168</v>
      </c>
      <c r="U299" s="40">
        <f t="shared" si="53"/>
        <v>3635.1279999999997</v>
      </c>
      <c r="V299" s="43">
        <f t="shared" si="54"/>
        <v>0.18639947780678842</v>
      </c>
      <c r="W299" s="41">
        <f>RANK(T299,$T$3:$T$502,0)+COUNTIF($T$3:T299,T299)-1</f>
        <v>297</v>
      </c>
      <c r="X299" s="41">
        <f>RANK(U299, $U$3:$U$502,0)+COUNTIF($U$3:U299,U299)-1</f>
        <v>140</v>
      </c>
    </row>
    <row r="300" spans="1:24" x14ac:dyDescent="0.2">
      <c r="A300" s="7" t="s">
        <v>601</v>
      </c>
      <c r="B300" s="8" t="s">
        <v>602</v>
      </c>
      <c r="C300" s="9">
        <v>3776</v>
      </c>
      <c r="D300" s="10">
        <v>15</v>
      </c>
      <c r="E300" s="17">
        <v>10699</v>
      </c>
      <c r="F300" s="18">
        <v>0.125</v>
      </c>
      <c r="G300" s="19">
        <v>913</v>
      </c>
      <c r="H300" s="20">
        <v>-0.33100000000000002</v>
      </c>
      <c r="I300" s="21">
        <v>157699</v>
      </c>
      <c r="J300" s="22"/>
      <c r="K300" s="38">
        <f t="shared" si="44"/>
        <v>9786</v>
      </c>
      <c r="L300" s="40">
        <f t="shared" si="45"/>
        <v>9510.2222222222226</v>
      </c>
      <c r="M300" s="40">
        <f t="shared" si="46"/>
        <v>1364.7234678624811</v>
      </c>
      <c r="N300" s="40">
        <f t="shared" si="47"/>
        <v>8145.4987543597417</v>
      </c>
      <c r="O300" s="41">
        <f>RANK(L300,$L$3:$L$502,0)+COUNTIF($L$3:L799,L300)-1</f>
        <v>306</v>
      </c>
      <c r="P300" s="42">
        <f t="shared" si="48"/>
        <v>3398.4</v>
      </c>
      <c r="Q300" s="42">
        <f t="shared" si="49"/>
        <v>377.59999999999991</v>
      </c>
      <c r="R300" s="42">
        <f t="shared" si="50"/>
        <v>16.991999999999997</v>
      </c>
      <c r="S300" s="40">
        <f t="shared" si="51"/>
        <v>9769.0079999999998</v>
      </c>
      <c r="T300" s="40">
        <f t="shared" si="52"/>
        <v>11255.348</v>
      </c>
      <c r="U300" s="40">
        <f t="shared" si="53"/>
        <v>1486.3400000000001</v>
      </c>
      <c r="V300" s="43">
        <f t="shared" si="54"/>
        <v>0.62797371303395411</v>
      </c>
      <c r="W300" s="41">
        <f>RANK(T300,$T$3:$T$502,0)+COUNTIF($T$3:T300,T300)-1</f>
        <v>298</v>
      </c>
      <c r="X300" s="41">
        <f>RANK(U300, $U$3:$U$502,0)+COUNTIF($U$3:U300,U300)-1</f>
        <v>297</v>
      </c>
    </row>
    <row r="301" spans="1:24" x14ac:dyDescent="0.2">
      <c r="A301" s="7" t="s">
        <v>603</v>
      </c>
      <c r="B301" s="8" t="s">
        <v>604</v>
      </c>
      <c r="C301" s="9">
        <v>7977</v>
      </c>
      <c r="D301" s="10">
        <v>9</v>
      </c>
      <c r="E301" s="17">
        <v>10589</v>
      </c>
      <c r="F301" s="18">
        <v>0.10099999999999999</v>
      </c>
      <c r="G301" s="19">
        <v>368</v>
      </c>
      <c r="H301" s="20">
        <v>-0.79500000000000004</v>
      </c>
      <c r="I301" s="21">
        <v>27009</v>
      </c>
      <c r="J301" s="22">
        <v>15394.2</v>
      </c>
      <c r="K301" s="38">
        <f t="shared" si="44"/>
        <v>10221</v>
      </c>
      <c r="L301" s="40">
        <f t="shared" si="45"/>
        <v>9617.6203451407819</v>
      </c>
      <c r="M301" s="40">
        <f t="shared" si="46"/>
        <v>1795.1219512195125</v>
      </c>
      <c r="N301" s="40">
        <f t="shared" si="47"/>
        <v>7822.4983939212689</v>
      </c>
      <c r="O301" s="41">
        <f>RANK(L301,$L$3:$L$502,0)+COUNTIF($L$3:L800,L301)-1</f>
        <v>301</v>
      </c>
      <c r="P301" s="42">
        <f t="shared" si="48"/>
        <v>7179.3</v>
      </c>
      <c r="Q301" s="42">
        <f t="shared" si="49"/>
        <v>797.69999999999982</v>
      </c>
      <c r="R301" s="42">
        <f t="shared" si="50"/>
        <v>35.896499999999996</v>
      </c>
      <c r="S301" s="40">
        <f t="shared" si="51"/>
        <v>10185.103499999999</v>
      </c>
      <c r="T301" s="40">
        <f t="shared" si="52"/>
        <v>11139.628000000001</v>
      </c>
      <c r="U301" s="40">
        <f t="shared" si="53"/>
        <v>954.52450000000135</v>
      </c>
      <c r="V301" s="43">
        <f t="shared" si="54"/>
        <v>1.5938165760869603</v>
      </c>
      <c r="W301" s="41">
        <f>RANK(T301,$T$3:$T$502,0)+COUNTIF($T$3:T301,T301)-1</f>
        <v>299</v>
      </c>
      <c r="X301" s="41">
        <f>RANK(U301, $U$3:$U$502,0)+COUNTIF($U$3:U301,U301)-1</f>
        <v>389</v>
      </c>
    </row>
    <row r="302" spans="1:24" x14ac:dyDescent="0.2">
      <c r="A302" s="7" t="s">
        <v>605</v>
      </c>
      <c r="B302" s="8" t="s">
        <v>606</v>
      </c>
      <c r="C302" s="9">
        <v>9000</v>
      </c>
      <c r="D302" s="10">
        <v>109</v>
      </c>
      <c r="E302" s="17">
        <v>10553</v>
      </c>
      <c r="F302" s="18">
        <v>0.53500000000000003</v>
      </c>
      <c r="G302" s="19">
        <v>594</v>
      </c>
      <c r="H302" s="20"/>
      <c r="I302" s="21">
        <v>32550</v>
      </c>
      <c r="J302" s="22">
        <v>13632.8</v>
      </c>
      <c r="K302" s="38">
        <f t="shared" si="44"/>
        <v>9959</v>
      </c>
      <c r="L302" s="40">
        <f t="shared" si="45"/>
        <v>6874.9185667752436</v>
      </c>
      <c r="M302" s="40">
        <f t="shared" si="46"/>
        <v>594</v>
      </c>
      <c r="N302" s="40">
        <f t="shared" si="47"/>
        <v>6280.9185667752436</v>
      </c>
      <c r="O302" s="41">
        <f>RANK(L302,$L$3:$L$502,0)+COUNTIF($L$3:L801,L302)-1</f>
        <v>403</v>
      </c>
      <c r="P302" s="42">
        <f t="shared" si="48"/>
        <v>8100</v>
      </c>
      <c r="Q302" s="42">
        <f t="shared" si="49"/>
        <v>900</v>
      </c>
      <c r="R302" s="42">
        <f t="shared" si="50"/>
        <v>40.5</v>
      </c>
      <c r="S302" s="40">
        <f t="shared" si="51"/>
        <v>9918.5</v>
      </c>
      <c r="T302" s="40">
        <f t="shared" si="52"/>
        <v>11101.755999999999</v>
      </c>
      <c r="U302" s="40">
        <f t="shared" si="53"/>
        <v>1183.2559999999994</v>
      </c>
      <c r="V302" s="43">
        <f t="shared" si="54"/>
        <v>0.99201346801346701</v>
      </c>
      <c r="W302" s="41">
        <f>RANK(T302,$T$3:$T$502,0)+COUNTIF($T$3:T302,T302)-1</f>
        <v>300</v>
      </c>
      <c r="X302" s="41">
        <f>RANK(U302, $U$3:$U$502,0)+COUNTIF($U$3:U302,U302)-1</f>
        <v>337</v>
      </c>
    </row>
    <row r="303" spans="1:24" x14ac:dyDescent="0.2">
      <c r="A303" s="7" t="s">
        <v>607</v>
      </c>
      <c r="B303" s="8" t="s">
        <v>608</v>
      </c>
      <c r="C303" s="9">
        <v>30000</v>
      </c>
      <c r="D303" s="10"/>
      <c r="E303" s="17">
        <v>10529.6</v>
      </c>
      <c r="F303" s="18">
        <v>7.4999999999999997E-2</v>
      </c>
      <c r="G303" s="19">
        <v>930.7</v>
      </c>
      <c r="H303" s="20">
        <v>1.1160000000000001</v>
      </c>
      <c r="I303" s="21">
        <v>10095.299999999999</v>
      </c>
      <c r="J303" s="22">
        <v>7974.3</v>
      </c>
      <c r="K303" s="38">
        <f t="shared" si="44"/>
        <v>9598.9</v>
      </c>
      <c r="L303" s="40">
        <f t="shared" si="45"/>
        <v>9794.9767441860477</v>
      </c>
      <c r="M303" s="40">
        <f t="shared" si="46"/>
        <v>439.83931947069942</v>
      </c>
      <c r="N303" s="40">
        <f t="shared" si="47"/>
        <v>9355.137424715349</v>
      </c>
      <c r="O303" s="41">
        <f>RANK(L303,$L$3:$L$502,0)+COUNTIF($L$3:L802,L303)-1</f>
        <v>294</v>
      </c>
      <c r="P303" s="42">
        <f t="shared" si="48"/>
        <v>27000</v>
      </c>
      <c r="Q303" s="42">
        <f t="shared" si="49"/>
        <v>3000</v>
      </c>
      <c r="R303" s="42">
        <f t="shared" si="50"/>
        <v>135</v>
      </c>
      <c r="S303" s="40">
        <f t="shared" si="51"/>
        <v>9463.9</v>
      </c>
      <c r="T303" s="40">
        <f t="shared" si="52"/>
        <v>11077.1392</v>
      </c>
      <c r="U303" s="40">
        <f t="shared" si="53"/>
        <v>1613.2392</v>
      </c>
      <c r="V303" s="43">
        <f t="shared" si="54"/>
        <v>0.7333611260341677</v>
      </c>
      <c r="W303" s="41">
        <f>RANK(T303,$T$3:$T$502,0)+COUNTIF($T$3:T303,T303)-1</f>
        <v>301</v>
      </c>
      <c r="X303" s="41">
        <f>RANK(U303, $U$3:$U$502,0)+COUNTIF($U$3:U303,U303)-1</f>
        <v>276</v>
      </c>
    </row>
    <row r="304" spans="1:24" x14ac:dyDescent="0.2">
      <c r="A304" s="7" t="s">
        <v>609</v>
      </c>
      <c r="B304" s="8" t="s">
        <v>610</v>
      </c>
      <c r="C304" s="9">
        <v>2460</v>
      </c>
      <c r="D304" s="10">
        <v>32</v>
      </c>
      <c r="E304" s="17">
        <v>10484</v>
      </c>
      <c r="F304" s="18">
        <v>0.18899999999999997</v>
      </c>
      <c r="G304" s="19">
        <v>1.6</v>
      </c>
      <c r="H304" s="20">
        <v>-0.97</v>
      </c>
      <c r="I304" s="21">
        <v>16938.2</v>
      </c>
      <c r="J304" s="22">
        <v>9645.6</v>
      </c>
      <c r="K304" s="38">
        <f t="shared" si="44"/>
        <v>10482.4</v>
      </c>
      <c r="L304" s="40">
        <f t="shared" si="45"/>
        <v>8817.493692178301</v>
      </c>
      <c r="M304" s="40">
        <f t="shared" si="46"/>
        <v>53.333333333333286</v>
      </c>
      <c r="N304" s="40">
        <f t="shared" si="47"/>
        <v>8764.160358844967</v>
      </c>
      <c r="O304" s="41">
        <f>RANK(L304,$L$3:$L$502,0)+COUNTIF($L$3:L803,L304)-1</f>
        <v>329</v>
      </c>
      <c r="P304" s="42">
        <f t="shared" si="48"/>
        <v>2214</v>
      </c>
      <c r="Q304" s="42">
        <f t="shared" si="49"/>
        <v>246</v>
      </c>
      <c r="R304" s="42">
        <f t="shared" si="50"/>
        <v>11.07</v>
      </c>
      <c r="S304" s="40">
        <f t="shared" si="51"/>
        <v>10471.33</v>
      </c>
      <c r="T304" s="40">
        <f t="shared" si="52"/>
        <v>11029.168</v>
      </c>
      <c r="U304" s="40">
        <f t="shared" si="53"/>
        <v>557.83799999999974</v>
      </c>
      <c r="V304" s="43">
        <f t="shared" si="54"/>
        <v>347.64874999999978</v>
      </c>
      <c r="W304" s="41">
        <f>RANK(T304,$T$3:$T$502,0)+COUNTIF($T$3:T304,T304)-1</f>
        <v>302</v>
      </c>
      <c r="X304" s="41">
        <f>RANK(U304, $U$3:$U$502,0)+COUNTIF($U$3:U304,U304)-1</f>
        <v>455</v>
      </c>
    </row>
    <row r="305" spans="1:24" x14ac:dyDescent="0.2">
      <c r="A305" s="7" t="s">
        <v>611</v>
      </c>
      <c r="B305" s="8" t="s">
        <v>612</v>
      </c>
      <c r="C305" s="9">
        <v>8200</v>
      </c>
      <c r="D305" s="10">
        <v>-4</v>
      </c>
      <c r="E305" s="17">
        <v>10466</v>
      </c>
      <c r="F305" s="18">
        <v>6.0999999999999999E-2</v>
      </c>
      <c r="G305" s="19">
        <v>1263</v>
      </c>
      <c r="H305" s="20">
        <v>0.36</v>
      </c>
      <c r="I305" s="21">
        <v>178869</v>
      </c>
      <c r="J305" s="22">
        <v>11025.3</v>
      </c>
      <c r="K305" s="38">
        <f t="shared" si="44"/>
        <v>9203</v>
      </c>
      <c r="L305" s="40">
        <f t="shared" si="45"/>
        <v>9864.2789820923663</v>
      </c>
      <c r="M305" s="40">
        <f t="shared" si="46"/>
        <v>928.67647058823536</v>
      </c>
      <c r="N305" s="40">
        <f t="shared" si="47"/>
        <v>8935.6025115041302</v>
      </c>
      <c r="O305" s="41">
        <f>RANK(L305,$L$3:$L$502,0)+COUNTIF($L$3:L804,L305)-1</f>
        <v>291</v>
      </c>
      <c r="P305" s="42">
        <f t="shared" si="48"/>
        <v>7380</v>
      </c>
      <c r="Q305" s="42">
        <f t="shared" si="49"/>
        <v>820</v>
      </c>
      <c r="R305" s="42">
        <f t="shared" si="50"/>
        <v>36.9</v>
      </c>
      <c r="S305" s="40">
        <f t="shared" si="51"/>
        <v>9166.1</v>
      </c>
      <c r="T305" s="40">
        <f t="shared" si="52"/>
        <v>11010.232</v>
      </c>
      <c r="U305" s="40">
        <f t="shared" si="53"/>
        <v>1844.1319999999996</v>
      </c>
      <c r="V305" s="43">
        <f t="shared" si="54"/>
        <v>0.46012034837688015</v>
      </c>
      <c r="W305" s="41">
        <f>RANK(T305,$T$3:$T$502,0)+COUNTIF($T$3:T305,T305)-1</f>
        <v>303</v>
      </c>
      <c r="X305" s="41">
        <f>RANK(U305, $U$3:$U$502,0)+COUNTIF($U$3:U305,U305)-1</f>
        <v>245</v>
      </c>
    </row>
    <row r="306" spans="1:24" x14ac:dyDescent="0.2">
      <c r="A306" s="7" t="s">
        <v>613</v>
      </c>
      <c r="B306" s="8" t="s">
        <v>614</v>
      </c>
      <c r="C306" s="9">
        <v>22899</v>
      </c>
      <c r="D306" s="10">
        <v>-1</v>
      </c>
      <c r="E306" s="17">
        <v>10431</v>
      </c>
      <c r="F306" s="18">
        <v>7.0999999999999994E-2</v>
      </c>
      <c r="G306" s="19">
        <v>2775</v>
      </c>
      <c r="H306" s="20">
        <v>0.221</v>
      </c>
      <c r="I306" s="21">
        <v>215543</v>
      </c>
      <c r="J306" s="22">
        <v>26262.9</v>
      </c>
      <c r="K306" s="38">
        <f t="shared" si="44"/>
        <v>7656</v>
      </c>
      <c r="L306" s="40">
        <f t="shared" si="45"/>
        <v>9739.495798319329</v>
      </c>
      <c r="M306" s="40">
        <f t="shared" si="46"/>
        <v>2272.7272727272725</v>
      </c>
      <c r="N306" s="40">
        <f t="shared" si="47"/>
        <v>7466.7685255920569</v>
      </c>
      <c r="O306" s="41">
        <f>RANK(L306,$L$3:$L$502,0)+COUNTIF($L$3:L805,L306)-1</f>
        <v>297</v>
      </c>
      <c r="P306" s="42">
        <f t="shared" si="48"/>
        <v>20609.099999999999</v>
      </c>
      <c r="Q306" s="42">
        <f t="shared" si="49"/>
        <v>2289.9000000000015</v>
      </c>
      <c r="R306" s="42">
        <f t="shared" si="50"/>
        <v>103.04550000000006</v>
      </c>
      <c r="S306" s="40">
        <f t="shared" si="51"/>
        <v>7552.9544999999998</v>
      </c>
      <c r="T306" s="40">
        <f t="shared" si="52"/>
        <v>10973.412</v>
      </c>
      <c r="U306" s="40">
        <f t="shared" si="53"/>
        <v>3420.4575000000004</v>
      </c>
      <c r="V306" s="43">
        <f t="shared" si="54"/>
        <v>0.23259729729729745</v>
      </c>
      <c r="W306" s="41">
        <f>RANK(T306,$T$3:$T$502,0)+COUNTIF($T$3:T306,T306)-1</f>
        <v>304</v>
      </c>
      <c r="X306" s="41">
        <f>RANK(U306, $U$3:$U$502,0)+COUNTIF($U$3:U306,U306)-1</f>
        <v>149</v>
      </c>
    </row>
    <row r="307" spans="1:24" x14ac:dyDescent="0.2">
      <c r="A307" s="7" t="s">
        <v>615</v>
      </c>
      <c r="B307" s="8" t="s">
        <v>616</v>
      </c>
      <c r="C307" s="9">
        <v>58000</v>
      </c>
      <c r="D307" s="10">
        <v>-1</v>
      </c>
      <c r="E307" s="17">
        <v>10412</v>
      </c>
      <c r="F307" s="18">
        <v>6.9000000000000006E-2</v>
      </c>
      <c r="G307" s="19">
        <v>259</v>
      </c>
      <c r="H307" s="20">
        <v>-0.80200000000000005</v>
      </c>
      <c r="I307" s="21">
        <v>22549</v>
      </c>
      <c r="J307" s="22">
        <v>28280.9</v>
      </c>
      <c r="K307" s="38">
        <f t="shared" si="44"/>
        <v>10153</v>
      </c>
      <c r="L307" s="40">
        <f t="shared" si="45"/>
        <v>9739.9438727782981</v>
      </c>
      <c r="M307" s="40">
        <f t="shared" si="46"/>
        <v>1308.0808080808083</v>
      </c>
      <c r="N307" s="40">
        <f t="shared" si="47"/>
        <v>8431.8630646974889</v>
      </c>
      <c r="O307" s="41">
        <f>RANK(L307,$L$3:$L$502,0)+COUNTIF($L$3:L806,L307)-1</f>
        <v>296</v>
      </c>
      <c r="P307" s="42">
        <f t="shared" si="48"/>
        <v>52200</v>
      </c>
      <c r="Q307" s="42">
        <f t="shared" si="49"/>
        <v>5800</v>
      </c>
      <c r="R307" s="42">
        <f t="shared" si="50"/>
        <v>261</v>
      </c>
      <c r="S307" s="40">
        <f t="shared" si="51"/>
        <v>9892</v>
      </c>
      <c r="T307" s="40">
        <f t="shared" si="52"/>
        <v>10953.424000000001</v>
      </c>
      <c r="U307" s="40">
        <f t="shared" si="53"/>
        <v>1061.4240000000009</v>
      </c>
      <c r="V307" s="43">
        <f t="shared" si="54"/>
        <v>3.0981621621621658</v>
      </c>
      <c r="W307" s="41">
        <f>RANK(T307,$T$3:$T$502,0)+COUNTIF($T$3:T307,T307)-1</f>
        <v>305</v>
      </c>
      <c r="X307" s="41">
        <f>RANK(U307, $U$3:$U$502,0)+COUNTIF($U$3:U307,U307)-1</f>
        <v>366</v>
      </c>
    </row>
    <row r="308" spans="1:24" x14ac:dyDescent="0.2">
      <c r="A308" s="7" t="s">
        <v>617</v>
      </c>
      <c r="B308" s="8" t="s">
        <v>618</v>
      </c>
      <c r="C308" s="9">
        <v>11975</v>
      </c>
      <c r="D308" s="10">
        <v>5</v>
      </c>
      <c r="E308" s="17">
        <v>10336.200000000001</v>
      </c>
      <c r="F308" s="18">
        <v>8.3000000000000004E-2</v>
      </c>
      <c r="G308" s="19">
        <v>295.3</v>
      </c>
      <c r="H308" s="20">
        <v>0.89700000000000002</v>
      </c>
      <c r="I308" s="21">
        <v>27502.5</v>
      </c>
      <c r="J308" s="22"/>
      <c r="K308" s="38">
        <f t="shared" si="44"/>
        <v>10040.900000000001</v>
      </c>
      <c r="L308" s="40">
        <f t="shared" si="45"/>
        <v>9544.0443213296403</v>
      </c>
      <c r="M308" s="40">
        <f t="shared" si="46"/>
        <v>155.66684238270955</v>
      </c>
      <c r="N308" s="40">
        <f t="shared" si="47"/>
        <v>9388.3774789469317</v>
      </c>
      <c r="O308" s="41">
        <f>RANK(L308,$L$3:$L$502,0)+COUNTIF($L$3:L807,L308)-1</f>
        <v>304</v>
      </c>
      <c r="P308" s="42">
        <f t="shared" si="48"/>
        <v>10777.5</v>
      </c>
      <c r="Q308" s="42">
        <f t="shared" si="49"/>
        <v>1197.5</v>
      </c>
      <c r="R308" s="42">
        <f t="shared" si="50"/>
        <v>53.887500000000003</v>
      </c>
      <c r="S308" s="40">
        <f t="shared" si="51"/>
        <v>9987.0125000000007</v>
      </c>
      <c r="T308" s="40">
        <f t="shared" si="52"/>
        <v>10873.682400000002</v>
      </c>
      <c r="U308" s="40">
        <f t="shared" si="53"/>
        <v>886.66990000000078</v>
      </c>
      <c r="V308" s="43">
        <f t="shared" si="54"/>
        <v>2.0026071791398605</v>
      </c>
      <c r="W308" s="41">
        <f>RANK(T308,$T$3:$T$502,0)+COUNTIF($T$3:T308,T308)-1</f>
        <v>306</v>
      </c>
      <c r="X308" s="41">
        <f>RANK(U308, $U$3:$U$502,0)+COUNTIF($U$3:U308,U308)-1</f>
        <v>401</v>
      </c>
    </row>
    <row r="309" spans="1:24" x14ac:dyDescent="0.2">
      <c r="A309" s="7" t="s">
        <v>619</v>
      </c>
      <c r="B309" s="8" t="s">
        <v>620</v>
      </c>
      <c r="C309" s="9">
        <v>3717</v>
      </c>
      <c r="D309" s="10">
        <v>77</v>
      </c>
      <c r="E309" s="17">
        <v>10265.6</v>
      </c>
      <c r="F309" s="18">
        <v>0.39700000000000002</v>
      </c>
      <c r="G309" s="19">
        <v>340.1</v>
      </c>
      <c r="H309" s="20">
        <v>0.17799999999999999</v>
      </c>
      <c r="I309" s="21">
        <v>5760.6</v>
      </c>
      <c r="J309" s="22">
        <v>2821.7</v>
      </c>
      <c r="K309" s="38">
        <f t="shared" si="44"/>
        <v>9925.5</v>
      </c>
      <c r="L309" s="40">
        <f t="shared" si="45"/>
        <v>7348.3178239083754</v>
      </c>
      <c r="M309" s="40">
        <f t="shared" si="46"/>
        <v>288.70967741935488</v>
      </c>
      <c r="N309" s="40">
        <f t="shared" si="47"/>
        <v>7059.6081464890203</v>
      </c>
      <c r="O309" s="41">
        <f>RANK(L309,$L$3:$L$502,0)+COUNTIF($L$3:L808,L309)-1</f>
        <v>380</v>
      </c>
      <c r="P309" s="42">
        <f t="shared" si="48"/>
        <v>3345.3</v>
      </c>
      <c r="Q309" s="42">
        <f t="shared" si="49"/>
        <v>371.69999999999982</v>
      </c>
      <c r="R309" s="42">
        <f t="shared" si="50"/>
        <v>16.726499999999991</v>
      </c>
      <c r="S309" s="40">
        <f t="shared" si="51"/>
        <v>9908.7734999999993</v>
      </c>
      <c r="T309" s="40">
        <f t="shared" si="52"/>
        <v>10799.4112</v>
      </c>
      <c r="U309" s="40">
        <f t="shared" si="53"/>
        <v>890.63770000000113</v>
      </c>
      <c r="V309" s="43">
        <f t="shared" si="54"/>
        <v>1.6187524257571335</v>
      </c>
      <c r="W309" s="41">
        <f>RANK(T309,$T$3:$T$502,0)+COUNTIF($T$3:T309,T309)-1</f>
        <v>307</v>
      </c>
      <c r="X309" s="41">
        <f>RANK(U309, $U$3:$U$502,0)+COUNTIF($U$3:U309,U309)-1</f>
        <v>399</v>
      </c>
    </row>
    <row r="310" spans="1:24" x14ac:dyDescent="0.2">
      <c r="A310" s="7" t="s">
        <v>621</v>
      </c>
      <c r="B310" s="8" t="s">
        <v>622</v>
      </c>
      <c r="C310" s="9">
        <v>13100</v>
      </c>
      <c r="D310" s="10">
        <v>34</v>
      </c>
      <c r="E310" s="17">
        <v>10250</v>
      </c>
      <c r="F310" s="18">
        <v>0.19600000000000001</v>
      </c>
      <c r="G310" s="19">
        <v>340</v>
      </c>
      <c r="H310" s="20">
        <v>10.333</v>
      </c>
      <c r="I310" s="21">
        <v>7230</v>
      </c>
      <c r="J310" s="22">
        <v>3199.8</v>
      </c>
      <c r="K310" s="38">
        <f t="shared" si="44"/>
        <v>9910</v>
      </c>
      <c r="L310" s="40">
        <f t="shared" si="45"/>
        <v>8570.2341137123749</v>
      </c>
      <c r="M310" s="40">
        <f t="shared" si="46"/>
        <v>30.000882378893497</v>
      </c>
      <c r="N310" s="40">
        <f t="shared" si="47"/>
        <v>8540.2332313334809</v>
      </c>
      <c r="O310" s="41">
        <f>RANK(L310,$L$3:$L$502,0)+COUNTIF($L$3:L809,L310)-1</f>
        <v>337</v>
      </c>
      <c r="P310" s="42">
        <f t="shared" si="48"/>
        <v>11790</v>
      </c>
      <c r="Q310" s="42">
        <f t="shared" si="49"/>
        <v>1310</v>
      </c>
      <c r="R310" s="42">
        <f t="shared" si="50"/>
        <v>58.95</v>
      </c>
      <c r="S310" s="40">
        <f t="shared" si="51"/>
        <v>9851.0499999999993</v>
      </c>
      <c r="T310" s="40">
        <f t="shared" si="52"/>
        <v>10783</v>
      </c>
      <c r="U310" s="40">
        <f t="shared" si="53"/>
        <v>931.95000000000073</v>
      </c>
      <c r="V310" s="43">
        <f t="shared" si="54"/>
        <v>1.741029411764708</v>
      </c>
      <c r="W310" s="41">
        <f>RANK(T310,$T$3:$T$502,0)+COUNTIF($T$3:T310,T310)-1</f>
        <v>308</v>
      </c>
      <c r="X310" s="41">
        <f>RANK(U310, $U$3:$U$502,0)+COUNTIF($U$3:U310,U310)-1</f>
        <v>394</v>
      </c>
    </row>
    <row r="311" spans="1:24" x14ac:dyDescent="0.2">
      <c r="A311" s="7" t="s">
        <v>623</v>
      </c>
      <c r="B311" s="8" t="s">
        <v>624</v>
      </c>
      <c r="C311" s="9">
        <v>2350</v>
      </c>
      <c r="D311" s="10">
        <v>5</v>
      </c>
      <c r="E311" s="17">
        <v>10231</v>
      </c>
      <c r="F311" s="18">
        <v>7.6999999999999999E-2</v>
      </c>
      <c r="G311" s="19">
        <v>873</v>
      </c>
      <c r="H311" s="20">
        <v>-0.08</v>
      </c>
      <c r="I311" s="21">
        <v>10947</v>
      </c>
      <c r="J311" s="22">
        <v>5058.3</v>
      </c>
      <c r="K311" s="38">
        <f t="shared" si="44"/>
        <v>9358</v>
      </c>
      <c r="L311" s="40">
        <f t="shared" si="45"/>
        <v>9499.5357474466109</v>
      </c>
      <c r="M311" s="40">
        <f t="shared" si="46"/>
        <v>948.91304347826087</v>
      </c>
      <c r="N311" s="40">
        <f t="shared" si="47"/>
        <v>8550.6227039683508</v>
      </c>
      <c r="O311" s="41">
        <f>RANK(L311,$L$3:$L$502,0)+COUNTIF($L$3:L810,L311)-1</f>
        <v>307</v>
      </c>
      <c r="P311" s="42">
        <f t="shared" si="48"/>
        <v>2115</v>
      </c>
      <c r="Q311" s="42">
        <f t="shared" si="49"/>
        <v>235</v>
      </c>
      <c r="R311" s="42">
        <f t="shared" si="50"/>
        <v>10.574999999999999</v>
      </c>
      <c r="S311" s="40">
        <f t="shared" si="51"/>
        <v>9347.4249999999993</v>
      </c>
      <c r="T311" s="40">
        <f t="shared" si="52"/>
        <v>10763.012000000001</v>
      </c>
      <c r="U311" s="40">
        <f t="shared" si="53"/>
        <v>1415.5870000000014</v>
      </c>
      <c r="V311" s="43">
        <f t="shared" si="54"/>
        <v>0.62152004581901643</v>
      </c>
      <c r="W311" s="41">
        <f>RANK(T311,$T$3:$T$502,0)+COUNTIF($T$3:T311,T311)-1</f>
        <v>309</v>
      </c>
      <c r="X311" s="41">
        <f>RANK(U311, $U$3:$U$502,0)+COUNTIF($U$3:U311,U311)-1</f>
        <v>310</v>
      </c>
    </row>
    <row r="312" spans="1:24" x14ac:dyDescent="0.2">
      <c r="A312" s="7" t="s">
        <v>625</v>
      </c>
      <c r="B312" s="8" t="s">
        <v>626</v>
      </c>
      <c r="C312" s="9">
        <v>10000</v>
      </c>
      <c r="D312" s="10">
        <v>9</v>
      </c>
      <c r="E312" s="17">
        <v>10226.700000000001</v>
      </c>
      <c r="F312" s="18">
        <v>0.10300000000000001</v>
      </c>
      <c r="G312" s="19">
        <v>165.7</v>
      </c>
      <c r="H312" s="20">
        <v>0.27300000000000002</v>
      </c>
      <c r="I312" s="21">
        <v>2964.5</v>
      </c>
      <c r="J312" s="22">
        <v>671.8</v>
      </c>
      <c r="K312" s="38">
        <f t="shared" si="44"/>
        <v>10061</v>
      </c>
      <c r="L312" s="40">
        <f t="shared" si="45"/>
        <v>9271.7135086128746</v>
      </c>
      <c r="M312" s="40">
        <f t="shared" si="46"/>
        <v>130.16496465043204</v>
      </c>
      <c r="N312" s="40">
        <f t="shared" si="47"/>
        <v>9141.5485439624426</v>
      </c>
      <c r="O312" s="41">
        <f>RANK(L312,$L$3:$L$502,0)+COUNTIF($L$3:L811,L312)-1</f>
        <v>314</v>
      </c>
      <c r="P312" s="42">
        <f t="shared" si="48"/>
        <v>9000</v>
      </c>
      <c r="Q312" s="42">
        <f t="shared" si="49"/>
        <v>1000</v>
      </c>
      <c r="R312" s="42">
        <f t="shared" si="50"/>
        <v>45</v>
      </c>
      <c r="S312" s="40">
        <f t="shared" si="51"/>
        <v>10016</v>
      </c>
      <c r="T312" s="40">
        <f t="shared" si="52"/>
        <v>10758.4884</v>
      </c>
      <c r="U312" s="40">
        <f t="shared" si="53"/>
        <v>742.48840000000018</v>
      </c>
      <c r="V312" s="43">
        <f t="shared" si="54"/>
        <v>3.4809197344598681</v>
      </c>
      <c r="W312" s="41">
        <f>RANK(T312,$T$3:$T$502,0)+COUNTIF($T$3:T312,T312)-1</f>
        <v>310</v>
      </c>
      <c r="X312" s="41">
        <f>RANK(U312, $U$3:$U$502,0)+COUNTIF($U$3:U312,U312)-1</f>
        <v>426</v>
      </c>
    </row>
    <row r="313" spans="1:24" x14ac:dyDescent="0.2">
      <c r="A313" s="7" t="s">
        <v>627</v>
      </c>
      <c r="B313" s="8" t="s">
        <v>628</v>
      </c>
      <c r="C313" s="9">
        <v>32000</v>
      </c>
      <c r="D313" s="10">
        <v>-19</v>
      </c>
      <c r="E313" s="17">
        <v>10194</v>
      </c>
      <c r="F313" s="18">
        <v>2E-3</v>
      </c>
      <c r="G313" s="19">
        <v>581</v>
      </c>
      <c r="H313" s="20">
        <v>0.58699999999999997</v>
      </c>
      <c r="I313" s="21">
        <v>8770</v>
      </c>
      <c r="J313" s="22">
        <v>9205.1</v>
      </c>
      <c r="K313" s="38">
        <f t="shared" si="44"/>
        <v>9613</v>
      </c>
      <c r="L313" s="40">
        <f t="shared" si="45"/>
        <v>10173.652694610779</v>
      </c>
      <c r="M313" s="40">
        <f t="shared" si="46"/>
        <v>366.0995589161941</v>
      </c>
      <c r="N313" s="40">
        <f t="shared" si="47"/>
        <v>9807.5531356945849</v>
      </c>
      <c r="O313" s="41">
        <f>RANK(L313,$L$3:$L$502,0)+COUNTIF($L$3:L812,L313)-1</f>
        <v>285</v>
      </c>
      <c r="P313" s="42">
        <f t="shared" si="48"/>
        <v>28800</v>
      </c>
      <c r="Q313" s="42">
        <f t="shared" si="49"/>
        <v>3200</v>
      </c>
      <c r="R313" s="42">
        <f t="shared" si="50"/>
        <v>144</v>
      </c>
      <c r="S313" s="40">
        <f t="shared" si="51"/>
        <v>9469</v>
      </c>
      <c r="T313" s="40">
        <f t="shared" si="52"/>
        <v>10724.088</v>
      </c>
      <c r="U313" s="40">
        <f t="shared" si="53"/>
        <v>1255.0879999999997</v>
      </c>
      <c r="V313" s="43">
        <f t="shared" si="54"/>
        <v>1.1602203098106707</v>
      </c>
      <c r="W313" s="41">
        <f>RANK(T313,$T$3:$T$502,0)+COUNTIF($T$3:T313,T313)-1</f>
        <v>311</v>
      </c>
      <c r="X313" s="41">
        <f>RANK(U313, $U$3:$U$502,0)+COUNTIF($U$3:U313,U313)-1</f>
        <v>331</v>
      </c>
    </row>
    <row r="314" spans="1:24" x14ac:dyDescent="0.2">
      <c r="A314" s="7" t="s">
        <v>629</v>
      </c>
      <c r="B314" s="8" t="s">
        <v>630</v>
      </c>
      <c r="C314" s="9">
        <v>5086</v>
      </c>
      <c r="D314" s="10">
        <v>29</v>
      </c>
      <c r="E314" s="17">
        <v>10188.299999999999</v>
      </c>
      <c r="F314" s="18">
        <v>0.188</v>
      </c>
      <c r="G314" s="19">
        <v>1022</v>
      </c>
      <c r="H314" s="20">
        <v>1.2849999999999999</v>
      </c>
      <c r="I314" s="21">
        <v>10173</v>
      </c>
      <c r="J314" s="22">
        <v>7758.4</v>
      </c>
      <c r="K314" s="38">
        <f t="shared" si="44"/>
        <v>9166.2999999999993</v>
      </c>
      <c r="L314" s="40">
        <f t="shared" si="45"/>
        <v>8576.0101010101007</v>
      </c>
      <c r="M314" s="40">
        <f t="shared" si="46"/>
        <v>447.26477024070022</v>
      </c>
      <c r="N314" s="40">
        <f t="shared" si="47"/>
        <v>8128.7453307694004</v>
      </c>
      <c r="O314" s="41">
        <f>RANK(L314,$L$3:$L$502,0)+COUNTIF($L$3:L813,L314)-1</f>
        <v>336</v>
      </c>
      <c r="P314" s="42">
        <f t="shared" si="48"/>
        <v>4577.3999999999996</v>
      </c>
      <c r="Q314" s="42">
        <f t="shared" si="49"/>
        <v>508.60000000000036</v>
      </c>
      <c r="R314" s="42">
        <f t="shared" si="50"/>
        <v>22.887000000000015</v>
      </c>
      <c r="S314" s="40">
        <f t="shared" si="51"/>
        <v>9143.4129999999986</v>
      </c>
      <c r="T314" s="40">
        <f t="shared" si="52"/>
        <v>10718.0916</v>
      </c>
      <c r="U314" s="40">
        <f t="shared" si="53"/>
        <v>1574.6786000000011</v>
      </c>
      <c r="V314" s="43">
        <f t="shared" si="54"/>
        <v>0.54078140900195804</v>
      </c>
      <c r="W314" s="41">
        <f>RANK(T314,$T$3:$T$502,0)+COUNTIF($T$3:T314,T314)-1</f>
        <v>312</v>
      </c>
      <c r="X314" s="41">
        <f>RANK(U314, $U$3:$U$502,0)+COUNTIF($U$3:U314,U314)-1</f>
        <v>285</v>
      </c>
    </row>
    <row r="315" spans="1:24" x14ac:dyDescent="0.2">
      <c r="A315" s="7" t="s">
        <v>631</v>
      </c>
      <c r="B315" s="8" t="s">
        <v>632</v>
      </c>
      <c r="C315" s="9">
        <v>14595</v>
      </c>
      <c r="D315" s="10">
        <v>-3</v>
      </c>
      <c r="E315" s="17">
        <v>10151</v>
      </c>
      <c r="F315" s="18">
        <v>6.3E-2</v>
      </c>
      <c r="G315" s="19">
        <v>1080</v>
      </c>
      <c r="H315" s="20">
        <v>-0.22</v>
      </c>
      <c r="I315" s="21">
        <v>15995</v>
      </c>
      <c r="J315" s="22">
        <v>10531.1</v>
      </c>
      <c r="K315" s="38">
        <f t="shared" si="44"/>
        <v>9071</v>
      </c>
      <c r="L315" s="40">
        <f t="shared" si="45"/>
        <v>9549.3885230479773</v>
      </c>
      <c r="M315" s="40">
        <f t="shared" si="46"/>
        <v>1384.6153846153845</v>
      </c>
      <c r="N315" s="40">
        <f t="shared" si="47"/>
        <v>8164.7731384325925</v>
      </c>
      <c r="O315" s="41">
        <f>RANK(L315,$L$3:$L$502,0)+COUNTIF($L$3:L814,L315)-1</f>
        <v>303</v>
      </c>
      <c r="P315" s="42">
        <f t="shared" si="48"/>
        <v>13135.5</v>
      </c>
      <c r="Q315" s="42">
        <f t="shared" si="49"/>
        <v>1459.5</v>
      </c>
      <c r="R315" s="42">
        <f t="shared" si="50"/>
        <v>65.677499999999995</v>
      </c>
      <c r="S315" s="40">
        <f t="shared" si="51"/>
        <v>9005.3225000000002</v>
      </c>
      <c r="T315" s="40">
        <f t="shared" si="52"/>
        <v>10678.852000000001</v>
      </c>
      <c r="U315" s="40">
        <f t="shared" si="53"/>
        <v>1673.5295000000006</v>
      </c>
      <c r="V315" s="43">
        <f t="shared" si="54"/>
        <v>0.54956435185185237</v>
      </c>
      <c r="W315" s="41">
        <f>RANK(T315,$T$3:$T$502,0)+COUNTIF($T$3:T315,T315)-1</f>
        <v>313</v>
      </c>
      <c r="X315" s="41">
        <f>RANK(U315, $U$3:$U$502,0)+COUNTIF($U$3:U315,U315)-1</f>
        <v>268</v>
      </c>
    </row>
    <row r="316" spans="1:24" x14ac:dyDescent="0.2">
      <c r="A316" s="7" t="s">
        <v>633</v>
      </c>
      <c r="B316" s="8" t="s">
        <v>634</v>
      </c>
      <c r="C316" s="9">
        <v>36000</v>
      </c>
      <c r="D316" s="10">
        <v>-18</v>
      </c>
      <c r="E316" s="17">
        <v>10040.9</v>
      </c>
      <c r="F316" s="18">
        <v>0</v>
      </c>
      <c r="G316" s="19">
        <v>1036.9000000000001</v>
      </c>
      <c r="H316" s="20">
        <v>-0.189</v>
      </c>
      <c r="I316" s="21">
        <v>21617</v>
      </c>
      <c r="J316" s="22">
        <v>25851.5</v>
      </c>
      <c r="K316" s="38">
        <f t="shared" si="44"/>
        <v>9004</v>
      </c>
      <c r="L316" s="40">
        <f t="shared" si="45"/>
        <v>10040.9</v>
      </c>
      <c r="M316" s="40">
        <f t="shared" si="46"/>
        <v>1278.5450061652284</v>
      </c>
      <c r="N316" s="40">
        <f t="shared" si="47"/>
        <v>8762.3549938347714</v>
      </c>
      <c r="O316" s="41">
        <f>RANK(L316,$L$3:$L$502,0)+COUNTIF($L$3:L815,L316)-1</f>
        <v>289</v>
      </c>
      <c r="P316" s="42">
        <f t="shared" si="48"/>
        <v>32400</v>
      </c>
      <c r="Q316" s="42">
        <f t="shared" si="49"/>
        <v>3600</v>
      </c>
      <c r="R316" s="42">
        <f t="shared" si="50"/>
        <v>162</v>
      </c>
      <c r="S316" s="40">
        <f t="shared" si="51"/>
        <v>8842</v>
      </c>
      <c r="T316" s="40">
        <f t="shared" si="52"/>
        <v>10563.0268</v>
      </c>
      <c r="U316" s="40">
        <f t="shared" si="53"/>
        <v>1721.0267999999996</v>
      </c>
      <c r="V316" s="43">
        <f t="shared" si="54"/>
        <v>0.65978088533127544</v>
      </c>
      <c r="W316" s="41">
        <f>RANK(T316,$T$3:$T$502,0)+COUNTIF($T$3:T316,T316)-1</f>
        <v>314</v>
      </c>
      <c r="X316" s="41">
        <f>RANK(U316, $U$3:$U$502,0)+COUNTIF($U$3:U316,U316)-1</f>
        <v>263</v>
      </c>
    </row>
    <row r="317" spans="1:24" x14ac:dyDescent="0.2">
      <c r="A317" s="7" t="s">
        <v>635</v>
      </c>
      <c r="B317" s="8" t="s">
        <v>636</v>
      </c>
      <c r="C317" s="9">
        <v>42100</v>
      </c>
      <c r="D317" s="10"/>
      <c r="E317" s="17">
        <v>9983.6</v>
      </c>
      <c r="F317" s="18">
        <v>5.2000000000000005E-2</v>
      </c>
      <c r="G317" s="19">
        <v>861.7</v>
      </c>
      <c r="H317" s="20">
        <v>-0.113</v>
      </c>
      <c r="I317" s="21">
        <v>13099.1</v>
      </c>
      <c r="J317" s="22">
        <v>9121.9</v>
      </c>
      <c r="K317" s="38">
        <f t="shared" si="44"/>
        <v>9121.9</v>
      </c>
      <c r="L317" s="40">
        <f t="shared" si="45"/>
        <v>9490.1140684410639</v>
      </c>
      <c r="M317" s="40">
        <f t="shared" si="46"/>
        <v>971.47688838782415</v>
      </c>
      <c r="N317" s="40">
        <f t="shared" si="47"/>
        <v>8518.6371800532397</v>
      </c>
      <c r="O317" s="41">
        <f>RANK(L317,$L$3:$L$502,0)+COUNTIF($L$3:L816,L317)-1</f>
        <v>308</v>
      </c>
      <c r="P317" s="42">
        <f t="shared" si="48"/>
        <v>37890</v>
      </c>
      <c r="Q317" s="42">
        <f t="shared" si="49"/>
        <v>4210</v>
      </c>
      <c r="R317" s="42">
        <f t="shared" si="50"/>
        <v>189.45</v>
      </c>
      <c r="S317" s="40">
        <f t="shared" si="51"/>
        <v>8932.4499999999989</v>
      </c>
      <c r="T317" s="40">
        <f t="shared" si="52"/>
        <v>10502.7472</v>
      </c>
      <c r="U317" s="40">
        <f t="shared" si="53"/>
        <v>1570.2972000000009</v>
      </c>
      <c r="V317" s="43">
        <f t="shared" si="54"/>
        <v>0.82232470697458604</v>
      </c>
      <c r="W317" s="41">
        <f>RANK(T317,$T$3:$T$502,0)+COUNTIF($T$3:T317,T317)-1</f>
        <v>315</v>
      </c>
      <c r="X317" s="41">
        <f>RANK(U317, $U$3:$U$502,0)+COUNTIF($U$3:U317,U317)-1</f>
        <v>286</v>
      </c>
    </row>
    <row r="318" spans="1:24" x14ac:dyDescent="0.2">
      <c r="A318" s="7" t="s">
        <v>637</v>
      </c>
      <c r="B318" s="8" t="s">
        <v>638</v>
      </c>
      <c r="C318" s="9">
        <v>9700</v>
      </c>
      <c r="D318" s="10">
        <v>-18</v>
      </c>
      <c r="E318" s="17">
        <v>9951.6</v>
      </c>
      <c r="F318" s="18">
        <v>9.0000000000000011E-3</v>
      </c>
      <c r="G318" s="19">
        <v>51.7</v>
      </c>
      <c r="H318" s="20">
        <v>-0.44500000000000001</v>
      </c>
      <c r="I318" s="21">
        <v>3796.8</v>
      </c>
      <c r="J318" s="22">
        <v>636.70000000000005</v>
      </c>
      <c r="K318" s="38">
        <f t="shared" si="44"/>
        <v>9899.9</v>
      </c>
      <c r="L318" s="40">
        <f t="shared" si="45"/>
        <v>9862.8344895936589</v>
      </c>
      <c r="M318" s="40">
        <f t="shared" si="46"/>
        <v>93.15315315315317</v>
      </c>
      <c r="N318" s="40">
        <f t="shared" si="47"/>
        <v>9769.6813364405061</v>
      </c>
      <c r="O318" s="41">
        <f>RANK(L318,$L$3:$L$502,0)+COUNTIF($L$3:L817,L318)-1</f>
        <v>292</v>
      </c>
      <c r="P318" s="42">
        <f t="shared" si="48"/>
        <v>8730</v>
      </c>
      <c r="Q318" s="42">
        <f t="shared" si="49"/>
        <v>970</v>
      </c>
      <c r="R318" s="42">
        <f t="shared" si="50"/>
        <v>43.65</v>
      </c>
      <c r="S318" s="40">
        <f t="shared" si="51"/>
        <v>9856.25</v>
      </c>
      <c r="T318" s="40">
        <f t="shared" si="52"/>
        <v>10469.083200000001</v>
      </c>
      <c r="U318" s="40">
        <f t="shared" si="53"/>
        <v>612.83320000000094</v>
      </c>
      <c r="V318" s="43">
        <f t="shared" si="54"/>
        <v>10.853640232108335</v>
      </c>
      <c r="W318" s="41">
        <f>RANK(T318,$T$3:$T$502,0)+COUNTIF($T$3:T318,T318)-1</f>
        <v>316</v>
      </c>
      <c r="X318" s="41">
        <f>RANK(U318, $U$3:$U$502,0)+COUNTIF($U$3:U318,U318)-1</f>
        <v>446</v>
      </c>
    </row>
    <row r="319" spans="1:24" x14ac:dyDescent="0.2">
      <c r="A319" s="7" t="s">
        <v>639</v>
      </c>
      <c r="B319" s="8" t="s">
        <v>640</v>
      </c>
      <c r="C319" s="9">
        <v>17900</v>
      </c>
      <c r="D319" s="10">
        <v>1</v>
      </c>
      <c r="E319" s="17">
        <v>9838.7000000000007</v>
      </c>
      <c r="F319" s="18">
        <v>5.5999999999999994E-2</v>
      </c>
      <c r="G319" s="19">
        <v>-437</v>
      </c>
      <c r="H319" s="20">
        <v>-7.0030000000000001</v>
      </c>
      <c r="I319" s="21">
        <v>3773.8</v>
      </c>
      <c r="J319" s="22">
        <v>258.39999999999998</v>
      </c>
      <c r="K319" s="38">
        <f t="shared" si="44"/>
        <v>10275.700000000001</v>
      </c>
      <c r="L319" s="40">
        <f t="shared" si="45"/>
        <v>9316.950757575758</v>
      </c>
      <c r="M319" s="40">
        <f t="shared" si="46"/>
        <v>72.796934865900383</v>
      </c>
      <c r="N319" s="40">
        <f t="shared" si="47"/>
        <v>9244.1538227098572</v>
      </c>
      <c r="O319" s="41">
        <f>RANK(L319,$L$3:$L$502,0)+COUNTIF($L$3:L818,L319)-1</f>
        <v>312</v>
      </c>
      <c r="P319" s="42">
        <f t="shared" si="48"/>
        <v>16110</v>
      </c>
      <c r="Q319" s="42">
        <f t="shared" si="49"/>
        <v>1790</v>
      </c>
      <c r="R319" s="42">
        <f t="shared" si="50"/>
        <v>80.55</v>
      </c>
      <c r="S319" s="40">
        <f t="shared" si="51"/>
        <v>10195.150000000001</v>
      </c>
      <c r="T319" s="40">
        <f t="shared" si="52"/>
        <v>10350.312400000001</v>
      </c>
      <c r="U319" s="40">
        <f t="shared" si="53"/>
        <v>155.16239999999925</v>
      </c>
      <c r="V319" s="43">
        <f t="shared" si="54"/>
        <v>-1.3550627002288311</v>
      </c>
      <c r="W319" s="41">
        <f>RANK(T319,$T$3:$T$502,0)+COUNTIF($T$3:T319,T319)-1</f>
        <v>317</v>
      </c>
      <c r="X319" s="41">
        <f>RANK(U319, $U$3:$U$502,0)+COUNTIF($U$3:U319,U319)-1</f>
        <v>485</v>
      </c>
    </row>
    <row r="320" spans="1:24" x14ac:dyDescent="0.2">
      <c r="A320" s="7" t="s">
        <v>641</v>
      </c>
      <c r="B320" s="8" t="s">
        <v>642</v>
      </c>
      <c r="C320" s="9">
        <v>32400</v>
      </c>
      <c r="D320" s="10">
        <v>-27</v>
      </c>
      <c r="E320" s="17">
        <v>9830</v>
      </c>
      <c r="F320" s="18">
        <v>-4.2000000000000003E-2</v>
      </c>
      <c r="G320" s="19">
        <v>361</v>
      </c>
      <c r="H320" s="20">
        <v>0.85099999999999998</v>
      </c>
      <c r="I320" s="21">
        <v>14874</v>
      </c>
      <c r="J320" s="22">
        <v>7307.6</v>
      </c>
      <c r="K320" s="38">
        <f t="shared" si="44"/>
        <v>9469</v>
      </c>
      <c r="L320" s="40">
        <f t="shared" si="45"/>
        <v>10260.960334029229</v>
      </c>
      <c r="M320" s="40">
        <f t="shared" si="46"/>
        <v>195.02971366828743</v>
      </c>
      <c r="N320" s="40">
        <f t="shared" si="47"/>
        <v>10065.930620360941</v>
      </c>
      <c r="O320" s="41">
        <f>RANK(L320,$L$3:$L$502,0)+COUNTIF($L$3:L819,L320)-1</f>
        <v>284</v>
      </c>
      <c r="P320" s="42">
        <f t="shared" si="48"/>
        <v>29160</v>
      </c>
      <c r="Q320" s="42">
        <f t="shared" si="49"/>
        <v>3240</v>
      </c>
      <c r="R320" s="42">
        <f t="shared" si="50"/>
        <v>145.80000000000001</v>
      </c>
      <c r="S320" s="40">
        <f t="shared" si="51"/>
        <v>9323.2000000000007</v>
      </c>
      <c r="T320" s="40">
        <f t="shared" si="52"/>
        <v>10341.16</v>
      </c>
      <c r="U320" s="40">
        <f t="shared" si="53"/>
        <v>1017.9599999999991</v>
      </c>
      <c r="V320" s="43">
        <f t="shared" si="54"/>
        <v>1.8198337950138479</v>
      </c>
      <c r="W320" s="41">
        <f>RANK(T320,$T$3:$T$502,0)+COUNTIF($T$3:T320,T320)-1</f>
        <v>318</v>
      </c>
      <c r="X320" s="41">
        <f>RANK(U320, $U$3:$U$502,0)+COUNTIF($U$3:U320,U320)-1</f>
        <v>375</v>
      </c>
    </row>
    <row r="321" spans="1:24" x14ac:dyDescent="0.2">
      <c r="A321" s="7" t="s">
        <v>643</v>
      </c>
      <c r="B321" s="8" t="s">
        <v>644</v>
      </c>
      <c r="C321" s="9">
        <v>32000</v>
      </c>
      <c r="D321" s="10">
        <v>9</v>
      </c>
      <c r="E321" s="17">
        <v>9823</v>
      </c>
      <c r="F321" s="18">
        <v>8.5999999999999993E-2</v>
      </c>
      <c r="G321" s="19">
        <v>1671</v>
      </c>
      <c r="H321" s="20">
        <v>15.067</v>
      </c>
      <c r="I321" s="21">
        <v>20999</v>
      </c>
      <c r="J321" s="22">
        <v>53367.4</v>
      </c>
      <c r="K321" s="38">
        <f t="shared" si="44"/>
        <v>8152</v>
      </c>
      <c r="L321" s="40">
        <f t="shared" si="45"/>
        <v>9045.1197053406995</v>
      </c>
      <c r="M321" s="40">
        <f t="shared" si="46"/>
        <v>104.00199165992407</v>
      </c>
      <c r="N321" s="40">
        <f t="shared" si="47"/>
        <v>8941.1177136807746</v>
      </c>
      <c r="O321" s="41">
        <f>RANK(L321,$L$3:$L$502,0)+COUNTIF($L$3:L820,L321)-1</f>
        <v>322</v>
      </c>
      <c r="P321" s="42">
        <f t="shared" si="48"/>
        <v>28800</v>
      </c>
      <c r="Q321" s="42">
        <f t="shared" si="49"/>
        <v>3200</v>
      </c>
      <c r="R321" s="42">
        <f t="shared" si="50"/>
        <v>144</v>
      </c>
      <c r="S321" s="40">
        <f t="shared" si="51"/>
        <v>8008</v>
      </c>
      <c r="T321" s="40">
        <f t="shared" si="52"/>
        <v>10333.796</v>
      </c>
      <c r="U321" s="40">
        <f t="shared" si="53"/>
        <v>2325.7960000000003</v>
      </c>
      <c r="V321" s="43">
        <f t="shared" si="54"/>
        <v>0.39185876720526647</v>
      </c>
      <c r="W321" s="41">
        <f>RANK(T321,$T$3:$T$502,0)+COUNTIF($T$3:T321,T321)-1</f>
        <v>319</v>
      </c>
      <c r="X321" s="41">
        <f>RANK(U321, $U$3:$U$502,0)+COUNTIF($U$3:U321,U321)-1</f>
        <v>208</v>
      </c>
    </row>
    <row r="322" spans="1:24" x14ac:dyDescent="0.2">
      <c r="A322" s="7" t="s">
        <v>645</v>
      </c>
      <c r="B322" s="8" t="s">
        <v>646</v>
      </c>
      <c r="C322" s="9">
        <v>2650</v>
      </c>
      <c r="D322" s="10">
        <v>24</v>
      </c>
      <c r="E322" s="17">
        <v>9822</v>
      </c>
      <c r="F322" s="18">
        <v>0.161</v>
      </c>
      <c r="G322" s="19">
        <v>298</v>
      </c>
      <c r="H322" s="20">
        <v>0.30099999999999999</v>
      </c>
      <c r="I322" s="21">
        <v>14266</v>
      </c>
      <c r="J322" s="22">
        <v>4736.6000000000004</v>
      </c>
      <c r="K322" s="38">
        <f t="shared" si="44"/>
        <v>9524</v>
      </c>
      <c r="L322" s="40">
        <f t="shared" si="45"/>
        <v>8459.9483204134358</v>
      </c>
      <c r="M322" s="40">
        <f t="shared" si="46"/>
        <v>229.05457340507303</v>
      </c>
      <c r="N322" s="40">
        <f t="shared" si="47"/>
        <v>8230.893747008362</v>
      </c>
      <c r="O322" s="41">
        <f>RANK(L322,$L$3:$L$502,0)+COUNTIF($L$3:L821,L322)-1</f>
        <v>339</v>
      </c>
      <c r="P322" s="42">
        <f t="shared" si="48"/>
        <v>2385</v>
      </c>
      <c r="Q322" s="42">
        <f t="shared" si="49"/>
        <v>265</v>
      </c>
      <c r="R322" s="42">
        <f t="shared" si="50"/>
        <v>11.925000000000001</v>
      </c>
      <c r="S322" s="40">
        <f t="shared" si="51"/>
        <v>9512.0750000000007</v>
      </c>
      <c r="T322" s="40">
        <f t="shared" si="52"/>
        <v>10332.744000000001</v>
      </c>
      <c r="U322" s="40">
        <f t="shared" si="53"/>
        <v>820.66899999999987</v>
      </c>
      <c r="V322" s="43">
        <f t="shared" si="54"/>
        <v>1.7539228187919458</v>
      </c>
      <c r="W322" s="41">
        <f>RANK(T322,$T$3:$T$502,0)+COUNTIF($T$3:T322,T322)-1</f>
        <v>320</v>
      </c>
      <c r="X322" s="41">
        <f>RANK(U322, $U$3:$U$502,0)+COUNTIF($U$3:U322,U322)-1</f>
        <v>415</v>
      </c>
    </row>
    <row r="323" spans="1:24" x14ac:dyDescent="0.2">
      <c r="A323" s="7" t="s">
        <v>647</v>
      </c>
      <c r="B323" s="8" t="s">
        <v>648</v>
      </c>
      <c r="C323" s="9">
        <v>62091</v>
      </c>
      <c r="D323" s="10">
        <v>-32</v>
      </c>
      <c r="E323" s="17">
        <v>9801.1</v>
      </c>
      <c r="F323" s="18">
        <v>-5.5999999999999994E-2</v>
      </c>
      <c r="G323" s="19">
        <v>190.4</v>
      </c>
      <c r="H323" s="20">
        <v>-0.55400000000000005</v>
      </c>
      <c r="I323" s="21">
        <v>6721.6</v>
      </c>
      <c r="J323" s="22">
        <v>6413.4</v>
      </c>
      <c r="K323" s="38">
        <f t="shared" si="44"/>
        <v>9610.7000000000007</v>
      </c>
      <c r="L323" s="40">
        <f t="shared" si="45"/>
        <v>10382.521186440679</v>
      </c>
      <c r="M323" s="40">
        <f t="shared" si="46"/>
        <v>426.90582959641262</v>
      </c>
      <c r="N323" s="40">
        <f t="shared" si="47"/>
        <v>9955.615356844266</v>
      </c>
      <c r="O323" s="41">
        <f>RANK(L323,$L$3:$L$502,0)+COUNTIF($L$3:L822,L323)-1</f>
        <v>282</v>
      </c>
      <c r="P323" s="42">
        <f t="shared" si="48"/>
        <v>55881.9</v>
      </c>
      <c r="Q323" s="42">
        <f t="shared" si="49"/>
        <v>6209.0999999999985</v>
      </c>
      <c r="R323" s="42">
        <f t="shared" si="50"/>
        <v>279.40949999999992</v>
      </c>
      <c r="S323" s="40">
        <f t="shared" si="51"/>
        <v>9331.290500000001</v>
      </c>
      <c r="T323" s="40">
        <f t="shared" si="52"/>
        <v>10310.7572</v>
      </c>
      <c r="U323" s="40">
        <f t="shared" si="53"/>
        <v>979.46669999999904</v>
      </c>
      <c r="V323" s="43">
        <f t="shared" si="54"/>
        <v>4.1442578781512553</v>
      </c>
      <c r="W323" s="41">
        <f>RANK(T323,$T$3:$T$502,0)+COUNTIF($T$3:T323,T323)-1</f>
        <v>321</v>
      </c>
      <c r="X323" s="41">
        <f>RANK(U323, $U$3:$U$502,0)+COUNTIF($U$3:U323,U323)-1</f>
        <v>382</v>
      </c>
    </row>
    <row r="324" spans="1:24" x14ac:dyDescent="0.2">
      <c r="A324" s="7" t="s">
        <v>649</v>
      </c>
      <c r="B324" s="8" t="s">
        <v>650</v>
      </c>
      <c r="C324" s="9">
        <v>54000</v>
      </c>
      <c r="D324" s="10">
        <v>37</v>
      </c>
      <c r="E324" s="17">
        <v>9714.4</v>
      </c>
      <c r="F324" s="18">
        <v>0.23199999999999998</v>
      </c>
      <c r="G324" s="19">
        <v>618.9</v>
      </c>
      <c r="H324" s="20">
        <v>6.9000000000000006E-2</v>
      </c>
      <c r="I324" s="21">
        <v>15620.3</v>
      </c>
      <c r="J324" s="22">
        <v>8087</v>
      </c>
      <c r="K324" s="38">
        <f t="shared" ref="K324:K387" si="55">E324-G324</f>
        <v>9095.5</v>
      </c>
      <c r="L324" s="40">
        <f>E324/(F324+1)</f>
        <v>7885.0649350649346</v>
      </c>
      <c r="M324" s="40">
        <f t="shared" ref="M324:M387" si="56">G324/(H324+1)</f>
        <v>578.95229186155291</v>
      </c>
      <c r="N324" s="40">
        <f t="shared" ref="N324:N387" si="57">L324-M324</f>
        <v>7306.1126432033816</v>
      </c>
      <c r="O324" s="41">
        <f>RANK(L324,$L$3:$L$502,0)+COUNTIF($L$3:L823,L324)-1</f>
        <v>354</v>
      </c>
      <c r="P324" s="42">
        <f t="shared" ref="P324:P387" si="58">C324-(C324*0.1)</f>
        <v>48600</v>
      </c>
      <c r="Q324" s="42">
        <f t="shared" ref="Q324:Q387" si="59">C324-P324</f>
        <v>5400</v>
      </c>
      <c r="R324" s="42">
        <f t="shared" ref="R324:R387" si="60">Q324*45000 / 1000000</f>
        <v>243</v>
      </c>
      <c r="S324" s="40">
        <f t="shared" ref="S324:S387" si="61">K324-R324</f>
        <v>8852.5</v>
      </c>
      <c r="T324" s="40">
        <f t="shared" ref="T324:T387" si="62">E324+ (E324*5.2%)</f>
        <v>10219.5488</v>
      </c>
      <c r="U324" s="40">
        <f t="shared" ref="U324:U387" si="63">T324-S324</f>
        <v>1367.0488000000005</v>
      </c>
      <c r="V324" s="43">
        <f t="shared" ref="V324:V387" si="64">(U324-G324)/G324*100%</f>
        <v>1.2088363225076757</v>
      </c>
      <c r="W324" s="41">
        <f>RANK(T324,$T$3:$T$502,0)+COUNTIF($T$3:T324,T324)-1</f>
        <v>322</v>
      </c>
      <c r="X324" s="41">
        <f>RANK(U324, $U$3:$U$502,0)+COUNTIF($U$3:U324,U324)-1</f>
        <v>315</v>
      </c>
    </row>
    <row r="325" spans="1:24" x14ac:dyDescent="0.2">
      <c r="A325" s="7" t="s">
        <v>651</v>
      </c>
      <c r="B325" s="8" t="s">
        <v>652</v>
      </c>
      <c r="C325" s="9">
        <v>13145</v>
      </c>
      <c r="D325" s="10">
        <v>4</v>
      </c>
      <c r="E325" s="17">
        <v>9696</v>
      </c>
      <c r="F325" s="18">
        <v>6.7000000000000004E-2</v>
      </c>
      <c r="G325" s="19">
        <v>1438</v>
      </c>
      <c r="H325" s="20">
        <v>-8.5999999999999993E-2</v>
      </c>
      <c r="I325" s="21">
        <v>45326</v>
      </c>
      <c r="J325" s="22">
        <v>30002</v>
      </c>
      <c r="K325" s="38">
        <f t="shared" si="55"/>
        <v>8258</v>
      </c>
      <c r="L325" s="40">
        <f>E325/(F325+1)</f>
        <v>9087.1602624179941</v>
      </c>
      <c r="M325" s="40">
        <f t="shared" si="56"/>
        <v>1573.3041575492341</v>
      </c>
      <c r="N325" s="40">
        <f t="shared" si="57"/>
        <v>7513.8561048687598</v>
      </c>
      <c r="O325" s="41">
        <f>RANK(L325,$L$3:$L$502,0)+COUNTIF($L$3:L824,L325)-1</f>
        <v>321</v>
      </c>
      <c r="P325" s="42">
        <f t="shared" si="58"/>
        <v>11830.5</v>
      </c>
      <c r="Q325" s="42">
        <f t="shared" si="59"/>
        <v>1314.5</v>
      </c>
      <c r="R325" s="42">
        <f t="shared" si="60"/>
        <v>59.152500000000003</v>
      </c>
      <c r="S325" s="40">
        <f t="shared" si="61"/>
        <v>8198.8474999999999</v>
      </c>
      <c r="T325" s="40">
        <f t="shared" si="62"/>
        <v>10200.192000000001</v>
      </c>
      <c r="U325" s="40">
        <f t="shared" si="63"/>
        <v>2001.3445000000011</v>
      </c>
      <c r="V325" s="43">
        <f t="shared" si="64"/>
        <v>0.39175556328233729</v>
      </c>
      <c r="W325" s="41">
        <f>RANK(T325,$T$3:$T$502,0)+COUNTIF($T$3:T325,T325)-1</f>
        <v>323</v>
      </c>
      <c r="X325" s="41">
        <f>RANK(U325, $U$3:$U$502,0)+COUNTIF($U$3:U325,U325)-1</f>
        <v>232</v>
      </c>
    </row>
    <row r="326" spans="1:24" x14ac:dyDescent="0.2">
      <c r="A326" s="7" t="s">
        <v>653</v>
      </c>
      <c r="B326" s="8" t="s">
        <v>654</v>
      </c>
      <c r="C326" s="9">
        <v>29350</v>
      </c>
      <c r="D326" s="10">
        <v>8</v>
      </c>
      <c r="E326" s="17">
        <v>9656.7999999999993</v>
      </c>
      <c r="F326" s="18">
        <v>8.3000000000000004E-2</v>
      </c>
      <c r="G326" s="19">
        <v>746.4</v>
      </c>
      <c r="H326" s="20">
        <v>0.38800000000000001</v>
      </c>
      <c r="I326" s="21">
        <v>11863.7</v>
      </c>
      <c r="J326" s="22">
        <v>9164.1</v>
      </c>
      <c r="K326" s="38">
        <f t="shared" si="55"/>
        <v>8910.4</v>
      </c>
      <c r="L326" s="40">
        <f>E326/(F326+1)</f>
        <v>8916.7128347183752</v>
      </c>
      <c r="M326" s="40">
        <f t="shared" si="56"/>
        <v>537.75216138328528</v>
      </c>
      <c r="N326" s="40">
        <f t="shared" si="57"/>
        <v>8378.9606733350902</v>
      </c>
      <c r="O326" s="41">
        <f>RANK(L326,$L$3:$L$502,0)+COUNTIF($L$3:L825,L326)-1</f>
        <v>327</v>
      </c>
      <c r="P326" s="42">
        <f t="shared" si="58"/>
        <v>26415</v>
      </c>
      <c r="Q326" s="42">
        <f t="shared" si="59"/>
        <v>2935</v>
      </c>
      <c r="R326" s="42">
        <f t="shared" si="60"/>
        <v>132.07499999999999</v>
      </c>
      <c r="S326" s="40">
        <f t="shared" si="61"/>
        <v>8778.3249999999989</v>
      </c>
      <c r="T326" s="40">
        <f t="shared" si="62"/>
        <v>10158.953599999999</v>
      </c>
      <c r="U326" s="40">
        <f t="shared" si="63"/>
        <v>1380.6286</v>
      </c>
      <c r="V326" s="43">
        <f t="shared" si="64"/>
        <v>0.84971677384780286</v>
      </c>
      <c r="W326" s="41">
        <f>RANK(T326,$T$3:$T$502,0)+COUNTIF($T$3:T326,T326)-1</f>
        <v>324</v>
      </c>
      <c r="X326" s="41">
        <f>RANK(U326, $U$3:$U$502,0)+COUNTIF($U$3:U326,U326)-1</f>
        <v>313</v>
      </c>
    </row>
    <row r="327" spans="1:24" x14ac:dyDescent="0.2">
      <c r="A327" s="7" t="s">
        <v>655</v>
      </c>
      <c r="B327" s="8" t="s">
        <v>656</v>
      </c>
      <c r="C327" s="9">
        <v>13600</v>
      </c>
      <c r="D327" s="10">
        <v>57</v>
      </c>
      <c r="E327" s="17">
        <v>9587.2999999999993</v>
      </c>
      <c r="F327" s="18">
        <v>0.29399999999999998</v>
      </c>
      <c r="G327" s="19">
        <v>470</v>
      </c>
      <c r="H327" s="20"/>
      <c r="I327" s="21">
        <v>20119.2</v>
      </c>
      <c r="J327" s="22">
        <v>10527.2</v>
      </c>
      <c r="K327" s="38">
        <f t="shared" si="55"/>
        <v>9117.2999999999993</v>
      </c>
      <c r="L327" s="40">
        <f>E327/(F327+1)</f>
        <v>7409.0417310664598</v>
      </c>
      <c r="M327" s="40">
        <f t="shared" si="56"/>
        <v>470</v>
      </c>
      <c r="N327" s="40">
        <f t="shared" si="57"/>
        <v>6939.0417310664598</v>
      </c>
      <c r="O327" s="41">
        <f>RANK(L327,$L$3:$L$502,0)+COUNTIF($L$3:L826,L327)-1</f>
        <v>377</v>
      </c>
      <c r="P327" s="42">
        <f t="shared" si="58"/>
        <v>12240</v>
      </c>
      <c r="Q327" s="42">
        <f t="shared" si="59"/>
        <v>1360</v>
      </c>
      <c r="R327" s="42">
        <f t="shared" si="60"/>
        <v>61.2</v>
      </c>
      <c r="S327" s="40">
        <f t="shared" si="61"/>
        <v>9056.0999999999985</v>
      </c>
      <c r="T327" s="40">
        <f t="shared" si="62"/>
        <v>10085.839599999999</v>
      </c>
      <c r="U327" s="40">
        <f t="shared" si="63"/>
        <v>1029.7396000000008</v>
      </c>
      <c r="V327" s="43">
        <f t="shared" si="64"/>
        <v>1.1909353191489378</v>
      </c>
      <c r="W327" s="41">
        <f>RANK(T327,$T$3:$T$502,0)+COUNTIF($T$3:T327,T327)-1</f>
        <v>325</v>
      </c>
      <c r="X327" s="41">
        <f>RANK(U327, $U$3:$U$502,0)+COUNTIF($U$3:U327,U327)-1</f>
        <v>373</v>
      </c>
    </row>
    <row r="328" spans="1:24" x14ac:dyDescent="0.2">
      <c r="A328" s="7" t="s">
        <v>657</v>
      </c>
      <c r="B328" s="8" t="s">
        <v>658</v>
      </c>
      <c r="C328" s="9">
        <v>55500</v>
      </c>
      <c r="D328" s="10">
        <v>-9</v>
      </c>
      <c r="E328" s="17">
        <v>9580.6</v>
      </c>
      <c r="F328" s="18">
        <v>2.2000000000000002E-2</v>
      </c>
      <c r="G328" s="19">
        <v>423.8</v>
      </c>
      <c r="H328" s="20">
        <v>-0.109</v>
      </c>
      <c r="I328" s="21">
        <v>9040.6</v>
      </c>
      <c r="J328" s="22">
        <v>12221.9</v>
      </c>
      <c r="K328" s="38">
        <f t="shared" si="55"/>
        <v>9156.8000000000011</v>
      </c>
      <c r="L328" s="40">
        <f>E328/(F328+1)</f>
        <v>9374.3639921722115</v>
      </c>
      <c r="M328" s="40">
        <f t="shared" si="56"/>
        <v>475.64534231200901</v>
      </c>
      <c r="N328" s="40">
        <f t="shared" si="57"/>
        <v>8898.7186498602023</v>
      </c>
      <c r="O328" s="41">
        <f>RANK(L328,$L$3:$L$502,0)+COUNTIF($L$3:L827,L328)-1</f>
        <v>310</v>
      </c>
      <c r="P328" s="42">
        <f t="shared" si="58"/>
        <v>49950</v>
      </c>
      <c r="Q328" s="42">
        <f t="shared" si="59"/>
        <v>5550</v>
      </c>
      <c r="R328" s="42">
        <f t="shared" si="60"/>
        <v>249.75</v>
      </c>
      <c r="S328" s="40">
        <f t="shared" si="61"/>
        <v>8907.0500000000011</v>
      </c>
      <c r="T328" s="40">
        <f t="shared" si="62"/>
        <v>10078.7912</v>
      </c>
      <c r="U328" s="40">
        <f t="shared" si="63"/>
        <v>1171.7411999999986</v>
      </c>
      <c r="V328" s="43">
        <f t="shared" si="64"/>
        <v>1.7648447380839987</v>
      </c>
      <c r="W328" s="41">
        <f>RANK(T328,$T$3:$T$502,0)+COUNTIF($T$3:T328,T328)-1</f>
        <v>326</v>
      </c>
      <c r="X328" s="41">
        <f>RANK(U328, $U$3:$U$502,0)+COUNTIF($U$3:U328,U328)-1</f>
        <v>343</v>
      </c>
    </row>
    <row r="329" spans="1:24" x14ac:dyDescent="0.2">
      <c r="A329" s="7" t="s">
        <v>659</v>
      </c>
      <c r="B329" s="8" t="s">
        <v>660</v>
      </c>
      <c r="C329" s="9">
        <v>11993</v>
      </c>
      <c r="D329" s="10"/>
      <c r="E329" s="17">
        <v>9566.6</v>
      </c>
      <c r="F329" s="18">
        <v>2.6000000000000002E-2</v>
      </c>
      <c r="G329" s="19">
        <v>18.8</v>
      </c>
      <c r="H329" s="20">
        <v>-0.98799999999999999</v>
      </c>
      <c r="I329" s="21">
        <v>33613.800000000003</v>
      </c>
      <c r="J329" s="22">
        <v>14708</v>
      </c>
      <c r="K329" s="38">
        <f t="shared" si="55"/>
        <v>9547.8000000000011</v>
      </c>
      <c r="L329" s="40">
        <f>E329/(F329+1)</f>
        <v>9324.171539961013</v>
      </c>
      <c r="M329" s="40">
        <f t="shared" si="56"/>
        <v>1566.6666666666654</v>
      </c>
      <c r="N329" s="40">
        <f t="shared" si="57"/>
        <v>7757.5048732943478</v>
      </c>
      <c r="O329" s="41">
        <f>RANK(L329,$L$3:$L$502,0)+COUNTIF($L$3:L828,L329)-1</f>
        <v>311</v>
      </c>
      <c r="P329" s="42">
        <f t="shared" si="58"/>
        <v>10793.7</v>
      </c>
      <c r="Q329" s="42">
        <f t="shared" si="59"/>
        <v>1199.2999999999993</v>
      </c>
      <c r="R329" s="42">
        <f t="shared" si="60"/>
        <v>53.96849999999997</v>
      </c>
      <c r="S329" s="40">
        <f t="shared" si="61"/>
        <v>9493.8315000000002</v>
      </c>
      <c r="T329" s="40">
        <f t="shared" si="62"/>
        <v>10064.063200000001</v>
      </c>
      <c r="U329" s="40">
        <f t="shared" si="63"/>
        <v>570.23170000000027</v>
      </c>
      <c r="V329" s="43">
        <f t="shared" si="64"/>
        <v>29.331473404255334</v>
      </c>
      <c r="W329" s="41">
        <f>RANK(T329,$T$3:$T$502,0)+COUNTIF($T$3:T329,T329)-1</f>
        <v>327</v>
      </c>
      <c r="X329" s="41">
        <f>RANK(U329, $U$3:$U$502,0)+COUNTIF($U$3:U329,U329)-1</f>
        <v>450</v>
      </c>
    </row>
    <row r="330" spans="1:24" x14ac:dyDescent="0.2">
      <c r="A330" s="7" t="s">
        <v>661</v>
      </c>
      <c r="B330" s="8" t="s">
        <v>662</v>
      </c>
      <c r="C330" s="9">
        <v>20100</v>
      </c>
      <c r="D330" s="10">
        <v>-5</v>
      </c>
      <c r="E330" s="17">
        <v>9545.7000000000007</v>
      </c>
      <c r="F330" s="18">
        <v>4.0999999999999995E-2</v>
      </c>
      <c r="G330" s="19">
        <v>1012.1</v>
      </c>
      <c r="H330" s="20">
        <v>0.19500000000000001</v>
      </c>
      <c r="I330" s="21">
        <v>8142.3</v>
      </c>
      <c r="J330" s="22">
        <v>23976.799999999999</v>
      </c>
      <c r="K330" s="38">
        <f t="shared" si="55"/>
        <v>8533.6</v>
      </c>
      <c r="L330" s="40">
        <f>E330/(F330+1)</f>
        <v>9169.7406340057642</v>
      </c>
      <c r="M330" s="40">
        <f t="shared" si="56"/>
        <v>846.94560669456064</v>
      </c>
      <c r="N330" s="40">
        <f t="shared" si="57"/>
        <v>8322.7950273112037</v>
      </c>
      <c r="O330" s="41">
        <f>RANK(L330,$L$3:$L$502,0)+COUNTIF($L$3:L829,L330)-1</f>
        <v>317</v>
      </c>
      <c r="P330" s="42">
        <f t="shared" si="58"/>
        <v>18090</v>
      </c>
      <c r="Q330" s="42">
        <f t="shared" si="59"/>
        <v>2010</v>
      </c>
      <c r="R330" s="42">
        <f t="shared" si="60"/>
        <v>90.45</v>
      </c>
      <c r="S330" s="40">
        <f t="shared" si="61"/>
        <v>8443.15</v>
      </c>
      <c r="T330" s="40">
        <f t="shared" si="62"/>
        <v>10042.076400000002</v>
      </c>
      <c r="U330" s="40">
        <f t="shared" si="63"/>
        <v>1598.9264000000021</v>
      </c>
      <c r="V330" s="43">
        <f t="shared" si="64"/>
        <v>0.57981069064321911</v>
      </c>
      <c r="W330" s="41">
        <f>RANK(T330,$T$3:$T$502,0)+COUNTIF($T$3:T330,T330)-1</f>
        <v>328</v>
      </c>
      <c r="X330" s="41">
        <f>RANK(U330, $U$3:$U$502,0)+COUNTIF($U$3:U330,U330)-1</f>
        <v>278</v>
      </c>
    </row>
    <row r="331" spans="1:24" x14ac:dyDescent="0.2">
      <c r="A331" s="7" t="s">
        <v>663</v>
      </c>
      <c r="B331" s="8" t="s">
        <v>664</v>
      </c>
      <c r="C331" s="9">
        <v>64325</v>
      </c>
      <c r="D331" s="10"/>
      <c r="E331" s="17">
        <v>9536.4</v>
      </c>
      <c r="F331" s="18">
        <v>6.2E-2</v>
      </c>
      <c r="G331" s="19">
        <v>1324.5</v>
      </c>
      <c r="H331" s="20">
        <v>0.16800000000000001</v>
      </c>
      <c r="I331" s="21">
        <v>7980.8</v>
      </c>
      <c r="J331" s="22">
        <v>30438.400000000001</v>
      </c>
      <c r="K331" s="38">
        <f t="shared" si="55"/>
        <v>8211.9</v>
      </c>
      <c r="L331" s="40">
        <f>E331/(F331+1)</f>
        <v>8979.6610169491523</v>
      </c>
      <c r="M331" s="40">
        <f t="shared" si="56"/>
        <v>1133.9897260273974</v>
      </c>
      <c r="N331" s="40">
        <f t="shared" si="57"/>
        <v>7845.6712909217549</v>
      </c>
      <c r="O331" s="41">
        <f>RANK(L331,$L$3:$L$502,0)+COUNTIF($L$3:L830,L331)-1</f>
        <v>323</v>
      </c>
      <c r="P331" s="42">
        <f t="shared" si="58"/>
        <v>57892.5</v>
      </c>
      <c r="Q331" s="42">
        <f t="shared" si="59"/>
        <v>6432.5</v>
      </c>
      <c r="R331" s="42">
        <f t="shared" si="60"/>
        <v>289.46249999999998</v>
      </c>
      <c r="S331" s="40">
        <f t="shared" si="61"/>
        <v>7922.4375</v>
      </c>
      <c r="T331" s="40">
        <f t="shared" si="62"/>
        <v>10032.292799999999</v>
      </c>
      <c r="U331" s="40">
        <f t="shared" si="63"/>
        <v>2109.8552999999993</v>
      </c>
      <c r="V331" s="43">
        <f t="shared" si="64"/>
        <v>0.59294473386183411</v>
      </c>
      <c r="W331" s="41">
        <f>RANK(T331,$T$3:$T$502,0)+COUNTIF($T$3:T331,T331)-1</f>
        <v>329</v>
      </c>
      <c r="X331" s="41">
        <f>RANK(U331, $U$3:$U$502,0)+COUNTIF($U$3:U331,U331)-1</f>
        <v>221</v>
      </c>
    </row>
    <row r="332" spans="1:24" x14ac:dyDescent="0.2">
      <c r="A332" s="7" t="s">
        <v>665</v>
      </c>
      <c r="B332" s="8" t="s">
        <v>666</v>
      </c>
      <c r="C332" s="9">
        <v>2282</v>
      </c>
      <c r="D332" s="10">
        <v>6</v>
      </c>
      <c r="E332" s="17">
        <v>9512</v>
      </c>
      <c r="F332" s="18">
        <v>8.6999999999999994E-2</v>
      </c>
      <c r="G332" s="19">
        <v>10</v>
      </c>
      <c r="H332" s="20"/>
      <c r="I332" s="21">
        <v>16062</v>
      </c>
      <c r="J332" s="22"/>
      <c r="K332" s="38">
        <f t="shared" si="55"/>
        <v>9502</v>
      </c>
      <c r="L332" s="40">
        <f>E332/(F332+1)</f>
        <v>8750.6899724011037</v>
      </c>
      <c r="M332" s="40">
        <f t="shared" si="56"/>
        <v>10</v>
      </c>
      <c r="N332" s="40">
        <f t="shared" si="57"/>
        <v>8740.6899724011037</v>
      </c>
      <c r="O332" s="41">
        <f>RANK(L332,$L$3:$L$502,0)+COUNTIF($L$3:L831,L332)-1</f>
        <v>331</v>
      </c>
      <c r="P332" s="42">
        <f t="shared" si="58"/>
        <v>2053.8000000000002</v>
      </c>
      <c r="Q332" s="42">
        <f t="shared" si="59"/>
        <v>228.19999999999982</v>
      </c>
      <c r="R332" s="42">
        <f t="shared" si="60"/>
        <v>10.268999999999993</v>
      </c>
      <c r="S332" s="40">
        <f t="shared" si="61"/>
        <v>9491.7309999999998</v>
      </c>
      <c r="T332" s="40">
        <f t="shared" si="62"/>
        <v>10006.624</v>
      </c>
      <c r="U332" s="40">
        <f t="shared" si="63"/>
        <v>514.89300000000003</v>
      </c>
      <c r="V332" s="43">
        <f t="shared" si="64"/>
        <v>50.4893</v>
      </c>
      <c r="W332" s="41">
        <f>RANK(T332,$T$3:$T$502,0)+COUNTIF($T$3:T332,T332)-1</f>
        <v>330</v>
      </c>
      <c r="X332" s="41">
        <f>RANK(U332, $U$3:$U$502,0)+COUNTIF($U$3:U332,U332)-1</f>
        <v>458</v>
      </c>
    </row>
    <row r="333" spans="1:24" x14ac:dyDescent="0.2">
      <c r="A333" s="7" t="s">
        <v>667</v>
      </c>
      <c r="B333" s="8" t="s">
        <v>668</v>
      </c>
      <c r="C333" s="9">
        <v>38000</v>
      </c>
      <c r="D333" s="10">
        <v>4</v>
      </c>
      <c r="E333" s="17">
        <v>9504</v>
      </c>
      <c r="F333" s="18">
        <v>0.08</v>
      </c>
      <c r="G333" s="19">
        <v>-225</v>
      </c>
      <c r="H333" s="20">
        <v>-1.6879999999999999</v>
      </c>
      <c r="I333" s="21">
        <v>21382</v>
      </c>
      <c r="J333" s="22">
        <v>1457.8</v>
      </c>
      <c r="K333" s="38">
        <f t="shared" si="55"/>
        <v>9729</v>
      </c>
      <c r="L333" s="40">
        <f>E333/(F333+1)</f>
        <v>8800</v>
      </c>
      <c r="M333" s="40">
        <f t="shared" si="56"/>
        <v>327.03488372093028</v>
      </c>
      <c r="N333" s="40">
        <f t="shared" si="57"/>
        <v>8472.9651162790706</v>
      </c>
      <c r="O333" s="41">
        <f>RANK(L333,$L$3:$L$502,0)+COUNTIF($L$3:L832,L333)-1</f>
        <v>330</v>
      </c>
      <c r="P333" s="42">
        <f t="shared" si="58"/>
        <v>34200</v>
      </c>
      <c r="Q333" s="42">
        <f t="shared" si="59"/>
        <v>3800</v>
      </c>
      <c r="R333" s="42">
        <f t="shared" si="60"/>
        <v>171</v>
      </c>
      <c r="S333" s="40">
        <f t="shared" si="61"/>
        <v>9558</v>
      </c>
      <c r="T333" s="40">
        <f t="shared" si="62"/>
        <v>9998.2080000000005</v>
      </c>
      <c r="U333" s="40">
        <f t="shared" si="63"/>
        <v>440.20800000000054</v>
      </c>
      <c r="V333" s="43">
        <f t="shared" si="64"/>
        <v>-2.9564800000000022</v>
      </c>
      <c r="W333" s="41">
        <f>RANK(T333,$T$3:$T$502,0)+COUNTIF($T$3:T333,T333)-1</f>
        <v>331</v>
      </c>
      <c r="X333" s="41">
        <f>RANK(U333, $U$3:$U$502,0)+COUNTIF($U$3:U333,U333)-1</f>
        <v>468</v>
      </c>
    </row>
    <row r="334" spans="1:24" x14ac:dyDescent="0.2">
      <c r="A334" s="7" t="s">
        <v>669</v>
      </c>
      <c r="B334" s="8" t="s">
        <v>670</v>
      </c>
      <c r="C334" s="9">
        <v>19000</v>
      </c>
      <c r="D334" s="10">
        <v>-78</v>
      </c>
      <c r="E334" s="17">
        <v>9498</v>
      </c>
      <c r="F334" s="18">
        <v>-0.21199999999999999</v>
      </c>
      <c r="G334" s="19">
        <v>1005</v>
      </c>
      <c r="H334" s="20">
        <v>-0.314</v>
      </c>
      <c r="I334" s="21">
        <v>38327</v>
      </c>
      <c r="J334" s="22">
        <v>24767.200000000001</v>
      </c>
      <c r="K334" s="38">
        <f t="shared" si="55"/>
        <v>8493</v>
      </c>
      <c r="L334" s="40">
        <f>E334/(F334+1)</f>
        <v>12053.299492385786</v>
      </c>
      <c r="M334" s="40">
        <f t="shared" si="56"/>
        <v>1465.0145772594753</v>
      </c>
      <c r="N334" s="40">
        <f t="shared" si="57"/>
        <v>10588.284915126311</v>
      </c>
      <c r="O334" s="41">
        <f>RANK(L334,$L$3:$L$502,0)+COUNTIF($L$3:L833,L334)-1</f>
        <v>249</v>
      </c>
      <c r="P334" s="42">
        <f t="shared" si="58"/>
        <v>17100</v>
      </c>
      <c r="Q334" s="42">
        <f t="shared" si="59"/>
        <v>1900</v>
      </c>
      <c r="R334" s="42">
        <f t="shared" si="60"/>
        <v>85.5</v>
      </c>
      <c r="S334" s="40">
        <f t="shared" si="61"/>
        <v>8407.5</v>
      </c>
      <c r="T334" s="40">
        <f t="shared" si="62"/>
        <v>9991.8960000000006</v>
      </c>
      <c r="U334" s="40">
        <f t="shared" si="63"/>
        <v>1584.3960000000006</v>
      </c>
      <c r="V334" s="43">
        <f t="shared" si="64"/>
        <v>0.57651343283582157</v>
      </c>
      <c r="W334" s="41">
        <f>RANK(T334,$T$3:$T$502,0)+COUNTIF($T$3:T334,T334)-1</f>
        <v>332</v>
      </c>
      <c r="X334" s="41">
        <f>RANK(U334, $U$3:$U$502,0)+COUNTIF($U$3:U334,U334)-1</f>
        <v>283</v>
      </c>
    </row>
    <row r="335" spans="1:24" x14ac:dyDescent="0.2">
      <c r="A335" s="7" t="s">
        <v>671</v>
      </c>
      <c r="B335" s="8" t="s">
        <v>672</v>
      </c>
      <c r="C335" s="9">
        <v>3177</v>
      </c>
      <c r="D335" s="10">
        <v>164</v>
      </c>
      <c r="E335" s="17">
        <v>9415</v>
      </c>
      <c r="F335" s="18">
        <v>0.72599999999999998</v>
      </c>
      <c r="G335" s="19">
        <v>978</v>
      </c>
      <c r="H335" s="20">
        <v>0.17399999999999999</v>
      </c>
      <c r="I335" s="21">
        <v>17903</v>
      </c>
      <c r="J335" s="22">
        <v>25639.3</v>
      </c>
      <c r="K335" s="38">
        <f t="shared" si="55"/>
        <v>8437</v>
      </c>
      <c r="L335" s="40">
        <f>E335/(F335+1)</f>
        <v>5454.8088064889916</v>
      </c>
      <c r="M335" s="40">
        <f t="shared" si="56"/>
        <v>833.04940374787054</v>
      </c>
      <c r="N335" s="40">
        <f t="shared" si="57"/>
        <v>4621.7594027411214</v>
      </c>
      <c r="O335" s="41">
        <f>RANK(L335,$L$3:$L$502,0)+COUNTIF($L$3:L834,L335)-1</f>
        <v>482</v>
      </c>
      <c r="P335" s="42">
        <f t="shared" si="58"/>
        <v>2859.3</v>
      </c>
      <c r="Q335" s="42">
        <f t="shared" si="59"/>
        <v>317.69999999999982</v>
      </c>
      <c r="R335" s="42">
        <f t="shared" si="60"/>
        <v>14.296499999999993</v>
      </c>
      <c r="S335" s="40">
        <f t="shared" si="61"/>
        <v>8422.7034999999996</v>
      </c>
      <c r="T335" s="40">
        <f t="shared" si="62"/>
        <v>9904.58</v>
      </c>
      <c r="U335" s="40">
        <f t="shared" si="63"/>
        <v>1481.8765000000003</v>
      </c>
      <c r="V335" s="43">
        <f t="shared" si="64"/>
        <v>0.51521114519427436</v>
      </c>
      <c r="W335" s="41">
        <f>RANK(T335,$T$3:$T$502,0)+COUNTIF($T$3:T335,T335)-1</f>
        <v>333</v>
      </c>
      <c r="X335" s="41">
        <f>RANK(U335, $U$3:$U$502,0)+COUNTIF($U$3:U335,U335)-1</f>
        <v>301</v>
      </c>
    </row>
    <row r="336" spans="1:24" x14ac:dyDescent="0.2">
      <c r="A336" s="7" t="s">
        <v>673</v>
      </c>
      <c r="B336" s="8" t="s">
        <v>674</v>
      </c>
      <c r="C336" s="9">
        <v>20000</v>
      </c>
      <c r="D336" s="10">
        <v>37</v>
      </c>
      <c r="E336" s="17">
        <v>9398</v>
      </c>
      <c r="F336" s="18">
        <v>0.22800000000000001</v>
      </c>
      <c r="G336" s="19">
        <v>-168.8</v>
      </c>
      <c r="H336" s="20"/>
      <c r="I336" s="21">
        <v>22630.2</v>
      </c>
      <c r="J336" s="22">
        <v>8639.5</v>
      </c>
      <c r="K336" s="38">
        <f t="shared" si="55"/>
        <v>9566.7999999999993</v>
      </c>
      <c r="L336" s="40">
        <f>E336/(F336+1)</f>
        <v>7653.0944625407164</v>
      </c>
      <c r="M336" s="40">
        <f t="shared" si="56"/>
        <v>-168.8</v>
      </c>
      <c r="N336" s="40">
        <f t="shared" si="57"/>
        <v>7821.8944625407166</v>
      </c>
      <c r="O336" s="41">
        <f>RANK(L336,$L$3:$L$502,0)+COUNTIF($L$3:L835,L336)-1</f>
        <v>366</v>
      </c>
      <c r="P336" s="42">
        <f t="shared" si="58"/>
        <v>18000</v>
      </c>
      <c r="Q336" s="42">
        <f t="shared" si="59"/>
        <v>2000</v>
      </c>
      <c r="R336" s="42">
        <f t="shared" si="60"/>
        <v>90</v>
      </c>
      <c r="S336" s="40">
        <f t="shared" si="61"/>
        <v>9476.7999999999993</v>
      </c>
      <c r="T336" s="40">
        <f t="shared" si="62"/>
        <v>9886.6959999999999</v>
      </c>
      <c r="U336" s="40">
        <f t="shared" si="63"/>
        <v>409.89600000000064</v>
      </c>
      <c r="V336" s="43">
        <f t="shared" si="64"/>
        <v>-3.4282938388625626</v>
      </c>
      <c r="W336" s="41">
        <f>RANK(T336,$T$3:$T$502,0)+COUNTIF($T$3:T336,T336)-1</f>
        <v>334</v>
      </c>
      <c r="X336" s="41">
        <f>RANK(U336, $U$3:$U$502,0)+COUNTIF($U$3:U336,U336)-1</f>
        <v>472</v>
      </c>
    </row>
    <row r="337" spans="1:24" x14ac:dyDescent="0.2">
      <c r="A337" s="7" t="s">
        <v>675</v>
      </c>
      <c r="B337" s="8" t="s">
        <v>676</v>
      </c>
      <c r="C337" s="9">
        <v>21200</v>
      </c>
      <c r="D337" s="10">
        <v>12</v>
      </c>
      <c r="E337" s="17">
        <v>9352</v>
      </c>
      <c r="F337" s="18">
        <v>0.126</v>
      </c>
      <c r="G337" s="19">
        <v>285.5</v>
      </c>
      <c r="H337" s="20">
        <v>0.53200000000000003</v>
      </c>
      <c r="I337" s="21">
        <v>7626.4</v>
      </c>
      <c r="J337" s="22">
        <v>5335.4</v>
      </c>
      <c r="K337" s="38">
        <f t="shared" si="55"/>
        <v>9066.5</v>
      </c>
      <c r="L337" s="40">
        <f>E337/(F337+1)</f>
        <v>8305.5062166962707</v>
      </c>
      <c r="M337" s="40">
        <f t="shared" si="56"/>
        <v>186.35770234986944</v>
      </c>
      <c r="N337" s="40">
        <f t="shared" si="57"/>
        <v>8119.1485143464015</v>
      </c>
      <c r="O337" s="41">
        <f>RANK(L337,$L$3:$L$502,0)+COUNTIF($L$3:L836,L337)-1</f>
        <v>342</v>
      </c>
      <c r="P337" s="42">
        <f t="shared" si="58"/>
        <v>19080</v>
      </c>
      <c r="Q337" s="42">
        <f t="shared" si="59"/>
        <v>2120</v>
      </c>
      <c r="R337" s="42">
        <f t="shared" si="60"/>
        <v>95.4</v>
      </c>
      <c r="S337" s="40">
        <f t="shared" si="61"/>
        <v>8971.1</v>
      </c>
      <c r="T337" s="40">
        <f t="shared" si="62"/>
        <v>9838.3040000000001</v>
      </c>
      <c r="U337" s="40">
        <f t="shared" si="63"/>
        <v>867.20399999999972</v>
      </c>
      <c r="V337" s="43">
        <f t="shared" si="64"/>
        <v>2.037492119089316</v>
      </c>
      <c r="W337" s="41">
        <f>RANK(T337,$T$3:$T$502,0)+COUNTIF($T$3:T337,T337)-1</f>
        <v>335</v>
      </c>
      <c r="X337" s="41">
        <f>RANK(U337, $U$3:$U$502,0)+COUNTIF($U$3:U337,U337)-1</f>
        <v>405</v>
      </c>
    </row>
    <row r="338" spans="1:24" x14ac:dyDescent="0.2">
      <c r="A338" s="7" t="s">
        <v>677</v>
      </c>
      <c r="B338" s="8" t="s">
        <v>678</v>
      </c>
      <c r="C338" s="9">
        <v>6314</v>
      </c>
      <c r="D338" s="10">
        <v>1</v>
      </c>
      <c r="E338" s="17">
        <v>9347.2000000000007</v>
      </c>
      <c r="F338" s="18">
        <v>7.0000000000000007E-2</v>
      </c>
      <c r="G338" s="19">
        <v>277.3</v>
      </c>
      <c r="H338" s="20">
        <v>-0.67900000000000005</v>
      </c>
      <c r="I338" s="21">
        <v>43913.4</v>
      </c>
      <c r="J338" s="22"/>
      <c r="K338" s="38">
        <f t="shared" si="55"/>
        <v>9069.9000000000015</v>
      </c>
      <c r="L338" s="40">
        <f>E338/(F338+1)</f>
        <v>8735.7009345794395</v>
      </c>
      <c r="M338" s="40">
        <f t="shared" si="56"/>
        <v>863.8629283489098</v>
      </c>
      <c r="N338" s="40">
        <f t="shared" si="57"/>
        <v>7871.8380062305296</v>
      </c>
      <c r="O338" s="41">
        <f>RANK(L338,$L$3:$L$502,0)+COUNTIF($L$3:L837,L338)-1</f>
        <v>332</v>
      </c>
      <c r="P338" s="42">
        <f t="shared" si="58"/>
        <v>5682.6</v>
      </c>
      <c r="Q338" s="42">
        <f t="shared" si="59"/>
        <v>631.39999999999964</v>
      </c>
      <c r="R338" s="42">
        <f t="shared" si="60"/>
        <v>28.412999999999986</v>
      </c>
      <c r="S338" s="40">
        <f t="shared" si="61"/>
        <v>9041.487000000001</v>
      </c>
      <c r="T338" s="40">
        <f t="shared" si="62"/>
        <v>9833.2544000000016</v>
      </c>
      <c r="U338" s="40">
        <f t="shared" si="63"/>
        <v>791.76740000000063</v>
      </c>
      <c r="V338" s="43">
        <f t="shared" si="64"/>
        <v>1.8552737107825483</v>
      </c>
      <c r="W338" s="41">
        <f>RANK(T338,$T$3:$T$502,0)+COUNTIF($T$3:T338,T338)-1</f>
        <v>336</v>
      </c>
      <c r="X338" s="41">
        <f>RANK(U338, $U$3:$U$502,0)+COUNTIF($U$3:U338,U338)-1</f>
        <v>419</v>
      </c>
    </row>
    <row r="339" spans="1:24" x14ac:dyDescent="0.2">
      <c r="A339" s="7" t="s">
        <v>679</v>
      </c>
      <c r="B339" s="8" t="s">
        <v>680</v>
      </c>
      <c r="C339" s="9">
        <v>5275</v>
      </c>
      <c r="D339" s="10">
        <v>162</v>
      </c>
      <c r="E339" s="17">
        <v>9144</v>
      </c>
      <c r="F339" s="18">
        <v>0.68400000000000005</v>
      </c>
      <c r="G339" s="19">
        <v>-54</v>
      </c>
      <c r="H339" s="20"/>
      <c r="I339" s="21">
        <v>26024</v>
      </c>
      <c r="J339" s="22">
        <v>12647.8</v>
      </c>
      <c r="K339" s="38">
        <f t="shared" si="55"/>
        <v>9198</v>
      </c>
      <c r="L339" s="40">
        <f>E339/(F339+1)</f>
        <v>5429.9287410926363</v>
      </c>
      <c r="M339" s="40">
        <f t="shared" si="56"/>
        <v>-54</v>
      </c>
      <c r="N339" s="40">
        <f t="shared" si="57"/>
        <v>5483.9287410926363</v>
      </c>
      <c r="O339" s="41">
        <f>RANK(L339,$L$3:$L$502,0)+COUNTIF($L$3:L838,L339)-1</f>
        <v>483</v>
      </c>
      <c r="P339" s="42">
        <f t="shared" si="58"/>
        <v>4747.5</v>
      </c>
      <c r="Q339" s="42">
        <f t="shared" si="59"/>
        <v>527.5</v>
      </c>
      <c r="R339" s="42">
        <f t="shared" si="60"/>
        <v>23.737500000000001</v>
      </c>
      <c r="S339" s="40">
        <f t="shared" si="61"/>
        <v>9174.2625000000007</v>
      </c>
      <c r="T339" s="40">
        <f t="shared" si="62"/>
        <v>9619.4879999999994</v>
      </c>
      <c r="U339" s="40">
        <f t="shared" si="63"/>
        <v>445.22549999999865</v>
      </c>
      <c r="V339" s="43">
        <f t="shared" si="64"/>
        <v>-9.2449166666666418</v>
      </c>
      <c r="W339" s="41">
        <f>RANK(T339,$T$3:$T$502,0)+COUNTIF($T$3:T339,T339)-1</f>
        <v>337</v>
      </c>
      <c r="X339" s="41">
        <f>RANK(U339, $U$3:$U$502,0)+COUNTIF($U$3:U339,U339)-1</f>
        <v>466</v>
      </c>
    </row>
    <row r="340" spans="1:24" x14ac:dyDescent="0.2">
      <c r="A340" s="7" t="s">
        <v>681</v>
      </c>
      <c r="B340" s="8" t="s">
        <v>682</v>
      </c>
      <c r="C340" s="9">
        <v>25600</v>
      </c>
      <c r="D340" s="10">
        <v>-5</v>
      </c>
      <c r="E340" s="17">
        <v>9124</v>
      </c>
      <c r="F340" s="18">
        <v>3.1E-2</v>
      </c>
      <c r="G340" s="19">
        <v>165</v>
      </c>
      <c r="H340" s="20">
        <v>-0.54300000000000004</v>
      </c>
      <c r="I340" s="21">
        <v>19149</v>
      </c>
      <c r="J340" s="22">
        <v>2646.2</v>
      </c>
      <c r="K340" s="38">
        <f t="shared" si="55"/>
        <v>8959</v>
      </c>
      <c r="L340" s="40">
        <f>E340/(F340+1)</f>
        <v>8849.6605237633376</v>
      </c>
      <c r="M340" s="40">
        <f t="shared" si="56"/>
        <v>361.05032822757113</v>
      </c>
      <c r="N340" s="40">
        <f t="shared" si="57"/>
        <v>8488.6101955357663</v>
      </c>
      <c r="O340" s="41">
        <f>RANK(L340,$L$3:$L$502,0)+COUNTIF($L$3:L839,L340)-1</f>
        <v>328</v>
      </c>
      <c r="P340" s="42">
        <f t="shared" si="58"/>
        <v>23040</v>
      </c>
      <c r="Q340" s="42">
        <f t="shared" si="59"/>
        <v>2560</v>
      </c>
      <c r="R340" s="42">
        <f t="shared" si="60"/>
        <v>115.2</v>
      </c>
      <c r="S340" s="40">
        <f t="shared" si="61"/>
        <v>8843.7999999999993</v>
      </c>
      <c r="T340" s="40">
        <f t="shared" si="62"/>
        <v>9598.4480000000003</v>
      </c>
      <c r="U340" s="40">
        <f t="shared" si="63"/>
        <v>754.64800000000105</v>
      </c>
      <c r="V340" s="43">
        <f t="shared" si="64"/>
        <v>3.5736242424242488</v>
      </c>
      <c r="W340" s="41">
        <f>RANK(T340,$T$3:$T$502,0)+COUNTIF($T$3:T340,T340)-1</f>
        <v>338</v>
      </c>
      <c r="X340" s="41">
        <f>RANK(U340, $U$3:$U$502,0)+COUNTIF($U$3:U340,U340)-1</f>
        <v>424</v>
      </c>
    </row>
    <row r="341" spans="1:24" x14ac:dyDescent="0.2">
      <c r="A341" s="7" t="s">
        <v>683</v>
      </c>
      <c r="B341" s="8" t="s">
        <v>684</v>
      </c>
      <c r="C341" s="9">
        <v>21357</v>
      </c>
      <c r="D341" s="10">
        <v>50</v>
      </c>
      <c r="E341" s="17">
        <v>9030</v>
      </c>
      <c r="F341" s="18">
        <v>0.23699999999999999</v>
      </c>
      <c r="G341" s="19">
        <v>2590.8000000000002</v>
      </c>
      <c r="H341" s="20">
        <v>0.52900000000000003</v>
      </c>
      <c r="I341" s="21">
        <v>18768.7</v>
      </c>
      <c r="J341" s="22">
        <v>130034</v>
      </c>
      <c r="K341" s="38">
        <f t="shared" si="55"/>
        <v>6439.2</v>
      </c>
      <c r="L341" s="40">
        <f>E341/(F341+1)</f>
        <v>7299.9191592562647</v>
      </c>
      <c r="M341" s="40">
        <f t="shared" si="56"/>
        <v>1694.4408109875737</v>
      </c>
      <c r="N341" s="40">
        <f t="shared" si="57"/>
        <v>5605.4783482686908</v>
      </c>
      <c r="O341" s="41">
        <f>RANK(L341,$L$3:$L$502,0)+COUNTIF($L$3:L840,L341)-1</f>
        <v>384</v>
      </c>
      <c r="P341" s="42">
        <f t="shared" si="58"/>
        <v>19221.3</v>
      </c>
      <c r="Q341" s="42">
        <f t="shared" si="59"/>
        <v>2135.7000000000007</v>
      </c>
      <c r="R341" s="42">
        <f t="shared" si="60"/>
        <v>96.106500000000025</v>
      </c>
      <c r="S341" s="40">
        <f t="shared" si="61"/>
        <v>6343.0934999999999</v>
      </c>
      <c r="T341" s="40">
        <f t="shared" si="62"/>
        <v>9499.56</v>
      </c>
      <c r="U341" s="40">
        <f t="shared" si="63"/>
        <v>3156.4664999999995</v>
      </c>
      <c r="V341" s="43">
        <f t="shared" si="64"/>
        <v>0.21833661417322808</v>
      </c>
      <c r="W341" s="41">
        <f>RANK(T341,$T$3:$T$502,0)+COUNTIF($T$3:T341,T341)-1</f>
        <v>339</v>
      </c>
      <c r="X341" s="41">
        <f>RANK(U341, $U$3:$U$502,0)+COUNTIF($U$3:U341,U341)-1</f>
        <v>158</v>
      </c>
    </row>
    <row r="342" spans="1:24" x14ac:dyDescent="0.2">
      <c r="A342" s="7" t="s">
        <v>685</v>
      </c>
      <c r="B342" s="8" t="s">
        <v>686</v>
      </c>
      <c r="C342" s="9">
        <v>20000</v>
      </c>
      <c r="D342" s="10">
        <v>-1</v>
      </c>
      <c r="E342" s="17">
        <v>9025</v>
      </c>
      <c r="F342" s="18">
        <v>0.04</v>
      </c>
      <c r="G342" s="19">
        <v>468</v>
      </c>
      <c r="H342" s="20">
        <v>0.26100000000000001</v>
      </c>
      <c r="I342" s="21">
        <v>4760</v>
      </c>
      <c r="J342" s="22"/>
      <c r="K342" s="38">
        <f t="shared" si="55"/>
        <v>8557</v>
      </c>
      <c r="L342" s="40">
        <f>E342/(F342+1)</f>
        <v>8677.8846153846152</v>
      </c>
      <c r="M342" s="40">
        <f t="shared" si="56"/>
        <v>371.13402061855669</v>
      </c>
      <c r="N342" s="40">
        <f t="shared" si="57"/>
        <v>8306.7505947660593</v>
      </c>
      <c r="O342" s="41">
        <f>RANK(L342,$L$3:$L$502,0)+COUNTIF($L$3:L841,L342)-1</f>
        <v>334</v>
      </c>
      <c r="P342" s="42">
        <f t="shared" si="58"/>
        <v>18000</v>
      </c>
      <c r="Q342" s="42">
        <f t="shared" si="59"/>
        <v>2000</v>
      </c>
      <c r="R342" s="42">
        <f t="shared" si="60"/>
        <v>90</v>
      </c>
      <c r="S342" s="40">
        <f t="shared" si="61"/>
        <v>8467</v>
      </c>
      <c r="T342" s="40">
        <f t="shared" si="62"/>
        <v>9494.2999999999993</v>
      </c>
      <c r="U342" s="40">
        <f t="shared" si="63"/>
        <v>1027.2999999999993</v>
      </c>
      <c r="V342" s="43">
        <f t="shared" si="64"/>
        <v>1.1950854700854685</v>
      </c>
      <c r="W342" s="41">
        <f>RANK(T342,$T$3:$T$502,0)+COUNTIF($T$3:T342,T342)-1</f>
        <v>340</v>
      </c>
      <c r="X342" s="41">
        <f>RANK(U342, $U$3:$U$502,0)+COUNTIF($U$3:U342,U342)-1</f>
        <v>374</v>
      </c>
    </row>
    <row r="343" spans="1:24" x14ac:dyDescent="0.2">
      <c r="A343" s="7" t="s">
        <v>687</v>
      </c>
      <c r="B343" s="8" t="s">
        <v>688</v>
      </c>
      <c r="C343" s="9">
        <v>28000</v>
      </c>
      <c r="D343" s="10">
        <v>9</v>
      </c>
      <c r="E343" s="17">
        <v>9024</v>
      </c>
      <c r="F343" s="18">
        <v>0.109</v>
      </c>
      <c r="G343" s="19">
        <v>-1514</v>
      </c>
      <c r="H343" s="20"/>
      <c r="I343" s="21">
        <v>16346</v>
      </c>
      <c r="J343" s="22">
        <v>7286.8</v>
      </c>
      <c r="K343" s="38">
        <f t="shared" si="55"/>
        <v>10538</v>
      </c>
      <c r="L343" s="40">
        <f>E343/(F343+1)</f>
        <v>8137.0604147880977</v>
      </c>
      <c r="M343" s="40">
        <f t="shared" si="56"/>
        <v>-1514</v>
      </c>
      <c r="N343" s="40">
        <f t="shared" si="57"/>
        <v>9651.0604147880986</v>
      </c>
      <c r="O343" s="41">
        <f>RANK(L343,$L$3:$L$502,0)+COUNTIF($L$3:L842,L343)-1</f>
        <v>345</v>
      </c>
      <c r="P343" s="42">
        <f t="shared" si="58"/>
        <v>25200</v>
      </c>
      <c r="Q343" s="42">
        <f t="shared" si="59"/>
        <v>2800</v>
      </c>
      <c r="R343" s="42">
        <f t="shared" si="60"/>
        <v>126</v>
      </c>
      <c r="S343" s="40">
        <f t="shared" si="61"/>
        <v>10412</v>
      </c>
      <c r="T343" s="40">
        <f t="shared" si="62"/>
        <v>9493.2479999999996</v>
      </c>
      <c r="U343" s="40">
        <f t="shared" si="63"/>
        <v>-918.75200000000041</v>
      </c>
      <c r="V343" s="43">
        <f t="shared" si="64"/>
        <v>-0.3931624834874502</v>
      </c>
      <c r="W343" s="41">
        <f>RANK(T343,$T$3:$T$502,0)+COUNTIF($T$3:T343,T343)-1</f>
        <v>341</v>
      </c>
      <c r="X343" s="41">
        <f>RANK(U343, $U$3:$U$502,0)+COUNTIF($U$3:U343,U343)-1</f>
        <v>495</v>
      </c>
    </row>
    <row r="344" spans="1:24" x14ac:dyDescent="0.2">
      <c r="A344" s="7" t="s">
        <v>689</v>
      </c>
      <c r="B344" s="8" t="s">
        <v>690</v>
      </c>
      <c r="C344" s="9">
        <v>1260</v>
      </c>
      <c r="D344" s="10"/>
      <c r="E344" s="17">
        <v>8965</v>
      </c>
      <c r="F344" s="18"/>
      <c r="G344" s="19">
        <v>865</v>
      </c>
      <c r="H344" s="20"/>
      <c r="I344" s="21">
        <v>206294</v>
      </c>
      <c r="J344" s="22">
        <v>4230.2</v>
      </c>
      <c r="K344" s="38">
        <f t="shared" si="55"/>
        <v>8100</v>
      </c>
      <c r="L344" s="40">
        <f>E344/(F344+1)</f>
        <v>8965</v>
      </c>
      <c r="M344" s="40">
        <f t="shared" si="56"/>
        <v>865</v>
      </c>
      <c r="N344" s="40">
        <f t="shared" si="57"/>
        <v>8100</v>
      </c>
      <c r="O344" s="41">
        <f>RANK(L344,$L$3:$L$502,0)+COUNTIF($L$3:L843,L344)-1</f>
        <v>324</v>
      </c>
      <c r="P344" s="42">
        <f t="shared" si="58"/>
        <v>1134</v>
      </c>
      <c r="Q344" s="42">
        <f t="shared" si="59"/>
        <v>126</v>
      </c>
      <c r="R344" s="42">
        <f t="shared" si="60"/>
        <v>5.67</v>
      </c>
      <c r="S344" s="40">
        <f t="shared" si="61"/>
        <v>8094.33</v>
      </c>
      <c r="T344" s="40">
        <f t="shared" si="62"/>
        <v>9431.18</v>
      </c>
      <c r="U344" s="40">
        <f t="shared" si="63"/>
        <v>1336.8500000000004</v>
      </c>
      <c r="V344" s="43">
        <f t="shared" si="64"/>
        <v>0.54549132947976919</v>
      </c>
      <c r="W344" s="41">
        <f>RANK(T344,$T$3:$T$502,0)+COUNTIF($T$3:T344,T344)-1</f>
        <v>342</v>
      </c>
      <c r="X344" s="41">
        <f>RANK(U344, $U$3:$U$502,0)+COUNTIF($U$3:U344,U344)-1</f>
        <v>320</v>
      </c>
    </row>
    <row r="345" spans="1:24" x14ac:dyDescent="0.2">
      <c r="A345" s="7" t="s">
        <v>691</v>
      </c>
      <c r="B345" s="8" t="s">
        <v>692</v>
      </c>
      <c r="C345" s="9">
        <v>6000</v>
      </c>
      <c r="D345" s="10">
        <v>-36</v>
      </c>
      <c r="E345" s="17">
        <v>8934</v>
      </c>
      <c r="F345" s="18">
        <v>-7.4999999999999997E-2</v>
      </c>
      <c r="G345" s="19">
        <v>875</v>
      </c>
      <c r="H345" s="20"/>
      <c r="I345" s="21">
        <v>154682</v>
      </c>
      <c r="J345" s="22">
        <v>7291</v>
      </c>
      <c r="K345" s="38">
        <f t="shared" si="55"/>
        <v>8059</v>
      </c>
      <c r="L345" s="40">
        <f>E345/(F345+1)</f>
        <v>9658.3783783783783</v>
      </c>
      <c r="M345" s="40">
        <f t="shared" si="56"/>
        <v>875</v>
      </c>
      <c r="N345" s="40">
        <f t="shared" si="57"/>
        <v>8783.3783783783783</v>
      </c>
      <c r="O345" s="41">
        <f>RANK(L345,$L$3:$L$502,0)+COUNTIF($L$3:L844,L345)-1</f>
        <v>300</v>
      </c>
      <c r="P345" s="42">
        <f t="shared" si="58"/>
        <v>5400</v>
      </c>
      <c r="Q345" s="42">
        <f t="shared" si="59"/>
        <v>600</v>
      </c>
      <c r="R345" s="42">
        <f t="shared" si="60"/>
        <v>27</v>
      </c>
      <c r="S345" s="40">
        <f t="shared" si="61"/>
        <v>8032</v>
      </c>
      <c r="T345" s="40">
        <f t="shared" si="62"/>
        <v>9398.5679999999993</v>
      </c>
      <c r="U345" s="40">
        <f t="shared" si="63"/>
        <v>1366.5679999999993</v>
      </c>
      <c r="V345" s="43">
        <f t="shared" si="64"/>
        <v>0.56179199999999918</v>
      </c>
      <c r="W345" s="41">
        <f>RANK(T345,$T$3:$T$502,0)+COUNTIF($T$3:T345,T345)-1</f>
        <v>343</v>
      </c>
      <c r="X345" s="41">
        <f>RANK(U345, $U$3:$U$502,0)+COUNTIF($U$3:U345,U345)-1</f>
        <v>316</v>
      </c>
    </row>
    <row r="346" spans="1:24" x14ac:dyDescent="0.2">
      <c r="A346" s="7" t="s">
        <v>693</v>
      </c>
      <c r="B346" s="8" t="s">
        <v>694</v>
      </c>
      <c r="C346" s="9">
        <v>16150</v>
      </c>
      <c r="D346" s="10">
        <v>1</v>
      </c>
      <c r="E346" s="17">
        <v>8930.2000000000007</v>
      </c>
      <c r="F346" s="18">
        <v>5.7999999999999996E-2</v>
      </c>
      <c r="G346" s="19">
        <v>1497.8</v>
      </c>
      <c r="H346" s="20">
        <v>-0.501</v>
      </c>
      <c r="I346" s="21">
        <v>19178.3</v>
      </c>
      <c r="J346" s="22">
        <v>41940.800000000003</v>
      </c>
      <c r="K346" s="38">
        <f t="shared" si="55"/>
        <v>7432.4000000000005</v>
      </c>
      <c r="L346" s="40">
        <f>E346/(F346+1)</f>
        <v>8440.6427221172034</v>
      </c>
      <c r="M346" s="40">
        <f t="shared" si="56"/>
        <v>3001.6032064128258</v>
      </c>
      <c r="N346" s="40">
        <f t="shared" si="57"/>
        <v>5439.0395157043777</v>
      </c>
      <c r="O346" s="41">
        <f>RANK(L346,$L$3:$L$502,0)+COUNTIF($L$3:L845,L346)-1</f>
        <v>340</v>
      </c>
      <c r="P346" s="42">
        <f t="shared" si="58"/>
        <v>14535</v>
      </c>
      <c r="Q346" s="42">
        <f t="shared" si="59"/>
        <v>1615</v>
      </c>
      <c r="R346" s="42">
        <f t="shared" si="60"/>
        <v>72.674999999999997</v>
      </c>
      <c r="S346" s="40">
        <f t="shared" si="61"/>
        <v>7359.7250000000004</v>
      </c>
      <c r="T346" s="40">
        <f t="shared" si="62"/>
        <v>9394.5704000000005</v>
      </c>
      <c r="U346" s="40">
        <f t="shared" si="63"/>
        <v>2034.8454000000002</v>
      </c>
      <c r="V346" s="43">
        <f t="shared" si="64"/>
        <v>0.3585561490185607</v>
      </c>
      <c r="W346" s="41">
        <f>RANK(T346,$T$3:$T$502,0)+COUNTIF($T$3:T346,T346)-1</f>
        <v>344</v>
      </c>
      <c r="X346" s="41">
        <f>RANK(U346, $U$3:$U$502,0)+COUNTIF($U$3:U346,U346)-1</f>
        <v>228</v>
      </c>
    </row>
    <row r="347" spans="1:24" x14ac:dyDescent="0.2">
      <c r="A347" s="7" t="s">
        <v>695</v>
      </c>
      <c r="B347" s="8" t="s">
        <v>696</v>
      </c>
      <c r="C347" s="9">
        <v>169000</v>
      </c>
      <c r="D347" s="10">
        <v>-21</v>
      </c>
      <c r="E347" s="17">
        <v>8906</v>
      </c>
      <c r="F347" s="18">
        <v>-2.6000000000000002E-2</v>
      </c>
      <c r="G347" s="19">
        <v>764</v>
      </c>
      <c r="H347" s="20">
        <v>-0.39300000000000002</v>
      </c>
      <c r="I347" s="21">
        <v>13995</v>
      </c>
      <c r="J347" s="22">
        <v>24292.799999999999</v>
      </c>
      <c r="K347" s="38">
        <f t="shared" si="55"/>
        <v>8142</v>
      </c>
      <c r="L347" s="40">
        <f>E347/(F347+1)</f>
        <v>9143.7371663244357</v>
      </c>
      <c r="M347" s="40">
        <f t="shared" si="56"/>
        <v>1258.6490939044481</v>
      </c>
      <c r="N347" s="40">
        <f t="shared" si="57"/>
        <v>7885.0880724199878</v>
      </c>
      <c r="O347" s="41">
        <f>RANK(L347,$L$3:$L$502,0)+COUNTIF($L$3:L846,L347)-1</f>
        <v>318</v>
      </c>
      <c r="P347" s="42">
        <f t="shared" si="58"/>
        <v>152100</v>
      </c>
      <c r="Q347" s="42">
        <f t="shared" si="59"/>
        <v>16900</v>
      </c>
      <c r="R347" s="42">
        <f t="shared" si="60"/>
        <v>760.5</v>
      </c>
      <c r="S347" s="40">
        <f t="shared" si="61"/>
        <v>7381.5</v>
      </c>
      <c r="T347" s="40">
        <f t="shared" si="62"/>
        <v>9369.1119999999992</v>
      </c>
      <c r="U347" s="40">
        <f t="shared" si="63"/>
        <v>1987.6119999999992</v>
      </c>
      <c r="V347" s="43">
        <f t="shared" si="64"/>
        <v>1.6015863874345539</v>
      </c>
      <c r="W347" s="41">
        <f>RANK(T347,$T$3:$T$502,0)+COUNTIF($T$3:T347,T347)-1</f>
        <v>345</v>
      </c>
      <c r="X347" s="41">
        <f>RANK(U347, $U$3:$U$502,0)+COUNTIF($U$3:U347,U347)-1</f>
        <v>234</v>
      </c>
    </row>
    <row r="348" spans="1:24" x14ac:dyDescent="0.2">
      <c r="A348" s="7" t="s">
        <v>697</v>
      </c>
      <c r="B348" s="33" t="s">
        <v>698</v>
      </c>
      <c r="C348" s="34">
        <v>33000</v>
      </c>
      <c r="D348" s="10">
        <v>-24</v>
      </c>
      <c r="E348" s="17">
        <v>8850.7000000000007</v>
      </c>
      <c r="F348" s="35">
        <v>-4.0999999999999995E-2</v>
      </c>
      <c r="G348" s="36">
        <v>-673</v>
      </c>
      <c r="H348" s="20">
        <v>-20.395</v>
      </c>
      <c r="I348" s="38">
        <v>4044.3</v>
      </c>
      <c r="J348" s="22">
        <v>1036</v>
      </c>
      <c r="K348" s="38">
        <f t="shared" si="55"/>
        <v>9523.7000000000007</v>
      </c>
      <c r="L348" s="40">
        <f>E348/(F348+1)</f>
        <v>9229.0928050052153</v>
      </c>
      <c r="M348" s="40">
        <f t="shared" si="56"/>
        <v>34.699664862077853</v>
      </c>
      <c r="N348" s="40">
        <f t="shared" si="57"/>
        <v>9194.3931401431382</v>
      </c>
      <c r="O348" s="41">
        <f>RANK(L348,$L$3:$L$502,0)+COUNTIF($L$3:L847,L348)-1</f>
        <v>316</v>
      </c>
      <c r="P348" s="42">
        <f t="shared" si="58"/>
        <v>29700</v>
      </c>
      <c r="Q348" s="42">
        <f t="shared" si="59"/>
        <v>3300</v>
      </c>
      <c r="R348" s="42">
        <f t="shared" si="60"/>
        <v>148.5</v>
      </c>
      <c r="S348" s="40">
        <f t="shared" si="61"/>
        <v>9375.2000000000007</v>
      </c>
      <c r="T348" s="40">
        <f t="shared" si="62"/>
        <v>9310.9364000000005</v>
      </c>
      <c r="U348" s="40">
        <f t="shared" si="63"/>
        <v>-64.263600000000224</v>
      </c>
      <c r="V348" s="43">
        <f t="shared" si="64"/>
        <v>-0.90451173848439792</v>
      </c>
      <c r="W348" s="41">
        <f>RANK(T348,$T$3:$T$502,0)+COUNTIF($T$3:T348,T348)-1</f>
        <v>346</v>
      </c>
      <c r="X348" s="41">
        <f>RANK(U348, $U$3:$U$502,0)+COUNTIF($U$3:U348,U348)-1</f>
        <v>490</v>
      </c>
    </row>
    <row r="349" spans="1:24" x14ac:dyDescent="0.2">
      <c r="A349" s="7" t="s">
        <v>699</v>
      </c>
      <c r="B349" s="8" t="s">
        <v>700</v>
      </c>
      <c r="C349" s="9">
        <v>8700</v>
      </c>
      <c r="D349" s="10">
        <v>-1</v>
      </c>
      <c r="E349" s="17">
        <v>8696.2000000000007</v>
      </c>
      <c r="F349" s="18">
        <v>0.04</v>
      </c>
      <c r="G349" s="19">
        <v>-15.7</v>
      </c>
      <c r="H349" s="20"/>
      <c r="I349" s="21">
        <v>2529.6999999999998</v>
      </c>
      <c r="J349" s="22">
        <v>418.5</v>
      </c>
      <c r="K349" s="38">
        <f t="shared" si="55"/>
        <v>8711.9000000000015</v>
      </c>
      <c r="L349" s="40">
        <f>E349/(F349+1)</f>
        <v>8361.7307692307695</v>
      </c>
      <c r="M349" s="40">
        <f t="shared" si="56"/>
        <v>-15.7</v>
      </c>
      <c r="N349" s="40">
        <f t="shared" si="57"/>
        <v>8377.4307692307702</v>
      </c>
      <c r="O349" s="41">
        <f>RANK(L349,$L$3:$L$502,0)+COUNTIF($L$3:L848,L349)-1</f>
        <v>341</v>
      </c>
      <c r="P349" s="42">
        <f t="shared" si="58"/>
        <v>7830</v>
      </c>
      <c r="Q349" s="42">
        <f t="shared" si="59"/>
        <v>870</v>
      </c>
      <c r="R349" s="42">
        <f t="shared" si="60"/>
        <v>39.15</v>
      </c>
      <c r="S349" s="40">
        <f t="shared" si="61"/>
        <v>8672.7500000000018</v>
      </c>
      <c r="T349" s="40">
        <f t="shared" si="62"/>
        <v>9148.4024000000009</v>
      </c>
      <c r="U349" s="40">
        <f t="shared" si="63"/>
        <v>475.65239999999903</v>
      </c>
      <c r="V349" s="43">
        <f t="shared" si="64"/>
        <v>-31.29633121019102</v>
      </c>
      <c r="W349" s="41">
        <f>RANK(T349,$T$3:$T$502,0)+COUNTIF($T$3:T349,T349)-1</f>
        <v>347</v>
      </c>
      <c r="X349" s="41">
        <f>RANK(U349, $U$3:$U$502,0)+COUNTIF($U$3:U349,U349)-1</f>
        <v>462</v>
      </c>
    </row>
    <row r="350" spans="1:24" x14ac:dyDescent="0.2">
      <c r="A350" s="7" t="s">
        <v>701</v>
      </c>
      <c r="B350" s="8" t="s">
        <v>702</v>
      </c>
      <c r="C350" s="9">
        <v>5322</v>
      </c>
      <c r="D350" s="10">
        <v>5</v>
      </c>
      <c r="E350" s="17">
        <v>8686</v>
      </c>
      <c r="F350" s="18">
        <v>8.199999999999999E-2</v>
      </c>
      <c r="G350" s="19">
        <v>-155</v>
      </c>
      <c r="H350" s="20">
        <v>-1.071</v>
      </c>
      <c r="I350" s="21">
        <v>45302</v>
      </c>
      <c r="J350" s="22">
        <v>34801.1</v>
      </c>
      <c r="K350" s="38">
        <f t="shared" si="55"/>
        <v>8841</v>
      </c>
      <c r="L350" s="40">
        <f>E350/(F350+1)</f>
        <v>8027.7264325323467</v>
      </c>
      <c r="M350" s="40">
        <f t="shared" si="56"/>
        <v>2183.0985915492975</v>
      </c>
      <c r="N350" s="40">
        <f t="shared" si="57"/>
        <v>5844.6278409830493</v>
      </c>
      <c r="O350" s="41">
        <f>RANK(L350,$L$3:$L$502,0)+COUNTIF($L$3:L849,L350)-1</f>
        <v>348</v>
      </c>
      <c r="P350" s="42">
        <f t="shared" si="58"/>
        <v>4789.8</v>
      </c>
      <c r="Q350" s="42">
        <f t="shared" si="59"/>
        <v>532.19999999999982</v>
      </c>
      <c r="R350" s="42">
        <f t="shared" si="60"/>
        <v>23.948999999999991</v>
      </c>
      <c r="S350" s="40">
        <f t="shared" si="61"/>
        <v>8817.0509999999995</v>
      </c>
      <c r="T350" s="40">
        <f t="shared" si="62"/>
        <v>9137.6720000000005</v>
      </c>
      <c r="U350" s="40">
        <f t="shared" si="63"/>
        <v>320.621000000001</v>
      </c>
      <c r="V350" s="43">
        <f t="shared" si="64"/>
        <v>-3.0685225806451677</v>
      </c>
      <c r="W350" s="41">
        <f>RANK(T350,$T$3:$T$502,0)+COUNTIF($T$3:T350,T350)-1</f>
        <v>348</v>
      </c>
      <c r="X350" s="41">
        <f>RANK(U350, $U$3:$U$502,0)+COUNTIF($U$3:U350,U350)-1</f>
        <v>479</v>
      </c>
    </row>
    <row r="351" spans="1:24" x14ac:dyDescent="0.2">
      <c r="A351" s="7" t="s">
        <v>703</v>
      </c>
      <c r="B351" s="8" t="s">
        <v>704</v>
      </c>
      <c r="C351" s="9">
        <v>23000</v>
      </c>
      <c r="D351" s="10">
        <v>9</v>
      </c>
      <c r="E351" s="17">
        <v>8685</v>
      </c>
      <c r="F351" s="18">
        <v>0.10099999999999999</v>
      </c>
      <c r="G351" s="19">
        <v>261</v>
      </c>
      <c r="H351" s="20">
        <v>-0.70599999999999996</v>
      </c>
      <c r="I351" s="21">
        <v>14529</v>
      </c>
      <c r="J351" s="22">
        <v>11481.6</v>
      </c>
      <c r="K351" s="38">
        <f t="shared" si="55"/>
        <v>8424</v>
      </c>
      <c r="L351" s="40">
        <f>E351/(F351+1)</f>
        <v>7888.2833787465943</v>
      </c>
      <c r="M351" s="40">
        <f t="shared" si="56"/>
        <v>887.75510204081615</v>
      </c>
      <c r="N351" s="40">
        <f t="shared" si="57"/>
        <v>7000.5282767057779</v>
      </c>
      <c r="O351" s="41">
        <f>RANK(L351,$L$3:$L$502,0)+COUNTIF($L$3:L850,L351)-1</f>
        <v>353</v>
      </c>
      <c r="P351" s="42">
        <f t="shared" si="58"/>
        <v>20700</v>
      </c>
      <c r="Q351" s="42">
        <f t="shared" si="59"/>
        <v>2300</v>
      </c>
      <c r="R351" s="42">
        <f t="shared" si="60"/>
        <v>103.5</v>
      </c>
      <c r="S351" s="40">
        <f t="shared" si="61"/>
        <v>8320.5</v>
      </c>
      <c r="T351" s="40">
        <f t="shared" si="62"/>
        <v>9136.6200000000008</v>
      </c>
      <c r="U351" s="40">
        <f t="shared" si="63"/>
        <v>816.1200000000008</v>
      </c>
      <c r="V351" s="43">
        <f t="shared" si="64"/>
        <v>2.1268965517241409</v>
      </c>
      <c r="W351" s="41">
        <f>RANK(T351,$T$3:$T$502,0)+COUNTIF($T$3:T351,T351)-1</f>
        <v>349</v>
      </c>
      <c r="X351" s="41">
        <f>RANK(U351, $U$3:$U$502,0)+COUNTIF($U$3:U351,U351)-1</f>
        <v>416</v>
      </c>
    </row>
    <row r="352" spans="1:24" x14ac:dyDescent="0.2">
      <c r="A352" s="7" t="s">
        <v>705</v>
      </c>
      <c r="B352" s="8" t="s">
        <v>706</v>
      </c>
      <c r="C352" s="9">
        <v>31200</v>
      </c>
      <c r="D352" s="10">
        <v>65</v>
      </c>
      <c r="E352" s="17">
        <v>8665</v>
      </c>
      <c r="F352" s="18">
        <v>0.27</v>
      </c>
      <c r="G352" s="19">
        <v>1032</v>
      </c>
      <c r="H352" s="20">
        <v>0.46400000000000002</v>
      </c>
      <c r="I352" s="21">
        <v>19026</v>
      </c>
      <c r="J352" s="22"/>
      <c r="K352" s="38">
        <f t="shared" si="55"/>
        <v>7633</v>
      </c>
      <c r="L352" s="40">
        <f>E352/(F352+1)</f>
        <v>6822.8346456692916</v>
      </c>
      <c r="M352" s="40">
        <f t="shared" si="56"/>
        <v>704.91803278688531</v>
      </c>
      <c r="N352" s="40">
        <f t="shared" si="57"/>
        <v>6117.9166128824063</v>
      </c>
      <c r="O352" s="41">
        <f>RANK(L352,$L$3:$L$502,0)+COUNTIF($L$3:L851,L352)-1</f>
        <v>409</v>
      </c>
      <c r="P352" s="42">
        <f t="shared" si="58"/>
        <v>28080</v>
      </c>
      <c r="Q352" s="42">
        <f t="shared" si="59"/>
        <v>3120</v>
      </c>
      <c r="R352" s="42">
        <f t="shared" si="60"/>
        <v>140.4</v>
      </c>
      <c r="S352" s="40">
        <f t="shared" si="61"/>
        <v>7492.6</v>
      </c>
      <c r="T352" s="40">
        <f t="shared" si="62"/>
        <v>9115.58</v>
      </c>
      <c r="U352" s="40">
        <f t="shared" si="63"/>
        <v>1622.9799999999996</v>
      </c>
      <c r="V352" s="43">
        <f t="shared" si="64"/>
        <v>0.57265503875968948</v>
      </c>
      <c r="W352" s="41">
        <f>RANK(T352,$T$3:$T$502,0)+COUNTIF($T$3:T352,T352)-1</f>
        <v>350</v>
      </c>
      <c r="X352" s="41">
        <f>RANK(U352, $U$3:$U$502,0)+COUNTIF($U$3:U352,U352)-1</f>
        <v>274</v>
      </c>
    </row>
    <row r="353" spans="1:24" x14ac:dyDescent="0.2">
      <c r="A353" s="7" t="s">
        <v>707</v>
      </c>
      <c r="B353" s="8" t="s">
        <v>708</v>
      </c>
      <c r="C353" s="9">
        <v>3708</v>
      </c>
      <c r="D353" s="10">
        <v>-8</v>
      </c>
      <c r="E353" s="17">
        <v>8635.2000000000007</v>
      </c>
      <c r="F353" s="18">
        <v>1.3000000000000001E-2</v>
      </c>
      <c r="G353" s="19">
        <v>1233.9000000000001</v>
      </c>
      <c r="H353" s="20">
        <v>1.21</v>
      </c>
      <c r="I353" s="21">
        <v>94482.9</v>
      </c>
      <c r="J353" s="22"/>
      <c r="K353" s="38">
        <f t="shared" si="55"/>
        <v>7401.3000000000011</v>
      </c>
      <c r="L353" s="40">
        <f>E353/(F353+1)</f>
        <v>8524.3830207305055</v>
      </c>
      <c r="M353" s="40">
        <f t="shared" si="56"/>
        <v>558.32579185520365</v>
      </c>
      <c r="N353" s="40">
        <f t="shared" si="57"/>
        <v>7966.0572288753019</v>
      </c>
      <c r="O353" s="41">
        <f>RANK(L353,$L$3:$L$502,0)+COUNTIF($L$3:L852,L353)-1</f>
        <v>338</v>
      </c>
      <c r="P353" s="42">
        <f t="shared" si="58"/>
        <v>3337.2</v>
      </c>
      <c r="Q353" s="42">
        <f t="shared" si="59"/>
        <v>370.80000000000018</v>
      </c>
      <c r="R353" s="42">
        <f t="shared" si="60"/>
        <v>16.686000000000007</v>
      </c>
      <c r="S353" s="40">
        <f t="shared" si="61"/>
        <v>7384.6140000000014</v>
      </c>
      <c r="T353" s="40">
        <f t="shared" si="62"/>
        <v>9084.2304000000004</v>
      </c>
      <c r="U353" s="40">
        <f t="shared" si="63"/>
        <v>1699.616399999999</v>
      </c>
      <c r="V353" s="43">
        <f t="shared" si="64"/>
        <v>0.37743447605154296</v>
      </c>
      <c r="W353" s="41">
        <f>RANK(T353,$T$3:$T$502,0)+COUNTIF($T$3:T353,T353)-1</f>
        <v>351</v>
      </c>
      <c r="X353" s="41">
        <f>RANK(U353, $U$3:$U$502,0)+COUNTIF($U$3:U353,U353)-1</f>
        <v>266</v>
      </c>
    </row>
    <row r="354" spans="1:24" x14ac:dyDescent="0.2">
      <c r="A354" s="7" t="s">
        <v>709</v>
      </c>
      <c r="B354" s="8" t="s">
        <v>710</v>
      </c>
      <c r="C354" s="9">
        <v>8870</v>
      </c>
      <c r="D354" s="10"/>
      <c r="E354" s="17">
        <v>8635</v>
      </c>
      <c r="F354" s="18">
        <v>7.400000000000001E-2</v>
      </c>
      <c r="G354" s="19">
        <v>996</v>
      </c>
      <c r="H354" s="20">
        <v>-0.23599999999999999</v>
      </c>
      <c r="I354" s="21">
        <v>11602</v>
      </c>
      <c r="J354" s="22">
        <v>8718.2999999999993</v>
      </c>
      <c r="K354" s="38">
        <f t="shared" si="55"/>
        <v>7639</v>
      </c>
      <c r="L354" s="40">
        <f>E354/(F354+1)</f>
        <v>8040.0372439478579</v>
      </c>
      <c r="M354" s="40">
        <f t="shared" si="56"/>
        <v>1303.6649214659685</v>
      </c>
      <c r="N354" s="40">
        <f t="shared" si="57"/>
        <v>6736.3723224818896</v>
      </c>
      <c r="O354" s="41">
        <f>RANK(L354,$L$3:$L$502,0)+COUNTIF($L$3:L853,L354)-1</f>
        <v>347</v>
      </c>
      <c r="P354" s="42">
        <f t="shared" si="58"/>
        <v>7983</v>
      </c>
      <c r="Q354" s="42">
        <f t="shared" si="59"/>
        <v>887</v>
      </c>
      <c r="R354" s="42">
        <f t="shared" si="60"/>
        <v>39.914999999999999</v>
      </c>
      <c r="S354" s="40">
        <f t="shared" si="61"/>
        <v>7599.085</v>
      </c>
      <c r="T354" s="40">
        <f t="shared" si="62"/>
        <v>9084.02</v>
      </c>
      <c r="U354" s="40">
        <f t="shared" si="63"/>
        <v>1484.9350000000004</v>
      </c>
      <c r="V354" s="43">
        <f t="shared" si="64"/>
        <v>0.49089859437751043</v>
      </c>
      <c r="W354" s="41">
        <f>RANK(T354,$T$3:$T$502,0)+COUNTIF($T$3:T354,T354)-1</f>
        <v>352</v>
      </c>
      <c r="X354" s="41">
        <f>RANK(U354, $U$3:$U$502,0)+COUNTIF($U$3:U354,U354)-1</f>
        <v>298</v>
      </c>
    </row>
    <row r="355" spans="1:24" x14ac:dyDescent="0.2">
      <c r="A355" s="7" t="s">
        <v>711</v>
      </c>
      <c r="B355" s="8" t="s">
        <v>712</v>
      </c>
      <c r="C355" s="9">
        <v>8500</v>
      </c>
      <c r="D355" s="10">
        <v>-4</v>
      </c>
      <c r="E355" s="17">
        <v>8632.5</v>
      </c>
      <c r="F355" s="18">
        <v>4.5999999999999999E-2</v>
      </c>
      <c r="G355" s="19">
        <v>172.3</v>
      </c>
      <c r="H355" s="20">
        <v>0.438</v>
      </c>
      <c r="I355" s="21">
        <v>5272.4</v>
      </c>
      <c r="J355" s="22">
        <v>3760.5</v>
      </c>
      <c r="K355" s="38">
        <f t="shared" si="55"/>
        <v>8460.2000000000007</v>
      </c>
      <c r="L355" s="40">
        <f>E355/(F355+1)</f>
        <v>8252.8680688336517</v>
      </c>
      <c r="M355" s="40">
        <f t="shared" si="56"/>
        <v>119.8191933240612</v>
      </c>
      <c r="N355" s="40">
        <f t="shared" si="57"/>
        <v>8133.0488755095903</v>
      </c>
      <c r="O355" s="41">
        <f>RANK(L355,$L$3:$L$502,0)+COUNTIF($L$3:L854,L355)-1</f>
        <v>344</v>
      </c>
      <c r="P355" s="42">
        <f t="shared" si="58"/>
        <v>7650</v>
      </c>
      <c r="Q355" s="42">
        <f t="shared" si="59"/>
        <v>850</v>
      </c>
      <c r="R355" s="42">
        <f t="shared" si="60"/>
        <v>38.25</v>
      </c>
      <c r="S355" s="40">
        <f t="shared" si="61"/>
        <v>8421.9500000000007</v>
      </c>
      <c r="T355" s="40">
        <f t="shared" si="62"/>
        <v>9081.39</v>
      </c>
      <c r="U355" s="40">
        <f t="shared" si="63"/>
        <v>659.43999999999869</v>
      </c>
      <c r="V355" s="43">
        <f t="shared" si="64"/>
        <v>2.8272780034822906</v>
      </c>
      <c r="W355" s="41">
        <f>RANK(T355,$T$3:$T$502,0)+COUNTIF($T$3:T355,T355)-1</f>
        <v>353</v>
      </c>
      <c r="X355" s="41">
        <f>RANK(U355, $U$3:$U$502,0)+COUNTIF($U$3:U355,U355)-1</f>
        <v>441</v>
      </c>
    </row>
    <row r="356" spans="1:24" x14ac:dyDescent="0.2">
      <c r="A356" s="7" t="s">
        <v>713</v>
      </c>
      <c r="B356" s="8" t="s">
        <v>714</v>
      </c>
      <c r="C356" s="9">
        <v>27621</v>
      </c>
      <c r="D356" s="10">
        <v>41</v>
      </c>
      <c r="E356" s="17">
        <v>8614.9</v>
      </c>
      <c r="F356" s="18">
        <v>0.19800000000000001</v>
      </c>
      <c r="G356" s="19">
        <v>489.6</v>
      </c>
      <c r="H356" s="20">
        <v>-0.28699999999999998</v>
      </c>
      <c r="I356" s="21">
        <v>5091.6000000000004</v>
      </c>
      <c r="J356" s="22">
        <v>11014.2</v>
      </c>
      <c r="K356" s="38">
        <f t="shared" si="55"/>
        <v>8125.2999999999993</v>
      </c>
      <c r="L356" s="40">
        <f>E356/(F356+1)</f>
        <v>7191.0684474123536</v>
      </c>
      <c r="M356" s="40">
        <f t="shared" si="56"/>
        <v>686.67601683029454</v>
      </c>
      <c r="N356" s="40">
        <f t="shared" si="57"/>
        <v>6504.3924305820592</v>
      </c>
      <c r="O356" s="41">
        <f>RANK(L356,$L$3:$L$502,0)+COUNTIF($L$3:L855,L356)-1</f>
        <v>389</v>
      </c>
      <c r="P356" s="42">
        <f t="shared" si="58"/>
        <v>24858.9</v>
      </c>
      <c r="Q356" s="42">
        <f t="shared" si="59"/>
        <v>2762.0999999999985</v>
      </c>
      <c r="R356" s="42">
        <f t="shared" si="60"/>
        <v>124.29449999999994</v>
      </c>
      <c r="S356" s="40">
        <f t="shared" si="61"/>
        <v>8001.0054999999993</v>
      </c>
      <c r="T356" s="40">
        <f t="shared" si="62"/>
        <v>9062.8747999999996</v>
      </c>
      <c r="U356" s="40">
        <f t="shared" si="63"/>
        <v>1061.8693000000003</v>
      </c>
      <c r="V356" s="43">
        <f t="shared" si="64"/>
        <v>1.168850694444445</v>
      </c>
      <c r="W356" s="41">
        <f>RANK(T356,$T$3:$T$502,0)+COUNTIF($T$3:T356,T356)-1</f>
        <v>354</v>
      </c>
      <c r="X356" s="41">
        <f>RANK(U356, $U$3:$U$502,0)+COUNTIF($U$3:U356,U356)-1</f>
        <v>365</v>
      </c>
    </row>
    <row r="357" spans="1:24" x14ac:dyDescent="0.2">
      <c r="A357" s="7" t="s">
        <v>715</v>
      </c>
      <c r="B357" s="8" t="s">
        <v>716</v>
      </c>
      <c r="C357" s="9">
        <v>21173</v>
      </c>
      <c r="D357" s="10">
        <v>-30</v>
      </c>
      <c r="E357" s="17">
        <v>8611</v>
      </c>
      <c r="F357" s="18">
        <v>-5.7000000000000002E-2</v>
      </c>
      <c r="G357" s="19">
        <v>-643</v>
      </c>
      <c r="H357" s="20"/>
      <c r="I357" s="21">
        <v>23659</v>
      </c>
      <c r="J357" s="22">
        <v>209.6</v>
      </c>
      <c r="K357" s="38">
        <f t="shared" si="55"/>
        <v>9254</v>
      </c>
      <c r="L357" s="40">
        <f>E357/(F357+1)</f>
        <v>9131.4952279957579</v>
      </c>
      <c r="M357" s="40">
        <f t="shared" si="56"/>
        <v>-643</v>
      </c>
      <c r="N357" s="40">
        <f t="shared" si="57"/>
        <v>9774.4952279957579</v>
      </c>
      <c r="O357" s="41">
        <f>RANK(L357,$L$3:$L$502,0)+COUNTIF($L$3:L856,L357)-1</f>
        <v>319</v>
      </c>
      <c r="P357" s="42">
        <f t="shared" si="58"/>
        <v>19055.7</v>
      </c>
      <c r="Q357" s="42">
        <f t="shared" si="59"/>
        <v>2117.2999999999993</v>
      </c>
      <c r="R357" s="42">
        <f t="shared" si="60"/>
        <v>95.278499999999966</v>
      </c>
      <c r="S357" s="40">
        <f t="shared" si="61"/>
        <v>9158.7214999999997</v>
      </c>
      <c r="T357" s="40">
        <f t="shared" si="62"/>
        <v>9058.7720000000008</v>
      </c>
      <c r="U357" s="40">
        <f t="shared" si="63"/>
        <v>-99.949499999998807</v>
      </c>
      <c r="V357" s="43">
        <f t="shared" si="64"/>
        <v>-0.84455754276827555</v>
      </c>
      <c r="W357" s="41">
        <f>RANK(T357,$T$3:$T$502,0)+COUNTIF($T$3:T357,T357)-1</f>
        <v>355</v>
      </c>
      <c r="X357" s="41">
        <f>RANK(U357, $U$3:$U$502,0)+COUNTIF($U$3:U357,U357)-1</f>
        <v>492</v>
      </c>
    </row>
    <row r="358" spans="1:24" x14ac:dyDescent="0.2">
      <c r="A358" s="7" t="s">
        <v>717</v>
      </c>
      <c r="B358" s="8" t="s">
        <v>718</v>
      </c>
      <c r="C358" s="9">
        <v>47000</v>
      </c>
      <c r="D358" s="10">
        <v>20</v>
      </c>
      <c r="E358" s="17">
        <v>8594</v>
      </c>
      <c r="F358" s="18">
        <v>0.13100000000000001</v>
      </c>
      <c r="G358" s="19">
        <v>990</v>
      </c>
      <c r="H358" s="20">
        <v>0.13500000000000001</v>
      </c>
      <c r="I358" s="21">
        <v>15815</v>
      </c>
      <c r="J358" s="22"/>
      <c r="K358" s="38">
        <f t="shared" si="55"/>
        <v>7604</v>
      </c>
      <c r="L358" s="40">
        <f>E358/(F358+1)</f>
        <v>7598.5853227232537</v>
      </c>
      <c r="M358" s="40">
        <f t="shared" si="56"/>
        <v>872.24669603524228</v>
      </c>
      <c r="N358" s="40">
        <f t="shared" si="57"/>
        <v>6726.3386266880116</v>
      </c>
      <c r="O358" s="41">
        <f>RANK(L358,$L$3:$L$502,0)+COUNTIF($L$3:L857,L358)-1</f>
        <v>371</v>
      </c>
      <c r="P358" s="42">
        <f t="shared" si="58"/>
        <v>42300</v>
      </c>
      <c r="Q358" s="42">
        <f t="shared" si="59"/>
        <v>4700</v>
      </c>
      <c r="R358" s="42">
        <f t="shared" si="60"/>
        <v>211.5</v>
      </c>
      <c r="S358" s="40">
        <f t="shared" si="61"/>
        <v>7392.5</v>
      </c>
      <c r="T358" s="40">
        <f t="shared" si="62"/>
        <v>9040.8880000000008</v>
      </c>
      <c r="U358" s="40">
        <f t="shared" si="63"/>
        <v>1648.3880000000008</v>
      </c>
      <c r="V358" s="43">
        <f t="shared" si="64"/>
        <v>0.66503838383838465</v>
      </c>
      <c r="W358" s="41">
        <f>RANK(T358,$T$3:$T$502,0)+COUNTIF($T$3:T358,T358)-1</f>
        <v>356</v>
      </c>
      <c r="X358" s="41">
        <f>RANK(U358, $U$3:$U$502,0)+COUNTIF($U$3:U358,U358)-1</f>
        <v>270</v>
      </c>
    </row>
    <row r="359" spans="1:24" x14ac:dyDescent="0.2">
      <c r="A359" s="7" t="s">
        <v>719</v>
      </c>
      <c r="B359" s="8" t="s">
        <v>720</v>
      </c>
      <c r="C359" s="9">
        <v>34642</v>
      </c>
      <c r="D359" s="10">
        <v>31</v>
      </c>
      <c r="E359" s="17">
        <v>8453</v>
      </c>
      <c r="F359" s="18">
        <v>0.157</v>
      </c>
      <c r="G359" s="19">
        <v>-31</v>
      </c>
      <c r="H359" s="20"/>
      <c r="I359" s="21">
        <v>19796</v>
      </c>
      <c r="J359" s="22">
        <v>10214.700000000001</v>
      </c>
      <c r="K359" s="38">
        <f t="shared" si="55"/>
        <v>8484</v>
      </c>
      <c r="L359" s="40">
        <f>E359/(F359+1)</f>
        <v>7305.9636992221258</v>
      </c>
      <c r="M359" s="40">
        <f t="shared" si="56"/>
        <v>-31</v>
      </c>
      <c r="N359" s="40">
        <f t="shared" si="57"/>
        <v>7336.9636992221258</v>
      </c>
      <c r="O359" s="41">
        <f>RANK(L359,$L$3:$L$502,0)+COUNTIF($L$3:L858,L359)-1</f>
        <v>383</v>
      </c>
      <c r="P359" s="42">
        <f t="shared" si="58"/>
        <v>31177.8</v>
      </c>
      <c r="Q359" s="42">
        <f t="shared" si="59"/>
        <v>3464.2000000000007</v>
      </c>
      <c r="R359" s="42">
        <f t="shared" si="60"/>
        <v>155.88900000000004</v>
      </c>
      <c r="S359" s="40">
        <f t="shared" si="61"/>
        <v>8328.1110000000008</v>
      </c>
      <c r="T359" s="40">
        <f t="shared" si="62"/>
        <v>8892.5560000000005</v>
      </c>
      <c r="U359" s="40">
        <f t="shared" si="63"/>
        <v>564.44499999999971</v>
      </c>
      <c r="V359" s="43">
        <f t="shared" si="64"/>
        <v>-19.207903225806444</v>
      </c>
      <c r="W359" s="41">
        <f>RANK(T359,$T$3:$T$502,0)+COUNTIF($T$3:T359,T359)-1</f>
        <v>357</v>
      </c>
      <c r="X359" s="41">
        <f>RANK(U359, $U$3:$U$502,0)+COUNTIF($U$3:U359,U359)-1</f>
        <v>453</v>
      </c>
    </row>
    <row r="360" spans="1:24" x14ac:dyDescent="0.2">
      <c r="A360" s="7" t="s">
        <v>721</v>
      </c>
      <c r="B360" s="8" t="s">
        <v>722</v>
      </c>
      <c r="C360" s="9">
        <v>7998</v>
      </c>
      <c r="D360" s="10">
        <v>6</v>
      </c>
      <c r="E360" s="17">
        <v>8448.2000000000007</v>
      </c>
      <c r="F360" s="18">
        <v>0.09</v>
      </c>
      <c r="G360" s="19">
        <v>1033</v>
      </c>
      <c r="H360" s="20">
        <v>4.5999999999999999E-2</v>
      </c>
      <c r="I360" s="21">
        <v>38241.300000000003</v>
      </c>
      <c r="J360" s="22">
        <v>22512.6</v>
      </c>
      <c r="K360" s="38">
        <f t="shared" si="55"/>
        <v>7415.2000000000007</v>
      </c>
      <c r="L360" s="40">
        <f>E360/(F360+1)</f>
        <v>7750.6422018348621</v>
      </c>
      <c r="M360" s="40">
        <f t="shared" si="56"/>
        <v>987.57170172084125</v>
      </c>
      <c r="N360" s="40">
        <f t="shared" si="57"/>
        <v>6763.0705001140213</v>
      </c>
      <c r="O360" s="41">
        <f>RANK(L360,$L$3:$L$502,0)+COUNTIF($L$3:L859,L360)-1</f>
        <v>359</v>
      </c>
      <c r="P360" s="42">
        <f t="shared" si="58"/>
        <v>7198.2</v>
      </c>
      <c r="Q360" s="42">
        <f t="shared" si="59"/>
        <v>799.80000000000018</v>
      </c>
      <c r="R360" s="42">
        <f t="shared" si="60"/>
        <v>35.991000000000007</v>
      </c>
      <c r="S360" s="40">
        <f t="shared" si="61"/>
        <v>7379.2090000000007</v>
      </c>
      <c r="T360" s="40">
        <f t="shared" si="62"/>
        <v>8887.5064000000002</v>
      </c>
      <c r="U360" s="40">
        <f t="shared" si="63"/>
        <v>1508.2973999999995</v>
      </c>
      <c r="V360" s="43">
        <f t="shared" si="64"/>
        <v>0.46011364956437512</v>
      </c>
      <c r="W360" s="41">
        <f>RANK(T360,$T$3:$T$502,0)+COUNTIF($T$3:T360,T360)-1</f>
        <v>358</v>
      </c>
      <c r="X360" s="41">
        <f>RANK(U360, $U$3:$U$502,0)+COUNTIF($U$3:U360,U360)-1</f>
        <v>293</v>
      </c>
    </row>
    <row r="361" spans="1:24" x14ac:dyDescent="0.2">
      <c r="A361" s="7" t="s">
        <v>723</v>
      </c>
      <c r="B361" s="8" t="s">
        <v>724</v>
      </c>
      <c r="C361" s="9">
        <v>27950</v>
      </c>
      <c r="D361" s="10">
        <v>-19</v>
      </c>
      <c r="E361" s="17">
        <v>8436.6</v>
      </c>
      <c r="F361" s="18">
        <v>-1.8000000000000002E-2</v>
      </c>
      <c r="G361" s="19">
        <v>319.89999999999998</v>
      </c>
      <c r="H361" s="20">
        <v>-1.0999999999999999E-2</v>
      </c>
      <c r="I361" s="21">
        <v>4187.1000000000004</v>
      </c>
      <c r="J361" s="22">
        <v>3544.9</v>
      </c>
      <c r="K361" s="38">
        <f t="shared" si="55"/>
        <v>8116.7000000000007</v>
      </c>
      <c r="L361" s="40">
        <f>E361/(F361+1)</f>
        <v>8591.2423625254596</v>
      </c>
      <c r="M361" s="40">
        <f t="shared" si="56"/>
        <v>323.45803842264911</v>
      </c>
      <c r="N361" s="40">
        <f t="shared" si="57"/>
        <v>8267.7843241028113</v>
      </c>
      <c r="O361" s="41">
        <f>RANK(L361,$L$3:$L$502,0)+COUNTIF($L$3:L860,L361)-1</f>
        <v>335</v>
      </c>
      <c r="P361" s="42">
        <f t="shared" si="58"/>
        <v>25155</v>
      </c>
      <c r="Q361" s="42">
        <f t="shared" si="59"/>
        <v>2795</v>
      </c>
      <c r="R361" s="42">
        <f t="shared" si="60"/>
        <v>125.77500000000001</v>
      </c>
      <c r="S361" s="40">
        <f t="shared" si="61"/>
        <v>7990.9250000000011</v>
      </c>
      <c r="T361" s="40">
        <f t="shared" si="62"/>
        <v>8875.3032000000003</v>
      </c>
      <c r="U361" s="40">
        <f t="shared" si="63"/>
        <v>884.3781999999992</v>
      </c>
      <c r="V361" s="43">
        <f t="shared" si="64"/>
        <v>1.7645457955611106</v>
      </c>
      <c r="W361" s="41">
        <f>RANK(T361,$T$3:$T$502,0)+COUNTIF($T$3:T361,T361)-1</f>
        <v>359</v>
      </c>
      <c r="X361" s="41">
        <f>RANK(U361, $U$3:$U$502,0)+COUNTIF($U$3:U361,U361)-1</f>
        <v>402</v>
      </c>
    </row>
    <row r="362" spans="1:24" x14ac:dyDescent="0.2">
      <c r="A362" s="7" t="s">
        <v>725</v>
      </c>
      <c r="B362" s="8" t="s">
        <v>726</v>
      </c>
      <c r="C362" s="9">
        <v>3500</v>
      </c>
      <c r="D362" s="10">
        <v>-12</v>
      </c>
      <c r="E362" s="17">
        <v>8430</v>
      </c>
      <c r="F362" s="18">
        <v>1.6E-2</v>
      </c>
      <c r="G362" s="19">
        <v>119</v>
      </c>
      <c r="H362" s="20">
        <v>-0.85399999999999998</v>
      </c>
      <c r="I362" s="21">
        <v>100923</v>
      </c>
      <c r="J362" s="22">
        <v>1918.5</v>
      </c>
      <c r="K362" s="38">
        <f t="shared" si="55"/>
        <v>8311</v>
      </c>
      <c r="L362" s="40">
        <f>E362/(F362+1)</f>
        <v>8297.2440944881891</v>
      </c>
      <c r="M362" s="40">
        <f t="shared" si="56"/>
        <v>815.06849315068484</v>
      </c>
      <c r="N362" s="40">
        <f t="shared" si="57"/>
        <v>7482.1756013375043</v>
      </c>
      <c r="O362" s="41">
        <f>RANK(L362,$L$3:$L$502,0)+COUNTIF($L$3:L861,L362)-1</f>
        <v>343</v>
      </c>
      <c r="P362" s="42">
        <f t="shared" si="58"/>
        <v>3150</v>
      </c>
      <c r="Q362" s="42">
        <f t="shared" si="59"/>
        <v>350</v>
      </c>
      <c r="R362" s="42">
        <f t="shared" si="60"/>
        <v>15.75</v>
      </c>
      <c r="S362" s="40">
        <f t="shared" si="61"/>
        <v>8295.25</v>
      </c>
      <c r="T362" s="40">
        <f t="shared" si="62"/>
        <v>8868.36</v>
      </c>
      <c r="U362" s="40">
        <f t="shared" si="63"/>
        <v>573.11000000000058</v>
      </c>
      <c r="V362" s="43">
        <f t="shared" si="64"/>
        <v>3.8160504201680721</v>
      </c>
      <c r="W362" s="41">
        <f>RANK(T362,$T$3:$T$502,0)+COUNTIF($T$3:T362,T362)-1</f>
        <v>360</v>
      </c>
      <c r="X362" s="41">
        <f>RANK(U362, $U$3:$U$502,0)+COUNTIF($U$3:U362,U362)-1</f>
        <v>449</v>
      </c>
    </row>
    <row r="363" spans="1:24" x14ac:dyDescent="0.2">
      <c r="A363" s="7" t="s">
        <v>727</v>
      </c>
      <c r="B363" s="8" t="s">
        <v>728</v>
      </c>
      <c r="C363" s="9">
        <v>47000</v>
      </c>
      <c r="D363" s="10">
        <v>-35</v>
      </c>
      <c r="E363" s="17">
        <v>8423</v>
      </c>
      <c r="F363" s="18">
        <v>-7.6999999999999999E-2</v>
      </c>
      <c r="G363" s="19">
        <v>846</v>
      </c>
      <c r="H363" s="20">
        <v>-0.35899999999999999</v>
      </c>
      <c r="I363" s="21">
        <v>23770</v>
      </c>
      <c r="J363" s="22">
        <v>36546.5</v>
      </c>
      <c r="K363" s="38">
        <f t="shared" si="55"/>
        <v>7577</v>
      </c>
      <c r="L363" s="40">
        <f>E363/(F363+1)</f>
        <v>9125.6771397616467</v>
      </c>
      <c r="M363" s="40">
        <f t="shared" si="56"/>
        <v>1319.8127925117005</v>
      </c>
      <c r="N363" s="40">
        <f t="shared" si="57"/>
        <v>7805.8643472499461</v>
      </c>
      <c r="O363" s="41">
        <f>RANK(L363,$L$3:$L$502,0)+COUNTIF($L$3:L862,L363)-1</f>
        <v>320</v>
      </c>
      <c r="P363" s="42">
        <f t="shared" si="58"/>
        <v>42300</v>
      </c>
      <c r="Q363" s="42">
        <f t="shared" si="59"/>
        <v>4700</v>
      </c>
      <c r="R363" s="42">
        <f t="shared" si="60"/>
        <v>211.5</v>
      </c>
      <c r="S363" s="40">
        <f t="shared" si="61"/>
        <v>7365.5</v>
      </c>
      <c r="T363" s="40">
        <f t="shared" si="62"/>
        <v>8860.9959999999992</v>
      </c>
      <c r="U363" s="40">
        <f t="shared" si="63"/>
        <v>1495.4959999999992</v>
      </c>
      <c r="V363" s="43">
        <f t="shared" si="64"/>
        <v>0.76772576832151207</v>
      </c>
      <c r="W363" s="41">
        <f>RANK(T363,$T$3:$T$502,0)+COUNTIF($T$3:T363,T363)-1</f>
        <v>361</v>
      </c>
      <c r="X363" s="41">
        <f>RANK(U363, $U$3:$U$502,0)+COUNTIF($U$3:U363,U363)-1</f>
        <v>295</v>
      </c>
    </row>
    <row r="364" spans="1:24" x14ac:dyDescent="0.2">
      <c r="A364" s="7" t="s">
        <v>729</v>
      </c>
      <c r="B364" s="8" t="s">
        <v>730</v>
      </c>
      <c r="C364" s="9">
        <v>450000</v>
      </c>
      <c r="D364" s="10">
        <v>35</v>
      </c>
      <c r="E364" s="17">
        <v>8415</v>
      </c>
      <c r="F364" s="18">
        <v>0.17800000000000002</v>
      </c>
      <c r="G364" s="19">
        <v>708</v>
      </c>
      <c r="H364" s="20">
        <v>0.75700000000000001</v>
      </c>
      <c r="I364" s="21">
        <v>4610</v>
      </c>
      <c r="J364" s="22">
        <v>17019.2</v>
      </c>
      <c r="K364" s="38">
        <f t="shared" si="55"/>
        <v>7707</v>
      </c>
      <c r="L364" s="40">
        <f>E364/(F364+1)</f>
        <v>7143.463497453311</v>
      </c>
      <c r="M364" s="40">
        <f t="shared" si="56"/>
        <v>402.95959021058621</v>
      </c>
      <c r="N364" s="40">
        <f t="shared" si="57"/>
        <v>6740.5039072427244</v>
      </c>
      <c r="O364" s="41">
        <f>RANK(L364,$L$3:$L$502,0)+COUNTIF($L$3:L863,L364)-1</f>
        <v>391</v>
      </c>
      <c r="P364" s="42">
        <f t="shared" si="58"/>
        <v>405000</v>
      </c>
      <c r="Q364" s="42">
        <f t="shared" si="59"/>
        <v>45000</v>
      </c>
      <c r="R364" s="42">
        <f t="shared" si="60"/>
        <v>2025</v>
      </c>
      <c r="S364" s="40">
        <f t="shared" si="61"/>
        <v>5682</v>
      </c>
      <c r="T364" s="40">
        <f t="shared" si="62"/>
        <v>8852.58</v>
      </c>
      <c r="U364" s="40">
        <f t="shared" si="63"/>
        <v>3170.58</v>
      </c>
      <c r="V364" s="43">
        <f t="shared" si="64"/>
        <v>3.4782203389830508</v>
      </c>
      <c r="W364" s="41">
        <f>RANK(T364,$T$3:$T$502,0)+COUNTIF($T$3:T364,T364)-1</f>
        <v>362</v>
      </c>
      <c r="X364" s="41">
        <f>RANK(U364, $U$3:$U$502,0)+COUNTIF($U$3:U364,U364)-1</f>
        <v>157</v>
      </c>
    </row>
    <row r="365" spans="1:24" x14ac:dyDescent="0.2">
      <c r="A365" s="7" t="s">
        <v>731</v>
      </c>
      <c r="B365" s="8" t="s">
        <v>732</v>
      </c>
      <c r="C365" s="9">
        <v>39600</v>
      </c>
      <c r="D365" s="10">
        <v>24</v>
      </c>
      <c r="E365" s="17">
        <v>8409.2000000000007</v>
      </c>
      <c r="F365" s="18">
        <v>0.14699999999999999</v>
      </c>
      <c r="G365" s="19">
        <v>273.3</v>
      </c>
      <c r="H365" s="20">
        <v>-0.65400000000000003</v>
      </c>
      <c r="I365" s="21">
        <v>13051.1</v>
      </c>
      <c r="J365" s="22">
        <v>3302.5</v>
      </c>
      <c r="K365" s="38">
        <f t="shared" si="55"/>
        <v>8135.9000000000005</v>
      </c>
      <c r="L365" s="40">
        <f>E365/(F365+1)</f>
        <v>7331.4734088927644</v>
      </c>
      <c r="M365" s="40">
        <f t="shared" si="56"/>
        <v>789.88439306358396</v>
      </c>
      <c r="N365" s="40">
        <f t="shared" si="57"/>
        <v>6541.5890158291804</v>
      </c>
      <c r="O365" s="41">
        <f>RANK(L365,$L$3:$L$502,0)+COUNTIF($L$3:L864,L365)-1</f>
        <v>381</v>
      </c>
      <c r="P365" s="42">
        <f t="shared" si="58"/>
        <v>35640</v>
      </c>
      <c r="Q365" s="42">
        <f t="shared" si="59"/>
        <v>3960</v>
      </c>
      <c r="R365" s="42">
        <f t="shared" si="60"/>
        <v>178.2</v>
      </c>
      <c r="S365" s="40">
        <f t="shared" si="61"/>
        <v>7957.7000000000007</v>
      </c>
      <c r="T365" s="40">
        <f t="shared" si="62"/>
        <v>8846.4784</v>
      </c>
      <c r="U365" s="40">
        <f t="shared" si="63"/>
        <v>888.77839999999924</v>
      </c>
      <c r="V365" s="43">
        <f t="shared" si="64"/>
        <v>2.2520248810830563</v>
      </c>
      <c r="W365" s="41">
        <f>RANK(T365,$T$3:$T$502,0)+COUNTIF($T$3:T365,T365)-1</f>
        <v>363</v>
      </c>
      <c r="X365" s="41">
        <f>RANK(U365, $U$3:$U$502,0)+COUNTIF($U$3:U365,U365)-1</f>
        <v>400</v>
      </c>
    </row>
    <row r="366" spans="1:24" x14ac:dyDescent="0.2">
      <c r="A366" s="7" t="s">
        <v>733</v>
      </c>
      <c r="B366" s="8" t="s">
        <v>734</v>
      </c>
      <c r="C366" s="9">
        <v>9300</v>
      </c>
      <c r="D366" s="10">
        <v>-7</v>
      </c>
      <c r="E366" s="17">
        <v>8400.2000000000007</v>
      </c>
      <c r="F366" s="18">
        <v>0.06</v>
      </c>
      <c r="G366" s="19">
        <v>156.30000000000001</v>
      </c>
      <c r="H366" s="20">
        <v>0.434</v>
      </c>
      <c r="I366" s="21">
        <v>4653.1000000000004</v>
      </c>
      <c r="J366" s="22">
        <v>1878.7</v>
      </c>
      <c r="K366" s="38">
        <f t="shared" si="55"/>
        <v>8243.9000000000015</v>
      </c>
      <c r="L366" s="40">
        <f>E366/(F366+1)</f>
        <v>7924.7169811320755</v>
      </c>
      <c r="M366" s="40">
        <f t="shared" si="56"/>
        <v>108.9958158995816</v>
      </c>
      <c r="N366" s="40">
        <f t="shared" si="57"/>
        <v>7815.7211652324941</v>
      </c>
      <c r="O366" s="41">
        <f>RANK(L366,$L$3:$L$502,0)+COUNTIF($L$3:L865,L366)-1</f>
        <v>352</v>
      </c>
      <c r="P366" s="42">
        <f t="shared" si="58"/>
        <v>8370</v>
      </c>
      <c r="Q366" s="42">
        <f t="shared" si="59"/>
        <v>930</v>
      </c>
      <c r="R366" s="42">
        <f t="shared" si="60"/>
        <v>41.85</v>
      </c>
      <c r="S366" s="40">
        <f t="shared" si="61"/>
        <v>8202.0500000000011</v>
      </c>
      <c r="T366" s="40">
        <f t="shared" si="62"/>
        <v>8837.010400000001</v>
      </c>
      <c r="U366" s="40">
        <f t="shared" si="63"/>
        <v>634.96039999999994</v>
      </c>
      <c r="V366" s="43">
        <f t="shared" si="64"/>
        <v>3.0624465770953289</v>
      </c>
      <c r="W366" s="41">
        <f>RANK(T366,$T$3:$T$502,0)+COUNTIF($T$3:T366,T366)-1</f>
        <v>364</v>
      </c>
      <c r="X366" s="41">
        <f>RANK(U366, $U$3:$U$502,0)+COUNTIF($U$3:U366,U366)-1</f>
        <v>444</v>
      </c>
    </row>
    <row r="367" spans="1:24" x14ac:dyDescent="0.2">
      <c r="A367" s="7" t="s">
        <v>735</v>
      </c>
      <c r="B367" s="8" t="s">
        <v>736</v>
      </c>
      <c r="C367" s="9">
        <v>66000</v>
      </c>
      <c r="D367" s="10"/>
      <c r="E367" s="17">
        <v>8391</v>
      </c>
      <c r="F367" s="18">
        <v>0.72900000000000009</v>
      </c>
      <c r="G367" s="19">
        <v>303</v>
      </c>
      <c r="H367" s="20"/>
      <c r="I367" s="21">
        <v>25775</v>
      </c>
      <c r="J367" s="22">
        <v>5823.5</v>
      </c>
      <c r="K367" s="38">
        <f t="shared" si="55"/>
        <v>8088</v>
      </c>
      <c r="L367" s="40">
        <f>E367/(F367+1)</f>
        <v>4853.0942741469053</v>
      </c>
      <c r="M367" s="40">
        <f t="shared" si="56"/>
        <v>303</v>
      </c>
      <c r="N367" s="40">
        <f t="shared" si="57"/>
        <v>4550.0942741469053</v>
      </c>
      <c r="O367" s="41">
        <f>RANK(L367,$L$3:$L$502,0)+COUNTIF($L$3:L866,L367)-1</f>
        <v>496</v>
      </c>
      <c r="P367" s="42">
        <f t="shared" si="58"/>
        <v>59400</v>
      </c>
      <c r="Q367" s="42">
        <f t="shared" si="59"/>
        <v>6600</v>
      </c>
      <c r="R367" s="42">
        <f t="shared" si="60"/>
        <v>297</v>
      </c>
      <c r="S367" s="40">
        <f t="shared" si="61"/>
        <v>7791</v>
      </c>
      <c r="T367" s="40">
        <f t="shared" si="62"/>
        <v>8827.3320000000003</v>
      </c>
      <c r="U367" s="40">
        <f t="shared" si="63"/>
        <v>1036.3320000000003</v>
      </c>
      <c r="V367" s="43">
        <f t="shared" si="64"/>
        <v>2.4202376237623775</v>
      </c>
      <c r="W367" s="41">
        <f>RANK(T367,$T$3:$T$502,0)+COUNTIF($T$3:T367,T367)-1</f>
        <v>365</v>
      </c>
      <c r="X367" s="41">
        <f>RANK(U367, $U$3:$U$502,0)+COUNTIF($U$3:U367,U367)-1</f>
        <v>371</v>
      </c>
    </row>
    <row r="368" spans="1:24" x14ac:dyDescent="0.2">
      <c r="A368" s="7" t="s">
        <v>737</v>
      </c>
      <c r="B368" s="8" t="s">
        <v>738</v>
      </c>
      <c r="C368" s="9">
        <v>26000</v>
      </c>
      <c r="D368" s="10">
        <v>7</v>
      </c>
      <c r="E368" s="17">
        <v>8359</v>
      </c>
      <c r="F368" s="18">
        <v>9.4E-2</v>
      </c>
      <c r="G368" s="19">
        <v>734</v>
      </c>
      <c r="H368" s="20">
        <v>0.377</v>
      </c>
      <c r="I368" s="21">
        <v>5393</v>
      </c>
      <c r="J368" s="22">
        <v>11568.7</v>
      </c>
      <c r="K368" s="38">
        <f t="shared" si="55"/>
        <v>7625</v>
      </c>
      <c r="L368" s="40">
        <f>E368/(F368+1)</f>
        <v>7640.7678244972576</v>
      </c>
      <c r="M368" s="40">
        <f t="shared" si="56"/>
        <v>533.04284676833697</v>
      </c>
      <c r="N368" s="40">
        <f t="shared" si="57"/>
        <v>7107.7249777289207</v>
      </c>
      <c r="O368" s="41">
        <f>RANK(L368,$L$3:$L$502,0)+COUNTIF($L$3:L867,L368)-1</f>
        <v>368</v>
      </c>
      <c r="P368" s="42">
        <f t="shared" si="58"/>
        <v>23400</v>
      </c>
      <c r="Q368" s="42">
        <f t="shared" si="59"/>
        <v>2600</v>
      </c>
      <c r="R368" s="42">
        <f t="shared" si="60"/>
        <v>117</v>
      </c>
      <c r="S368" s="40">
        <f t="shared" si="61"/>
        <v>7508</v>
      </c>
      <c r="T368" s="40">
        <f t="shared" si="62"/>
        <v>8793.6679999999997</v>
      </c>
      <c r="U368" s="40">
        <f t="shared" si="63"/>
        <v>1285.6679999999997</v>
      </c>
      <c r="V368" s="43">
        <f t="shared" si="64"/>
        <v>0.75159128065395053</v>
      </c>
      <c r="W368" s="41">
        <f>RANK(T368,$T$3:$T$502,0)+COUNTIF($T$3:T368,T368)-1</f>
        <v>366</v>
      </c>
      <c r="X368" s="41">
        <f>RANK(U368, $U$3:$U$502,0)+COUNTIF($U$3:U368,U368)-1</f>
        <v>329</v>
      </c>
    </row>
    <row r="369" spans="1:24" x14ac:dyDescent="0.2">
      <c r="A369" s="7" t="s">
        <v>739</v>
      </c>
      <c r="B369" s="8" t="s">
        <v>740</v>
      </c>
      <c r="C369" s="9">
        <v>17500</v>
      </c>
      <c r="D369" s="10">
        <v>25</v>
      </c>
      <c r="E369" s="17">
        <v>8328.9</v>
      </c>
      <c r="F369" s="18">
        <v>0.14899999999999999</v>
      </c>
      <c r="G369" s="19">
        <v>430.2</v>
      </c>
      <c r="H369" s="20">
        <v>0.14899999999999999</v>
      </c>
      <c r="I369" s="21">
        <v>2778.7</v>
      </c>
      <c r="J369" s="22">
        <v>3434.3</v>
      </c>
      <c r="K369" s="38">
        <f t="shared" si="55"/>
        <v>7898.7</v>
      </c>
      <c r="L369" s="40">
        <f>E369/(F369+1)</f>
        <v>7248.8250652741508</v>
      </c>
      <c r="M369" s="40">
        <f t="shared" si="56"/>
        <v>374.41253263707569</v>
      </c>
      <c r="N369" s="40">
        <f t="shared" si="57"/>
        <v>6874.4125326370749</v>
      </c>
      <c r="O369" s="41">
        <f>RANK(L369,$L$3:$L$502,0)+COUNTIF($L$3:L868,L369)-1</f>
        <v>386</v>
      </c>
      <c r="P369" s="42">
        <f t="shared" si="58"/>
        <v>15750</v>
      </c>
      <c r="Q369" s="42">
        <f t="shared" si="59"/>
        <v>1750</v>
      </c>
      <c r="R369" s="42">
        <f t="shared" si="60"/>
        <v>78.75</v>
      </c>
      <c r="S369" s="40">
        <f t="shared" si="61"/>
        <v>7819.95</v>
      </c>
      <c r="T369" s="40">
        <f t="shared" si="62"/>
        <v>8762.0028000000002</v>
      </c>
      <c r="U369" s="40">
        <f t="shared" si="63"/>
        <v>942.05280000000039</v>
      </c>
      <c r="V369" s="43">
        <f t="shared" si="64"/>
        <v>1.1898019525801962</v>
      </c>
      <c r="W369" s="41">
        <f>RANK(T369,$T$3:$T$502,0)+COUNTIF($T$3:T369,T369)-1</f>
        <v>367</v>
      </c>
      <c r="X369" s="41">
        <f>RANK(U369, $U$3:$U$502,0)+COUNTIF($U$3:U369,U369)-1</f>
        <v>390</v>
      </c>
    </row>
    <row r="370" spans="1:24" x14ac:dyDescent="0.2">
      <c r="A370" s="7" t="s">
        <v>741</v>
      </c>
      <c r="B370" s="8" t="s">
        <v>742</v>
      </c>
      <c r="C370" s="9">
        <v>23376</v>
      </c>
      <c r="D370" s="10">
        <v>-13</v>
      </c>
      <c r="E370" s="17">
        <v>8264</v>
      </c>
      <c r="F370" s="18">
        <v>4.2000000000000003E-2</v>
      </c>
      <c r="G370" s="19">
        <v>437</v>
      </c>
      <c r="H370" s="20">
        <v>-0.57699999999999996</v>
      </c>
      <c r="I370" s="21">
        <v>10912</v>
      </c>
      <c r="J370" s="22">
        <v>6937.1</v>
      </c>
      <c r="K370" s="38">
        <f t="shared" si="55"/>
        <v>7827</v>
      </c>
      <c r="L370" s="40">
        <f>E370/(F370+1)</f>
        <v>7930.9021113243762</v>
      </c>
      <c r="M370" s="40">
        <f t="shared" si="56"/>
        <v>1033.0969267139478</v>
      </c>
      <c r="N370" s="40">
        <f t="shared" si="57"/>
        <v>6897.8051846104281</v>
      </c>
      <c r="O370" s="41">
        <f>RANK(L370,$L$3:$L$502,0)+COUNTIF($L$3:L869,L370)-1</f>
        <v>351</v>
      </c>
      <c r="P370" s="42">
        <f t="shared" si="58"/>
        <v>21038.400000000001</v>
      </c>
      <c r="Q370" s="42">
        <f t="shared" si="59"/>
        <v>2337.5999999999985</v>
      </c>
      <c r="R370" s="42">
        <f t="shared" si="60"/>
        <v>105.19199999999994</v>
      </c>
      <c r="S370" s="40">
        <f t="shared" si="61"/>
        <v>7721.808</v>
      </c>
      <c r="T370" s="40">
        <f t="shared" si="62"/>
        <v>8693.7279999999992</v>
      </c>
      <c r="U370" s="40">
        <f t="shared" si="63"/>
        <v>971.91999999999916</v>
      </c>
      <c r="V370" s="43">
        <f t="shared" si="64"/>
        <v>1.2240732265446206</v>
      </c>
      <c r="W370" s="41">
        <f>RANK(T370,$T$3:$T$502,0)+COUNTIF($T$3:T370,T370)-1</f>
        <v>368</v>
      </c>
      <c r="X370" s="41">
        <f>RANK(U370, $U$3:$U$502,0)+COUNTIF($U$3:U370,U370)-1</f>
        <v>384</v>
      </c>
    </row>
    <row r="371" spans="1:24" x14ac:dyDescent="0.2">
      <c r="A371" s="7" t="s">
        <v>743</v>
      </c>
      <c r="B371" s="8" t="s">
        <v>744</v>
      </c>
      <c r="C371" s="9">
        <v>73600</v>
      </c>
      <c r="D371" s="10">
        <v>34</v>
      </c>
      <c r="E371" s="17">
        <v>8202</v>
      </c>
      <c r="F371" s="18">
        <v>0.17</v>
      </c>
      <c r="G371" s="19">
        <v>1205</v>
      </c>
      <c r="H371" s="20">
        <v>0.85199999999999998</v>
      </c>
      <c r="I371" s="21">
        <v>10044.9</v>
      </c>
      <c r="J371" s="22">
        <v>28151.4</v>
      </c>
      <c r="K371" s="38">
        <f t="shared" si="55"/>
        <v>6997</v>
      </c>
      <c r="L371" s="40">
        <f>E371/(F371+1)</f>
        <v>7010.2564102564111</v>
      </c>
      <c r="M371" s="40">
        <f t="shared" si="56"/>
        <v>650.6479481641469</v>
      </c>
      <c r="N371" s="40">
        <f t="shared" si="57"/>
        <v>6359.6084620922638</v>
      </c>
      <c r="O371" s="41">
        <f>RANK(L371,$L$3:$L$502,0)+COUNTIF($L$3:L870,L371)-1</f>
        <v>397</v>
      </c>
      <c r="P371" s="42">
        <f t="shared" si="58"/>
        <v>66240</v>
      </c>
      <c r="Q371" s="42">
        <f t="shared" si="59"/>
        <v>7360</v>
      </c>
      <c r="R371" s="42">
        <f t="shared" si="60"/>
        <v>331.2</v>
      </c>
      <c r="S371" s="40">
        <f t="shared" si="61"/>
        <v>6665.8</v>
      </c>
      <c r="T371" s="40">
        <f t="shared" si="62"/>
        <v>8628.5040000000008</v>
      </c>
      <c r="U371" s="40">
        <f t="shared" si="63"/>
        <v>1962.7040000000006</v>
      </c>
      <c r="V371" s="43">
        <f t="shared" si="64"/>
        <v>0.62880000000000058</v>
      </c>
      <c r="W371" s="41">
        <f>RANK(T371,$T$3:$T$502,0)+COUNTIF($T$3:T371,T371)-1</f>
        <v>369</v>
      </c>
      <c r="X371" s="41">
        <f>RANK(U371, $U$3:$U$502,0)+COUNTIF($U$3:U371,U371)-1</f>
        <v>237</v>
      </c>
    </row>
    <row r="372" spans="1:24" x14ac:dyDescent="0.2">
      <c r="A372" s="7" t="s">
        <v>745</v>
      </c>
      <c r="B372" s="8" t="s">
        <v>746</v>
      </c>
      <c r="C372" s="9">
        <v>9100</v>
      </c>
      <c r="D372" s="10"/>
      <c r="E372" s="17">
        <v>8176.6</v>
      </c>
      <c r="F372" s="18">
        <v>6.5000000000000002E-2</v>
      </c>
      <c r="G372" s="19">
        <v>227.3</v>
      </c>
      <c r="H372" s="20">
        <v>0.39100000000000001</v>
      </c>
      <c r="I372" s="21">
        <v>4605</v>
      </c>
      <c r="J372" s="22">
        <v>2395.8000000000002</v>
      </c>
      <c r="K372" s="38">
        <f t="shared" si="55"/>
        <v>7949.3</v>
      </c>
      <c r="L372" s="40">
        <f>E372/(F372+1)</f>
        <v>7677.5586854460098</v>
      </c>
      <c r="M372" s="40">
        <f t="shared" si="56"/>
        <v>163.40762041696621</v>
      </c>
      <c r="N372" s="40">
        <f t="shared" si="57"/>
        <v>7514.1510650290438</v>
      </c>
      <c r="O372" s="41">
        <f>RANK(L372,$L$3:$L$502,0)+COUNTIF($L$3:L871,L372)-1</f>
        <v>365</v>
      </c>
      <c r="P372" s="42">
        <f t="shared" si="58"/>
        <v>8190</v>
      </c>
      <c r="Q372" s="42">
        <f t="shared" si="59"/>
        <v>910</v>
      </c>
      <c r="R372" s="42">
        <f t="shared" si="60"/>
        <v>40.950000000000003</v>
      </c>
      <c r="S372" s="40">
        <f t="shared" si="61"/>
        <v>7908.35</v>
      </c>
      <c r="T372" s="40">
        <f t="shared" si="62"/>
        <v>8601.7831999999999</v>
      </c>
      <c r="U372" s="40">
        <f t="shared" si="63"/>
        <v>693.43319999999949</v>
      </c>
      <c r="V372" s="43">
        <f t="shared" si="64"/>
        <v>2.0507399912010533</v>
      </c>
      <c r="W372" s="41">
        <f>RANK(T372,$T$3:$T$502,0)+COUNTIF($T$3:T372,T372)-1</f>
        <v>370</v>
      </c>
      <c r="X372" s="41">
        <f>RANK(U372, $U$3:$U$502,0)+COUNTIF($U$3:U372,U372)-1</f>
        <v>437</v>
      </c>
    </row>
    <row r="373" spans="1:24" x14ac:dyDescent="0.2">
      <c r="A373" s="7" t="s">
        <v>747</v>
      </c>
      <c r="B373" s="8" t="s">
        <v>748</v>
      </c>
      <c r="C373" s="9">
        <v>40000</v>
      </c>
      <c r="D373" s="10">
        <v>10</v>
      </c>
      <c r="E373" s="17">
        <v>8176</v>
      </c>
      <c r="F373" s="18">
        <v>9.9000000000000005E-2</v>
      </c>
      <c r="G373" s="19">
        <v>836</v>
      </c>
      <c r="H373" s="20">
        <v>0.745</v>
      </c>
      <c r="I373" s="21">
        <v>6383</v>
      </c>
      <c r="J373" s="22">
        <v>8631.2999999999993</v>
      </c>
      <c r="K373" s="38">
        <f t="shared" si="55"/>
        <v>7340</v>
      </c>
      <c r="L373" s="40">
        <f>E373/(F373+1)</f>
        <v>7439.490445859873</v>
      </c>
      <c r="M373" s="40">
        <f t="shared" si="56"/>
        <v>479.08309455587391</v>
      </c>
      <c r="N373" s="40">
        <f t="shared" si="57"/>
        <v>6960.4073513039993</v>
      </c>
      <c r="O373" s="41">
        <f>RANK(L373,$L$3:$L$502,0)+COUNTIF($L$3:L872,L373)-1</f>
        <v>376</v>
      </c>
      <c r="P373" s="42">
        <f t="shared" si="58"/>
        <v>36000</v>
      </c>
      <c r="Q373" s="42">
        <f t="shared" si="59"/>
        <v>4000</v>
      </c>
      <c r="R373" s="42">
        <f t="shared" si="60"/>
        <v>180</v>
      </c>
      <c r="S373" s="40">
        <f t="shared" si="61"/>
        <v>7160</v>
      </c>
      <c r="T373" s="40">
        <f t="shared" si="62"/>
        <v>8601.152</v>
      </c>
      <c r="U373" s="40">
        <f t="shared" si="63"/>
        <v>1441.152</v>
      </c>
      <c r="V373" s="43">
        <f t="shared" si="64"/>
        <v>0.72386602870813399</v>
      </c>
      <c r="W373" s="41">
        <f>RANK(T373,$T$3:$T$502,0)+COUNTIF($T$3:T373,T373)-1</f>
        <v>371</v>
      </c>
      <c r="X373" s="41">
        <f>RANK(U373, $U$3:$U$502,0)+COUNTIF($U$3:U373,U373)-1</f>
        <v>308</v>
      </c>
    </row>
    <row r="374" spans="1:24" x14ac:dyDescent="0.2">
      <c r="A374" s="7" t="s">
        <v>749</v>
      </c>
      <c r="B374" s="8" t="s">
        <v>750</v>
      </c>
      <c r="C374" s="9">
        <v>4700</v>
      </c>
      <c r="D374" s="10">
        <v>-131</v>
      </c>
      <c r="E374" s="17">
        <v>8151.8</v>
      </c>
      <c r="F374" s="18">
        <v>-0.34299999999999997</v>
      </c>
      <c r="G374" s="19">
        <v>1026.8</v>
      </c>
      <c r="H374" s="20">
        <v>4.9790000000000001</v>
      </c>
      <c r="I374" s="21">
        <v>47131.1</v>
      </c>
      <c r="J374" s="22">
        <v>5686.9</v>
      </c>
      <c r="K374" s="38">
        <f t="shared" si="55"/>
        <v>7125</v>
      </c>
      <c r="L374" s="40">
        <f>E374/(F374+1)</f>
        <v>12407.610350076104</v>
      </c>
      <c r="M374" s="40">
        <f t="shared" si="56"/>
        <v>171.73440374644588</v>
      </c>
      <c r="N374" s="40">
        <f t="shared" si="57"/>
        <v>12235.875946329657</v>
      </c>
      <c r="O374" s="41">
        <f>RANK(L374,$L$3:$L$502,0)+COUNTIF($L$3:L873,L374)-1</f>
        <v>236</v>
      </c>
      <c r="P374" s="42">
        <f t="shared" si="58"/>
        <v>4230</v>
      </c>
      <c r="Q374" s="42">
        <f t="shared" si="59"/>
        <v>470</v>
      </c>
      <c r="R374" s="42">
        <f t="shared" si="60"/>
        <v>21.15</v>
      </c>
      <c r="S374" s="40">
        <f t="shared" si="61"/>
        <v>7103.85</v>
      </c>
      <c r="T374" s="40">
        <f t="shared" si="62"/>
        <v>8575.6936000000005</v>
      </c>
      <c r="U374" s="40">
        <f t="shared" si="63"/>
        <v>1471.8436000000002</v>
      </c>
      <c r="V374" s="43">
        <f t="shared" si="64"/>
        <v>0.43342773665757717</v>
      </c>
      <c r="W374" s="41">
        <f>RANK(T374,$T$3:$T$502,0)+COUNTIF($T$3:T374,T374)-1</f>
        <v>372</v>
      </c>
      <c r="X374" s="41">
        <f>RANK(U374, $U$3:$U$502,0)+COUNTIF($U$3:U374,U374)-1</f>
        <v>303</v>
      </c>
    </row>
    <row r="375" spans="1:24" x14ac:dyDescent="0.2">
      <c r="A375" s="7" t="s">
        <v>751</v>
      </c>
      <c r="B375" s="8" t="s">
        <v>752</v>
      </c>
      <c r="C375" s="9">
        <v>30900</v>
      </c>
      <c r="D375" s="10">
        <v>20</v>
      </c>
      <c r="E375" s="17">
        <v>8143</v>
      </c>
      <c r="F375" s="18">
        <v>0.13</v>
      </c>
      <c r="G375" s="19">
        <v>427</v>
      </c>
      <c r="H375" s="20">
        <v>2.847</v>
      </c>
      <c r="I375" s="21">
        <v>5918</v>
      </c>
      <c r="J375" s="22">
        <v>2545</v>
      </c>
      <c r="K375" s="38">
        <f t="shared" si="55"/>
        <v>7716</v>
      </c>
      <c r="L375" s="40">
        <f>E375/(F375+1)</f>
        <v>7206.1946902654872</v>
      </c>
      <c r="M375" s="40">
        <f t="shared" si="56"/>
        <v>110.99558097218612</v>
      </c>
      <c r="N375" s="40">
        <f t="shared" si="57"/>
        <v>7095.1991092933013</v>
      </c>
      <c r="O375" s="41">
        <f>RANK(L375,$L$3:$L$502,0)+COUNTIF($L$3:L874,L375)-1</f>
        <v>387</v>
      </c>
      <c r="P375" s="42">
        <f t="shared" si="58"/>
        <v>27810</v>
      </c>
      <c r="Q375" s="42">
        <f t="shared" si="59"/>
        <v>3090</v>
      </c>
      <c r="R375" s="42">
        <f t="shared" si="60"/>
        <v>139.05000000000001</v>
      </c>
      <c r="S375" s="40">
        <f t="shared" si="61"/>
        <v>7576.95</v>
      </c>
      <c r="T375" s="40">
        <f t="shared" si="62"/>
        <v>8566.4359999999997</v>
      </c>
      <c r="U375" s="40">
        <f t="shared" si="63"/>
        <v>989.48599999999988</v>
      </c>
      <c r="V375" s="43">
        <f t="shared" si="64"/>
        <v>1.3172974238875876</v>
      </c>
      <c r="W375" s="41">
        <f>RANK(T375,$T$3:$T$502,0)+COUNTIF($T$3:T375,T375)-1</f>
        <v>373</v>
      </c>
      <c r="X375" s="41">
        <f>RANK(U375, $U$3:$U$502,0)+COUNTIF($U$3:U375,U375)-1</f>
        <v>378</v>
      </c>
    </row>
    <row r="376" spans="1:24" x14ac:dyDescent="0.2">
      <c r="A376" s="7" t="s">
        <v>753</v>
      </c>
      <c r="B376" s="8" t="s">
        <v>754</v>
      </c>
      <c r="C376" s="9">
        <v>17400</v>
      </c>
      <c r="D376" s="10">
        <v>34</v>
      </c>
      <c r="E376" s="17">
        <v>8138.4</v>
      </c>
      <c r="F376" s="18">
        <v>0.17600000000000002</v>
      </c>
      <c r="G376" s="19">
        <v>618.20000000000005</v>
      </c>
      <c r="H376" s="20">
        <v>0.26300000000000001</v>
      </c>
      <c r="I376" s="21">
        <v>3314.6</v>
      </c>
      <c r="J376" s="22">
        <v>13043.9</v>
      </c>
      <c r="K376" s="38">
        <f t="shared" si="55"/>
        <v>7520.2</v>
      </c>
      <c r="L376" s="40">
        <f>E376/(F376+1)</f>
        <v>6920.408163265306</v>
      </c>
      <c r="M376" s="40">
        <f t="shared" si="56"/>
        <v>489.46951702296127</v>
      </c>
      <c r="N376" s="40">
        <f t="shared" si="57"/>
        <v>6430.9386462423445</v>
      </c>
      <c r="O376" s="41">
        <f>RANK(L376,$L$3:$L$502,0)+COUNTIF($L$3:L875,L376)-1</f>
        <v>402</v>
      </c>
      <c r="P376" s="42">
        <f t="shared" si="58"/>
        <v>15660</v>
      </c>
      <c r="Q376" s="42">
        <f t="shared" si="59"/>
        <v>1740</v>
      </c>
      <c r="R376" s="42">
        <f t="shared" si="60"/>
        <v>78.3</v>
      </c>
      <c r="S376" s="40">
        <f t="shared" si="61"/>
        <v>7441.9</v>
      </c>
      <c r="T376" s="40">
        <f t="shared" si="62"/>
        <v>8561.5967999999993</v>
      </c>
      <c r="U376" s="40">
        <f t="shared" si="63"/>
        <v>1119.6967999999997</v>
      </c>
      <c r="V376" s="43">
        <f t="shared" si="64"/>
        <v>0.8112209640892909</v>
      </c>
      <c r="W376" s="41">
        <f>RANK(T376,$T$3:$T$502,0)+COUNTIF($T$3:T376,T376)-1</f>
        <v>374</v>
      </c>
      <c r="X376" s="41">
        <f>RANK(U376, $U$3:$U$502,0)+COUNTIF($U$3:U376,U376)-1</f>
        <v>354</v>
      </c>
    </row>
    <row r="377" spans="1:24" x14ac:dyDescent="0.2">
      <c r="A377" s="7" t="s">
        <v>755</v>
      </c>
      <c r="B377" s="8" t="s">
        <v>756</v>
      </c>
      <c r="C377" s="9">
        <v>33000</v>
      </c>
      <c r="D377" s="10">
        <v>-7</v>
      </c>
      <c r="E377" s="17">
        <v>8130.6</v>
      </c>
      <c r="F377" s="18">
        <v>5.7999999999999996E-2</v>
      </c>
      <c r="G377" s="19">
        <v>283.5</v>
      </c>
      <c r="H377" s="20">
        <v>0.248</v>
      </c>
      <c r="I377" s="21">
        <v>4088.8</v>
      </c>
      <c r="J377" s="22">
        <v>4092.3</v>
      </c>
      <c r="K377" s="38">
        <f t="shared" si="55"/>
        <v>7847.1</v>
      </c>
      <c r="L377" s="40">
        <f>E377/(F377+1)</f>
        <v>7684.8771266540643</v>
      </c>
      <c r="M377" s="40">
        <f t="shared" si="56"/>
        <v>227.16346153846155</v>
      </c>
      <c r="N377" s="40">
        <f t="shared" si="57"/>
        <v>7457.7136651156025</v>
      </c>
      <c r="O377" s="41">
        <f>RANK(L377,$L$3:$L$502,0)+COUNTIF($L$3:L876,L377)-1</f>
        <v>363</v>
      </c>
      <c r="P377" s="42">
        <f t="shared" si="58"/>
        <v>29700</v>
      </c>
      <c r="Q377" s="42">
        <f t="shared" si="59"/>
        <v>3300</v>
      </c>
      <c r="R377" s="42">
        <f t="shared" si="60"/>
        <v>148.5</v>
      </c>
      <c r="S377" s="40">
        <f t="shared" si="61"/>
        <v>7698.6</v>
      </c>
      <c r="T377" s="40">
        <f t="shared" si="62"/>
        <v>8553.3912</v>
      </c>
      <c r="U377" s="40">
        <f t="shared" si="63"/>
        <v>854.79119999999966</v>
      </c>
      <c r="V377" s="43">
        <f t="shared" si="64"/>
        <v>2.0151365079365067</v>
      </c>
      <c r="W377" s="41">
        <f>RANK(T377,$T$3:$T$502,0)+COUNTIF($T$3:T377,T377)-1</f>
        <v>375</v>
      </c>
      <c r="X377" s="41">
        <f>RANK(U377, $U$3:$U$502,0)+COUNTIF($U$3:U377,U377)-1</f>
        <v>408</v>
      </c>
    </row>
    <row r="378" spans="1:24" x14ac:dyDescent="0.2">
      <c r="A378" s="7" t="s">
        <v>757</v>
      </c>
      <c r="B378" s="8" t="s">
        <v>758</v>
      </c>
      <c r="C378" s="9">
        <v>180656</v>
      </c>
      <c r="D378" s="10">
        <v>20</v>
      </c>
      <c r="E378" s="17">
        <v>8080.1</v>
      </c>
      <c r="F378" s="18">
        <v>0.127</v>
      </c>
      <c r="G378" s="19">
        <v>596</v>
      </c>
      <c r="H378" s="20">
        <v>0.24399999999999999</v>
      </c>
      <c r="I378" s="21">
        <v>5469.6</v>
      </c>
      <c r="J378" s="22">
        <v>15002.6</v>
      </c>
      <c r="K378" s="38">
        <f t="shared" si="55"/>
        <v>7484.1</v>
      </c>
      <c r="L378" s="40">
        <f>E378/(F378+1)</f>
        <v>7169.5652173913049</v>
      </c>
      <c r="M378" s="40">
        <f t="shared" si="56"/>
        <v>479.09967845659162</v>
      </c>
      <c r="N378" s="40">
        <f t="shared" si="57"/>
        <v>6690.4655389347135</v>
      </c>
      <c r="O378" s="41">
        <f>RANK(L378,$L$3:$L$502,0)+COUNTIF($L$3:L877,L378)-1</f>
        <v>390</v>
      </c>
      <c r="P378" s="42">
        <f t="shared" si="58"/>
        <v>162590.39999999999</v>
      </c>
      <c r="Q378" s="42">
        <f t="shared" si="59"/>
        <v>18065.600000000006</v>
      </c>
      <c r="R378" s="42">
        <f t="shared" si="60"/>
        <v>812.95200000000023</v>
      </c>
      <c r="S378" s="40">
        <f t="shared" si="61"/>
        <v>6671.1480000000001</v>
      </c>
      <c r="T378" s="40">
        <f t="shared" si="62"/>
        <v>8500.2651999999998</v>
      </c>
      <c r="U378" s="40">
        <f t="shared" si="63"/>
        <v>1829.1171999999997</v>
      </c>
      <c r="V378" s="43">
        <f t="shared" si="64"/>
        <v>2.0689885906040262</v>
      </c>
      <c r="W378" s="41">
        <f>RANK(T378,$T$3:$T$502,0)+COUNTIF($T$3:T378,T378)-1</f>
        <v>376</v>
      </c>
      <c r="X378" s="41">
        <f>RANK(U378, $U$3:$U$502,0)+COUNTIF($U$3:U378,U378)-1</f>
        <v>247</v>
      </c>
    </row>
    <row r="379" spans="1:24" x14ac:dyDescent="0.2">
      <c r="A379" s="7" t="s">
        <v>759</v>
      </c>
      <c r="B379" s="8" t="s">
        <v>760</v>
      </c>
      <c r="C379" s="9">
        <v>11400</v>
      </c>
      <c r="D379" s="10">
        <v>-26</v>
      </c>
      <c r="E379" s="17">
        <v>8064.6</v>
      </c>
      <c r="F379" s="18">
        <v>-8.0000000000000002E-3</v>
      </c>
      <c r="G379" s="19">
        <v>33.6</v>
      </c>
      <c r="H379" s="20"/>
      <c r="I379" s="21">
        <v>1971.9</v>
      </c>
      <c r="J379" s="22">
        <v>570.6</v>
      </c>
      <c r="K379" s="38">
        <f t="shared" si="55"/>
        <v>8031</v>
      </c>
      <c r="L379" s="40">
        <f>E379/(F379+1)</f>
        <v>8129.6370967741941</v>
      </c>
      <c r="M379" s="40">
        <f t="shared" si="56"/>
        <v>33.6</v>
      </c>
      <c r="N379" s="40">
        <f t="shared" si="57"/>
        <v>8096.0370967741937</v>
      </c>
      <c r="O379" s="41">
        <f>RANK(L379,$L$3:$L$502,0)+COUNTIF($L$3:L878,L379)-1</f>
        <v>346</v>
      </c>
      <c r="P379" s="42">
        <f t="shared" si="58"/>
        <v>10260</v>
      </c>
      <c r="Q379" s="42">
        <f t="shared" si="59"/>
        <v>1140</v>
      </c>
      <c r="R379" s="42">
        <f t="shared" si="60"/>
        <v>51.3</v>
      </c>
      <c r="S379" s="40">
        <f t="shared" si="61"/>
        <v>7979.7</v>
      </c>
      <c r="T379" s="40">
        <f t="shared" si="62"/>
        <v>8483.9592000000011</v>
      </c>
      <c r="U379" s="40">
        <f t="shared" si="63"/>
        <v>504.25920000000133</v>
      </c>
      <c r="V379" s="43">
        <f t="shared" si="64"/>
        <v>14.007714285714323</v>
      </c>
      <c r="W379" s="41">
        <f>RANK(T379,$T$3:$T$502,0)+COUNTIF($T$3:T379,T379)-1</f>
        <v>377</v>
      </c>
      <c r="X379" s="41">
        <f>RANK(U379, $U$3:$U$502,0)+COUNTIF($U$3:U379,U379)-1</f>
        <v>460</v>
      </c>
    </row>
    <row r="380" spans="1:24" x14ac:dyDescent="0.2">
      <c r="A380" s="7" t="s">
        <v>761</v>
      </c>
      <c r="B380" s="8" t="s">
        <v>762</v>
      </c>
      <c r="C380" s="9">
        <v>14250</v>
      </c>
      <c r="D380" s="10">
        <v>62</v>
      </c>
      <c r="E380" s="17">
        <v>8057.6</v>
      </c>
      <c r="F380" s="18">
        <v>0.25600000000000001</v>
      </c>
      <c r="G380" s="19">
        <v>251</v>
      </c>
      <c r="H380" s="20">
        <v>-0.51700000000000002</v>
      </c>
      <c r="I380" s="21">
        <v>41089.300000000003</v>
      </c>
      <c r="J380" s="22">
        <v>5854.3</v>
      </c>
      <c r="K380" s="38">
        <f t="shared" si="55"/>
        <v>7806.6</v>
      </c>
      <c r="L380" s="40">
        <f>E380/(F380+1)</f>
        <v>6415.2866242038217</v>
      </c>
      <c r="M380" s="40">
        <f t="shared" si="56"/>
        <v>519.66873706004139</v>
      </c>
      <c r="N380" s="40">
        <f t="shared" si="57"/>
        <v>5895.6178871437805</v>
      </c>
      <c r="O380" s="41">
        <f>RANK(L380,$L$3:$L$502,0)+COUNTIF($L$3:L879,L380)-1</f>
        <v>432</v>
      </c>
      <c r="P380" s="42">
        <f t="shared" si="58"/>
        <v>12825</v>
      </c>
      <c r="Q380" s="42">
        <f t="shared" si="59"/>
        <v>1425</v>
      </c>
      <c r="R380" s="42">
        <f t="shared" si="60"/>
        <v>64.125</v>
      </c>
      <c r="S380" s="40">
        <f t="shared" si="61"/>
        <v>7742.4750000000004</v>
      </c>
      <c r="T380" s="40">
        <f t="shared" si="62"/>
        <v>8476.5951999999997</v>
      </c>
      <c r="U380" s="40">
        <f t="shared" si="63"/>
        <v>734.12019999999939</v>
      </c>
      <c r="V380" s="43">
        <f t="shared" si="64"/>
        <v>1.9247816733067704</v>
      </c>
      <c r="W380" s="41">
        <f>RANK(T380,$T$3:$T$502,0)+COUNTIF($T$3:T380,T380)-1</f>
        <v>378</v>
      </c>
      <c r="X380" s="41">
        <f>RANK(U380, $U$3:$U$502,0)+COUNTIF($U$3:U380,U380)-1</f>
        <v>428</v>
      </c>
    </row>
    <row r="381" spans="1:24" x14ac:dyDescent="0.2">
      <c r="A381" s="7" t="s">
        <v>763</v>
      </c>
      <c r="B381" s="8" t="s">
        <v>764</v>
      </c>
      <c r="C381" s="9">
        <v>18500</v>
      </c>
      <c r="D381" s="10">
        <v>45</v>
      </c>
      <c r="E381" s="17">
        <v>8047</v>
      </c>
      <c r="F381" s="18">
        <v>0.21199999999999999</v>
      </c>
      <c r="G381" s="19">
        <v>1096</v>
      </c>
      <c r="H381" s="20">
        <v>-0.186</v>
      </c>
      <c r="I381" s="21">
        <v>18133</v>
      </c>
      <c r="J381" s="22">
        <v>9002.2000000000007</v>
      </c>
      <c r="K381" s="38">
        <f t="shared" si="55"/>
        <v>6951</v>
      </c>
      <c r="L381" s="40">
        <f>E381/(F381+1)</f>
        <v>6639.4389438943899</v>
      </c>
      <c r="M381" s="40">
        <f t="shared" si="56"/>
        <v>1346.4373464373464</v>
      </c>
      <c r="N381" s="40">
        <f t="shared" si="57"/>
        <v>5293.0015974570433</v>
      </c>
      <c r="O381" s="41">
        <f>RANK(L381,$L$3:$L$502,0)+COUNTIF($L$3:L880,L381)-1</f>
        <v>417</v>
      </c>
      <c r="P381" s="42">
        <f t="shared" si="58"/>
        <v>16650</v>
      </c>
      <c r="Q381" s="42">
        <f t="shared" si="59"/>
        <v>1850</v>
      </c>
      <c r="R381" s="42">
        <f t="shared" si="60"/>
        <v>83.25</v>
      </c>
      <c r="S381" s="40">
        <f t="shared" si="61"/>
        <v>6867.75</v>
      </c>
      <c r="T381" s="40">
        <f t="shared" si="62"/>
        <v>8465.4439999999995</v>
      </c>
      <c r="U381" s="40">
        <f t="shared" si="63"/>
        <v>1597.6939999999995</v>
      </c>
      <c r="V381" s="43">
        <f t="shared" si="64"/>
        <v>0.45774999999999955</v>
      </c>
      <c r="W381" s="41">
        <f>RANK(T381,$T$3:$T$502,0)+COUNTIF($T$3:T381,T381)-1</f>
        <v>379</v>
      </c>
      <c r="X381" s="41">
        <f>RANK(U381, $U$3:$U$502,0)+COUNTIF($U$3:U381,U381)-1</f>
        <v>281</v>
      </c>
    </row>
    <row r="382" spans="1:24" x14ac:dyDescent="0.2">
      <c r="A382" s="7" t="s">
        <v>765</v>
      </c>
      <c r="B382" s="8" t="s">
        <v>766</v>
      </c>
      <c r="C382" s="9">
        <v>4641</v>
      </c>
      <c r="D382" s="10">
        <v>-3</v>
      </c>
      <c r="E382" s="17">
        <v>8040</v>
      </c>
      <c r="F382" s="18">
        <v>5.9000000000000004E-2</v>
      </c>
      <c r="G382" s="19">
        <v>531</v>
      </c>
      <c r="H382" s="20">
        <v>-0.60799999999999998</v>
      </c>
      <c r="I382" s="21">
        <v>40828</v>
      </c>
      <c r="J382" s="22">
        <v>12349.5</v>
      </c>
      <c r="K382" s="38">
        <f t="shared" si="55"/>
        <v>7509</v>
      </c>
      <c r="L382" s="40">
        <f>E382/(F382+1)</f>
        <v>7592.0679886685557</v>
      </c>
      <c r="M382" s="40">
        <f t="shared" si="56"/>
        <v>1354.5918367346937</v>
      </c>
      <c r="N382" s="40">
        <f t="shared" si="57"/>
        <v>6237.4761519338617</v>
      </c>
      <c r="O382" s="41">
        <f>RANK(L382,$L$3:$L$502,0)+COUNTIF($L$3:L881,L382)-1</f>
        <v>372</v>
      </c>
      <c r="P382" s="42">
        <f t="shared" si="58"/>
        <v>4176.8999999999996</v>
      </c>
      <c r="Q382" s="42">
        <f t="shared" si="59"/>
        <v>464.10000000000036</v>
      </c>
      <c r="R382" s="42">
        <f t="shared" si="60"/>
        <v>20.884500000000013</v>
      </c>
      <c r="S382" s="40">
        <f t="shared" si="61"/>
        <v>7488.1154999999999</v>
      </c>
      <c r="T382" s="40">
        <f t="shared" si="62"/>
        <v>8458.08</v>
      </c>
      <c r="U382" s="40">
        <f t="shared" si="63"/>
        <v>969.96450000000004</v>
      </c>
      <c r="V382" s="43">
        <f t="shared" si="64"/>
        <v>0.82667514124293795</v>
      </c>
      <c r="W382" s="41">
        <f>RANK(T382,$T$3:$T$502,0)+COUNTIF($T$3:T382,T382)-1</f>
        <v>380</v>
      </c>
      <c r="X382" s="41">
        <f>RANK(U382, $U$3:$U$502,0)+COUNTIF($U$3:U382,U382)-1</f>
        <v>386</v>
      </c>
    </row>
    <row r="383" spans="1:24" x14ac:dyDescent="0.2">
      <c r="A383" s="7" t="s">
        <v>767</v>
      </c>
      <c r="B383" s="8" t="s">
        <v>768</v>
      </c>
      <c r="C383" s="9">
        <v>5547</v>
      </c>
      <c r="D383" s="10">
        <v>-3</v>
      </c>
      <c r="E383" s="17">
        <v>8030.7</v>
      </c>
      <c r="F383" s="18">
        <v>6.6000000000000003E-2</v>
      </c>
      <c r="G383" s="19">
        <v>686.3</v>
      </c>
      <c r="H383" s="20">
        <v>-0.2</v>
      </c>
      <c r="I383" s="21">
        <v>21178.2</v>
      </c>
      <c r="J383" s="22"/>
      <c r="K383" s="38">
        <f t="shared" si="55"/>
        <v>7344.4</v>
      </c>
      <c r="L383" s="40">
        <f>E383/(F383+1)</f>
        <v>7533.4896810506561</v>
      </c>
      <c r="M383" s="40">
        <f t="shared" si="56"/>
        <v>857.87499999999989</v>
      </c>
      <c r="N383" s="40">
        <f t="shared" si="57"/>
        <v>6675.6146810506561</v>
      </c>
      <c r="O383" s="41">
        <f>RANK(L383,$L$3:$L$502,0)+COUNTIF($L$3:L882,L383)-1</f>
        <v>373</v>
      </c>
      <c r="P383" s="42">
        <f t="shared" si="58"/>
        <v>4992.3</v>
      </c>
      <c r="Q383" s="42">
        <f t="shared" si="59"/>
        <v>554.69999999999982</v>
      </c>
      <c r="R383" s="42">
        <f t="shared" si="60"/>
        <v>24.961499999999994</v>
      </c>
      <c r="S383" s="40">
        <f t="shared" si="61"/>
        <v>7319.4384999999993</v>
      </c>
      <c r="T383" s="40">
        <f t="shared" si="62"/>
        <v>8448.2963999999993</v>
      </c>
      <c r="U383" s="40">
        <f t="shared" si="63"/>
        <v>1128.8579</v>
      </c>
      <c r="V383" s="43">
        <f t="shared" si="64"/>
        <v>0.64484613142940417</v>
      </c>
      <c r="W383" s="41">
        <f>RANK(T383,$T$3:$T$502,0)+COUNTIF($T$3:T383,T383)-1</f>
        <v>381</v>
      </c>
      <c r="X383" s="41">
        <f>RANK(U383, $U$3:$U$502,0)+COUNTIF($U$3:U383,U383)-1</f>
        <v>352</v>
      </c>
    </row>
    <row r="384" spans="1:24" x14ac:dyDescent="0.2">
      <c r="A384" s="7" t="s">
        <v>769</v>
      </c>
      <c r="B384" s="8" t="s">
        <v>1025</v>
      </c>
      <c r="C384" s="9">
        <v>5517</v>
      </c>
      <c r="D384" s="10">
        <v>-7</v>
      </c>
      <c r="E384" s="17">
        <v>7999.3</v>
      </c>
      <c r="F384" s="18">
        <v>5.2000000000000005E-2</v>
      </c>
      <c r="G384" s="19">
        <v>754.5</v>
      </c>
      <c r="H384" s="20">
        <v>0.16800000000000001</v>
      </c>
      <c r="I384" s="21">
        <v>24476.400000000001</v>
      </c>
      <c r="J384" s="22"/>
      <c r="K384" s="38">
        <f t="shared" si="55"/>
        <v>7244.8</v>
      </c>
      <c r="L384" s="40">
        <f>E384/(F384+1)</f>
        <v>7603.8973384030414</v>
      </c>
      <c r="M384" s="40">
        <f t="shared" si="56"/>
        <v>645.97602739726028</v>
      </c>
      <c r="N384" s="40">
        <f t="shared" si="57"/>
        <v>6957.9213110057808</v>
      </c>
      <c r="O384" s="41">
        <f>RANK(L384,$L$3:$L$502,0)+COUNTIF($L$3:L883,L384)-1</f>
        <v>370</v>
      </c>
      <c r="P384" s="42">
        <f t="shared" si="58"/>
        <v>4965.3</v>
      </c>
      <c r="Q384" s="42">
        <f t="shared" si="59"/>
        <v>551.69999999999982</v>
      </c>
      <c r="R384" s="42">
        <f t="shared" si="60"/>
        <v>24.826499999999992</v>
      </c>
      <c r="S384" s="40">
        <f t="shared" si="61"/>
        <v>7219.9735000000001</v>
      </c>
      <c r="T384" s="40">
        <f t="shared" si="62"/>
        <v>8415.2636000000002</v>
      </c>
      <c r="U384" s="40">
        <f t="shared" si="63"/>
        <v>1195.2901000000002</v>
      </c>
      <c r="V384" s="43">
        <f t="shared" si="64"/>
        <v>0.58421484426772718</v>
      </c>
      <c r="W384" s="41">
        <f>RANK(T384,$T$3:$T$502,0)+COUNTIF($T$3:T384,T384)-1</f>
        <v>382</v>
      </c>
      <c r="X384" s="41">
        <f>RANK(U384, $U$3:$U$502,0)+COUNTIF($U$3:U384,U384)-1</f>
        <v>335</v>
      </c>
    </row>
    <row r="385" spans="1:24" x14ac:dyDescent="0.2">
      <c r="A385" s="7" t="s">
        <v>771</v>
      </c>
      <c r="B385" s="8" t="s">
        <v>772</v>
      </c>
      <c r="C385" s="9">
        <v>1372</v>
      </c>
      <c r="D385" s="10">
        <v>106</v>
      </c>
      <c r="E385" s="17">
        <v>7987</v>
      </c>
      <c r="F385" s="18">
        <v>0.42599999999999999</v>
      </c>
      <c r="G385" s="19">
        <v>471</v>
      </c>
      <c r="H385" s="20"/>
      <c r="I385" s="21">
        <v>31987</v>
      </c>
      <c r="J385" s="22">
        <v>17596.900000000001</v>
      </c>
      <c r="K385" s="38">
        <f t="shared" si="55"/>
        <v>7516</v>
      </c>
      <c r="L385" s="40">
        <f>E385/(F385+1)</f>
        <v>5600.981767180926</v>
      </c>
      <c r="M385" s="40">
        <f t="shared" si="56"/>
        <v>471</v>
      </c>
      <c r="N385" s="40">
        <f t="shared" si="57"/>
        <v>5129.981767180926</v>
      </c>
      <c r="O385" s="41">
        <f>RANK(L385,$L$3:$L$502,0)+COUNTIF($L$3:L884,L385)-1</f>
        <v>474</v>
      </c>
      <c r="P385" s="42">
        <f t="shared" si="58"/>
        <v>1234.8</v>
      </c>
      <c r="Q385" s="42">
        <f t="shared" si="59"/>
        <v>137.20000000000005</v>
      </c>
      <c r="R385" s="42">
        <f t="shared" si="60"/>
        <v>6.1740000000000022</v>
      </c>
      <c r="S385" s="40">
        <f t="shared" si="61"/>
        <v>7509.826</v>
      </c>
      <c r="T385" s="40">
        <f t="shared" si="62"/>
        <v>8402.3240000000005</v>
      </c>
      <c r="U385" s="40">
        <f t="shared" si="63"/>
        <v>892.4980000000005</v>
      </c>
      <c r="V385" s="43">
        <f t="shared" si="64"/>
        <v>0.89490021231422612</v>
      </c>
      <c r="W385" s="41">
        <f>RANK(T385,$T$3:$T$502,0)+COUNTIF($T$3:T385,T385)-1</f>
        <v>383</v>
      </c>
      <c r="X385" s="41">
        <f>RANK(U385, $U$3:$U$502,0)+COUNTIF($U$3:U385,U385)-1</f>
        <v>398</v>
      </c>
    </row>
    <row r="386" spans="1:24" x14ac:dyDescent="0.2">
      <c r="A386" s="7" t="s">
        <v>773</v>
      </c>
      <c r="B386" s="8" t="s">
        <v>774</v>
      </c>
      <c r="C386" s="9">
        <v>17437</v>
      </c>
      <c r="D386" s="10">
        <v>-18</v>
      </c>
      <c r="E386" s="17">
        <v>7973</v>
      </c>
      <c r="F386" s="18">
        <v>3.4000000000000002E-2</v>
      </c>
      <c r="G386" s="19">
        <v>2193</v>
      </c>
      <c r="H386" s="20">
        <v>0</v>
      </c>
      <c r="I386" s="21">
        <v>146069</v>
      </c>
      <c r="J386" s="22">
        <v>19447.400000000001</v>
      </c>
      <c r="K386" s="38">
        <f t="shared" si="55"/>
        <v>5780</v>
      </c>
      <c r="L386" s="40">
        <f>E386/(F386+1)</f>
        <v>7710.8317214700191</v>
      </c>
      <c r="M386" s="40">
        <f t="shared" si="56"/>
        <v>2193</v>
      </c>
      <c r="N386" s="40">
        <f t="shared" si="57"/>
        <v>5517.8317214700191</v>
      </c>
      <c r="O386" s="41">
        <f>RANK(L386,$L$3:$L$502,0)+COUNTIF($L$3:L885,L386)-1</f>
        <v>361</v>
      </c>
      <c r="P386" s="42">
        <f t="shared" si="58"/>
        <v>15693.3</v>
      </c>
      <c r="Q386" s="42">
        <f t="shared" si="59"/>
        <v>1743.7000000000007</v>
      </c>
      <c r="R386" s="42">
        <f t="shared" si="60"/>
        <v>78.466500000000025</v>
      </c>
      <c r="S386" s="40">
        <f t="shared" si="61"/>
        <v>5701.5334999999995</v>
      </c>
      <c r="T386" s="40">
        <f t="shared" si="62"/>
        <v>8387.5959999999995</v>
      </c>
      <c r="U386" s="40">
        <f t="shared" si="63"/>
        <v>2686.0625</v>
      </c>
      <c r="V386" s="43">
        <f t="shared" si="64"/>
        <v>0.22483470132238942</v>
      </c>
      <c r="W386" s="41">
        <f>RANK(T386,$T$3:$T$502,0)+COUNTIF($T$3:T386,T386)-1</f>
        <v>384</v>
      </c>
      <c r="X386" s="41">
        <f>RANK(U386, $U$3:$U$502,0)+COUNTIF($U$3:U386,U386)-1</f>
        <v>181</v>
      </c>
    </row>
    <row r="387" spans="1:24" x14ac:dyDescent="0.2">
      <c r="A387" s="7" t="s">
        <v>775</v>
      </c>
      <c r="B387" s="8" t="s">
        <v>776</v>
      </c>
      <c r="C387" s="9">
        <v>32401</v>
      </c>
      <c r="D387" s="10">
        <v>-22</v>
      </c>
      <c r="E387" s="17">
        <v>7939</v>
      </c>
      <c r="F387" s="18">
        <v>0.02</v>
      </c>
      <c r="G387" s="19">
        <v>541</v>
      </c>
      <c r="H387" s="20">
        <v>0.90500000000000003</v>
      </c>
      <c r="I387" s="21">
        <v>3820</v>
      </c>
      <c r="J387" s="22">
        <v>6841.1</v>
      </c>
      <c r="K387" s="38">
        <f t="shared" si="55"/>
        <v>7398</v>
      </c>
      <c r="L387" s="40">
        <f>E387/(F387+1)</f>
        <v>7783.333333333333</v>
      </c>
      <c r="M387" s="40">
        <f t="shared" si="56"/>
        <v>283.98950131233596</v>
      </c>
      <c r="N387" s="40">
        <f t="shared" si="57"/>
        <v>7499.3438320209971</v>
      </c>
      <c r="O387" s="41">
        <f>RANK(L387,$L$3:$L$502,0)+COUNTIF($L$3:L886,L387)-1</f>
        <v>358</v>
      </c>
      <c r="P387" s="42">
        <f t="shared" si="58"/>
        <v>29160.9</v>
      </c>
      <c r="Q387" s="42">
        <f t="shared" si="59"/>
        <v>3240.0999999999985</v>
      </c>
      <c r="R387" s="42">
        <f t="shared" si="60"/>
        <v>145.80449999999993</v>
      </c>
      <c r="S387" s="40">
        <f t="shared" si="61"/>
        <v>7252.1954999999998</v>
      </c>
      <c r="T387" s="40">
        <f t="shared" si="62"/>
        <v>8351.8279999999995</v>
      </c>
      <c r="U387" s="40">
        <f t="shared" si="63"/>
        <v>1099.6324999999997</v>
      </c>
      <c r="V387" s="43">
        <f t="shared" si="64"/>
        <v>1.0325924214417739</v>
      </c>
      <c r="W387" s="41">
        <f>RANK(T387,$T$3:$T$502,0)+COUNTIF($T$3:T387,T387)-1</f>
        <v>385</v>
      </c>
      <c r="X387" s="41">
        <f>RANK(U387, $U$3:$U$502,0)+COUNTIF($U$3:U387,U387)-1</f>
        <v>357</v>
      </c>
    </row>
    <row r="388" spans="1:24" x14ac:dyDescent="0.2">
      <c r="A388" s="7" t="s">
        <v>777</v>
      </c>
      <c r="B388" s="8" t="s">
        <v>778</v>
      </c>
      <c r="C388" s="9">
        <v>12400</v>
      </c>
      <c r="D388" s="10">
        <v>-65</v>
      </c>
      <c r="E388" s="17">
        <v>7938.3</v>
      </c>
      <c r="F388" s="18">
        <v>-0.14000000000000001</v>
      </c>
      <c r="G388" s="19">
        <v>808.4</v>
      </c>
      <c r="H388" s="20">
        <v>0.26500000000000001</v>
      </c>
      <c r="I388" s="21">
        <v>10389.5</v>
      </c>
      <c r="J388" s="22">
        <v>13471.7</v>
      </c>
      <c r="K388" s="38">
        <f t="shared" ref="K388:K451" si="65">E388-G388</f>
        <v>7129.9000000000005</v>
      </c>
      <c r="L388" s="40">
        <f t="shared" ref="L388:L451" si="66">E388/(F388+1)</f>
        <v>9230.5813953488378</v>
      </c>
      <c r="M388" s="40">
        <f t="shared" ref="M388:M451" si="67">G388/(H388+1)</f>
        <v>639.05138339920939</v>
      </c>
      <c r="N388" s="40">
        <f t="shared" ref="N388:N451" si="68">L388-M388</f>
        <v>8591.5300119496278</v>
      </c>
      <c r="O388" s="41">
        <f>RANK(L388,$L$3:$L$502,0)+COUNTIF($L$3:L887,L388)-1</f>
        <v>315</v>
      </c>
      <c r="P388" s="42">
        <f t="shared" ref="P388:P451" si="69">C388-(C388*0.1)</f>
        <v>11160</v>
      </c>
      <c r="Q388" s="42">
        <f t="shared" ref="Q388:Q451" si="70">C388-P388</f>
        <v>1240</v>
      </c>
      <c r="R388" s="42">
        <f t="shared" ref="R388:R451" si="71">Q388*45000 / 1000000</f>
        <v>55.8</v>
      </c>
      <c r="S388" s="40">
        <f t="shared" ref="S388:S451" si="72">K388-R388</f>
        <v>7074.1</v>
      </c>
      <c r="T388" s="40">
        <f t="shared" ref="T388:T451" si="73">E388+ (E388*5.2%)</f>
        <v>8351.0915999999997</v>
      </c>
      <c r="U388" s="40">
        <f t="shared" ref="U388:U451" si="74">T388-S388</f>
        <v>1276.9915999999994</v>
      </c>
      <c r="V388" s="43">
        <f t="shared" ref="V388:V451" si="75">(U388-G388)/G388*100%</f>
        <v>0.57965314200890572</v>
      </c>
      <c r="W388" s="41">
        <f>RANK(T388,$T$3:$T$502,0)+COUNTIF($T$3:T388,T388)-1</f>
        <v>386</v>
      </c>
      <c r="X388" s="41">
        <f>RANK(U388, $U$3:$U$502,0)+COUNTIF($U$3:U388,U388)-1</f>
        <v>330</v>
      </c>
    </row>
    <row r="389" spans="1:24" x14ac:dyDescent="0.2">
      <c r="A389" s="7" t="s">
        <v>779</v>
      </c>
      <c r="B389" s="8" t="s">
        <v>780</v>
      </c>
      <c r="C389" s="9">
        <v>19800</v>
      </c>
      <c r="D389" s="10">
        <v>-26</v>
      </c>
      <c r="E389" s="17">
        <v>7932.9</v>
      </c>
      <c r="F389" s="18">
        <v>1.3999999999999999E-2</v>
      </c>
      <c r="G389" s="19">
        <v>-379.2</v>
      </c>
      <c r="H389" s="20">
        <v>-1.2090000000000001</v>
      </c>
      <c r="I389" s="21">
        <v>24126.799999999999</v>
      </c>
      <c r="J389" s="22">
        <v>26124.799999999999</v>
      </c>
      <c r="K389" s="38">
        <f t="shared" si="65"/>
        <v>8312.1</v>
      </c>
      <c r="L389" s="40">
        <f t="shared" si="66"/>
        <v>7823.372781065088</v>
      </c>
      <c r="M389" s="40">
        <f t="shared" si="67"/>
        <v>1814.3540669856452</v>
      </c>
      <c r="N389" s="40">
        <f t="shared" si="68"/>
        <v>6009.0187140794424</v>
      </c>
      <c r="O389" s="41">
        <f>RANK(L389,$L$3:$L$502,0)+COUNTIF($L$3:L888,L389)-1</f>
        <v>356</v>
      </c>
      <c r="P389" s="42">
        <f t="shared" si="69"/>
        <v>17820</v>
      </c>
      <c r="Q389" s="42">
        <f t="shared" si="70"/>
        <v>1980</v>
      </c>
      <c r="R389" s="42">
        <f t="shared" si="71"/>
        <v>89.1</v>
      </c>
      <c r="S389" s="40">
        <f t="shared" si="72"/>
        <v>8223</v>
      </c>
      <c r="T389" s="40">
        <f t="shared" si="73"/>
        <v>8345.4107999999997</v>
      </c>
      <c r="U389" s="40">
        <f t="shared" si="74"/>
        <v>122.41079999999965</v>
      </c>
      <c r="V389" s="43">
        <f t="shared" si="75"/>
        <v>-1.3228132911392396</v>
      </c>
      <c r="W389" s="41">
        <f>RANK(T389,$T$3:$T$502,0)+COUNTIF($T$3:T389,T389)-1</f>
        <v>387</v>
      </c>
      <c r="X389" s="41">
        <f>RANK(U389, $U$3:$U$502,0)+COUNTIF($U$3:U389,U389)-1</f>
        <v>488</v>
      </c>
    </row>
    <row r="390" spans="1:24" x14ac:dyDescent="0.2">
      <c r="A390" s="7" t="s">
        <v>781</v>
      </c>
      <c r="B390" s="8" t="s">
        <v>782</v>
      </c>
      <c r="C390" s="9">
        <v>22000</v>
      </c>
      <c r="D390" s="10">
        <v>3</v>
      </c>
      <c r="E390" s="17">
        <v>7911</v>
      </c>
      <c r="F390" s="18">
        <v>0.09</v>
      </c>
      <c r="G390" s="19">
        <v>532.4</v>
      </c>
      <c r="H390" s="20">
        <v>0.26</v>
      </c>
      <c r="I390" s="21">
        <v>3085.3</v>
      </c>
      <c r="J390" s="22">
        <v>11839.7</v>
      </c>
      <c r="K390" s="38">
        <f t="shared" si="65"/>
        <v>7378.6</v>
      </c>
      <c r="L390" s="40">
        <f t="shared" si="66"/>
        <v>7257.798165137614</v>
      </c>
      <c r="M390" s="40">
        <f t="shared" si="67"/>
        <v>422.53968253968253</v>
      </c>
      <c r="N390" s="40">
        <f t="shared" si="68"/>
        <v>6835.2584825979311</v>
      </c>
      <c r="O390" s="41">
        <f>RANK(L390,$L$3:$L$502,0)+COUNTIF($L$3:L889,L390)-1</f>
        <v>385</v>
      </c>
      <c r="P390" s="42">
        <f t="shared" si="69"/>
        <v>19800</v>
      </c>
      <c r="Q390" s="42">
        <f t="shared" si="70"/>
        <v>2200</v>
      </c>
      <c r="R390" s="42">
        <f t="shared" si="71"/>
        <v>99</v>
      </c>
      <c r="S390" s="40">
        <f t="shared" si="72"/>
        <v>7279.6</v>
      </c>
      <c r="T390" s="40">
        <f t="shared" si="73"/>
        <v>8322.3719999999994</v>
      </c>
      <c r="U390" s="40">
        <f t="shared" si="74"/>
        <v>1042.771999999999</v>
      </c>
      <c r="V390" s="43">
        <f t="shared" si="75"/>
        <v>0.95862509391434836</v>
      </c>
      <c r="W390" s="41">
        <f>RANK(T390,$T$3:$T$502,0)+COUNTIF($T$3:T390,T390)-1</f>
        <v>388</v>
      </c>
      <c r="X390" s="41">
        <f>RANK(U390, $U$3:$U$502,0)+COUNTIF($U$3:U390,U390)-1</f>
        <v>369</v>
      </c>
    </row>
    <row r="391" spans="1:24" x14ac:dyDescent="0.2">
      <c r="A391" s="7" t="s">
        <v>783</v>
      </c>
      <c r="B391" s="8" t="s">
        <v>784</v>
      </c>
      <c r="C391" s="9">
        <v>24000</v>
      </c>
      <c r="D391" s="10">
        <v>10</v>
      </c>
      <c r="E391" s="17">
        <v>7869</v>
      </c>
      <c r="F391" s="18">
        <v>0.109</v>
      </c>
      <c r="G391" s="19">
        <v>496</v>
      </c>
      <c r="H391" s="20">
        <v>0.45900000000000002</v>
      </c>
      <c r="I391" s="21">
        <v>9131</v>
      </c>
      <c r="J391" s="22">
        <v>7024.9</v>
      </c>
      <c r="K391" s="38">
        <f t="shared" si="65"/>
        <v>7373</v>
      </c>
      <c r="L391" s="40">
        <f t="shared" si="66"/>
        <v>7095.5816050495941</v>
      </c>
      <c r="M391" s="40">
        <f t="shared" si="67"/>
        <v>339.95887594242629</v>
      </c>
      <c r="N391" s="40">
        <f t="shared" si="68"/>
        <v>6755.6227291071682</v>
      </c>
      <c r="O391" s="41">
        <f>RANK(L391,$L$3:$L$502,0)+COUNTIF($L$3:L890,L391)-1</f>
        <v>393</v>
      </c>
      <c r="P391" s="42">
        <f t="shared" si="69"/>
        <v>21600</v>
      </c>
      <c r="Q391" s="42">
        <f t="shared" si="70"/>
        <v>2400</v>
      </c>
      <c r="R391" s="42">
        <f t="shared" si="71"/>
        <v>108</v>
      </c>
      <c r="S391" s="40">
        <f t="shared" si="72"/>
        <v>7265</v>
      </c>
      <c r="T391" s="40">
        <f t="shared" si="73"/>
        <v>8278.1880000000001</v>
      </c>
      <c r="U391" s="40">
        <f t="shared" si="74"/>
        <v>1013.1880000000001</v>
      </c>
      <c r="V391" s="43">
        <f t="shared" si="75"/>
        <v>1.0427177419354841</v>
      </c>
      <c r="W391" s="41">
        <f>RANK(T391,$T$3:$T$502,0)+COUNTIF($T$3:T391,T391)-1</f>
        <v>389</v>
      </c>
      <c r="X391" s="41">
        <f>RANK(U391, $U$3:$U$502,0)+COUNTIF($U$3:U391,U391)-1</f>
        <v>376</v>
      </c>
    </row>
    <row r="392" spans="1:24" x14ac:dyDescent="0.2">
      <c r="A392" s="7" t="s">
        <v>785</v>
      </c>
      <c r="B392" s="8" t="s">
        <v>786</v>
      </c>
      <c r="C392" s="9">
        <v>20000</v>
      </c>
      <c r="D392" s="10">
        <v>-25</v>
      </c>
      <c r="E392" s="17">
        <v>7791.2</v>
      </c>
      <c r="F392" s="18">
        <v>9.0000000000000011E-3</v>
      </c>
      <c r="G392" s="19">
        <v>963.1</v>
      </c>
      <c r="H392" s="20">
        <v>0.221</v>
      </c>
      <c r="I392" s="21">
        <v>30387.7</v>
      </c>
      <c r="J392" s="22">
        <v>9273.5</v>
      </c>
      <c r="K392" s="38">
        <f t="shared" si="65"/>
        <v>6828.0999999999995</v>
      </c>
      <c r="L392" s="40">
        <f t="shared" si="66"/>
        <v>7721.7046580773049</v>
      </c>
      <c r="M392" s="40">
        <f t="shared" si="67"/>
        <v>788.77968877968874</v>
      </c>
      <c r="N392" s="40">
        <f t="shared" si="68"/>
        <v>6932.9249692976164</v>
      </c>
      <c r="O392" s="41">
        <f>RANK(L392,$L$3:$L$502,0)+COUNTIF($L$3:L891,L392)-1</f>
        <v>360</v>
      </c>
      <c r="P392" s="42">
        <f t="shared" si="69"/>
        <v>18000</v>
      </c>
      <c r="Q392" s="42">
        <f t="shared" si="70"/>
        <v>2000</v>
      </c>
      <c r="R392" s="42">
        <f t="shared" si="71"/>
        <v>90</v>
      </c>
      <c r="S392" s="40">
        <f t="shared" si="72"/>
        <v>6738.0999999999995</v>
      </c>
      <c r="T392" s="40">
        <f t="shared" si="73"/>
        <v>8196.3423999999995</v>
      </c>
      <c r="U392" s="40">
        <f t="shared" si="74"/>
        <v>1458.2424000000001</v>
      </c>
      <c r="V392" s="43">
        <f t="shared" si="75"/>
        <v>0.51411317620184827</v>
      </c>
      <c r="W392" s="41">
        <f>RANK(T392,$T$3:$T$502,0)+COUNTIF($T$3:T392,T392)-1</f>
        <v>390</v>
      </c>
      <c r="X392" s="41">
        <f>RANK(U392, $U$3:$U$502,0)+COUNTIF($U$3:U392,U392)-1</f>
        <v>305</v>
      </c>
    </row>
    <row r="393" spans="1:24" x14ac:dyDescent="0.2">
      <c r="A393" s="7" t="s">
        <v>787</v>
      </c>
      <c r="B393" s="8" t="s">
        <v>788</v>
      </c>
      <c r="C393" s="9">
        <v>15675</v>
      </c>
      <c r="D393" s="10">
        <v>-12</v>
      </c>
      <c r="E393" s="17">
        <v>7791.1</v>
      </c>
      <c r="F393" s="18">
        <v>3.7000000000000005E-2</v>
      </c>
      <c r="G393" s="19">
        <v>1177.5999999999999</v>
      </c>
      <c r="H393" s="20">
        <v>0.504</v>
      </c>
      <c r="I393" s="21">
        <v>7703</v>
      </c>
      <c r="J393" s="22">
        <v>23944.3</v>
      </c>
      <c r="K393" s="38">
        <f t="shared" si="65"/>
        <v>6613.5</v>
      </c>
      <c r="L393" s="40">
        <f t="shared" si="66"/>
        <v>7513.114754098362</v>
      </c>
      <c r="M393" s="40">
        <f t="shared" si="67"/>
        <v>782.97872340425522</v>
      </c>
      <c r="N393" s="40">
        <f t="shared" si="68"/>
        <v>6730.1360306941069</v>
      </c>
      <c r="O393" s="41">
        <f>RANK(L393,$L$3:$L$502,0)+COUNTIF($L$3:L892,L393)-1</f>
        <v>374</v>
      </c>
      <c r="P393" s="42">
        <f t="shared" si="69"/>
        <v>14107.5</v>
      </c>
      <c r="Q393" s="42">
        <f t="shared" si="70"/>
        <v>1567.5</v>
      </c>
      <c r="R393" s="42">
        <f t="shared" si="71"/>
        <v>70.537499999999994</v>
      </c>
      <c r="S393" s="40">
        <f t="shared" si="72"/>
        <v>6542.9624999999996</v>
      </c>
      <c r="T393" s="40">
        <f t="shared" si="73"/>
        <v>8196.2371999999996</v>
      </c>
      <c r="U393" s="40">
        <f t="shared" si="74"/>
        <v>1653.2746999999999</v>
      </c>
      <c r="V393" s="43">
        <f t="shared" si="75"/>
        <v>0.4039357167119566</v>
      </c>
      <c r="W393" s="41">
        <f>RANK(T393,$T$3:$T$502,0)+COUNTIF($T$3:T393,T393)-1</f>
        <v>391</v>
      </c>
      <c r="X393" s="41">
        <f>RANK(U393, $U$3:$U$502,0)+COUNTIF($U$3:U393,U393)-1</f>
        <v>269</v>
      </c>
    </row>
    <row r="394" spans="1:24" x14ac:dyDescent="0.2">
      <c r="A394" s="7" t="s">
        <v>789</v>
      </c>
      <c r="B394" s="8" t="s">
        <v>790</v>
      </c>
      <c r="C394" s="9">
        <v>12444</v>
      </c>
      <c r="D394" s="10">
        <v>-12</v>
      </c>
      <c r="E394" s="17">
        <v>7785</v>
      </c>
      <c r="F394" s="18">
        <v>4.4999999999999998E-2</v>
      </c>
      <c r="G394" s="19">
        <v>1827</v>
      </c>
      <c r="H394" s="20">
        <v>0.62</v>
      </c>
      <c r="I394" s="21">
        <v>43396</v>
      </c>
      <c r="J394" s="22">
        <v>22882.5</v>
      </c>
      <c r="K394" s="38">
        <f t="shared" si="65"/>
        <v>5958</v>
      </c>
      <c r="L394" s="40">
        <f t="shared" si="66"/>
        <v>7449.7607655502397</v>
      </c>
      <c r="M394" s="40">
        <f t="shared" si="67"/>
        <v>1127.7777777777776</v>
      </c>
      <c r="N394" s="40">
        <f t="shared" si="68"/>
        <v>6321.9829877724624</v>
      </c>
      <c r="O394" s="41">
        <f>RANK(L394,$L$3:$L$502,0)+COUNTIF($L$3:L893,L394)-1</f>
        <v>375</v>
      </c>
      <c r="P394" s="42">
        <f t="shared" si="69"/>
        <v>11199.6</v>
      </c>
      <c r="Q394" s="42">
        <f t="shared" si="70"/>
        <v>1244.3999999999996</v>
      </c>
      <c r="R394" s="42">
        <f t="shared" si="71"/>
        <v>55.997999999999983</v>
      </c>
      <c r="S394" s="40">
        <f t="shared" si="72"/>
        <v>5902.0020000000004</v>
      </c>
      <c r="T394" s="40">
        <f t="shared" si="73"/>
        <v>8189.82</v>
      </c>
      <c r="U394" s="40">
        <f t="shared" si="74"/>
        <v>2287.8179999999993</v>
      </c>
      <c r="V394" s="43">
        <f t="shared" si="75"/>
        <v>0.25222660098522132</v>
      </c>
      <c r="W394" s="41">
        <f>RANK(T394,$T$3:$T$502,0)+COUNTIF($T$3:T394,T394)-1</f>
        <v>392</v>
      </c>
      <c r="X394" s="41">
        <f>RANK(U394, $U$3:$U$502,0)+COUNTIF($U$3:U394,U394)-1</f>
        <v>210</v>
      </c>
    </row>
    <row r="395" spans="1:24" x14ac:dyDescent="0.2">
      <c r="A395" s="7" t="s">
        <v>791</v>
      </c>
      <c r="B395" s="8" t="s">
        <v>792</v>
      </c>
      <c r="C395" s="9">
        <v>15000</v>
      </c>
      <c r="D395" s="10">
        <v>-31</v>
      </c>
      <c r="E395" s="17">
        <v>7755.3</v>
      </c>
      <c r="F395" s="18">
        <v>-5.0000000000000001E-3</v>
      </c>
      <c r="G395" s="19">
        <v>-326.89999999999998</v>
      </c>
      <c r="H395" s="20">
        <v>-6.3079999999999998</v>
      </c>
      <c r="I395" s="21">
        <v>2118.5</v>
      </c>
      <c r="J395" s="22">
        <v>277.89999999999998</v>
      </c>
      <c r="K395" s="38">
        <f t="shared" si="65"/>
        <v>8082.2</v>
      </c>
      <c r="L395" s="40">
        <f t="shared" si="66"/>
        <v>7794.2713567839201</v>
      </c>
      <c r="M395" s="40">
        <f t="shared" si="67"/>
        <v>61.586284853051993</v>
      </c>
      <c r="N395" s="40">
        <f t="shared" si="68"/>
        <v>7732.6850719308677</v>
      </c>
      <c r="O395" s="41">
        <f>RANK(L395,$L$3:$L$502,0)+COUNTIF($L$3:L894,L395)-1</f>
        <v>357</v>
      </c>
      <c r="P395" s="42">
        <f t="shared" si="69"/>
        <v>13500</v>
      </c>
      <c r="Q395" s="42">
        <f t="shared" si="70"/>
        <v>1500</v>
      </c>
      <c r="R395" s="42">
        <f t="shared" si="71"/>
        <v>67.5</v>
      </c>
      <c r="S395" s="40">
        <f t="shared" si="72"/>
        <v>8014.7</v>
      </c>
      <c r="T395" s="40">
        <f t="shared" si="73"/>
        <v>8158.5756000000001</v>
      </c>
      <c r="U395" s="40">
        <f t="shared" si="74"/>
        <v>143.8756000000003</v>
      </c>
      <c r="V395" s="43">
        <f t="shared" si="75"/>
        <v>-1.4401211379626806</v>
      </c>
      <c r="W395" s="41">
        <f>RANK(T395,$T$3:$T$502,0)+COUNTIF($T$3:T395,T395)-1</f>
        <v>393</v>
      </c>
      <c r="X395" s="41">
        <f>RANK(U395, $U$3:$U$502,0)+COUNTIF($U$3:U395,U395)-1</f>
        <v>486</v>
      </c>
    </row>
    <row r="396" spans="1:24" x14ac:dyDescent="0.2">
      <c r="A396" s="7" t="s">
        <v>793</v>
      </c>
      <c r="B396" s="8" t="s">
        <v>794</v>
      </c>
      <c r="C396" s="9">
        <v>15000</v>
      </c>
      <c r="D396" s="10">
        <v>6</v>
      </c>
      <c r="E396" s="17">
        <v>7724.8</v>
      </c>
      <c r="F396" s="18">
        <v>9.8000000000000004E-2</v>
      </c>
      <c r="G396" s="19">
        <v>205.2</v>
      </c>
      <c r="H396" s="20">
        <v>4.2910000000000004</v>
      </c>
      <c r="I396" s="21">
        <v>2932.3</v>
      </c>
      <c r="J396" s="22">
        <v>1538.9</v>
      </c>
      <c r="K396" s="38">
        <f t="shared" si="65"/>
        <v>7519.6</v>
      </c>
      <c r="L396" s="40">
        <f t="shared" si="66"/>
        <v>7035.3369763205828</v>
      </c>
      <c r="M396" s="40">
        <f t="shared" si="67"/>
        <v>38.78283878283878</v>
      </c>
      <c r="N396" s="40">
        <f t="shared" si="68"/>
        <v>6996.5541375377443</v>
      </c>
      <c r="O396" s="41">
        <f>RANK(L396,$L$3:$L$502,0)+COUNTIF($L$3:L895,L396)-1</f>
        <v>394</v>
      </c>
      <c r="P396" s="42">
        <f t="shared" si="69"/>
        <v>13500</v>
      </c>
      <c r="Q396" s="42">
        <f t="shared" si="70"/>
        <v>1500</v>
      </c>
      <c r="R396" s="42">
        <f t="shared" si="71"/>
        <v>67.5</v>
      </c>
      <c r="S396" s="40">
        <f t="shared" si="72"/>
        <v>7452.1</v>
      </c>
      <c r="T396" s="40">
        <f t="shared" si="73"/>
        <v>8126.4895999999999</v>
      </c>
      <c r="U396" s="40">
        <f t="shared" si="74"/>
        <v>674.38959999999952</v>
      </c>
      <c r="V396" s="43">
        <f t="shared" si="75"/>
        <v>2.2864990253411284</v>
      </c>
      <c r="W396" s="41">
        <f>RANK(T396,$T$3:$T$502,0)+COUNTIF($T$3:T396,T396)-1</f>
        <v>394</v>
      </c>
      <c r="X396" s="41">
        <f>RANK(U396, $U$3:$U$502,0)+COUNTIF($U$3:U396,U396)-1</f>
        <v>439</v>
      </c>
    </row>
    <row r="397" spans="1:24" x14ac:dyDescent="0.2">
      <c r="A397" s="7" t="s">
        <v>795</v>
      </c>
      <c r="B397" s="8" t="s">
        <v>796</v>
      </c>
      <c r="C397" s="9">
        <v>15000</v>
      </c>
      <c r="D397" s="10">
        <v>19</v>
      </c>
      <c r="E397" s="17">
        <v>7705.5</v>
      </c>
      <c r="F397" s="18">
        <v>0.128</v>
      </c>
      <c r="G397" s="19">
        <v>471.9</v>
      </c>
      <c r="H397" s="20">
        <v>0.65200000000000002</v>
      </c>
      <c r="I397" s="21">
        <v>5294.2</v>
      </c>
      <c r="J397" s="22">
        <v>5262.6</v>
      </c>
      <c r="K397" s="38">
        <f t="shared" si="65"/>
        <v>7233.6</v>
      </c>
      <c r="L397" s="40">
        <f t="shared" si="66"/>
        <v>6831.1170212765946</v>
      </c>
      <c r="M397" s="40">
        <f t="shared" si="67"/>
        <v>285.65375302663432</v>
      </c>
      <c r="N397" s="40">
        <f t="shared" si="68"/>
        <v>6545.4632682499605</v>
      </c>
      <c r="O397" s="41">
        <f>RANK(L397,$L$3:$L$502,0)+COUNTIF($L$3:L896,L397)-1</f>
        <v>408</v>
      </c>
      <c r="P397" s="42">
        <f t="shared" si="69"/>
        <v>13500</v>
      </c>
      <c r="Q397" s="42">
        <f t="shared" si="70"/>
        <v>1500</v>
      </c>
      <c r="R397" s="42">
        <f t="shared" si="71"/>
        <v>67.5</v>
      </c>
      <c r="S397" s="40">
        <f t="shared" si="72"/>
        <v>7166.1</v>
      </c>
      <c r="T397" s="40">
        <f t="shared" si="73"/>
        <v>8106.1859999999997</v>
      </c>
      <c r="U397" s="40">
        <f t="shared" si="74"/>
        <v>940.08599999999933</v>
      </c>
      <c r="V397" s="43">
        <f t="shared" si="75"/>
        <v>0.9921296884933235</v>
      </c>
      <c r="W397" s="41">
        <f>RANK(T397,$T$3:$T$502,0)+COUNTIF($T$3:T397,T397)-1</f>
        <v>395</v>
      </c>
      <c r="X397" s="41">
        <f>RANK(U397, $U$3:$U$502,0)+COUNTIF($U$3:U397,U397)-1</f>
        <v>392</v>
      </c>
    </row>
    <row r="398" spans="1:24" x14ac:dyDescent="0.2">
      <c r="A398" s="7" t="s">
        <v>797</v>
      </c>
      <c r="B398" s="8" t="s">
        <v>798</v>
      </c>
      <c r="C398" s="9">
        <v>1449</v>
      </c>
      <c r="D398" s="10"/>
      <c r="E398" s="17">
        <v>7699</v>
      </c>
      <c r="F398" s="18">
        <v>0.34100000000000003</v>
      </c>
      <c r="G398" s="19">
        <v>-13.2</v>
      </c>
      <c r="H398" s="20">
        <v>-1.0620000000000001</v>
      </c>
      <c r="I398" s="21">
        <v>10694.1</v>
      </c>
      <c r="J398" s="22">
        <v>6219.2</v>
      </c>
      <c r="K398" s="38">
        <f t="shared" si="65"/>
        <v>7712.2</v>
      </c>
      <c r="L398" s="40">
        <f t="shared" si="66"/>
        <v>5741.2378821774801</v>
      </c>
      <c r="M398" s="40">
        <f t="shared" si="67"/>
        <v>212.90322580645142</v>
      </c>
      <c r="N398" s="40">
        <f t="shared" si="68"/>
        <v>5528.3346563710284</v>
      </c>
      <c r="O398" s="41">
        <f>RANK(L398,$L$3:$L$502,0)+COUNTIF($L$3:L897,L398)-1</f>
        <v>470</v>
      </c>
      <c r="P398" s="42">
        <f t="shared" si="69"/>
        <v>1304.0999999999999</v>
      </c>
      <c r="Q398" s="42">
        <f t="shared" si="70"/>
        <v>144.90000000000009</v>
      </c>
      <c r="R398" s="42">
        <f t="shared" si="71"/>
        <v>6.5205000000000037</v>
      </c>
      <c r="S398" s="40">
        <f t="shared" si="72"/>
        <v>7705.6795000000002</v>
      </c>
      <c r="T398" s="40">
        <f t="shared" si="73"/>
        <v>8099.348</v>
      </c>
      <c r="U398" s="40">
        <f t="shared" si="74"/>
        <v>393.66849999999977</v>
      </c>
      <c r="V398" s="43">
        <f t="shared" si="75"/>
        <v>-30.823371212121195</v>
      </c>
      <c r="W398" s="41">
        <f>RANK(T398,$T$3:$T$502,0)+COUNTIF($T$3:T398,T398)-1</f>
        <v>396</v>
      </c>
      <c r="X398" s="41">
        <f>RANK(U398, $U$3:$U$502,0)+COUNTIF($U$3:U398,U398)-1</f>
        <v>474</v>
      </c>
    </row>
    <row r="399" spans="1:24" x14ac:dyDescent="0.2">
      <c r="A399" s="7" t="s">
        <v>799</v>
      </c>
      <c r="B399" s="8" t="s">
        <v>800</v>
      </c>
      <c r="C399" s="9">
        <v>7448</v>
      </c>
      <c r="D399" s="10">
        <v>-28</v>
      </c>
      <c r="E399" s="17">
        <v>7691.7</v>
      </c>
      <c r="F399" s="18">
        <v>1E-3</v>
      </c>
      <c r="G399" s="19">
        <v>640.70000000000005</v>
      </c>
      <c r="H399" s="20">
        <v>0.16700000000000001</v>
      </c>
      <c r="I399" s="21">
        <v>24896</v>
      </c>
      <c r="J399" s="22">
        <v>10337</v>
      </c>
      <c r="K399" s="38">
        <f t="shared" si="65"/>
        <v>7051</v>
      </c>
      <c r="L399" s="40">
        <f t="shared" si="66"/>
        <v>7684.0159840159849</v>
      </c>
      <c r="M399" s="40">
        <f t="shared" si="67"/>
        <v>549.01456726649531</v>
      </c>
      <c r="N399" s="40">
        <f t="shared" si="68"/>
        <v>7135.0014167494901</v>
      </c>
      <c r="O399" s="41">
        <f>RANK(L399,$L$3:$L$502,0)+COUNTIF($L$3:L898,L399)-1</f>
        <v>364</v>
      </c>
      <c r="P399" s="42">
        <f t="shared" si="69"/>
        <v>6703.2</v>
      </c>
      <c r="Q399" s="42">
        <f t="shared" si="70"/>
        <v>744.80000000000018</v>
      </c>
      <c r="R399" s="42">
        <f t="shared" si="71"/>
        <v>33.516000000000005</v>
      </c>
      <c r="S399" s="40">
        <f t="shared" si="72"/>
        <v>7017.4840000000004</v>
      </c>
      <c r="T399" s="40">
        <f t="shared" si="73"/>
        <v>8091.6683999999996</v>
      </c>
      <c r="U399" s="40">
        <f t="shared" si="74"/>
        <v>1074.1843999999992</v>
      </c>
      <c r="V399" s="43">
        <f t="shared" si="75"/>
        <v>0.67657936631808824</v>
      </c>
      <c r="W399" s="41">
        <f>RANK(T399,$T$3:$T$502,0)+COUNTIF($T$3:T399,T399)-1</f>
        <v>397</v>
      </c>
      <c r="X399" s="41">
        <f>RANK(U399, $U$3:$U$502,0)+COUNTIF($U$3:U399,U399)-1</f>
        <v>361</v>
      </c>
    </row>
    <row r="400" spans="1:24" x14ac:dyDescent="0.2">
      <c r="A400" s="7" t="s">
        <v>801</v>
      </c>
      <c r="B400" s="8" t="s">
        <v>802</v>
      </c>
      <c r="C400" s="9">
        <v>7878</v>
      </c>
      <c r="D400" s="10">
        <v>-26</v>
      </c>
      <c r="E400" s="17">
        <v>7679.5</v>
      </c>
      <c r="F400" s="18">
        <v>4.0000000000000001E-3</v>
      </c>
      <c r="G400" s="19">
        <v>1059.3</v>
      </c>
      <c r="H400" s="20">
        <v>-0.12</v>
      </c>
      <c r="I400" s="21">
        <v>33475.800000000003</v>
      </c>
      <c r="J400" s="22">
        <v>24945.8</v>
      </c>
      <c r="K400" s="38">
        <f t="shared" si="65"/>
        <v>6620.2</v>
      </c>
      <c r="L400" s="40">
        <f t="shared" si="66"/>
        <v>7648.9043824701193</v>
      </c>
      <c r="M400" s="40">
        <f t="shared" si="67"/>
        <v>1203.75</v>
      </c>
      <c r="N400" s="40">
        <f t="shared" si="68"/>
        <v>6445.1543824701193</v>
      </c>
      <c r="O400" s="41">
        <f>RANK(L400,$L$3:$L$502,0)+COUNTIF($L$3:L899,L400)-1</f>
        <v>367</v>
      </c>
      <c r="P400" s="42">
        <f t="shared" si="69"/>
        <v>7090.2</v>
      </c>
      <c r="Q400" s="42">
        <f t="shared" si="70"/>
        <v>787.80000000000018</v>
      </c>
      <c r="R400" s="42">
        <f t="shared" si="71"/>
        <v>35.451000000000008</v>
      </c>
      <c r="S400" s="40">
        <f t="shared" si="72"/>
        <v>6584.7489999999998</v>
      </c>
      <c r="T400" s="40">
        <f t="shared" si="73"/>
        <v>8078.8339999999998</v>
      </c>
      <c r="U400" s="40">
        <f t="shared" si="74"/>
        <v>1494.085</v>
      </c>
      <c r="V400" s="43">
        <f t="shared" si="75"/>
        <v>0.41044557726800729</v>
      </c>
      <c r="W400" s="41">
        <f>RANK(T400,$T$3:$T$502,0)+COUNTIF($T$3:T400,T400)-1</f>
        <v>398</v>
      </c>
      <c r="X400" s="41">
        <f>RANK(U400, $U$3:$U$502,0)+COUNTIF($U$3:U400,U400)-1</f>
        <v>296</v>
      </c>
    </row>
    <row r="401" spans="1:24" x14ac:dyDescent="0.2">
      <c r="A401" s="7" t="s">
        <v>803</v>
      </c>
      <c r="B401" s="8" t="s">
        <v>804</v>
      </c>
      <c r="C401" s="9">
        <v>18268</v>
      </c>
      <c r="D401" s="10">
        <v>3</v>
      </c>
      <c r="E401" s="17">
        <v>7658</v>
      </c>
      <c r="F401" s="18">
        <v>9.1999999999999998E-2</v>
      </c>
      <c r="G401" s="19">
        <v>188</v>
      </c>
      <c r="H401" s="20">
        <v>-0.83599999999999997</v>
      </c>
      <c r="I401" s="21">
        <v>10426</v>
      </c>
      <c r="J401" s="22">
        <v>5014.8999999999996</v>
      </c>
      <c r="K401" s="38">
        <f t="shared" si="65"/>
        <v>7470</v>
      </c>
      <c r="L401" s="40">
        <f t="shared" si="66"/>
        <v>7012.8205128205127</v>
      </c>
      <c r="M401" s="40">
        <f t="shared" si="67"/>
        <v>1146.3414634146338</v>
      </c>
      <c r="N401" s="40">
        <f t="shared" si="68"/>
        <v>5866.4790494058789</v>
      </c>
      <c r="O401" s="41">
        <f>RANK(L401,$L$3:$L$502,0)+COUNTIF($L$3:L900,L401)-1</f>
        <v>396</v>
      </c>
      <c r="P401" s="42">
        <f t="shared" si="69"/>
        <v>16441.2</v>
      </c>
      <c r="Q401" s="42">
        <f t="shared" si="70"/>
        <v>1826.7999999999993</v>
      </c>
      <c r="R401" s="42">
        <f t="shared" si="71"/>
        <v>82.205999999999975</v>
      </c>
      <c r="S401" s="40">
        <f t="shared" si="72"/>
        <v>7387.7939999999999</v>
      </c>
      <c r="T401" s="40">
        <f t="shared" si="73"/>
        <v>8056.2160000000003</v>
      </c>
      <c r="U401" s="40">
        <f t="shared" si="74"/>
        <v>668.42200000000048</v>
      </c>
      <c r="V401" s="43">
        <f t="shared" si="75"/>
        <v>2.5554361702127686</v>
      </c>
      <c r="W401" s="41">
        <f>RANK(T401,$T$3:$T$502,0)+COUNTIF($T$3:T401,T401)-1</f>
        <v>399</v>
      </c>
      <c r="X401" s="41">
        <f>RANK(U401, $U$3:$U$502,0)+COUNTIF($U$3:U401,U401)-1</f>
        <v>440</v>
      </c>
    </row>
    <row r="402" spans="1:24" x14ac:dyDescent="0.2">
      <c r="A402" s="7" t="s">
        <v>805</v>
      </c>
      <c r="B402" s="8" t="s">
        <v>806</v>
      </c>
      <c r="C402" s="9">
        <v>13000</v>
      </c>
      <c r="D402" s="10">
        <v>57</v>
      </c>
      <c r="E402" s="17">
        <v>7651.2</v>
      </c>
      <c r="F402" s="18">
        <v>0.25</v>
      </c>
      <c r="G402" s="19">
        <v>718.7</v>
      </c>
      <c r="H402" s="20">
        <v>0.64600000000000002</v>
      </c>
      <c r="I402" s="21">
        <v>11980.9</v>
      </c>
      <c r="J402" s="22">
        <v>9634.4</v>
      </c>
      <c r="K402" s="38">
        <f t="shared" si="65"/>
        <v>6932.5</v>
      </c>
      <c r="L402" s="40">
        <f t="shared" si="66"/>
        <v>6120.96</v>
      </c>
      <c r="M402" s="40">
        <f t="shared" si="67"/>
        <v>436.63426488456872</v>
      </c>
      <c r="N402" s="40">
        <f t="shared" si="68"/>
        <v>5684.3257351154316</v>
      </c>
      <c r="O402" s="41">
        <f>RANK(L402,$L$3:$L$502,0)+COUNTIF($L$3:L901,L402)-1</f>
        <v>448</v>
      </c>
      <c r="P402" s="42">
        <f t="shared" si="69"/>
        <v>11700</v>
      </c>
      <c r="Q402" s="42">
        <f t="shared" si="70"/>
        <v>1300</v>
      </c>
      <c r="R402" s="42">
        <f t="shared" si="71"/>
        <v>58.5</v>
      </c>
      <c r="S402" s="40">
        <f t="shared" si="72"/>
        <v>6874</v>
      </c>
      <c r="T402" s="40">
        <f t="shared" si="73"/>
        <v>8049.0623999999998</v>
      </c>
      <c r="U402" s="40">
        <f t="shared" si="74"/>
        <v>1175.0623999999998</v>
      </c>
      <c r="V402" s="43">
        <f t="shared" si="75"/>
        <v>0.63498316404619415</v>
      </c>
      <c r="W402" s="41">
        <f>RANK(T402,$T$3:$T$502,0)+COUNTIF($T$3:T402,T402)-1</f>
        <v>400</v>
      </c>
      <c r="X402" s="41">
        <f>RANK(U402, $U$3:$U$502,0)+COUNTIF($U$3:U402,U402)-1</f>
        <v>342</v>
      </c>
    </row>
    <row r="403" spans="1:24" x14ac:dyDescent="0.2">
      <c r="A403" s="7" t="s">
        <v>807</v>
      </c>
      <c r="B403" s="8" t="s">
        <v>1026</v>
      </c>
      <c r="C403" s="9" t="s">
        <v>374</v>
      </c>
      <c r="D403" s="10">
        <v>3</v>
      </c>
      <c r="E403" s="17">
        <v>7606.2</v>
      </c>
      <c r="F403" s="18">
        <v>8.8000000000000009E-2</v>
      </c>
      <c r="G403" s="19">
        <v>-3.4</v>
      </c>
      <c r="H403" s="20">
        <v>-1.4790000000000001</v>
      </c>
      <c r="I403" s="21">
        <v>743</v>
      </c>
      <c r="J403" s="22">
        <v>83.7</v>
      </c>
      <c r="K403" s="38">
        <f t="shared" si="65"/>
        <v>7609.5999999999995</v>
      </c>
      <c r="L403" s="40">
        <f t="shared" si="66"/>
        <v>6990.9926470588225</v>
      </c>
      <c r="M403" s="40">
        <f t="shared" si="67"/>
        <v>7.0981210855949879</v>
      </c>
      <c r="N403" s="40">
        <f t="shared" si="68"/>
        <v>6983.8945259732272</v>
      </c>
      <c r="O403" s="41">
        <f>RANK(L403,$L$3:$L$502,0)+COUNTIF($L$3:L902,L403)-1</f>
        <v>398</v>
      </c>
      <c r="P403" s="42">
        <f t="shared" si="69"/>
        <v>165.6</v>
      </c>
      <c r="Q403" s="42">
        <f t="shared" si="70"/>
        <v>18.400000000000006</v>
      </c>
      <c r="R403" s="42">
        <f t="shared" si="71"/>
        <v>0.82800000000000018</v>
      </c>
      <c r="S403" s="40">
        <f t="shared" si="72"/>
        <v>7608.771999999999</v>
      </c>
      <c r="T403" s="40">
        <f t="shared" si="73"/>
        <v>8001.7223999999997</v>
      </c>
      <c r="U403" s="40">
        <f t="shared" si="74"/>
        <v>392.95040000000063</v>
      </c>
      <c r="V403" s="43">
        <f t="shared" si="75"/>
        <v>-116.57364705882371</v>
      </c>
      <c r="W403" s="41">
        <f>RANK(T403,$T$3:$T$502,0)+COUNTIF($T$3:T403,T403)-1</f>
        <v>401</v>
      </c>
      <c r="X403" s="41">
        <f>RANK(U403, $U$3:$U$502,0)+COUNTIF($U$3:U403,U403)-1</f>
        <v>475</v>
      </c>
    </row>
    <row r="404" spans="1:24" x14ac:dyDescent="0.2">
      <c r="A404" s="7" t="s">
        <v>809</v>
      </c>
      <c r="B404" s="8" t="s">
        <v>810</v>
      </c>
      <c r="C404" s="9">
        <v>23436</v>
      </c>
      <c r="D404" s="10">
        <v>-100</v>
      </c>
      <c r="E404" s="17">
        <v>7594</v>
      </c>
      <c r="F404" s="18">
        <v>-0.223</v>
      </c>
      <c r="G404" s="19">
        <v>628</v>
      </c>
      <c r="H404" s="20">
        <v>-0.185</v>
      </c>
      <c r="I404" s="21">
        <v>9301</v>
      </c>
      <c r="J404" s="22">
        <v>10063.4</v>
      </c>
      <c r="K404" s="38">
        <f t="shared" si="65"/>
        <v>6966</v>
      </c>
      <c r="L404" s="40">
        <f t="shared" si="66"/>
        <v>9773.4877734877737</v>
      </c>
      <c r="M404" s="40">
        <f t="shared" si="67"/>
        <v>770.55214723926383</v>
      </c>
      <c r="N404" s="40">
        <f t="shared" si="68"/>
        <v>9002.9356262485089</v>
      </c>
      <c r="O404" s="41">
        <f>RANK(L404,$L$3:$L$502,0)+COUNTIF($L$3:L903,L404)-1</f>
        <v>295</v>
      </c>
      <c r="P404" s="42">
        <f t="shared" si="69"/>
        <v>21092.400000000001</v>
      </c>
      <c r="Q404" s="42">
        <f t="shared" si="70"/>
        <v>2343.5999999999985</v>
      </c>
      <c r="R404" s="42">
        <f t="shared" si="71"/>
        <v>105.46199999999995</v>
      </c>
      <c r="S404" s="40">
        <f t="shared" si="72"/>
        <v>6860.5380000000005</v>
      </c>
      <c r="T404" s="40">
        <f t="shared" si="73"/>
        <v>7988.8879999999999</v>
      </c>
      <c r="U404" s="40">
        <f t="shared" si="74"/>
        <v>1128.3499999999995</v>
      </c>
      <c r="V404" s="43">
        <f t="shared" si="75"/>
        <v>0.79673566878980806</v>
      </c>
      <c r="W404" s="41">
        <f>RANK(T404,$T$3:$T$502,0)+COUNTIF($T$3:T404,T404)-1</f>
        <v>402</v>
      </c>
      <c r="X404" s="41">
        <f>RANK(U404, $U$3:$U$502,0)+COUNTIF($U$3:U404,U404)-1</f>
        <v>353</v>
      </c>
    </row>
    <row r="405" spans="1:24" x14ac:dyDescent="0.2">
      <c r="A405" s="7" t="s">
        <v>811</v>
      </c>
      <c r="B405" s="8" t="s">
        <v>812</v>
      </c>
      <c r="C405" s="9">
        <v>9600</v>
      </c>
      <c r="D405" s="10">
        <v>-17</v>
      </c>
      <c r="E405" s="17">
        <v>7585</v>
      </c>
      <c r="F405" s="18">
        <v>3.5000000000000003E-2</v>
      </c>
      <c r="G405" s="19">
        <v>2318.9</v>
      </c>
      <c r="H405" s="20">
        <v>0.51100000000000001</v>
      </c>
      <c r="I405" s="21">
        <v>20538.7</v>
      </c>
      <c r="J405" s="22">
        <v>33209.599999999999</v>
      </c>
      <c r="K405" s="38">
        <f t="shared" si="65"/>
        <v>5266.1</v>
      </c>
      <c r="L405" s="40">
        <f t="shared" si="66"/>
        <v>7328.5024154589373</v>
      </c>
      <c r="M405" s="40">
        <f t="shared" si="67"/>
        <v>1534.6790205162145</v>
      </c>
      <c r="N405" s="40">
        <f t="shared" si="68"/>
        <v>5793.8233949427231</v>
      </c>
      <c r="O405" s="41">
        <f>RANK(L405,$L$3:$L$502,0)+COUNTIF($L$3:L904,L405)-1</f>
        <v>382</v>
      </c>
      <c r="P405" s="42">
        <f t="shared" si="69"/>
        <v>8640</v>
      </c>
      <c r="Q405" s="42">
        <f t="shared" si="70"/>
        <v>960</v>
      </c>
      <c r="R405" s="42">
        <f t="shared" si="71"/>
        <v>43.2</v>
      </c>
      <c r="S405" s="40">
        <f t="shared" si="72"/>
        <v>5222.9000000000005</v>
      </c>
      <c r="T405" s="40">
        <f t="shared" si="73"/>
        <v>7979.42</v>
      </c>
      <c r="U405" s="40">
        <f t="shared" si="74"/>
        <v>2756.5199999999995</v>
      </c>
      <c r="V405" s="43">
        <f t="shared" si="75"/>
        <v>0.18871878908102954</v>
      </c>
      <c r="W405" s="41">
        <f>RANK(T405,$T$3:$T$502,0)+COUNTIF($T$3:T405,T405)-1</f>
        <v>403</v>
      </c>
      <c r="X405" s="41">
        <f>RANK(U405, $U$3:$U$502,0)+COUNTIF($U$3:U405,U405)-1</f>
        <v>177</v>
      </c>
    </row>
    <row r="406" spans="1:24" x14ac:dyDescent="0.2">
      <c r="A406" s="7" t="s">
        <v>813</v>
      </c>
      <c r="B406" s="8" t="s">
        <v>814</v>
      </c>
      <c r="C406" s="9">
        <v>46000</v>
      </c>
      <c r="D406" s="10">
        <v>-37</v>
      </c>
      <c r="E406" s="17">
        <v>7531</v>
      </c>
      <c r="F406" s="18">
        <v>-2.3E-2</v>
      </c>
      <c r="G406" s="19">
        <v>736</v>
      </c>
      <c r="H406" s="20">
        <v>-4.7E-2</v>
      </c>
      <c r="I406" s="21">
        <v>11003</v>
      </c>
      <c r="J406" s="22">
        <v>12072.8</v>
      </c>
      <c r="K406" s="38">
        <f t="shared" si="65"/>
        <v>6795</v>
      </c>
      <c r="L406" s="40">
        <f t="shared" si="66"/>
        <v>7708.2906857727739</v>
      </c>
      <c r="M406" s="40">
        <f t="shared" si="67"/>
        <v>772.29800629590773</v>
      </c>
      <c r="N406" s="40">
        <f t="shared" si="68"/>
        <v>6935.9926794768662</v>
      </c>
      <c r="O406" s="41">
        <f>RANK(L406,$L$3:$L$502,0)+COUNTIF($L$3:L905,L406)-1</f>
        <v>362</v>
      </c>
      <c r="P406" s="42">
        <f t="shared" si="69"/>
        <v>41400</v>
      </c>
      <c r="Q406" s="42">
        <f t="shared" si="70"/>
        <v>4600</v>
      </c>
      <c r="R406" s="42">
        <f t="shared" si="71"/>
        <v>207</v>
      </c>
      <c r="S406" s="40">
        <f t="shared" si="72"/>
        <v>6588</v>
      </c>
      <c r="T406" s="40">
        <f t="shared" si="73"/>
        <v>7922.6120000000001</v>
      </c>
      <c r="U406" s="40">
        <f t="shared" si="74"/>
        <v>1334.6120000000001</v>
      </c>
      <c r="V406" s="43">
        <f t="shared" si="75"/>
        <v>0.81333152173913059</v>
      </c>
      <c r="W406" s="41">
        <f>RANK(T406,$T$3:$T$502,0)+COUNTIF($T$3:T406,T406)-1</f>
        <v>404</v>
      </c>
      <c r="X406" s="41">
        <f>RANK(U406, $U$3:$U$502,0)+COUNTIF($U$3:U406,U406)-1</f>
        <v>321</v>
      </c>
    </row>
    <row r="407" spans="1:24" x14ac:dyDescent="0.2">
      <c r="A407" s="7" t="s">
        <v>815</v>
      </c>
      <c r="B407" s="8" t="s">
        <v>816</v>
      </c>
      <c r="C407" s="9">
        <v>9900</v>
      </c>
      <c r="D407" s="10">
        <v>-4</v>
      </c>
      <c r="E407" s="17">
        <v>7500</v>
      </c>
      <c r="F407" s="18">
        <v>6.9000000000000006E-2</v>
      </c>
      <c r="G407" s="19">
        <v>1813</v>
      </c>
      <c r="H407" s="20">
        <v>5.641</v>
      </c>
      <c r="I407" s="21">
        <v>17835</v>
      </c>
      <c r="J407" s="22">
        <v>34777.4</v>
      </c>
      <c r="K407" s="38">
        <f t="shared" si="65"/>
        <v>5687</v>
      </c>
      <c r="L407" s="40">
        <f t="shared" si="66"/>
        <v>7015.9027128157159</v>
      </c>
      <c r="M407" s="40">
        <f t="shared" si="67"/>
        <v>273.00105405812377</v>
      </c>
      <c r="N407" s="40">
        <f t="shared" si="68"/>
        <v>6742.9016587575925</v>
      </c>
      <c r="O407" s="41">
        <f>RANK(L407,$L$3:$L$502,0)+COUNTIF($L$3:L906,L407)-1</f>
        <v>395</v>
      </c>
      <c r="P407" s="42">
        <f t="shared" si="69"/>
        <v>8910</v>
      </c>
      <c r="Q407" s="42">
        <f t="shared" si="70"/>
        <v>990</v>
      </c>
      <c r="R407" s="42">
        <f t="shared" si="71"/>
        <v>44.55</v>
      </c>
      <c r="S407" s="40">
        <f t="shared" si="72"/>
        <v>5642.45</v>
      </c>
      <c r="T407" s="40">
        <f t="shared" si="73"/>
        <v>7890</v>
      </c>
      <c r="U407" s="40">
        <f t="shared" si="74"/>
        <v>2247.5500000000002</v>
      </c>
      <c r="V407" s="43">
        <f t="shared" si="75"/>
        <v>0.23968560397131836</v>
      </c>
      <c r="W407" s="41">
        <f>RANK(T407,$T$3:$T$502,0)+COUNTIF($T$3:T407,T407)-1</f>
        <v>405</v>
      </c>
      <c r="X407" s="41">
        <f>RANK(U407, $U$3:$U$502,0)+COUNTIF($U$3:U407,U407)-1</f>
        <v>212</v>
      </c>
    </row>
    <row r="408" spans="1:24" x14ac:dyDescent="0.2">
      <c r="A408" s="7" t="s">
        <v>817</v>
      </c>
      <c r="B408" s="8" t="s">
        <v>818</v>
      </c>
      <c r="C408" s="9">
        <v>9300</v>
      </c>
      <c r="D408" s="10">
        <v>-12</v>
      </c>
      <c r="E408" s="17">
        <v>7476</v>
      </c>
      <c r="F408" s="18">
        <v>3.9E-2</v>
      </c>
      <c r="G408" s="19">
        <v>748</v>
      </c>
      <c r="H408" s="20">
        <v>0.28499999999999998</v>
      </c>
      <c r="I408" s="21">
        <v>17249</v>
      </c>
      <c r="J408" s="22">
        <v>19663.400000000001</v>
      </c>
      <c r="K408" s="38">
        <f t="shared" si="65"/>
        <v>6728</v>
      </c>
      <c r="L408" s="40">
        <f t="shared" si="66"/>
        <v>7195.380173243504</v>
      </c>
      <c r="M408" s="40">
        <f t="shared" si="67"/>
        <v>582.10116731517519</v>
      </c>
      <c r="N408" s="40">
        <f t="shared" si="68"/>
        <v>6613.2790059283288</v>
      </c>
      <c r="O408" s="41">
        <f>RANK(L408,$L$3:$L$502,0)+COUNTIF($L$3:L907,L408)-1</f>
        <v>388</v>
      </c>
      <c r="P408" s="42">
        <f t="shared" si="69"/>
        <v>8370</v>
      </c>
      <c r="Q408" s="42">
        <f t="shared" si="70"/>
        <v>930</v>
      </c>
      <c r="R408" s="42">
        <f t="shared" si="71"/>
        <v>41.85</v>
      </c>
      <c r="S408" s="40">
        <f t="shared" si="72"/>
        <v>6686.15</v>
      </c>
      <c r="T408" s="40">
        <f t="shared" si="73"/>
        <v>7864.7520000000004</v>
      </c>
      <c r="U408" s="40">
        <f t="shared" si="74"/>
        <v>1178.6020000000008</v>
      </c>
      <c r="V408" s="43">
        <f t="shared" si="75"/>
        <v>0.57567112299465339</v>
      </c>
      <c r="W408" s="41">
        <f>RANK(T408,$T$3:$T$502,0)+COUNTIF($T$3:T408,T408)-1</f>
        <v>406</v>
      </c>
      <c r="X408" s="41">
        <f>RANK(U408, $U$3:$U$502,0)+COUNTIF($U$3:U408,U408)-1</f>
        <v>341</v>
      </c>
    </row>
    <row r="409" spans="1:24" x14ac:dyDescent="0.2">
      <c r="A409" s="7" t="s">
        <v>819</v>
      </c>
      <c r="B409" s="8" t="s">
        <v>820</v>
      </c>
      <c r="C409" s="9">
        <v>13900</v>
      </c>
      <c r="D409" s="10">
        <v>24</v>
      </c>
      <c r="E409" s="17">
        <v>7475.8</v>
      </c>
      <c r="F409" s="18">
        <v>0.14599999999999999</v>
      </c>
      <c r="G409" s="19">
        <v>856.7</v>
      </c>
      <c r="H409" s="20">
        <v>0.34699999999999998</v>
      </c>
      <c r="I409" s="21">
        <v>37412.9</v>
      </c>
      <c r="J409" s="22">
        <v>11340.9</v>
      </c>
      <c r="K409" s="38">
        <f t="shared" si="65"/>
        <v>6619.1</v>
      </c>
      <c r="L409" s="40">
        <f t="shared" si="66"/>
        <v>6523.3856893542761</v>
      </c>
      <c r="M409" s="40">
        <f t="shared" si="67"/>
        <v>636.00593912397926</v>
      </c>
      <c r="N409" s="40">
        <f t="shared" si="68"/>
        <v>5887.3797502302968</v>
      </c>
      <c r="O409" s="41">
        <f>RANK(L409,$L$3:$L$502,0)+COUNTIF($L$3:L908,L409)-1</f>
        <v>423</v>
      </c>
      <c r="P409" s="42">
        <f t="shared" si="69"/>
        <v>12510</v>
      </c>
      <c r="Q409" s="42">
        <f t="shared" si="70"/>
        <v>1390</v>
      </c>
      <c r="R409" s="42">
        <f t="shared" si="71"/>
        <v>62.55</v>
      </c>
      <c r="S409" s="40">
        <f t="shared" si="72"/>
        <v>6556.55</v>
      </c>
      <c r="T409" s="40">
        <f t="shared" si="73"/>
        <v>7864.5416000000005</v>
      </c>
      <c r="U409" s="40">
        <f t="shared" si="74"/>
        <v>1307.9916000000003</v>
      </c>
      <c r="V409" s="43">
        <f t="shared" si="75"/>
        <v>0.52677903583518182</v>
      </c>
      <c r="W409" s="41">
        <f>RANK(T409,$T$3:$T$502,0)+COUNTIF($T$3:T409,T409)-1</f>
        <v>407</v>
      </c>
      <c r="X409" s="41">
        <f>RANK(U409, $U$3:$U$502,0)+COUNTIF($U$3:U409,U409)-1</f>
        <v>326</v>
      </c>
    </row>
    <row r="410" spans="1:24" x14ac:dyDescent="0.2">
      <c r="A410" s="7" t="s">
        <v>821</v>
      </c>
      <c r="B410" s="8" t="s">
        <v>822</v>
      </c>
      <c r="C410" s="9">
        <v>27561</v>
      </c>
      <c r="D410" s="10">
        <v>17</v>
      </c>
      <c r="E410" s="17">
        <v>7472.1</v>
      </c>
      <c r="F410" s="18">
        <v>0.125</v>
      </c>
      <c r="G410" s="19">
        <v>317.89999999999998</v>
      </c>
      <c r="H410" s="20">
        <v>0.79100000000000004</v>
      </c>
      <c r="I410" s="21">
        <v>3469.9</v>
      </c>
      <c r="J410" s="22">
        <v>4716.8999999999996</v>
      </c>
      <c r="K410" s="38">
        <f t="shared" si="65"/>
        <v>7154.2000000000007</v>
      </c>
      <c r="L410" s="40">
        <f t="shared" si="66"/>
        <v>6641.8666666666668</v>
      </c>
      <c r="M410" s="40">
        <f t="shared" si="67"/>
        <v>177.49860413176995</v>
      </c>
      <c r="N410" s="40">
        <f t="shared" si="68"/>
        <v>6464.368062534897</v>
      </c>
      <c r="O410" s="41">
        <f>RANK(L410,$L$3:$L$502,0)+COUNTIF($L$3:L909,L410)-1</f>
        <v>416</v>
      </c>
      <c r="P410" s="42">
        <f t="shared" si="69"/>
        <v>24804.9</v>
      </c>
      <c r="Q410" s="42">
        <f t="shared" si="70"/>
        <v>2756.0999999999985</v>
      </c>
      <c r="R410" s="42">
        <f t="shared" si="71"/>
        <v>124.02449999999995</v>
      </c>
      <c r="S410" s="40">
        <f t="shared" si="72"/>
        <v>7030.1755000000012</v>
      </c>
      <c r="T410" s="40">
        <f t="shared" si="73"/>
        <v>7860.6492000000007</v>
      </c>
      <c r="U410" s="40">
        <f t="shared" si="74"/>
        <v>830.47369999999955</v>
      </c>
      <c r="V410" s="43">
        <f t="shared" si="75"/>
        <v>1.6123740169864724</v>
      </c>
      <c r="W410" s="41">
        <f>RANK(T410,$T$3:$T$502,0)+COUNTIF($T$3:T410,T410)-1</f>
        <v>408</v>
      </c>
      <c r="X410" s="41">
        <f>RANK(U410, $U$3:$U$502,0)+COUNTIF($U$3:U410,U410)-1</f>
        <v>412</v>
      </c>
    </row>
    <row r="411" spans="1:24" x14ac:dyDescent="0.2">
      <c r="A411" s="7" t="s">
        <v>823</v>
      </c>
      <c r="B411" s="8" t="s">
        <v>824</v>
      </c>
      <c r="C411" s="9">
        <v>25500</v>
      </c>
      <c r="D411" s="10">
        <v>9</v>
      </c>
      <c r="E411" s="17">
        <v>7442</v>
      </c>
      <c r="F411" s="18">
        <v>0.11199999999999999</v>
      </c>
      <c r="G411" s="19">
        <v>586</v>
      </c>
      <c r="H411" s="20">
        <v>-0.45500000000000002</v>
      </c>
      <c r="I411" s="21">
        <v>48918</v>
      </c>
      <c r="J411" s="22">
        <v>39328.1</v>
      </c>
      <c r="K411" s="38">
        <f t="shared" si="65"/>
        <v>6856</v>
      </c>
      <c r="L411" s="40">
        <f t="shared" si="66"/>
        <v>6692.446043165467</v>
      </c>
      <c r="M411" s="40">
        <f t="shared" si="67"/>
        <v>1075.2293577981652</v>
      </c>
      <c r="N411" s="40">
        <f t="shared" si="68"/>
        <v>5617.2166853673016</v>
      </c>
      <c r="O411" s="41">
        <f>RANK(L411,$L$3:$L$502,0)+COUNTIF($L$3:L910,L411)-1</f>
        <v>411</v>
      </c>
      <c r="P411" s="42">
        <f t="shared" si="69"/>
        <v>22950</v>
      </c>
      <c r="Q411" s="42">
        <f t="shared" si="70"/>
        <v>2550</v>
      </c>
      <c r="R411" s="42">
        <f t="shared" si="71"/>
        <v>114.75</v>
      </c>
      <c r="S411" s="40">
        <f t="shared" si="72"/>
        <v>6741.25</v>
      </c>
      <c r="T411" s="40">
        <f t="shared" si="73"/>
        <v>7828.9840000000004</v>
      </c>
      <c r="U411" s="40">
        <f t="shared" si="74"/>
        <v>1087.7340000000004</v>
      </c>
      <c r="V411" s="43">
        <f t="shared" si="75"/>
        <v>0.85620136518771395</v>
      </c>
      <c r="W411" s="41">
        <f>RANK(T411,$T$3:$T$502,0)+COUNTIF($T$3:T411,T411)-1</f>
        <v>409</v>
      </c>
      <c r="X411" s="41">
        <f>RANK(U411, $U$3:$U$502,0)+COUNTIF($U$3:U411,U411)-1</f>
        <v>359</v>
      </c>
    </row>
    <row r="412" spans="1:24" x14ac:dyDescent="0.2">
      <c r="A412" s="7" t="s">
        <v>825</v>
      </c>
      <c r="B412" s="8" t="s">
        <v>826</v>
      </c>
      <c r="C412" s="9">
        <v>5026</v>
      </c>
      <c r="D412" s="10">
        <v>9</v>
      </c>
      <c r="E412" s="17">
        <v>7440.1</v>
      </c>
      <c r="F412" s="18">
        <v>0.11599999999999999</v>
      </c>
      <c r="G412" s="19">
        <v>1236.4000000000001</v>
      </c>
      <c r="H412" s="20">
        <v>-2E-3</v>
      </c>
      <c r="I412" s="21">
        <v>33010.400000000001</v>
      </c>
      <c r="J412" s="22">
        <v>86930</v>
      </c>
      <c r="K412" s="38">
        <f t="shared" si="65"/>
        <v>6203.7000000000007</v>
      </c>
      <c r="L412" s="40">
        <f t="shared" si="66"/>
        <v>6666.7562724014333</v>
      </c>
      <c r="M412" s="40">
        <f t="shared" si="67"/>
        <v>1238.8777555110221</v>
      </c>
      <c r="N412" s="40">
        <f t="shared" si="68"/>
        <v>5427.8785168904114</v>
      </c>
      <c r="O412" s="41">
        <f>RANK(L412,$L$3:$L$502,0)+COUNTIF($L$3:L911,L412)-1</f>
        <v>412</v>
      </c>
      <c r="P412" s="42">
        <f t="shared" si="69"/>
        <v>4523.3999999999996</v>
      </c>
      <c r="Q412" s="42">
        <f t="shared" si="70"/>
        <v>502.60000000000036</v>
      </c>
      <c r="R412" s="42">
        <f t="shared" si="71"/>
        <v>22.617000000000015</v>
      </c>
      <c r="S412" s="40">
        <f t="shared" si="72"/>
        <v>6181.0830000000005</v>
      </c>
      <c r="T412" s="40">
        <f t="shared" si="73"/>
        <v>7826.9852000000001</v>
      </c>
      <c r="U412" s="40">
        <f t="shared" si="74"/>
        <v>1645.9021999999995</v>
      </c>
      <c r="V412" s="43">
        <f t="shared" si="75"/>
        <v>0.33120527337431205</v>
      </c>
      <c r="W412" s="41">
        <f>RANK(T412,$T$3:$T$502,0)+COUNTIF($T$3:T412,T412)-1</f>
        <v>410</v>
      </c>
      <c r="X412" s="41">
        <f>RANK(U412, $U$3:$U$502,0)+COUNTIF($U$3:U412,U412)-1</f>
        <v>271</v>
      </c>
    </row>
    <row r="413" spans="1:24" x14ac:dyDescent="0.2">
      <c r="A413" s="7" t="s">
        <v>827</v>
      </c>
      <c r="B413" s="8" t="s">
        <v>828</v>
      </c>
      <c r="C413" s="9">
        <v>3420</v>
      </c>
      <c r="D413" s="10">
        <v>27</v>
      </c>
      <c r="E413" s="17">
        <v>7424</v>
      </c>
      <c r="F413" s="18">
        <v>0.156</v>
      </c>
      <c r="G413" s="19">
        <v>40</v>
      </c>
      <c r="H413" s="20">
        <v>-0.96899999999999997</v>
      </c>
      <c r="I413" s="21">
        <v>21582</v>
      </c>
      <c r="J413" s="22">
        <v>13011.6</v>
      </c>
      <c r="K413" s="38">
        <f t="shared" si="65"/>
        <v>7384</v>
      </c>
      <c r="L413" s="40">
        <f t="shared" si="66"/>
        <v>6422.1453287197237</v>
      </c>
      <c r="M413" s="40">
        <f t="shared" si="67"/>
        <v>1290.3225806451601</v>
      </c>
      <c r="N413" s="40">
        <f t="shared" si="68"/>
        <v>5131.8227480745636</v>
      </c>
      <c r="O413" s="41">
        <f>RANK(L413,$L$3:$L$502,0)+COUNTIF($L$3:L912,L413)-1</f>
        <v>430</v>
      </c>
      <c r="P413" s="42">
        <f t="shared" si="69"/>
        <v>3078</v>
      </c>
      <c r="Q413" s="42">
        <f t="shared" si="70"/>
        <v>342</v>
      </c>
      <c r="R413" s="42">
        <f t="shared" si="71"/>
        <v>15.39</v>
      </c>
      <c r="S413" s="40">
        <f t="shared" si="72"/>
        <v>7368.61</v>
      </c>
      <c r="T413" s="40">
        <f t="shared" si="73"/>
        <v>7810.0479999999998</v>
      </c>
      <c r="U413" s="40">
        <f t="shared" si="74"/>
        <v>441.4380000000001</v>
      </c>
      <c r="V413" s="43">
        <f t="shared" si="75"/>
        <v>10.035950000000003</v>
      </c>
      <c r="W413" s="41">
        <f>RANK(T413,$T$3:$T$502,0)+COUNTIF($T$3:T413,T413)-1</f>
        <v>411</v>
      </c>
      <c r="X413" s="41">
        <f>RANK(U413, $U$3:$U$502,0)+COUNTIF($U$3:U413,U413)-1</f>
        <v>467</v>
      </c>
    </row>
    <row r="414" spans="1:24" x14ac:dyDescent="0.2">
      <c r="A414" s="7" t="s">
        <v>829</v>
      </c>
      <c r="B414" s="8" t="s">
        <v>830</v>
      </c>
      <c r="C414" s="9">
        <v>24000</v>
      </c>
      <c r="D414" s="10">
        <v>-52</v>
      </c>
      <c r="E414" s="17">
        <v>7395.8</v>
      </c>
      <c r="F414" s="18">
        <v>-5.5999999999999994E-2</v>
      </c>
      <c r="G414" s="19">
        <v>570.29999999999995</v>
      </c>
      <c r="H414" s="20">
        <v>-0.29699999999999999</v>
      </c>
      <c r="I414" s="21">
        <v>8365.7999999999993</v>
      </c>
      <c r="J414" s="22">
        <v>13621</v>
      </c>
      <c r="K414" s="38">
        <f t="shared" si="65"/>
        <v>6825.5</v>
      </c>
      <c r="L414" s="40">
        <f t="shared" si="66"/>
        <v>7834.5338983050851</v>
      </c>
      <c r="M414" s="40">
        <f t="shared" si="67"/>
        <v>811.23755334281634</v>
      </c>
      <c r="N414" s="40">
        <f t="shared" si="68"/>
        <v>7023.2963449622684</v>
      </c>
      <c r="O414" s="41">
        <f>RANK(L414,$L$3:$L$502,0)+COUNTIF($L$3:L913,L414)-1</f>
        <v>355</v>
      </c>
      <c r="P414" s="42">
        <f t="shared" si="69"/>
        <v>21600</v>
      </c>
      <c r="Q414" s="42">
        <f t="shared" si="70"/>
        <v>2400</v>
      </c>
      <c r="R414" s="42">
        <f t="shared" si="71"/>
        <v>108</v>
      </c>
      <c r="S414" s="40">
        <f t="shared" si="72"/>
        <v>6717.5</v>
      </c>
      <c r="T414" s="40">
        <f t="shared" si="73"/>
        <v>7780.3816000000006</v>
      </c>
      <c r="U414" s="40">
        <f t="shared" si="74"/>
        <v>1062.8816000000006</v>
      </c>
      <c r="V414" s="43">
        <f t="shared" si="75"/>
        <v>0.86372365421707997</v>
      </c>
      <c r="W414" s="41">
        <f>RANK(T414,$T$3:$T$502,0)+COUNTIF($T$3:T414,T414)-1</f>
        <v>412</v>
      </c>
      <c r="X414" s="41">
        <f>RANK(U414, $U$3:$U$502,0)+COUNTIF($U$3:U414,U414)-1</f>
        <v>363</v>
      </c>
    </row>
    <row r="415" spans="1:24" x14ac:dyDescent="0.2">
      <c r="A415" s="7" t="s">
        <v>831</v>
      </c>
      <c r="B415" s="8" t="s">
        <v>832</v>
      </c>
      <c r="C415" s="9">
        <v>18180</v>
      </c>
      <c r="D415" s="10">
        <v>-1</v>
      </c>
      <c r="E415" s="17">
        <v>7393</v>
      </c>
      <c r="F415" s="18">
        <v>7.5999999999999998E-2</v>
      </c>
      <c r="G415" s="19">
        <v>1866</v>
      </c>
      <c r="H415" s="20">
        <v>0.44</v>
      </c>
      <c r="I415" s="21">
        <v>139613</v>
      </c>
      <c r="J415" s="22">
        <v>15888.4</v>
      </c>
      <c r="K415" s="38">
        <f t="shared" si="65"/>
        <v>5527</v>
      </c>
      <c r="L415" s="40">
        <f t="shared" si="66"/>
        <v>6870.8178438661707</v>
      </c>
      <c r="M415" s="40">
        <f t="shared" si="67"/>
        <v>1295.8333333333335</v>
      </c>
      <c r="N415" s="40">
        <f t="shared" si="68"/>
        <v>5574.9845105328368</v>
      </c>
      <c r="O415" s="41">
        <f>RANK(L415,$L$3:$L$502,0)+COUNTIF($L$3:L914,L415)-1</f>
        <v>404</v>
      </c>
      <c r="P415" s="42">
        <f t="shared" si="69"/>
        <v>16362</v>
      </c>
      <c r="Q415" s="42">
        <f t="shared" si="70"/>
        <v>1818</v>
      </c>
      <c r="R415" s="42">
        <f t="shared" si="71"/>
        <v>81.81</v>
      </c>
      <c r="S415" s="40">
        <f t="shared" si="72"/>
        <v>5445.19</v>
      </c>
      <c r="T415" s="40">
        <f t="shared" si="73"/>
        <v>7777.4359999999997</v>
      </c>
      <c r="U415" s="40">
        <f t="shared" si="74"/>
        <v>2332.2460000000001</v>
      </c>
      <c r="V415" s="43">
        <f t="shared" si="75"/>
        <v>0.24986387995712758</v>
      </c>
      <c r="W415" s="41">
        <f>RANK(T415,$T$3:$T$502,0)+COUNTIF($T$3:T415,T415)-1</f>
        <v>413</v>
      </c>
      <c r="X415" s="41">
        <f>RANK(U415, $U$3:$U$502,0)+COUNTIF($U$3:U415,U415)-1</f>
        <v>206</v>
      </c>
    </row>
    <row r="416" spans="1:24" x14ac:dyDescent="0.2">
      <c r="A416" s="7" t="s">
        <v>833</v>
      </c>
      <c r="B416" s="8" t="s">
        <v>834</v>
      </c>
      <c r="C416" s="9">
        <v>7000</v>
      </c>
      <c r="D416" s="10">
        <v>-31</v>
      </c>
      <c r="E416" s="17">
        <v>7357.1</v>
      </c>
      <c r="F416" s="18">
        <v>-5.0000000000000001E-3</v>
      </c>
      <c r="G416" s="19">
        <v>1338.6</v>
      </c>
      <c r="H416" s="20">
        <v>1.26</v>
      </c>
      <c r="I416" s="21">
        <v>15301.2</v>
      </c>
      <c r="J416" s="22">
        <v>13251.5</v>
      </c>
      <c r="K416" s="38">
        <f t="shared" si="65"/>
        <v>6018.5</v>
      </c>
      <c r="L416" s="40">
        <f t="shared" si="66"/>
        <v>7394.0703517587945</v>
      </c>
      <c r="M416" s="40">
        <f t="shared" si="67"/>
        <v>592.30088495575228</v>
      </c>
      <c r="N416" s="40">
        <f t="shared" si="68"/>
        <v>6801.7694668030417</v>
      </c>
      <c r="O416" s="41">
        <f>RANK(L416,$L$3:$L$502,0)+COUNTIF($L$3:L915,L416)-1</f>
        <v>378</v>
      </c>
      <c r="P416" s="42">
        <f t="shared" si="69"/>
        <v>6300</v>
      </c>
      <c r="Q416" s="42">
        <f t="shared" si="70"/>
        <v>700</v>
      </c>
      <c r="R416" s="42">
        <f t="shared" si="71"/>
        <v>31.5</v>
      </c>
      <c r="S416" s="40">
        <f t="shared" si="72"/>
        <v>5987</v>
      </c>
      <c r="T416" s="40">
        <f t="shared" si="73"/>
        <v>7739.6692000000003</v>
      </c>
      <c r="U416" s="40">
        <f t="shared" si="74"/>
        <v>1752.6692000000003</v>
      </c>
      <c r="V416" s="43">
        <f t="shared" si="75"/>
        <v>0.30933004631704797</v>
      </c>
      <c r="W416" s="41">
        <f>RANK(T416,$T$3:$T$502,0)+COUNTIF($T$3:T416,T416)-1</f>
        <v>414</v>
      </c>
      <c r="X416" s="41">
        <f>RANK(U416, $U$3:$U$502,0)+COUNTIF($U$3:U416,U416)-1</f>
        <v>257</v>
      </c>
    </row>
    <row r="417" spans="1:24" x14ac:dyDescent="0.2">
      <c r="A417" s="7" t="s">
        <v>835</v>
      </c>
      <c r="B417" s="8" t="s">
        <v>836</v>
      </c>
      <c r="C417" s="9">
        <v>18140</v>
      </c>
      <c r="D417" s="10">
        <v>20</v>
      </c>
      <c r="E417" s="17">
        <v>7354</v>
      </c>
      <c r="F417" s="18">
        <v>0.13900000000000001</v>
      </c>
      <c r="G417" s="19">
        <v>1721</v>
      </c>
      <c r="H417" s="20">
        <v>4.2000000000000003E-2</v>
      </c>
      <c r="I417" s="21">
        <v>160518</v>
      </c>
      <c r="J417" s="22">
        <v>14962.7</v>
      </c>
      <c r="K417" s="38">
        <f t="shared" si="65"/>
        <v>5633</v>
      </c>
      <c r="L417" s="40">
        <f t="shared" si="66"/>
        <v>6456.5408252853376</v>
      </c>
      <c r="M417" s="40">
        <f t="shared" si="67"/>
        <v>1651.6314779270633</v>
      </c>
      <c r="N417" s="40">
        <f t="shared" si="68"/>
        <v>4804.9093473582743</v>
      </c>
      <c r="O417" s="41">
        <f>RANK(L417,$L$3:$L$502,0)+COUNTIF($L$3:L916,L417)-1</f>
        <v>426</v>
      </c>
      <c r="P417" s="42">
        <f t="shared" si="69"/>
        <v>16326</v>
      </c>
      <c r="Q417" s="42">
        <f t="shared" si="70"/>
        <v>1814</v>
      </c>
      <c r="R417" s="42">
        <f t="shared" si="71"/>
        <v>81.63</v>
      </c>
      <c r="S417" s="40">
        <f t="shared" si="72"/>
        <v>5551.37</v>
      </c>
      <c r="T417" s="40">
        <f t="shared" si="73"/>
        <v>7736.4080000000004</v>
      </c>
      <c r="U417" s="40">
        <f t="shared" si="74"/>
        <v>2185.0380000000005</v>
      </c>
      <c r="V417" s="43">
        <f t="shared" si="75"/>
        <v>0.26963277164439309</v>
      </c>
      <c r="W417" s="41">
        <f>RANK(T417,$T$3:$T$502,0)+COUNTIF($T$3:T417,T417)-1</f>
        <v>415</v>
      </c>
      <c r="X417" s="41">
        <f>RANK(U417, $U$3:$U$502,0)+COUNTIF($U$3:U417,U417)-1</f>
        <v>218</v>
      </c>
    </row>
    <row r="418" spans="1:24" x14ac:dyDescent="0.2">
      <c r="A418" s="7" t="s">
        <v>837</v>
      </c>
      <c r="B418" s="8" t="s">
        <v>838</v>
      </c>
      <c r="C418" s="9">
        <v>16000</v>
      </c>
      <c r="D418" s="10">
        <v>27</v>
      </c>
      <c r="E418" s="17">
        <v>7343</v>
      </c>
      <c r="F418" s="18">
        <v>0.151</v>
      </c>
      <c r="G418" s="19">
        <v>966</v>
      </c>
      <c r="H418" s="20"/>
      <c r="I418" s="21">
        <v>9409</v>
      </c>
      <c r="J418" s="22">
        <v>23089.5</v>
      </c>
      <c r="K418" s="38">
        <f t="shared" si="65"/>
        <v>6377</v>
      </c>
      <c r="L418" s="40">
        <f t="shared" si="66"/>
        <v>6379.669852302346</v>
      </c>
      <c r="M418" s="40">
        <f t="shared" si="67"/>
        <v>966</v>
      </c>
      <c r="N418" s="40">
        <f t="shared" si="68"/>
        <v>5413.669852302346</v>
      </c>
      <c r="O418" s="41">
        <f>RANK(L418,$L$3:$L$502,0)+COUNTIF($L$3:L917,L418)-1</f>
        <v>435</v>
      </c>
      <c r="P418" s="42">
        <f t="shared" si="69"/>
        <v>14400</v>
      </c>
      <c r="Q418" s="42">
        <f t="shared" si="70"/>
        <v>1600</v>
      </c>
      <c r="R418" s="42">
        <f t="shared" si="71"/>
        <v>72</v>
      </c>
      <c r="S418" s="40">
        <f t="shared" si="72"/>
        <v>6305</v>
      </c>
      <c r="T418" s="40">
        <f t="shared" si="73"/>
        <v>7724.8360000000002</v>
      </c>
      <c r="U418" s="40">
        <f t="shared" si="74"/>
        <v>1419.8360000000002</v>
      </c>
      <c r="V418" s="43">
        <f t="shared" si="75"/>
        <v>0.46980952380952407</v>
      </c>
      <c r="W418" s="41">
        <f>RANK(T418,$T$3:$T$502,0)+COUNTIF($T$3:T418,T418)-1</f>
        <v>416</v>
      </c>
      <c r="X418" s="41">
        <f>RANK(U418, $U$3:$U$502,0)+COUNTIF($U$3:U418,U418)-1</f>
        <v>309</v>
      </c>
    </row>
    <row r="419" spans="1:24" x14ac:dyDescent="0.2">
      <c r="A419" s="7" t="s">
        <v>839</v>
      </c>
      <c r="B419" s="8" t="s">
        <v>840</v>
      </c>
      <c r="C419" s="9">
        <v>10500</v>
      </c>
      <c r="D419" s="10">
        <v>58</v>
      </c>
      <c r="E419" s="17">
        <v>7314.2</v>
      </c>
      <c r="F419" s="18">
        <v>0.253</v>
      </c>
      <c r="G419" s="19">
        <v>24.2</v>
      </c>
      <c r="H419" s="20">
        <v>-0.78100000000000003</v>
      </c>
      <c r="I419" s="21">
        <v>2979.1</v>
      </c>
      <c r="J419" s="22">
        <v>1577.2</v>
      </c>
      <c r="K419" s="38">
        <f t="shared" si="65"/>
        <v>7290</v>
      </c>
      <c r="L419" s="40">
        <f t="shared" si="66"/>
        <v>5837.3503591380677</v>
      </c>
      <c r="M419" s="40">
        <f t="shared" si="67"/>
        <v>110.50228310502284</v>
      </c>
      <c r="N419" s="40">
        <f t="shared" si="68"/>
        <v>5726.8480760330449</v>
      </c>
      <c r="O419" s="41">
        <f>RANK(L419,$L$3:$L$502,0)+COUNTIF($L$3:L918,L419)-1</f>
        <v>462</v>
      </c>
      <c r="P419" s="42">
        <f t="shared" si="69"/>
        <v>9450</v>
      </c>
      <c r="Q419" s="42">
        <f t="shared" si="70"/>
        <v>1050</v>
      </c>
      <c r="R419" s="42">
        <f t="shared" si="71"/>
        <v>47.25</v>
      </c>
      <c r="S419" s="40">
        <f t="shared" si="72"/>
        <v>7242.75</v>
      </c>
      <c r="T419" s="40">
        <f t="shared" si="73"/>
        <v>7694.5383999999995</v>
      </c>
      <c r="U419" s="40">
        <f t="shared" si="74"/>
        <v>451.78839999999946</v>
      </c>
      <c r="V419" s="43">
        <f t="shared" si="75"/>
        <v>17.668942148760308</v>
      </c>
      <c r="W419" s="41">
        <f>RANK(T419,$T$3:$T$502,0)+COUNTIF($T$3:T419,T419)-1</f>
        <v>417</v>
      </c>
      <c r="X419" s="41">
        <f>RANK(U419, $U$3:$U$502,0)+COUNTIF($U$3:U419,U419)-1</f>
        <v>465</v>
      </c>
    </row>
    <row r="420" spans="1:24" x14ac:dyDescent="0.2">
      <c r="A420" s="7" t="s">
        <v>841</v>
      </c>
      <c r="B420" s="8" t="s">
        <v>842</v>
      </c>
      <c r="C420" s="9">
        <v>25000</v>
      </c>
      <c r="D420" s="10">
        <v>31</v>
      </c>
      <c r="E420" s="17">
        <v>7270.4</v>
      </c>
      <c r="F420" s="18">
        <v>0.16</v>
      </c>
      <c r="G420" s="19">
        <v>-57.5</v>
      </c>
      <c r="H420" s="20">
        <v>-1.171</v>
      </c>
      <c r="I420" s="21">
        <v>7510.7</v>
      </c>
      <c r="J420" s="22">
        <v>1599</v>
      </c>
      <c r="K420" s="38">
        <f t="shared" si="65"/>
        <v>7327.9</v>
      </c>
      <c r="L420" s="40">
        <f t="shared" si="66"/>
        <v>6267.5862068965516</v>
      </c>
      <c r="M420" s="40">
        <f t="shared" si="67"/>
        <v>336.25730994152036</v>
      </c>
      <c r="N420" s="40">
        <f t="shared" si="68"/>
        <v>5931.3288969550313</v>
      </c>
      <c r="O420" s="41">
        <f>RANK(L420,$L$3:$L$502,0)+COUNTIF($L$3:L919,L420)-1</f>
        <v>441</v>
      </c>
      <c r="P420" s="42">
        <f t="shared" si="69"/>
        <v>22500</v>
      </c>
      <c r="Q420" s="42">
        <f t="shared" si="70"/>
        <v>2500</v>
      </c>
      <c r="R420" s="42">
        <f t="shared" si="71"/>
        <v>112.5</v>
      </c>
      <c r="S420" s="40">
        <f t="shared" si="72"/>
        <v>7215.4</v>
      </c>
      <c r="T420" s="40">
        <f t="shared" si="73"/>
        <v>7648.4607999999998</v>
      </c>
      <c r="U420" s="40">
        <f t="shared" si="74"/>
        <v>433.0608000000002</v>
      </c>
      <c r="V420" s="43">
        <f t="shared" si="75"/>
        <v>-8.5314921739130476</v>
      </c>
      <c r="W420" s="41">
        <f>RANK(T420,$T$3:$T$502,0)+COUNTIF($T$3:T420,T420)-1</f>
        <v>418</v>
      </c>
      <c r="X420" s="41">
        <f>RANK(U420, $U$3:$U$502,0)+COUNTIF($U$3:U420,U420)-1</f>
        <v>470</v>
      </c>
    </row>
    <row r="421" spans="1:24" x14ac:dyDescent="0.2">
      <c r="A421" s="7" t="s">
        <v>843</v>
      </c>
      <c r="B421" s="8" t="s">
        <v>844</v>
      </c>
      <c r="C421" s="9">
        <v>12442</v>
      </c>
      <c r="D421" s="10">
        <v>-34</v>
      </c>
      <c r="E421" s="17">
        <v>7253</v>
      </c>
      <c r="F421" s="18">
        <v>-1.3000000000000001E-2</v>
      </c>
      <c r="G421" s="19">
        <v>341</v>
      </c>
      <c r="H421" s="20"/>
      <c r="I421" s="21">
        <v>20715</v>
      </c>
      <c r="J421" s="22">
        <v>19053.599999999999</v>
      </c>
      <c r="K421" s="38">
        <f t="shared" si="65"/>
        <v>6912</v>
      </c>
      <c r="L421" s="40">
        <f t="shared" si="66"/>
        <v>7348.5309017223908</v>
      </c>
      <c r="M421" s="40">
        <f t="shared" si="67"/>
        <v>341</v>
      </c>
      <c r="N421" s="40">
        <f t="shared" si="68"/>
        <v>7007.5309017223908</v>
      </c>
      <c r="O421" s="41">
        <f>RANK(L421,$L$3:$L$502,0)+COUNTIF($L$3:L920,L421)-1</f>
        <v>379</v>
      </c>
      <c r="P421" s="42">
        <f t="shared" si="69"/>
        <v>11197.8</v>
      </c>
      <c r="Q421" s="42">
        <f t="shared" si="70"/>
        <v>1244.2000000000007</v>
      </c>
      <c r="R421" s="42">
        <f t="shared" si="71"/>
        <v>55.989000000000033</v>
      </c>
      <c r="S421" s="40">
        <f t="shared" si="72"/>
        <v>6856.0110000000004</v>
      </c>
      <c r="T421" s="40">
        <f t="shared" si="73"/>
        <v>7630.1559999999999</v>
      </c>
      <c r="U421" s="40">
        <f t="shared" si="74"/>
        <v>774.14499999999953</v>
      </c>
      <c r="V421" s="43">
        <f t="shared" si="75"/>
        <v>1.2702199413489723</v>
      </c>
      <c r="W421" s="41">
        <f>RANK(T421,$T$3:$T$502,0)+COUNTIF($T$3:T421,T421)-1</f>
        <v>419</v>
      </c>
      <c r="X421" s="41">
        <f>RANK(U421, $U$3:$U$502,0)+COUNTIF($U$3:U421,U421)-1</f>
        <v>421</v>
      </c>
    </row>
    <row r="422" spans="1:24" x14ac:dyDescent="0.2">
      <c r="A422" s="7" t="s">
        <v>845</v>
      </c>
      <c r="B422" s="8" t="s">
        <v>846</v>
      </c>
      <c r="C422" s="9">
        <v>17000</v>
      </c>
      <c r="D422" s="10">
        <v>-15</v>
      </c>
      <c r="E422" s="17">
        <v>7222</v>
      </c>
      <c r="F422" s="18">
        <v>3.4000000000000002E-2</v>
      </c>
      <c r="G422" s="19">
        <v>617</v>
      </c>
      <c r="H422" s="20">
        <v>0.73899999999999999</v>
      </c>
      <c r="I422" s="21">
        <v>5685.9</v>
      </c>
      <c r="J422" s="22">
        <v>9672.1</v>
      </c>
      <c r="K422" s="38">
        <f t="shared" si="65"/>
        <v>6605</v>
      </c>
      <c r="L422" s="40">
        <f t="shared" si="66"/>
        <v>6984.5261121856865</v>
      </c>
      <c r="M422" s="40">
        <f t="shared" si="67"/>
        <v>354.80161012075911</v>
      </c>
      <c r="N422" s="40">
        <f t="shared" si="68"/>
        <v>6629.724502064927</v>
      </c>
      <c r="O422" s="41">
        <f>RANK(L422,$L$3:$L$502,0)+COUNTIF($L$3:L921,L422)-1</f>
        <v>399</v>
      </c>
      <c r="P422" s="42">
        <f t="shared" si="69"/>
        <v>15300</v>
      </c>
      <c r="Q422" s="42">
        <f t="shared" si="70"/>
        <v>1700</v>
      </c>
      <c r="R422" s="42">
        <f t="shared" si="71"/>
        <v>76.5</v>
      </c>
      <c r="S422" s="40">
        <f t="shared" si="72"/>
        <v>6528.5</v>
      </c>
      <c r="T422" s="40">
        <f t="shared" si="73"/>
        <v>7597.5439999999999</v>
      </c>
      <c r="U422" s="40">
        <f t="shared" si="74"/>
        <v>1069.0439999999999</v>
      </c>
      <c r="V422" s="43">
        <f t="shared" si="75"/>
        <v>0.73264829821717969</v>
      </c>
      <c r="W422" s="41">
        <f>RANK(T422,$T$3:$T$502,0)+COUNTIF($T$3:T422,T422)-1</f>
        <v>420</v>
      </c>
      <c r="X422" s="41">
        <f>RANK(U422, $U$3:$U$502,0)+COUNTIF($U$3:U422,U422)-1</f>
        <v>362</v>
      </c>
    </row>
    <row r="423" spans="1:24" x14ac:dyDescent="0.2">
      <c r="A423" s="7" t="s">
        <v>847</v>
      </c>
      <c r="B423" s="8" t="s">
        <v>848</v>
      </c>
      <c r="C423" s="9">
        <v>2769</v>
      </c>
      <c r="D423" s="10">
        <v>55</v>
      </c>
      <c r="E423" s="17">
        <v>7205</v>
      </c>
      <c r="F423" s="18">
        <v>0.23499999999999999</v>
      </c>
      <c r="G423" s="19">
        <v>495</v>
      </c>
      <c r="H423" s="20">
        <v>0.59399999999999997</v>
      </c>
      <c r="I423" s="21">
        <v>50635.5</v>
      </c>
      <c r="J423" s="22"/>
      <c r="K423" s="38">
        <f t="shared" si="65"/>
        <v>6710</v>
      </c>
      <c r="L423" s="40">
        <f t="shared" si="66"/>
        <v>5834.0080971659927</v>
      </c>
      <c r="M423" s="40">
        <f t="shared" si="67"/>
        <v>310.5395232120452</v>
      </c>
      <c r="N423" s="40">
        <f t="shared" si="68"/>
        <v>5523.4685739539473</v>
      </c>
      <c r="O423" s="41">
        <f>RANK(L423,$L$3:$L$502,0)+COUNTIF($L$3:L922,L423)-1</f>
        <v>463</v>
      </c>
      <c r="P423" s="42">
        <f t="shared" si="69"/>
        <v>2492.1</v>
      </c>
      <c r="Q423" s="42">
        <f t="shared" si="70"/>
        <v>276.90000000000009</v>
      </c>
      <c r="R423" s="42">
        <f t="shared" si="71"/>
        <v>12.460500000000003</v>
      </c>
      <c r="S423" s="40">
        <f t="shared" si="72"/>
        <v>6697.5394999999999</v>
      </c>
      <c r="T423" s="40">
        <f t="shared" si="73"/>
        <v>7579.66</v>
      </c>
      <c r="U423" s="40">
        <f t="shared" si="74"/>
        <v>882.12049999999999</v>
      </c>
      <c r="V423" s="43">
        <f t="shared" si="75"/>
        <v>0.78206161616161618</v>
      </c>
      <c r="W423" s="41">
        <f>RANK(T423,$T$3:$T$502,0)+COUNTIF($T$3:T423,T423)-1</f>
        <v>421</v>
      </c>
      <c r="X423" s="41">
        <f>RANK(U423, $U$3:$U$502,0)+COUNTIF($U$3:U423,U423)-1</f>
        <v>403</v>
      </c>
    </row>
    <row r="424" spans="1:24" x14ac:dyDescent="0.2">
      <c r="A424" s="7" t="s">
        <v>849</v>
      </c>
      <c r="B424" s="8" t="s">
        <v>850</v>
      </c>
      <c r="C424" s="9">
        <v>24000</v>
      </c>
      <c r="D424" s="10">
        <v>-2</v>
      </c>
      <c r="E424" s="17">
        <v>7203.2</v>
      </c>
      <c r="F424" s="18">
        <v>8.199999999999999E-2</v>
      </c>
      <c r="G424" s="19">
        <v>2913.8</v>
      </c>
      <c r="H424" s="20">
        <v>1.79</v>
      </c>
      <c r="I424" s="21">
        <v>12905.6</v>
      </c>
      <c r="J424" s="22">
        <v>28072.2</v>
      </c>
      <c r="K424" s="38">
        <f t="shared" si="65"/>
        <v>4289.3999999999996</v>
      </c>
      <c r="L424" s="40">
        <f t="shared" si="66"/>
        <v>6657.3012939001846</v>
      </c>
      <c r="M424" s="40">
        <f t="shared" si="67"/>
        <v>1044.3727598566309</v>
      </c>
      <c r="N424" s="40">
        <f t="shared" si="68"/>
        <v>5612.9285340435536</v>
      </c>
      <c r="O424" s="41">
        <f>RANK(L424,$L$3:$L$502,0)+COUNTIF($L$3:L923,L424)-1</f>
        <v>413</v>
      </c>
      <c r="P424" s="42">
        <f t="shared" si="69"/>
        <v>21600</v>
      </c>
      <c r="Q424" s="42">
        <f t="shared" si="70"/>
        <v>2400</v>
      </c>
      <c r="R424" s="42">
        <f t="shared" si="71"/>
        <v>108</v>
      </c>
      <c r="S424" s="40">
        <f t="shared" si="72"/>
        <v>4181.3999999999996</v>
      </c>
      <c r="T424" s="40">
        <f t="shared" si="73"/>
        <v>7577.7663999999995</v>
      </c>
      <c r="U424" s="40">
        <f t="shared" si="74"/>
        <v>3396.3663999999999</v>
      </c>
      <c r="V424" s="43">
        <f t="shared" si="75"/>
        <v>0.16561411215594746</v>
      </c>
      <c r="W424" s="41">
        <f>RANK(T424,$T$3:$T$502,0)+COUNTIF($T$3:T424,T424)-1</f>
        <v>422</v>
      </c>
      <c r="X424" s="41">
        <f>RANK(U424, $U$3:$U$502,0)+COUNTIF($U$3:U424,U424)-1</f>
        <v>150</v>
      </c>
    </row>
    <row r="425" spans="1:24" x14ac:dyDescent="0.2">
      <c r="A425" s="7" t="s">
        <v>851</v>
      </c>
      <c r="B425" s="8" t="s">
        <v>852</v>
      </c>
      <c r="C425" s="9">
        <v>8700</v>
      </c>
      <c r="D425" s="10">
        <v>3</v>
      </c>
      <c r="E425" s="17">
        <v>7202.5</v>
      </c>
      <c r="F425" s="18">
        <v>8.5999999999999993E-2</v>
      </c>
      <c r="G425" s="19">
        <v>143.30000000000001</v>
      </c>
      <c r="H425" s="20">
        <v>1.0009999999999999</v>
      </c>
      <c r="I425" s="21">
        <v>2491.1999999999998</v>
      </c>
      <c r="J425" s="22"/>
      <c r="K425" s="38">
        <f t="shared" si="65"/>
        <v>7059.2</v>
      </c>
      <c r="L425" s="40">
        <f t="shared" si="66"/>
        <v>6632.1362799263343</v>
      </c>
      <c r="M425" s="40">
        <f t="shared" si="67"/>
        <v>71.614192903548229</v>
      </c>
      <c r="N425" s="40">
        <f t="shared" si="68"/>
        <v>6560.5220870227859</v>
      </c>
      <c r="O425" s="41">
        <f>RANK(L425,$L$3:$L$502,0)+COUNTIF($L$3:L924,L425)-1</f>
        <v>418</v>
      </c>
      <c r="P425" s="42">
        <f t="shared" si="69"/>
        <v>7830</v>
      </c>
      <c r="Q425" s="42">
        <f t="shared" si="70"/>
        <v>870</v>
      </c>
      <c r="R425" s="42">
        <f t="shared" si="71"/>
        <v>39.15</v>
      </c>
      <c r="S425" s="40">
        <f t="shared" si="72"/>
        <v>7020.05</v>
      </c>
      <c r="T425" s="40">
        <f t="shared" si="73"/>
        <v>7577.03</v>
      </c>
      <c r="U425" s="40">
        <f t="shared" si="74"/>
        <v>556.97999999999956</v>
      </c>
      <c r="V425" s="43">
        <f t="shared" si="75"/>
        <v>2.8868108862526136</v>
      </c>
      <c r="W425" s="41">
        <f>RANK(T425,$T$3:$T$502,0)+COUNTIF($T$3:T425,T425)-1</f>
        <v>423</v>
      </c>
      <c r="X425" s="41">
        <f>RANK(U425, $U$3:$U$502,0)+COUNTIF($U$3:U425,U425)-1</f>
        <v>456</v>
      </c>
    </row>
    <row r="426" spans="1:24" x14ac:dyDescent="0.2">
      <c r="A426" s="7" t="s">
        <v>853</v>
      </c>
      <c r="B426" s="8" t="s">
        <v>854</v>
      </c>
      <c r="C426" s="9">
        <v>5600</v>
      </c>
      <c r="D426" s="10">
        <v>20</v>
      </c>
      <c r="E426" s="17">
        <v>7189.7</v>
      </c>
      <c r="F426" s="18">
        <v>0.13699999999999998</v>
      </c>
      <c r="G426" s="19">
        <v>797.2</v>
      </c>
      <c r="H426" s="20">
        <v>0.48299999999999998</v>
      </c>
      <c r="I426" s="21">
        <v>3165.9</v>
      </c>
      <c r="J426" s="22">
        <v>10036.5</v>
      </c>
      <c r="K426" s="38">
        <f t="shared" si="65"/>
        <v>6392.5</v>
      </c>
      <c r="L426" s="40">
        <f t="shared" si="66"/>
        <v>6323.3948988566399</v>
      </c>
      <c r="M426" s="40">
        <f t="shared" si="67"/>
        <v>537.55900202292651</v>
      </c>
      <c r="N426" s="40">
        <f t="shared" si="68"/>
        <v>5785.8358968337134</v>
      </c>
      <c r="O426" s="41">
        <f>RANK(L426,$L$3:$L$502,0)+COUNTIF($L$3:L925,L426)-1</f>
        <v>436</v>
      </c>
      <c r="P426" s="42">
        <f t="shared" si="69"/>
        <v>5040</v>
      </c>
      <c r="Q426" s="42">
        <f t="shared" si="70"/>
        <v>560</v>
      </c>
      <c r="R426" s="42">
        <f t="shared" si="71"/>
        <v>25.2</v>
      </c>
      <c r="S426" s="40">
        <f t="shared" si="72"/>
        <v>6367.3</v>
      </c>
      <c r="T426" s="40">
        <f t="shared" si="73"/>
        <v>7563.5644000000002</v>
      </c>
      <c r="U426" s="40">
        <f t="shared" si="74"/>
        <v>1196.2644</v>
      </c>
      <c r="V426" s="43">
        <f t="shared" si="75"/>
        <v>0.50058253888610127</v>
      </c>
      <c r="W426" s="41">
        <f>RANK(T426,$T$3:$T$502,0)+COUNTIF($T$3:T426,T426)-1</f>
        <v>424</v>
      </c>
      <c r="X426" s="41">
        <f>RANK(U426, $U$3:$U$502,0)+COUNTIF($U$3:U426,U426)-1</f>
        <v>334</v>
      </c>
    </row>
    <row r="427" spans="1:24" x14ac:dyDescent="0.2">
      <c r="A427" s="7" t="s">
        <v>855</v>
      </c>
      <c r="B427" s="8" t="s">
        <v>856</v>
      </c>
      <c r="C427" s="9">
        <v>30000</v>
      </c>
      <c r="D427" s="10">
        <v>2</v>
      </c>
      <c r="E427" s="17">
        <v>7159</v>
      </c>
      <c r="F427" s="18">
        <v>8.199999999999999E-2</v>
      </c>
      <c r="G427" s="19">
        <v>467.4</v>
      </c>
      <c r="H427" s="20">
        <v>0.65900000000000003</v>
      </c>
      <c r="I427" s="21">
        <v>5177.5</v>
      </c>
      <c r="J427" s="22">
        <v>9488.9</v>
      </c>
      <c r="K427" s="38">
        <f t="shared" si="65"/>
        <v>6691.6</v>
      </c>
      <c r="L427" s="40">
        <f t="shared" si="66"/>
        <v>6616.4510166358587</v>
      </c>
      <c r="M427" s="40">
        <f t="shared" si="67"/>
        <v>281.73598553345386</v>
      </c>
      <c r="N427" s="40">
        <f t="shared" si="68"/>
        <v>6334.7150311024052</v>
      </c>
      <c r="O427" s="41">
        <f>RANK(L427,$L$3:$L$502,0)+COUNTIF($L$3:L926,L427)-1</f>
        <v>419</v>
      </c>
      <c r="P427" s="42">
        <f t="shared" si="69"/>
        <v>27000</v>
      </c>
      <c r="Q427" s="42">
        <f t="shared" si="70"/>
        <v>3000</v>
      </c>
      <c r="R427" s="42">
        <f t="shared" si="71"/>
        <v>135</v>
      </c>
      <c r="S427" s="40">
        <f t="shared" si="72"/>
        <v>6556.6</v>
      </c>
      <c r="T427" s="40">
        <f t="shared" si="73"/>
        <v>7531.268</v>
      </c>
      <c r="U427" s="40">
        <f t="shared" si="74"/>
        <v>974.66799999999967</v>
      </c>
      <c r="V427" s="43">
        <f t="shared" si="75"/>
        <v>1.0852973898160028</v>
      </c>
      <c r="W427" s="41">
        <f>RANK(T427,$T$3:$T$502,0)+COUNTIF($T$3:T427,T427)-1</f>
        <v>425</v>
      </c>
      <c r="X427" s="41">
        <f>RANK(U427, $U$3:$U$502,0)+COUNTIF($U$3:U427,U427)-1</f>
        <v>383</v>
      </c>
    </row>
    <row r="428" spans="1:24" x14ac:dyDescent="0.2">
      <c r="A428" s="7" t="s">
        <v>857</v>
      </c>
      <c r="B428" s="8" t="s">
        <v>858</v>
      </c>
      <c r="C428" s="9">
        <v>7684</v>
      </c>
      <c r="D428" s="10">
        <v>29</v>
      </c>
      <c r="E428" s="17">
        <v>7155</v>
      </c>
      <c r="F428" s="18">
        <v>0.16500000000000001</v>
      </c>
      <c r="G428" s="19">
        <v>1207</v>
      </c>
      <c r="H428" s="20">
        <v>0.432</v>
      </c>
      <c r="I428" s="21">
        <v>9313</v>
      </c>
      <c r="J428" s="22">
        <v>12606.6</v>
      </c>
      <c r="K428" s="38">
        <f t="shared" si="65"/>
        <v>5948</v>
      </c>
      <c r="L428" s="40">
        <f t="shared" si="66"/>
        <v>6141.6309012875536</v>
      </c>
      <c r="M428" s="40">
        <f t="shared" si="67"/>
        <v>842.87709497206708</v>
      </c>
      <c r="N428" s="40">
        <f t="shared" si="68"/>
        <v>5298.7538063154861</v>
      </c>
      <c r="O428" s="41">
        <f>RANK(L428,$L$3:$L$502,0)+COUNTIF($L$3:L927,L428)-1</f>
        <v>447</v>
      </c>
      <c r="P428" s="42">
        <f t="shared" si="69"/>
        <v>6915.6</v>
      </c>
      <c r="Q428" s="42">
        <f t="shared" si="70"/>
        <v>768.39999999999964</v>
      </c>
      <c r="R428" s="42">
        <f t="shared" si="71"/>
        <v>34.577999999999982</v>
      </c>
      <c r="S428" s="40">
        <f t="shared" si="72"/>
        <v>5913.4219999999996</v>
      </c>
      <c r="T428" s="40">
        <f t="shared" si="73"/>
        <v>7527.06</v>
      </c>
      <c r="U428" s="40">
        <f t="shared" si="74"/>
        <v>1613.6380000000008</v>
      </c>
      <c r="V428" s="43">
        <f t="shared" si="75"/>
        <v>0.33689975144987644</v>
      </c>
      <c r="W428" s="41">
        <f>RANK(T428,$T$3:$T$502,0)+COUNTIF($T$3:T428,T428)-1</f>
        <v>426</v>
      </c>
      <c r="X428" s="41">
        <f>RANK(U428, $U$3:$U$502,0)+COUNTIF($U$3:U428,U428)-1</f>
        <v>275</v>
      </c>
    </row>
    <row r="429" spans="1:24" x14ac:dyDescent="0.2">
      <c r="A429" s="7" t="s">
        <v>859</v>
      </c>
      <c r="B429" s="8" t="s">
        <v>860</v>
      </c>
      <c r="C429" s="9">
        <v>7600</v>
      </c>
      <c r="D429" s="10">
        <v>-14</v>
      </c>
      <c r="E429" s="17">
        <v>7150</v>
      </c>
      <c r="F429" s="18">
        <v>4.2000000000000003E-2</v>
      </c>
      <c r="G429" s="19">
        <v>530</v>
      </c>
      <c r="H429" s="20">
        <v>0.11600000000000001</v>
      </c>
      <c r="I429" s="21">
        <v>63456</v>
      </c>
      <c r="J429" s="22">
        <v>8592.7000000000007</v>
      </c>
      <c r="K429" s="38">
        <f t="shared" si="65"/>
        <v>6620</v>
      </c>
      <c r="L429" s="40">
        <f t="shared" si="66"/>
        <v>6861.8042226487523</v>
      </c>
      <c r="M429" s="40">
        <f t="shared" si="67"/>
        <v>474.91039426523292</v>
      </c>
      <c r="N429" s="40">
        <f t="shared" si="68"/>
        <v>6386.8938283835196</v>
      </c>
      <c r="O429" s="41">
        <f>RANK(L429,$L$3:$L$502,0)+COUNTIF($L$3:L928,L429)-1</f>
        <v>407</v>
      </c>
      <c r="P429" s="42">
        <f t="shared" si="69"/>
        <v>6840</v>
      </c>
      <c r="Q429" s="42">
        <f t="shared" si="70"/>
        <v>760</v>
      </c>
      <c r="R429" s="42">
        <f t="shared" si="71"/>
        <v>34.200000000000003</v>
      </c>
      <c r="S429" s="40">
        <f t="shared" si="72"/>
        <v>6585.8</v>
      </c>
      <c r="T429" s="40">
        <f t="shared" si="73"/>
        <v>7521.8</v>
      </c>
      <c r="U429" s="40">
        <f t="shared" si="74"/>
        <v>936</v>
      </c>
      <c r="V429" s="43">
        <f t="shared" si="75"/>
        <v>0.76603773584905666</v>
      </c>
      <c r="W429" s="41">
        <f>RANK(T429,$T$3:$T$502,0)+COUNTIF($T$3:T429,T429)-1</f>
        <v>427</v>
      </c>
      <c r="X429" s="41">
        <f>RANK(U429, $U$3:$U$502,0)+COUNTIF($U$3:U429,U429)-1</f>
        <v>393</v>
      </c>
    </row>
    <row r="430" spans="1:24" x14ac:dyDescent="0.2">
      <c r="A430" s="7" t="s">
        <v>861</v>
      </c>
      <c r="B430" s="8" t="s">
        <v>862</v>
      </c>
      <c r="C430" s="9">
        <v>4900</v>
      </c>
      <c r="D430" s="10">
        <v>52</v>
      </c>
      <c r="E430" s="17">
        <v>7143.3</v>
      </c>
      <c r="F430" s="18">
        <v>0.22800000000000001</v>
      </c>
      <c r="G430" s="19">
        <v>748.2</v>
      </c>
      <c r="H430" s="20">
        <v>0.39700000000000002</v>
      </c>
      <c r="I430" s="21">
        <v>10244.6</v>
      </c>
      <c r="J430" s="22">
        <v>5283</v>
      </c>
      <c r="K430" s="38">
        <f t="shared" si="65"/>
        <v>6395.1</v>
      </c>
      <c r="L430" s="40">
        <f t="shared" si="66"/>
        <v>5817.0195439739418</v>
      </c>
      <c r="M430" s="40">
        <f t="shared" si="67"/>
        <v>535.57623478883329</v>
      </c>
      <c r="N430" s="40">
        <f t="shared" si="68"/>
        <v>5281.4433091851088</v>
      </c>
      <c r="O430" s="41">
        <f>RANK(L430,$L$3:$L$502,0)+COUNTIF($L$3:L929,L430)-1</f>
        <v>466</v>
      </c>
      <c r="P430" s="42">
        <f t="shared" si="69"/>
        <v>4410</v>
      </c>
      <c r="Q430" s="42">
        <f t="shared" si="70"/>
        <v>490</v>
      </c>
      <c r="R430" s="42">
        <f t="shared" si="71"/>
        <v>22.05</v>
      </c>
      <c r="S430" s="40">
        <f t="shared" si="72"/>
        <v>6373.05</v>
      </c>
      <c r="T430" s="40">
        <f t="shared" si="73"/>
        <v>7514.7516000000005</v>
      </c>
      <c r="U430" s="40">
        <f t="shared" si="74"/>
        <v>1141.7016000000003</v>
      </c>
      <c r="V430" s="43">
        <f t="shared" si="75"/>
        <v>0.52593103448275902</v>
      </c>
      <c r="W430" s="41">
        <f>RANK(T430,$T$3:$T$502,0)+COUNTIF($T$3:T430,T430)-1</f>
        <v>428</v>
      </c>
      <c r="X430" s="41">
        <f>RANK(U430, $U$3:$U$502,0)+COUNTIF($U$3:U430,U430)-1</f>
        <v>348</v>
      </c>
    </row>
    <row r="431" spans="1:24" x14ac:dyDescent="0.2">
      <c r="A431" s="7" t="s">
        <v>863</v>
      </c>
      <c r="B431" s="8" t="s">
        <v>864</v>
      </c>
      <c r="C431" s="9">
        <v>41200</v>
      </c>
      <c r="D431" s="10">
        <v>-18</v>
      </c>
      <c r="E431" s="17">
        <v>7110.1</v>
      </c>
      <c r="F431" s="18">
        <v>3.5000000000000003E-2</v>
      </c>
      <c r="G431" s="19">
        <v>-95.5</v>
      </c>
      <c r="H431" s="20">
        <v>-1.6879999999999999</v>
      </c>
      <c r="I431" s="21">
        <v>4085.1</v>
      </c>
      <c r="J431" s="22">
        <v>1974.2</v>
      </c>
      <c r="K431" s="38">
        <f t="shared" si="65"/>
        <v>7205.6</v>
      </c>
      <c r="L431" s="40">
        <f t="shared" si="66"/>
        <v>6869.6618357487932</v>
      </c>
      <c r="M431" s="40">
        <f t="shared" si="67"/>
        <v>138.80813953488374</v>
      </c>
      <c r="N431" s="40">
        <f t="shared" si="68"/>
        <v>6730.8536962139096</v>
      </c>
      <c r="O431" s="41">
        <f>RANK(L431,$L$3:$L$502,0)+COUNTIF($L$3:L930,L431)-1</f>
        <v>406</v>
      </c>
      <c r="P431" s="42">
        <f t="shared" si="69"/>
        <v>37080</v>
      </c>
      <c r="Q431" s="42">
        <f t="shared" si="70"/>
        <v>4120</v>
      </c>
      <c r="R431" s="42">
        <f t="shared" si="71"/>
        <v>185.4</v>
      </c>
      <c r="S431" s="40">
        <f t="shared" si="72"/>
        <v>7020.2000000000007</v>
      </c>
      <c r="T431" s="40">
        <f t="shared" si="73"/>
        <v>7479.8252000000002</v>
      </c>
      <c r="U431" s="40">
        <f t="shared" si="74"/>
        <v>459.6251999999995</v>
      </c>
      <c r="V431" s="43">
        <f t="shared" si="75"/>
        <v>-5.8128293193717226</v>
      </c>
      <c r="W431" s="41">
        <f>RANK(T431,$T$3:$T$502,0)+COUNTIF($T$3:T431,T431)-1</f>
        <v>429</v>
      </c>
      <c r="X431" s="41">
        <f>RANK(U431, $U$3:$U$502,0)+COUNTIF($U$3:U431,U431)-1</f>
        <v>464</v>
      </c>
    </row>
    <row r="432" spans="1:24" x14ac:dyDescent="0.2">
      <c r="A432" s="7" t="s">
        <v>865</v>
      </c>
      <c r="B432" s="8" t="s">
        <v>866</v>
      </c>
      <c r="C432" s="9">
        <v>7420</v>
      </c>
      <c r="D432" s="10">
        <v>-13</v>
      </c>
      <c r="E432" s="17">
        <v>7080.1</v>
      </c>
      <c r="F432" s="18">
        <v>5.5999999999999994E-2</v>
      </c>
      <c r="G432" s="19">
        <v>163.69999999999999</v>
      </c>
      <c r="H432" s="20">
        <v>0.80500000000000005</v>
      </c>
      <c r="I432" s="21">
        <v>2775.9</v>
      </c>
      <c r="J432" s="22">
        <v>1954.8</v>
      </c>
      <c r="K432" s="38">
        <f t="shared" si="65"/>
        <v>6916.4000000000005</v>
      </c>
      <c r="L432" s="40">
        <f t="shared" si="66"/>
        <v>6704.640151515152</v>
      </c>
      <c r="M432" s="40">
        <f t="shared" si="67"/>
        <v>90.692520775623251</v>
      </c>
      <c r="N432" s="40">
        <f t="shared" si="68"/>
        <v>6613.9476307395289</v>
      </c>
      <c r="O432" s="41">
        <f>RANK(L432,$L$3:$L$502,0)+COUNTIF($L$3:L931,L432)-1</f>
        <v>410</v>
      </c>
      <c r="P432" s="42">
        <f t="shared" si="69"/>
        <v>6678</v>
      </c>
      <c r="Q432" s="42">
        <f t="shared" si="70"/>
        <v>742</v>
      </c>
      <c r="R432" s="42">
        <f t="shared" si="71"/>
        <v>33.39</v>
      </c>
      <c r="S432" s="40">
        <f t="shared" si="72"/>
        <v>6883.01</v>
      </c>
      <c r="T432" s="40">
        <f t="shared" si="73"/>
        <v>7448.2652000000007</v>
      </c>
      <c r="U432" s="40">
        <f t="shared" si="74"/>
        <v>565.25520000000051</v>
      </c>
      <c r="V432" s="43">
        <f t="shared" si="75"/>
        <v>2.4529945021380608</v>
      </c>
      <c r="W432" s="41">
        <f>RANK(T432,$T$3:$T$502,0)+COUNTIF($T$3:T432,T432)-1</f>
        <v>430</v>
      </c>
      <c r="X432" s="41">
        <f>RANK(U432, $U$3:$U$502,0)+COUNTIF($U$3:U432,U432)-1</f>
        <v>452</v>
      </c>
    </row>
    <row r="433" spans="1:24" x14ac:dyDescent="0.2">
      <c r="A433" s="7" t="s">
        <v>867</v>
      </c>
      <c r="B433" s="8" t="s">
        <v>868</v>
      </c>
      <c r="C433" s="9">
        <v>20000</v>
      </c>
      <c r="D433" s="10">
        <v>11</v>
      </c>
      <c r="E433" s="17">
        <v>7057</v>
      </c>
      <c r="F433" s="18">
        <v>0.105</v>
      </c>
      <c r="G433" s="19">
        <v>545</v>
      </c>
      <c r="H433" s="20">
        <v>0.88600000000000001</v>
      </c>
      <c r="I433" s="21">
        <v>9771</v>
      </c>
      <c r="J433" s="22">
        <v>5163.3999999999996</v>
      </c>
      <c r="K433" s="38">
        <f t="shared" si="65"/>
        <v>6512</v>
      </c>
      <c r="L433" s="40">
        <f t="shared" si="66"/>
        <v>6386.4253393665158</v>
      </c>
      <c r="M433" s="40">
        <f t="shared" si="67"/>
        <v>288.97136797454931</v>
      </c>
      <c r="N433" s="40">
        <f t="shared" si="68"/>
        <v>6097.4539713919667</v>
      </c>
      <c r="O433" s="41">
        <f>RANK(L433,$L$3:$L$502,0)+COUNTIF($L$3:L932,L433)-1</f>
        <v>434</v>
      </c>
      <c r="P433" s="42">
        <f t="shared" si="69"/>
        <v>18000</v>
      </c>
      <c r="Q433" s="42">
        <f t="shared" si="70"/>
        <v>2000</v>
      </c>
      <c r="R433" s="42">
        <f t="shared" si="71"/>
        <v>90</v>
      </c>
      <c r="S433" s="40">
        <f t="shared" si="72"/>
        <v>6422</v>
      </c>
      <c r="T433" s="40">
        <f t="shared" si="73"/>
        <v>7423.9639999999999</v>
      </c>
      <c r="U433" s="40">
        <f t="shared" si="74"/>
        <v>1001.9639999999999</v>
      </c>
      <c r="V433" s="43">
        <f t="shared" si="75"/>
        <v>0.83846605504587146</v>
      </c>
      <c r="W433" s="41">
        <f>RANK(T433,$T$3:$T$502,0)+COUNTIF($T$3:T433,T433)-1</f>
        <v>431</v>
      </c>
      <c r="X433" s="41">
        <f>RANK(U433, $U$3:$U$502,0)+COUNTIF($U$3:U433,U433)-1</f>
        <v>377</v>
      </c>
    </row>
    <row r="434" spans="1:24" x14ac:dyDescent="0.2">
      <c r="A434" s="7" t="s">
        <v>869</v>
      </c>
      <c r="B434" s="8" t="s">
        <v>870</v>
      </c>
      <c r="C434" s="9">
        <v>15000</v>
      </c>
      <c r="D434" s="10">
        <v>4</v>
      </c>
      <c r="E434" s="17">
        <v>7014.6</v>
      </c>
      <c r="F434" s="18">
        <v>8.8000000000000009E-2</v>
      </c>
      <c r="G434" s="19">
        <v>738</v>
      </c>
      <c r="H434" s="20">
        <v>0.104</v>
      </c>
      <c r="I434" s="21">
        <v>6569.7</v>
      </c>
      <c r="J434" s="22">
        <v>9391</v>
      </c>
      <c r="K434" s="38">
        <f t="shared" si="65"/>
        <v>6276.6</v>
      </c>
      <c r="L434" s="40">
        <f t="shared" si="66"/>
        <v>6447.2426470588234</v>
      </c>
      <c r="M434" s="40">
        <f t="shared" si="67"/>
        <v>668.47826086956513</v>
      </c>
      <c r="N434" s="40">
        <f t="shared" si="68"/>
        <v>5778.7643861892584</v>
      </c>
      <c r="O434" s="41">
        <f>RANK(L434,$L$3:$L$502,0)+COUNTIF($L$3:L933,L434)-1</f>
        <v>428</v>
      </c>
      <c r="P434" s="42">
        <f t="shared" si="69"/>
        <v>13500</v>
      </c>
      <c r="Q434" s="42">
        <f t="shared" si="70"/>
        <v>1500</v>
      </c>
      <c r="R434" s="42">
        <f t="shared" si="71"/>
        <v>67.5</v>
      </c>
      <c r="S434" s="40">
        <f t="shared" si="72"/>
        <v>6209.1</v>
      </c>
      <c r="T434" s="40">
        <f t="shared" si="73"/>
        <v>7379.3592000000008</v>
      </c>
      <c r="U434" s="40">
        <f t="shared" si="74"/>
        <v>1170.2592000000004</v>
      </c>
      <c r="V434" s="43">
        <f t="shared" si="75"/>
        <v>0.58571707317073229</v>
      </c>
      <c r="W434" s="41">
        <f>RANK(T434,$T$3:$T$502,0)+COUNTIF($T$3:T434,T434)-1</f>
        <v>432</v>
      </c>
      <c r="X434" s="41">
        <f>RANK(U434, $U$3:$U$502,0)+COUNTIF($U$3:U434,U434)-1</f>
        <v>344</v>
      </c>
    </row>
    <row r="435" spans="1:24" x14ac:dyDescent="0.2">
      <c r="A435" s="7" t="s">
        <v>871</v>
      </c>
      <c r="B435" s="8" t="s">
        <v>872</v>
      </c>
      <c r="C435" s="9">
        <v>18277</v>
      </c>
      <c r="D435" s="10">
        <v>32</v>
      </c>
      <c r="E435" s="17">
        <v>6973.6</v>
      </c>
      <c r="F435" s="18">
        <v>0.152</v>
      </c>
      <c r="G435" s="19">
        <v>-120.6</v>
      </c>
      <c r="H435" s="20">
        <v>-14.016</v>
      </c>
      <c r="I435" s="21">
        <v>1442.1</v>
      </c>
      <c r="J435" s="22">
        <v>166</v>
      </c>
      <c r="K435" s="38">
        <f t="shared" si="65"/>
        <v>7094.2000000000007</v>
      </c>
      <c r="L435" s="40">
        <f t="shared" si="66"/>
        <v>6053.4722222222226</v>
      </c>
      <c r="M435" s="40">
        <f t="shared" si="67"/>
        <v>9.2655193607867243</v>
      </c>
      <c r="N435" s="40">
        <f t="shared" si="68"/>
        <v>6044.2067028614356</v>
      </c>
      <c r="O435" s="41">
        <f>RANK(L435,$L$3:$L$502,0)+COUNTIF($L$3:L934,L435)-1</f>
        <v>455</v>
      </c>
      <c r="P435" s="42">
        <f t="shared" si="69"/>
        <v>16449.3</v>
      </c>
      <c r="Q435" s="42">
        <f t="shared" si="70"/>
        <v>1827.7000000000007</v>
      </c>
      <c r="R435" s="42">
        <f t="shared" si="71"/>
        <v>82.246500000000026</v>
      </c>
      <c r="S435" s="40">
        <f t="shared" si="72"/>
        <v>7011.9535000000005</v>
      </c>
      <c r="T435" s="40">
        <f t="shared" si="73"/>
        <v>7336.2272000000003</v>
      </c>
      <c r="U435" s="40">
        <f t="shared" si="74"/>
        <v>324.27369999999974</v>
      </c>
      <c r="V435" s="43">
        <f t="shared" si="75"/>
        <v>-3.6888366500829171</v>
      </c>
      <c r="W435" s="41">
        <f>RANK(T435,$T$3:$T$502,0)+COUNTIF($T$3:T435,T435)-1</f>
        <v>433</v>
      </c>
      <c r="X435" s="41">
        <f>RANK(U435, $U$3:$U$502,0)+COUNTIF($U$3:U435,U435)-1</f>
        <v>478</v>
      </c>
    </row>
    <row r="436" spans="1:24" x14ac:dyDescent="0.2">
      <c r="A436" s="7" t="s">
        <v>873</v>
      </c>
      <c r="B436" s="8" t="s">
        <v>874</v>
      </c>
      <c r="C436" s="9">
        <v>6500</v>
      </c>
      <c r="D436" s="10">
        <v>14</v>
      </c>
      <c r="E436" s="17">
        <v>6946.1</v>
      </c>
      <c r="F436" s="18">
        <v>0.10800000000000001</v>
      </c>
      <c r="G436" s="19">
        <v>327.9</v>
      </c>
      <c r="H436" s="20">
        <v>-0.40300000000000002</v>
      </c>
      <c r="I436" s="21">
        <v>8997.4</v>
      </c>
      <c r="J436" s="22">
        <v>3815.5</v>
      </c>
      <c r="K436" s="38">
        <f t="shared" si="65"/>
        <v>6618.2000000000007</v>
      </c>
      <c r="L436" s="40">
        <f t="shared" si="66"/>
        <v>6269.0433212996386</v>
      </c>
      <c r="M436" s="40">
        <f t="shared" si="67"/>
        <v>549.2462311557789</v>
      </c>
      <c r="N436" s="40">
        <f t="shared" si="68"/>
        <v>5719.7970901438594</v>
      </c>
      <c r="O436" s="41">
        <f>RANK(L436,$L$3:$L$502,0)+COUNTIF($L$3:L935,L436)-1</f>
        <v>440</v>
      </c>
      <c r="P436" s="42">
        <f t="shared" si="69"/>
        <v>5850</v>
      </c>
      <c r="Q436" s="42">
        <f t="shared" si="70"/>
        <v>650</v>
      </c>
      <c r="R436" s="42">
        <f t="shared" si="71"/>
        <v>29.25</v>
      </c>
      <c r="S436" s="40">
        <f t="shared" si="72"/>
        <v>6588.9500000000007</v>
      </c>
      <c r="T436" s="40">
        <f t="shared" si="73"/>
        <v>7307.2972000000009</v>
      </c>
      <c r="U436" s="40">
        <f t="shared" si="74"/>
        <v>718.34720000000016</v>
      </c>
      <c r="V436" s="43">
        <f t="shared" si="75"/>
        <v>1.1907508386703269</v>
      </c>
      <c r="W436" s="41">
        <f>RANK(T436,$T$3:$T$502,0)+COUNTIF($T$3:T436,T436)-1</f>
        <v>434</v>
      </c>
      <c r="X436" s="41">
        <f>RANK(U436, $U$3:$U$502,0)+COUNTIF($U$3:U436,U436)-1</f>
        <v>432</v>
      </c>
    </row>
    <row r="437" spans="1:24" x14ac:dyDescent="0.2">
      <c r="A437" s="7" t="s">
        <v>875</v>
      </c>
      <c r="B437" s="8" t="s">
        <v>876</v>
      </c>
      <c r="C437" s="9">
        <v>30362</v>
      </c>
      <c r="D437" s="10">
        <v>19</v>
      </c>
      <c r="E437" s="17">
        <v>6934</v>
      </c>
      <c r="F437" s="18">
        <v>0.126</v>
      </c>
      <c r="G437" s="19">
        <v>633.5</v>
      </c>
      <c r="H437" s="20">
        <v>0.36799999999999999</v>
      </c>
      <c r="I437" s="21">
        <v>16334</v>
      </c>
      <c r="J437" s="22">
        <v>14466.1</v>
      </c>
      <c r="K437" s="38">
        <f t="shared" si="65"/>
        <v>6300.5</v>
      </c>
      <c r="L437" s="40">
        <f t="shared" si="66"/>
        <v>6158.0817051509775</v>
      </c>
      <c r="M437" s="40">
        <f t="shared" si="67"/>
        <v>463.08479532163744</v>
      </c>
      <c r="N437" s="40">
        <f t="shared" si="68"/>
        <v>5694.9969098293404</v>
      </c>
      <c r="O437" s="41">
        <f>RANK(L437,$L$3:$L$502,0)+COUNTIF($L$3:L936,L437)-1</f>
        <v>446</v>
      </c>
      <c r="P437" s="42">
        <f t="shared" si="69"/>
        <v>27325.8</v>
      </c>
      <c r="Q437" s="42">
        <f t="shared" si="70"/>
        <v>3036.2000000000007</v>
      </c>
      <c r="R437" s="42">
        <f t="shared" si="71"/>
        <v>136.62900000000002</v>
      </c>
      <c r="S437" s="40">
        <f t="shared" si="72"/>
        <v>6163.8710000000001</v>
      </c>
      <c r="T437" s="40">
        <f t="shared" si="73"/>
        <v>7294.5680000000002</v>
      </c>
      <c r="U437" s="40">
        <f t="shared" si="74"/>
        <v>1130.6970000000001</v>
      </c>
      <c r="V437" s="43">
        <f t="shared" si="75"/>
        <v>0.78484135753749029</v>
      </c>
      <c r="W437" s="41">
        <f>RANK(T437,$T$3:$T$502,0)+COUNTIF($T$3:T437,T437)-1</f>
        <v>435</v>
      </c>
      <c r="X437" s="41">
        <f>RANK(U437, $U$3:$U$502,0)+COUNTIF($U$3:U437,U437)-1</f>
        <v>351</v>
      </c>
    </row>
    <row r="438" spans="1:24" x14ac:dyDescent="0.2">
      <c r="A438" s="7" t="s">
        <v>877</v>
      </c>
      <c r="B438" s="8" t="s">
        <v>878</v>
      </c>
      <c r="C438" s="9">
        <v>19000</v>
      </c>
      <c r="D438" s="10">
        <v>-8</v>
      </c>
      <c r="E438" s="17">
        <v>6909.4</v>
      </c>
      <c r="F438" s="18">
        <v>4.5999999999999999E-2</v>
      </c>
      <c r="G438" s="19">
        <v>259.7</v>
      </c>
      <c r="H438" s="20">
        <v>-0.252</v>
      </c>
      <c r="I438" s="21">
        <v>4440</v>
      </c>
      <c r="J438" s="22">
        <v>3656.9</v>
      </c>
      <c r="K438" s="38">
        <f t="shared" si="65"/>
        <v>6649.7</v>
      </c>
      <c r="L438" s="40">
        <f t="shared" si="66"/>
        <v>6605.5449330783931</v>
      </c>
      <c r="M438" s="40">
        <f t="shared" si="67"/>
        <v>347.19251336898395</v>
      </c>
      <c r="N438" s="40">
        <f t="shared" si="68"/>
        <v>6258.3524197094093</v>
      </c>
      <c r="O438" s="41">
        <f>RANK(L438,$L$3:$L$502,0)+COUNTIF($L$3:L937,L438)-1</f>
        <v>420</v>
      </c>
      <c r="P438" s="42">
        <f t="shared" si="69"/>
        <v>17100</v>
      </c>
      <c r="Q438" s="42">
        <f t="shared" si="70"/>
        <v>1900</v>
      </c>
      <c r="R438" s="42">
        <f t="shared" si="71"/>
        <v>85.5</v>
      </c>
      <c r="S438" s="40">
        <f t="shared" si="72"/>
        <v>6564.2</v>
      </c>
      <c r="T438" s="40">
        <f t="shared" si="73"/>
        <v>7268.6887999999999</v>
      </c>
      <c r="U438" s="40">
        <f t="shared" si="74"/>
        <v>704.48880000000008</v>
      </c>
      <c r="V438" s="43">
        <f t="shared" si="75"/>
        <v>1.7127023488640745</v>
      </c>
      <c r="W438" s="41">
        <f>RANK(T438,$T$3:$T$502,0)+COUNTIF($T$3:T438,T438)-1</f>
        <v>436</v>
      </c>
      <c r="X438" s="41">
        <f>RANK(U438, $U$3:$U$502,0)+COUNTIF($U$3:U438,U438)-1</f>
        <v>436</v>
      </c>
    </row>
    <row r="439" spans="1:24" x14ac:dyDescent="0.2">
      <c r="A439" s="7" t="s">
        <v>879</v>
      </c>
      <c r="B439" s="8" t="s">
        <v>880</v>
      </c>
      <c r="C439" s="9">
        <v>9300</v>
      </c>
      <c r="D439" s="10"/>
      <c r="E439" s="17">
        <v>6887.2</v>
      </c>
      <c r="F439" s="18">
        <v>7.2000000000000008E-2</v>
      </c>
      <c r="G439" s="19">
        <v>39.5</v>
      </c>
      <c r="H439" s="20">
        <v>-0.56100000000000005</v>
      </c>
      <c r="I439" s="21">
        <v>25344.9</v>
      </c>
      <c r="J439" s="22">
        <v>8854.7000000000007</v>
      </c>
      <c r="K439" s="38">
        <f t="shared" si="65"/>
        <v>6847.7</v>
      </c>
      <c r="L439" s="40">
        <f t="shared" si="66"/>
        <v>6424.6268656716411</v>
      </c>
      <c r="M439" s="40">
        <f t="shared" si="67"/>
        <v>89.977220956719833</v>
      </c>
      <c r="N439" s="40">
        <f t="shared" si="68"/>
        <v>6334.6496447149211</v>
      </c>
      <c r="O439" s="41">
        <f>RANK(L439,$L$3:$L$502,0)+COUNTIF($L$3:L938,L439)-1</f>
        <v>429</v>
      </c>
      <c r="P439" s="42">
        <f t="shared" si="69"/>
        <v>8370</v>
      </c>
      <c r="Q439" s="42">
        <f t="shared" si="70"/>
        <v>930</v>
      </c>
      <c r="R439" s="42">
        <f t="shared" si="71"/>
        <v>41.85</v>
      </c>
      <c r="S439" s="40">
        <f t="shared" si="72"/>
        <v>6805.8499999999995</v>
      </c>
      <c r="T439" s="40">
        <f t="shared" si="73"/>
        <v>7245.3343999999997</v>
      </c>
      <c r="U439" s="40">
        <f t="shared" si="74"/>
        <v>439.48440000000028</v>
      </c>
      <c r="V439" s="43">
        <f t="shared" si="75"/>
        <v>10.126187341772159</v>
      </c>
      <c r="W439" s="41">
        <f>RANK(T439,$T$3:$T$502,0)+COUNTIF($T$3:T439,T439)-1</f>
        <v>437</v>
      </c>
      <c r="X439" s="41">
        <f>RANK(U439, $U$3:$U$502,0)+COUNTIF($U$3:U439,U439)-1</f>
        <v>469</v>
      </c>
    </row>
    <row r="440" spans="1:24" x14ac:dyDescent="0.2">
      <c r="A440" s="7" t="s">
        <v>881</v>
      </c>
      <c r="B440" s="8" t="s">
        <v>1027</v>
      </c>
      <c r="C440" s="9">
        <v>26500</v>
      </c>
      <c r="D440" s="10">
        <v>-28</v>
      </c>
      <c r="E440" s="17">
        <v>6877</v>
      </c>
      <c r="F440" s="18">
        <v>1E-3</v>
      </c>
      <c r="G440" s="19">
        <v>257</v>
      </c>
      <c r="H440" s="20">
        <v>0.42799999999999999</v>
      </c>
      <c r="I440" s="21">
        <v>9699</v>
      </c>
      <c r="J440" s="22">
        <v>2915.8</v>
      </c>
      <c r="K440" s="38">
        <f t="shared" si="65"/>
        <v>6620</v>
      </c>
      <c r="L440" s="40">
        <f t="shared" si="66"/>
        <v>6870.1298701298711</v>
      </c>
      <c r="M440" s="40">
        <f t="shared" si="67"/>
        <v>179.97198879551823</v>
      </c>
      <c r="N440" s="40">
        <f t="shared" si="68"/>
        <v>6690.1578813343531</v>
      </c>
      <c r="O440" s="41">
        <f>RANK(L440,$L$3:$L$502,0)+COUNTIF($L$3:L939,L440)-1</f>
        <v>405</v>
      </c>
      <c r="P440" s="42">
        <f t="shared" si="69"/>
        <v>23850</v>
      </c>
      <c r="Q440" s="42">
        <f t="shared" si="70"/>
        <v>2650</v>
      </c>
      <c r="R440" s="42">
        <f t="shared" si="71"/>
        <v>119.25</v>
      </c>
      <c r="S440" s="40">
        <f t="shared" si="72"/>
        <v>6500.75</v>
      </c>
      <c r="T440" s="40">
        <f t="shared" si="73"/>
        <v>7234.6040000000003</v>
      </c>
      <c r="U440" s="40">
        <f t="shared" si="74"/>
        <v>733.85400000000027</v>
      </c>
      <c r="V440" s="43">
        <f t="shared" si="75"/>
        <v>1.8554630350194563</v>
      </c>
      <c r="W440" s="41">
        <f>RANK(T440,$T$3:$T$502,0)+COUNTIF($T$3:T440,T440)-1</f>
        <v>438</v>
      </c>
      <c r="X440" s="41">
        <f>RANK(U440, $U$3:$U$502,0)+COUNTIF($U$3:U440,U440)-1</f>
        <v>429</v>
      </c>
    </row>
    <row r="441" spans="1:24" x14ac:dyDescent="0.2">
      <c r="A441" s="7" t="s">
        <v>883</v>
      </c>
      <c r="B441" s="8" t="s">
        <v>884</v>
      </c>
      <c r="C441" s="9">
        <v>8200</v>
      </c>
      <c r="D441" s="10">
        <v>-5</v>
      </c>
      <c r="E441" s="17">
        <v>6874.4</v>
      </c>
      <c r="F441" s="18">
        <v>6.5000000000000002E-2</v>
      </c>
      <c r="G441" s="19">
        <v>168</v>
      </c>
      <c r="H441" s="20">
        <v>0.20799999999999999</v>
      </c>
      <c r="I441" s="21">
        <v>2695.4</v>
      </c>
      <c r="J441" s="22">
        <v>1352.5</v>
      </c>
      <c r="K441" s="38">
        <f t="shared" si="65"/>
        <v>6706.4</v>
      </c>
      <c r="L441" s="40">
        <f t="shared" si="66"/>
        <v>6454.8356807511736</v>
      </c>
      <c r="M441" s="40">
        <f t="shared" si="67"/>
        <v>139.0728476821192</v>
      </c>
      <c r="N441" s="40">
        <f t="shared" si="68"/>
        <v>6315.7628330690541</v>
      </c>
      <c r="O441" s="41">
        <f>RANK(L441,$L$3:$L$502,0)+COUNTIF($L$3:L940,L441)-1</f>
        <v>427</v>
      </c>
      <c r="P441" s="42">
        <f t="shared" si="69"/>
        <v>7380</v>
      </c>
      <c r="Q441" s="42">
        <f t="shared" si="70"/>
        <v>820</v>
      </c>
      <c r="R441" s="42">
        <f t="shared" si="71"/>
        <v>36.9</v>
      </c>
      <c r="S441" s="40">
        <f t="shared" si="72"/>
        <v>6669.5</v>
      </c>
      <c r="T441" s="40">
        <f t="shared" si="73"/>
        <v>7231.8687999999993</v>
      </c>
      <c r="U441" s="40">
        <f t="shared" si="74"/>
        <v>562.36879999999928</v>
      </c>
      <c r="V441" s="43">
        <f t="shared" si="75"/>
        <v>2.347433333333329</v>
      </c>
      <c r="W441" s="41">
        <f>RANK(T441,$T$3:$T$502,0)+COUNTIF($T$3:T441,T441)-1</f>
        <v>439</v>
      </c>
      <c r="X441" s="41">
        <f>RANK(U441, $U$3:$U$502,0)+COUNTIF($U$3:U441,U441)-1</f>
        <v>454</v>
      </c>
    </row>
    <row r="442" spans="1:24" x14ac:dyDescent="0.2">
      <c r="A442" s="7" t="s">
        <v>885</v>
      </c>
      <c r="B442" s="8" t="s">
        <v>886</v>
      </c>
      <c r="C442" s="9">
        <v>8291</v>
      </c>
      <c r="D442" s="10">
        <v>-11</v>
      </c>
      <c r="E442" s="17">
        <v>6873</v>
      </c>
      <c r="F442" s="18">
        <v>4.4000000000000004E-2</v>
      </c>
      <c r="G442" s="19">
        <v>657</v>
      </c>
      <c r="H442" s="20">
        <v>0.42799999999999999</v>
      </c>
      <c r="I442" s="21">
        <v>24529</v>
      </c>
      <c r="J442" s="22">
        <v>15760</v>
      </c>
      <c r="K442" s="38">
        <f t="shared" si="65"/>
        <v>6216</v>
      </c>
      <c r="L442" s="40">
        <f t="shared" si="66"/>
        <v>6583.333333333333</v>
      </c>
      <c r="M442" s="40">
        <f t="shared" si="67"/>
        <v>460.0840336134454</v>
      </c>
      <c r="N442" s="40">
        <f t="shared" si="68"/>
        <v>6123.2492997198879</v>
      </c>
      <c r="O442" s="41">
        <f>RANK(L442,$L$3:$L$502,0)+COUNTIF($L$3:L941,L442)-1</f>
        <v>421</v>
      </c>
      <c r="P442" s="42">
        <f t="shared" si="69"/>
        <v>7461.9</v>
      </c>
      <c r="Q442" s="42">
        <f t="shared" si="70"/>
        <v>829.10000000000036</v>
      </c>
      <c r="R442" s="42">
        <f t="shared" si="71"/>
        <v>37.309500000000014</v>
      </c>
      <c r="S442" s="40">
        <f t="shared" si="72"/>
        <v>6178.6904999999997</v>
      </c>
      <c r="T442" s="40">
        <f t="shared" si="73"/>
        <v>7230.3959999999997</v>
      </c>
      <c r="U442" s="40">
        <f t="shared" si="74"/>
        <v>1051.7055</v>
      </c>
      <c r="V442" s="43">
        <f t="shared" si="75"/>
        <v>0.60076940639269416</v>
      </c>
      <c r="W442" s="41">
        <f>RANK(T442,$T$3:$T$502,0)+COUNTIF($T$3:T442,T442)-1</f>
        <v>440</v>
      </c>
      <c r="X442" s="41">
        <f>RANK(U442, $U$3:$U$502,0)+COUNTIF($U$3:U442,U442)-1</f>
        <v>367</v>
      </c>
    </row>
    <row r="443" spans="1:24" x14ac:dyDescent="0.2">
      <c r="A443" s="7" t="s">
        <v>887</v>
      </c>
      <c r="B443" s="8" t="s">
        <v>888</v>
      </c>
      <c r="C443" s="9">
        <v>17400</v>
      </c>
      <c r="D443" s="10">
        <v>23</v>
      </c>
      <c r="E443" s="17">
        <v>6841.3</v>
      </c>
      <c r="F443" s="18">
        <v>0.129</v>
      </c>
      <c r="G443" s="19">
        <v>-128.19999999999999</v>
      </c>
      <c r="H443" s="20">
        <v>-1.3240000000000001</v>
      </c>
      <c r="I443" s="21">
        <v>33306.300000000003</v>
      </c>
      <c r="J443" s="22">
        <v>13813.2</v>
      </c>
      <c r="K443" s="38">
        <f t="shared" si="65"/>
        <v>6969.5</v>
      </c>
      <c r="L443" s="40">
        <f t="shared" si="66"/>
        <v>6059.6102745792741</v>
      </c>
      <c r="M443" s="40">
        <f t="shared" si="67"/>
        <v>395.67901234567887</v>
      </c>
      <c r="N443" s="40">
        <f t="shared" si="68"/>
        <v>5663.9312622335956</v>
      </c>
      <c r="O443" s="41">
        <f>RANK(L443,$L$3:$L$502,0)+COUNTIF($L$3:L942,L443)-1</f>
        <v>454</v>
      </c>
      <c r="P443" s="42">
        <f t="shared" si="69"/>
        <v>15660</v>
      </c>
      <c r="Q443" s="42">
        <f t="shared" si="70"/>
        <v>1740</v>
      </c>
      <c r="R443" s="42">
        <f t="shared" si="71"/>
        <v>78.3</v>
      </c>
      <c r="S443" s="40">
        <f t="shared" si="72"/>
        <v>6891.2</v>
      </c>
      <c r="T443" s="40">
        <f t="shared" si="73"/>
        <v>7197.0475999999999</v>
      </c>
      <c r="U443" s="40">
        <f t="shared" si="74"/>
        <v>305.84760000000006</v>
      </c>
      <c r="V443" s="43">
        <f t="shared" si="75"/>
        <v>-3.3857067082683314</v>
      </c>
      <c r="W443" s="41">
        <f>RANK(T443,$T$3:$T$502,0)+COUNTIF($T$3:T443,T443)-1</f>
        <v>441</v>
      </c>
      <c r="X443" s="41">
        <f>RANK(U443, $U$3:$U$502,0)+COUNTIF($U$3:U443,U443)-1</f>
        <v>480</v>
      </c>
    </row>
    <row r="444" spans="1:24" x14ac:dyDescent="0.2">
      <c r="A444" s="7" t="s">
        <v>889</v>
      </c>
      <c r="B444" s="8" t="s">
        <v>890</v>
      </c>
      <c r="C444" s="9">
        <v>2615</v>
      </c>
      <c r="D444" s="10">
        <v>-44</v>
      </c>
      <c r="E444" s="17">
        <v>6833.3</v>
      </c>
      <c r="F444" s="18">
        <v>-0.04</v>
      </c>
      <c r="G444" s="19">
        <v>1541.8</v>
      </c>
      <c r="H444" s="20">
        <v>4.8000000000000001E-2</v>
      </c>
      <c r="I444" s="21">
        <v>28924.7</v>
      </c>
      <c r="J444" s="22">
        <v>23030.9</v>
      </c>
      <c r="K444" s="38">
        <f t="shared" si="65"/>
        <v>5291.5</v>
      </c>
      <c r="L444" s="40">
        <f t="shared" si="66"/>
        <v>7118.0208333333339</v>
      </c>
      <c r="M444" s="40">
        <f t="shared" si="67"/>
        <v>1471.1832061068701</v>
      </c>
      <c r="N444" s="40">
        <f t="shared" si="68"/>
        <v>5646.8376272264641</v>
      </c>
      <c r="O444" s="41">
        <f>RANK(L444,$L$3:$L$502,0)+COUNTIF($L$3:L943,L444)-1</f>
        <v>392</v>
      </c>
      <c r="P444" s="42">
        <f t="shared" si="69"/>
        <v>2353.5</v>
      </c>
      <c r="Q444" s="42">
        <f t="shared" si="70"/>
        <v>261.5</v>
      </c>
      <c r="R444" s="42">
        <f t="shared" si="71"/>
        <v>11.7675</v>
      </c>
      <c r="S444" s="40">
        <f t="shared" si="72"/>
        <v>5279.7325000000001</v>
      </c>
      <c r="T444" s="40">
        <f t="shared" si="73"/>
        <v>7188.6316000000006</v>
      </c>
      <c r="U444" s="40">
        <f t="shared" si="74"/>
        <v>1908.8991000000005</v>
      </c>
      <c r="V444" s="43">
        <f t="shared" si="75"/>
        <v>0.23809774289791191</v>
      </c>
      <c r="W444" s="41">
        <f>RANK(T444,$T$3:$T$502,0)+COUNTIF($T$3:T444,T444)-1</f>
        <v>442</v>
      </c>
      <c r="X444" s="41">
        <f>RANK(U444, $U$3:$U$502,0)+COUNTIF($U$3:U444,U444)-1</f>
        <v>241</v>
      </c>
    </row>
    <row r="445" spans="1:24" x14ac:dyDescent="0.2">
      <c r="A445" s="7" t="s">
        <v>891</v>
      </c>
      <c r="B445" s="8" t="s">
        <v>892</v>
      </c>
      <c r="C445" s="9">
        <v>9500</v>
      </c>
      <c r="D445" s="10">
        <v>18</v>
      </c>
      <c r="E445" s="17">
        <v>6818.2</v>
      </c>
      <c r="F445" s="18">
        <v>0.121</v>
      </c>
      <c r="G445" s="19">
        <v>186</v>
      </c>
      <c r="H445" s="20">
        <v>29</v>
      </c>
      <c r="I445" s="21">
        <v>4515.7</v>
      </c>
      <c r="J445" s="22">
        <v>869.8</v>
      </c>
      <c r="K445" s="38">
        <f t="shared" si="65"/>
        <v>6632.2</v>
      </c>
      <c r="L445" s="40">
        <f t="shared" si="66"/>
        <v>6082.2479928635148</v>
      </c>
      <c r="M445" s="40">
        <f t="shared" si="67"/>
        <v>6.2</v>
      </c>
      <c r="N445" s="40">
        <f t="shared" si="68"/>
        <v>6076.047992863515</v>
      </c>
      <c r="O445" s="41">
        <f>RANK(L445,$L$3:$L$502,0)+COUNTIF($L$3:L944,L445)-1</f>
        <v>452</v>
      </c>
      <c r="P445" s="42">
        <f t="shared" si="69"/>
        <v>8550</v>
      </c>
      <c r="Q445" s="42">
        <f t="shared" si="70"/>
        <v>950</v>
      </c>
      <c r="R445" s="42">
        <f t="shared" si="71"/>
        <v>42.75</v>
      </c>
      <c r="S445" s="40">
        <f t="shared" si="72"/>
        <v>6589.45</v>
      </c>
      <c r="T445" s="40">
        <f t="shared" si="73"/>
        <v>7172.7464</v>
      </c>
      <c r="U445" s="40">
        <f t="shared" si="74"/>
        <v>583.29640000000018</v>
      </c>
      <c r="V445" s="43">
        <f t="shared" si="75"/>
        <v>2.1360021505376352</v>
      </c>
      <c r="W445" s="41">
        <f>RANK(T445,$T$3:$T$502,0)+COUNTIF($T$3:T445,T445)-1</f>
        <v>443</v>
      </c>
      <c r="X445" s="41">
        <f>RANK(U445, $U$3:$U$502,0)+COUNTIF($U$3:U445,U445)-1</f>
        <v>448</v>
      </c>
    </row>
    <row r="446" spans="1:24" x14ac:dyDescent="0.2">
      <c r="A446" s="7" t="s">
        <v>893</v>
      </c>
      <c r="B446" s="8" t="s">
        <v>894</v>
      </c>
      <c r="C446" s="9">
        <v>68000</v>
      </c>
      <c r="D446" s="10">
        <v>-11</v>
      </c>
      <c r="E446" s="17">
        <v>6804</v>
      </c>
      <c r="F446" s="18">
        <v>0.05</v>
      </c>
      <c r="G446" s="19">
        <v>553.1</v>
      </c>
      <c r="H446" s="20">
        <v>7.9359999999999999</v>
      </c>
      <c r="I446" s="21">
        <v>7256</v>
      </c>
      <c r="J446" s="22">
        <v>6463.1</v>
      </c>
      <c r="K446" s="38">
        <f t="shared" si="65"/>
        <v>6250.9</v>
      </c>
      <c r="L446" s="40">
        <f t="shared" si="66"/>
        <v>6480</v>
      </c>
      <c r="M446" s="40">
        <f t="shared" si="67"/>
        <v>61.895702775290964</v>
      </c>
      <c r="N446" s="40">
        <f t="shared" si="68"/>
        <v>6418.1042972247087</v>
      </c>
      <c r="O446" s="41">
        <f>RANK(L446,$L$3:$L$502,0)+COUNTIF($L$3:L945,L446)-1</f>
        <v>425</v>
      </c>
      <c r="P446" s="42">
        <f t="shared" si="69"/>
        <v>61200</v>
      </c>
      <c r="Q446" s="42">
        <f t="shared" si="70"/>
        <v>6800</v>
      </c>
      <c r="R446" s="42">
        <f t="shared" si="71"/>
        <v>306</v>
      </c>
      <c r="S446" s="40">
        <f t="shared" si="72"/>
        <v>5944.9</v>
      </c>
      <c r="T446" s="40">
        <f t="shared" si="73"/>
        <v>7157.808</v>
      </c>
      <c r="U446" s="40">
        <f t="shared" si="74"/>
        <v>1212.9080000000004</v>
      </c>
      <c r="V446" s="43">
        <f t="shared" si="75"/>
        <v>1.1929271379497384</v>
      </c>
      <c r="W446" s="41">
        <f>RANK(T446,$T$3:$T$502,0)+COUNTIF($T$3:T446,T446)-1</f>
        <v>444</v>
      </c>
      <c r="X446" s="41">
        <f>RANK(U446, $U$3:$U$502,0)+COUNTIF($U$3:U446,U446)-1</f>
        <v>332</v>
      </c>
    </row>
    <row r="447" spans="1:24" x14ac:dyDescent="0.2">
      <c r="A447" s="7" t="s">
        <v>895</v>
      </c>
      <c r="B447" s="8" t="s">
        <v>896</v>
      </c>
      <c r="C447" s="9">
        <v>39500</v>
      </c>
      <c r="D447" s="10">
        <v>-39</v>
      </c>
      <c r="E447" s="17">
        <v>6800.2</v>
      </c>
      <c r="F447" s="18">
        <v>-0.02</v>
      </c>
      <c r="G447" s="19">
        <v>-11</v>
      </c>
      <c r="H447" s="20"/>
      <c r="I447" s="21">
        <v>3640.8</v>
      </c>
      <c r="J447" s="22">
        <v>332.5</v>
      </c>
      <c r="K447" s="38">
        <f t="shared" si="65"/>
        <v>6811.2</v>
      </c>
      <c r="L447" s="40">
        <f t="shared" si="66"/>
        <v>6938.9795918367345</v>
      </c>
      <c r="M447" s="40">
        <f t="shared" si="67"/>
        <v>-11</v>
      </c>
      <c r="N447" s="40">
        <f t="shared" si="68"/>
        <v>6949.9795918367345</v>
      </c>
      <c r="O447" s="41">
        <f>RANK(L447,$L$3:$L$502,0)+COUNTIF($L$3:L946,L447)-1</f>
        <v>400</v>
      </c>
      <c r="P447" s="42">
        <f t="shared" si="69"/>
        <v>35550</v>
      </c>
      <c r="Q447" s="42">
        <f t="shared" si="70"/>
        <v>3950</v>
      </c>
      <c r="R447" s="42">
        <f t="shared" si="71"/>
        <v>177.75</v>
      </c>
      <c r="S447" s="40">
        <f t="shared" si="72"/>
        <v>6633.45</v>
      </c>
      <c r="T447" s="40">
        <f t="shared" si="73"/>
        <v>7153.8104000000003</v>
      </c>
      <c r="U447" s="40">
        <f t="shared" si="74"/>
        <v>520.36040000000048</v>
      </c>
      <c r="V447" s="43">
        <f t="shared" si="75"/>
        <v>-48.305490909090956</v>
      </c>
      <c r="W447" s="41">
        <f>RANK(T447,$T$3:$T$502,0)+COUNTIF($T$3:T447,T447)-1</f>
        <v>445</v>
      </c>
      <c r="X447" s="41">
        <f>RANK(U447, $U$3:$U$502,0)+COUNTIF($U$3:U447,U447)-1</f>
        <v>457</v>
      </c>
    </row>
    <row r="448" spans="1:24" x14ac:dyDescent="0.2">
      <c r="A448" s="7" t="s">
        <v>897</v>
      </c>
      <c r="B448" s="8" t="s">
        <v>898</v>
      </c>
      <c r="C448" s="9">
        <v>12124</v>
      </c>
      <c r="D448" s="10"/>
      <c r="E448" s="17">
        <v>6779.2</v>
      </c>
      <c r="F448" s="18">
        <v>0.436</v>
      </c>
      <c r="G448" s="19">
        <v>-504.1</v>
      </c>
      <c r="H448" s="20"/>
      <c r="I448" s="21">
        <v>1890.9</v>
      </c>
      <c r="J448" s="22">
        <v>13524.3</v>
      </c>
      <c r="K448" s="38">
        <f t="shared" si="65"/>
        <v>7283.3</v>
      </c>
      <c r="L448" s="40">
        <f t="shared" si="66"/>
        <v>4720.8913649025071</v>
      </c>
      <c r="M448" s="40">
        <f t="shared" si="67"/>
        <v>-504.1</v>
      </c>
      <c r="N448" s="40">
        <f t="shared" si="68"/>
        <v>5224.9913649025075</v>
      </c>
      <c r="O448" s="41">
        <f>RANK(L448,$L$3:$L$502,0)+COUNTIF($L$3:L947,L448)-1</f>
        <v>497</v>
      </c>
      <c r="P448" s="42">
        <f t="shared" si="69"/>
        <v>10911.6</v>
      </c>
      <c r="Q448" s="42">
        <f t="shared" si="70"/>
        <v>1212.3999999999996</v>
      </c>
      <c r="R448" s="42">
        <f t="shared" si="71"/>
        <v>54.557999999999986</v>
      </c>
      <c r="S448" s="40">
        <f t="shared" si="72"/>
        <v>7228.7420000000002</v>
      </c>
      <c r="T448" s="40">
        <f t="shared" si="73"/>
        <v>7131.7183999999997</v>
      </c>
      <c r="U448" s="40">
        <f t="shared" si="74"/>
        <v>-97.023600000000442</v>
      </c>
      <c r="V448" s="43">
        <f t="shared" si="75"/>
        <v>-0.80753104542749365</v>
      </c>
      <c r="W448" s="41">
        <f>RANK(T448,$T$3:$T$502,0)+COUNTIF($T$3:T448,T448)-1</f>
        <v>446</v>
      </c>
      <c r="X448" s="41">
        <f>RANK(U448, $U$3:$U$502,0)+COUNTIF($U$3:U448,U448)-1</f>
        <v>491</v>
      </c>
    </row>
    <row r="449" spans="1:24" x14ac:dyDescent="0.2">
      <c r="A449" s="7" t="s">
        <v>899</v>
      </c>
      <c r="B449" s="8" t="s">
        <v>900</v>
      </c>
      <c r="C449" s="9">
        <v>19969</v>
      </c>
      <c r="D449" s="10">
        <v>13</v>
      </c>
      <c r="E449" s="17">
        <v>6762</v>
      </c>
      <c r="F449" s="18">
        <v>0.11</v>
      </c>
      <c r="G449" s="19">
        <v>1759</v>
      </c>
      <c r="H449" s="20">
        <v>0.39300000000000002</v>
      </c>
      <c r="I449" s="21">
        <v>125688</v>
      </c>
      <c r="J449" s="22">
        <v>14401</v>
      </c>
      <c r="K449" s="38">
        <f t="shared" si="65"/>
        <v>5003</v>
      </c>
      <c r="L449" s="40">
        <f t="shared" si="66"/>
        <v>6091.8918918918916</v>
      </c>
      <c r="M449" s="40">
        <f t="shared" si="67"/>
        <v>1262.7422828427852</v>
      </c>
      <c r="N449" s="40">
        <f t="shared" si="68"/>
        <v>4829.1496090491064</v>
      </c>
      <c r="O449" s="41">
        <f>RANK(L449,$L$3:$L$502,0)+COUNTIF($L$3:L948,L449)-1</f>
        <v>451</v>
      </c>
      <c r="P449" s="42">
        <f t="shared" si="69"/>
        <v>17972.099999999999</v>
      </c>
      <c r="Q449" s="42">
        <f t="shared" si="70"/>
        <v>1996.9000000000015</v>
      </c>
      <c r="R449" s="42">
        <f t="shared" si="71"/>
        <v>89.860500000000059</v>
      </c>
      <c r="S449" s="40">
        <f t="shared" si="72"/>
        <v>4913.1395000000002</v>
      </c>
      <c r="T449" s="40">
        <f t="shared" si="73"/>
        <v>7113.6239999999998</v>
      </c>
      <c r="U449" s="40">
        <f t="shared" si="74"/>
        <v>2200.4844999999996</v>
      </c>
      <c r="V449" s="43">
        <f t="shared" si="75"/>
        <v>0.25098607163160863</v>
      </c>
      <c r="W449" s="41">
        <f>RANK(T449,$T$3:$T$502,0)+COUNTIF($T$3:T449,T449)-1</f>
        <v>447</v>
      </c>
      <c r="X449" s="41">
        <f>RANK(U449, $U$3:$U$502,0)+COUNTIF($U$3:U449,U449)-1</f>
        <v>216</v>
      </c>
    </row>
    <row r="450" spans="1:24" x14ac:dyDescent="0.2">
      <c r="A450" s="7" t="s">
        <v>901</v>
      </c>
      <c r="B450" s="8" t="s">
        <v>902</v>
      </c>
      <c r="C450" s="9">
        <v>26000</v>
      </c>
      <c r="D450" s="10">
        <v>-1</v>
      </c>
      <c r="E450" s="17">
        <v>6717.7</v>
      </c>
      <c r="F450" s="18">
        <v>6.5000000000000002E-2</v>
      </c>
      <c r="G450" s="19">
        <v>572.4</v>
      </c>
      <c r="H450" s="20">
        <v>-0.23400000000000001</v>
      </c>
      <c r="I450" s="21">
        <v>13216.3</v>
      </c>
      <c r="J450" s="22">
        <v>12843.5</v>
      </c>
      <c r="K450" s="38">
        <f t="shared" si="65"/>
        <v>6145.3</v>
      </c>
      <c r="L450" s="40">
        <f t="shared" si="66"/>
        <v>6307.6995305164319</v>
      </c>
      <c r="M450" s="40">
        <f t="shared" si="67"/>
        <v>747.25848563968668</v>
      </c>
      <c r="N450" s="40">
        <f t="shared" si="68"/>
        <v>5560.4410448767449</v>
      </c>
      <c r="O450" s="41">
        <f>RANK(L450,$L$3:$L$502,0)+COUNTIF($L$3:L949,L450)-1</f>
        <v>438</v>
      </c>
      <c r="P450" s="42">
        <f t="shared" si="69"/>
        <v>23400</v>
      </c>
      <c r="Q450" s="42">
        <f t="shared" si="70"/>
        <v>2600</v>
      </c>
      <c r="R450" s="42">
        <f t="shared" si="71"/>
        <v>117</v>
      </c>
      <c r="S450" s="40">
        <f t="shared" si="72"/>
        <v>6028.3</v>
      </c>
      <c r="T450" s="40">
        <f t="shared" si="73"/>
        <v>7067.0203999999994</v>
      </c>
      <c r="U450" s="40">
        <f t="shared" si="74"/>
        <v>1038.7203999999992</v>
      </c>
      <c r="V450" s="43">
        <f t="shared" si="75"/>
        <v>0.8146757512229198</v>
      </c>
      <c r="W450" s="41">
        <f>RANK(T450,$T$3:$T$502,0)+COUNTIF($T$3:T450,T450)-1</f>
        <v>448</v>
      </c>
      <c r="X450" s="41">
        <f>RANK(U450, $U$3:$U$502,0)+COUNTIF($U$3:U450,U450)-1</f>
        <v>370</v>
      </c>
    </row>
    <row r="451" spans="1:24" x14ac:dyDescent="0.2">
      <c r="A451" s="7" t="s">
        <v>903</v>
      </c>
      <c r="B451" s="8" t="s">
        <v>904</v>
      </c>
      <c r="C451" s="9">
        <v>30000</v>
      </c>
      <c r="D451" s="10">
        <v>22</v>
      </c>
      <c r="E451" s="17">
        <v>6716.6</v>
      </c>
      <c r="F451" s="18">
        <v>0.14099999999999999</v>
      </c>
      <c r="G451" s="19">
        <v>658.6</v>
      </c>
      <c r="H451" s="20">
        <v>0.186</v>
      </c>
      <c r="I451" s="21">
        <v>3191.2</v>
      </c>
      <c r="J451" s="22">
        <v>20683.900000000001</v>
      </c>
      <c r="K451" s="38">
        <f t="shared" si="65"/>
        <v>6058</v>
      </c>
      <c r="L451" s="40">
        <f t="shared" si="66"/>
        <v>5886.590709903594</v>
      </c>
      <c r="M451" s="40">
        <f t="shared" si="67"/>
        <v>555.31197301854979</v>
      </c>
      <c r="N451" s="40">
        <f t="shared" si="68"/>
        <v>5331.2787368850441</v>
      </c>
      <c r="O451" s="41">
        <f>RANK(L451,$L$3:$L$502,0)+COUNTIF($L$3:L950,L451)-1</f>
        <v>458</v>
      </c>
      <c r="P451" s="42">
        <f t="shared" si="69"/>
        <v>27000</v>
      </c>
      <c r="Q451" s="42">
        <f t="shared" si="70"/>
        <v>3000</v>
      </c>
      <c r="R451" s="42">
        <f t="shared" si="71"/>
        <v>135</v>
      </c>
      <c r="S451" s="40">
        <f t="shared" si="72"/>
        <v>5923</v>
      </c>
      <c r="T451" s="40">
        <f t="shared" si="73"/>
        <v>7065.8632000000007</v>
      </c>
      <c r="U451" s="40">
        <f t="shared" si="74"/>
        <v>1142.8632000000007</v>
      </c>
      <c r="V451" s="43">
        <f t="shared" si="75"/>
        <v>0.7352918311570007</v>
      </c>
      <c r="W451" s="41">
        <f>RANK(T451,$T$3:$T$502,0)+COUNTIF($T$3:T451,T451)-1</f>
        <v>449</v>
      </c>
      <c r="X451" s="41">
        <f>RANK(U451, $U$3:$U$502,0)+COUNTIF($U$3:U451,U451)-1</f>
        <v>347</v>
      </c>
    </row>
    <row r="452" spans="1:24" x14ac:dyDescent="0.2">
      <c r="A452" s="7" t="s">
        <v>905</v>
      </c>
      <c r="B452" s="8" t="s">
        <v>906</v>
      </c>
      <c r="C452" s="9">
        <v>7400</v>
      </c>
      <c r="D452" s="10">
        <v>23</v>
      </c>
      <c r="E452" s="17">
        <v>6710.8</v>
      </c>
      <c r="F452" s="18">
        <v>0.14300000000000002</v>
      </c>
      <c r="G452" s="19">
        <v>2444.4</v>
      </c>
      <c r="H452" s="20">
        <v>1.04</v>
      </c>
      <c r="I452" s="21">
        <v>11734.5</v>
      </c>
      <c r="J452" s="22">
        <v>44871.4</v>
      </c>
      <c r="K452" s="38">
        <f t="shared" ref="K452:K502" si="76">E452-G452</f>
        <v>4266.3999999999996</v>
      </c>
      <c r="L452" s="40">
        <f t="shared" ref="L452:L502" si="77">E452/(F452+1)</f>
        <v>5871.2160979877517</v>
      </c>
      <c r="M452" s="40">
        <f t="shared" ref="M452:M502" si="78">G452/(H452+1)</f>
        <v>1198.2352941176471</v>
      </c>
      <c r="N452" s="40">
        <f t="shared" ref="N452:N502" si="79">L452-M452</f>
        <v>4672.9808038701049</v>
      </c>
      <c r="O452" s="41">
        <f>RANK(L452,$L$3:$L$502,0)+COUNTIF($L$3:L951,L452)-1</f>
        <v>460</v>
      </c>
      <c r="P452" s="42">
        <f t="shared" ref="P452:P502" si="80">C452-(C452*0.1)</f>
        <v>6660</v>
      </c>
      <c r="Q452" s="42">
        <f t="shared" ref="Q452:Q502" si="81">C452-P452</f>
        <v>740</v>
      </c>
      <c r="R452" s="42">
        <f t="shared" ref="R452:R502" si="82">Q452*45000 / 1000000</f>
        <v>33.299999999999997</v>
      </c>
      <c r="S452" s="40">
        <f t="shared" ref="S452:S502" si="83">K452-R452</f>
        <v>4233.0999999999995</v>
      </c>
      <c r="T452" s="40">
        <f t="shared" ref="T452:T502" si="84">E452+ (E452*5.2%)</f>
        <v>7059.7615999999998</v>
      </c>
      <c r="U452" s="40">
        <f t="shared" ref="U452:U502" si="85">T452-S452</f>
        <v>2826.6616000000004</v>
      </c>
      <c r="V452" s="43">
        <f t="shared" ref="V452:V502" si="86">(U452-G452)/G452*100%</f>
        <v>0.15638258877434147</v>
      </c>
      <c r="W452" s="41">
        <f>RANK(T452,$T$3:$T$502,0)+COUNTIF($T$3:T452,T452)-1</f>
        <v>450</v>
      </c>
      <c r="X452" s="41">
        <f>RANK(U452, $U$3:$U$502,0)+COUNTIF($U$3:U452,U452)-1</f>
        <v>173</v>
      </c>
    </row>
    <row r="453" spans="1:24" x14ac:dyDescent="0.2">
      <c r="A453" s="7" t="s">
        <v>907</v>
      </c>
      <c r="B453" s="8" t="s">
        <v>908</v>
      </c>
      <c r="C453" s="9">
        <v>44000</v>
      </c>
      <c r="D453" s="10">
        <v>8</v>
      </c>
      <c r="E453" s="17">
        <v>6668.5</v>
      </c>
      <c r="F453" s="18">
        <v>9.0999999999999998E-2</v>
      </c>
      <c r="G453" s="19">
        <v>414.7</v>
      </c>
      <c r="H453" s="20">
        <v>7.8E-2</v>
      </c>
      <c r="I453" s="21">
        <v>3079.2</v>
      </c>
      <c r="J453" s="22">
        <v>10509.6</v>
      </c>
      <c r="K453" s="38">
        <f t="shared" si="76"/>
        <v>6253.8</v>
      </c>
      <c r="L453" s="40">
        <f t="shared" si="77"/>
        <v>6112.282309807516</v>
      </c>
      <c r="M453" s="40">
        <f t="shared" si="78"/>
        <v>384.69387755102036</v>
      </c>
      <c r="N453" s="40">
        <f t="shared" si="79"/>
        <v>5727.5884322564953</v>
      </c>
      <c r="O453" s="41">
        <f>RANK(L453,$L$3:$L$502,0)+COUNTIF($L$3:L952,L453)-1</f>
        <v>450</v>
      </c>
      <c r="P453" s="42">
        <f t="shared" si="80"/>
        <v>39600</v>
      </c>
      <c r="Q453" s="42">
        <f t="shared" si="81"/>
        <v>4400</v>
      </c>
      <c r="R453" s="42">
        <f t="shared" si="82"/>
        <v>198</v>
      </c>
      <c r="S453" s="40">
        <f t="shared" si="83"/>
        <v>6055.8</v>
      </c>
      <c r="T453" s="40">
        <f t="shared" si="84"/>
        <v>7015.2619999999997</v>
      </c>
      <c r="U453" s="40">
        <f t="shared" si="85"/>
        <v>959.46199999999953</v>
      </c>
      <c r="V453" s="43">
        <f t="shared" si="86"/>
        <v>1.3136291294911973</v>
      </c>
      <c r="W453" s="41">
        <f>RANK(T453,$T$3:$T$502,0)+COUNTIF($T$3:T453,T453)-1</f>
        <v>451</v>
      </c>
      <c r="X453" s="41">
        <f>RANK(U453, $U$3:$U$502,0)+COUNTIF($U$3:U453,U453)-1</f>
        <v>388</v>
      </c>
    </row>
    <row r="454" spans="1:24" x14ac:dyDescent="0.2">
      <c r="A454" s="7" t="s">
        <v>909</v>
      </c>
      <c r="B454" s="8" t="s">
        <v>910</v>
      </c>
      <c r="C454" s="9">
        <v>23000</v>
      </c>
      <c r="D454" s="10">
        <v>-7</v>
      </c>
      <c r="E454" s="17">
        <v>6666</v>
      </c>
      <c r="F454" s="18">
        <v>5.5999999999999994E-2</v>
      </c>
      <c r="G454" s="19">
        <v>535.5</v>
      </c>
      <c r="H454" s="20">
        <v>-0.35099999999999998</v>
      </c>
      <c r="I454" s="21">
        <v>6262</v>
      </c>
      <c r="J454" s="22">
        <v>20975.200000000001</v>
      </c>
      <c r="K454" s="38">
        <f t="shared" si="76"/>
        <v>6130.5</v>
      </c>
      <c r="L454" s="40">
        <f t="shared" si="77"/>
        <v>6312.5</v>
      </c>
      <c r="M454" s="40">
        <f t="shared" si="78"/>
        <v>825.11556240369794</v>
      </c>
      <c r="N454" s="40">
        <f t="shared" si="79"/>
        <v>5487.3844375963017</v>
      </c>
      <c r="O454" s="41">
        <f>RANK(L454,$L$3:$L$502,0)+COUNTIF($L$3:L953,L454)-1</f>
        <v>437</v>
      </c>
      <c r="P454" s="42">
        <f t="shared" si="80"/>
        <v>20700</v>
      </c>
      <c r="Q454" s="42">
        <f t="shared" si="81"/>
        <v>2300</v>
      </c>
      <c r="R454" s="42">
        <f t="shared" si="82"/>
        <v>103.5</v>
      </c>
      <c r="S454" s="40">
        <f t="shared" si="83"/>
        <v>6027</v>
      </c>
      <c r="T454" s="40">
        <f t="shared" si="84"/>
        <v>7012.6319999999996</v>
      </c>
      <c r="U454" s="40">
        <f t="shared" si="85"/>
        <v>985.63199999999961</v>
      </c>
      <c r="V454" s="43">
        <f t="shared" si="86"/>
        <v>0.84058263305322056</v>
      </c>
      <c r="W454" s="41">
        <f>RANK(T454,$T$3:$T$502,0)+COUNTIF($T$3:T454,T454)-1</f>
        <v>452</v>
      </c>
      <c r="X454" s="41">
        <f>RANK(U454, $U$3:$U$502,0)+COUNTIF($U$3:U454,U454)-1</f>
        <v>380</v>
      </c>
    </row>
    <row r="455" spans="1:24" x14ac:dyDescent="0.2">
      <c r="A455" s="7" t="s">
        <v>911</v>
      </c>
      <c r="B455" s="8" t="s">
        <v>912</v>
      </c>
      <c r="C455" s="9">
        <v>18800</v>
      </c>
      <c r="D455" s="10">
        <v>33</v>
      </c>
      <c r="E455" s="17">
        <v>6658.9</v>
      </c>
      <c r="F455" s="18">
        <v>0.16500000000000001</v>
      </c>
      <c r="G455" s="19">
        <v>1556.4</v>
      </c>
      <c r="H455" s="20">
        <v>0.29799999999999999</v>
      </c>
      <c r="I455" s="21">
        <v>132212.5</v>
      </c>
      <c r="J455" s="22">
        <v>19754.400000000001</v>
      </c>
      <c r="K455" s="38">
        <f t="shared" si="76"/>
        <v>5102.5</v>
      </c>
      <c r="L455" s="40">
        <f t="shared" si="77"/>
        <v>5715.7939914163089</v>
      </c>
      <c r="M455" s="40">
        <f t="shared" si="78"/>
        <v>1199.0755007704161</v>
      </c>
      <c r="N455" s="40">
        <f t="shared" si="79"/>
        <v>4516.7184906458933</v>
      </c>
      <c r="O455" s="41">
        <f>RANK(L455,$L$3:$L$502,0)+COUNTIF($L$3:L954,L455)-1</f>
        <v>471</v>
      </c>
      <c r="P455" s="42">
        <f t="shared" si="80"/>
        <v>16920</v>
      </c>
      <c r="Q455" s="42">
        <f t="shared" si="81"/>
        <v>1880</v>
      </c>
      <c r="R455" s="42">
        <f t="shared" si="82"/>
        <v>84.6</v>
      </c>
      <c r="S455" s="40">
        <f t="shared" si="83"/>
        <v>5017.8999999999996</v>
      </c>
      <c r="T455" s="40">
        <f t="shared" si="84"/>
        <v>7005.1628000000001</v>
      </c>
      <c r="U455" s="40">
        <f t="shared" si="85"/>
        <v>1987.2628000000004</v>
      </c>
      <c r="V455" s="43">
        <f t="shared" si="86"/>
        <v>0.27683294782832196</v>
      </c>
      <c r="W455" s="41">
        <f>RANK(T455,$T$3:$T$502,0)+COUNTIF($T$3:T455,T455)-1</f>
        <v>453</v>
      </c>
      <c r="X455" s="41">
        <f>RANK(U455, $U$3:$U$502,0)+COUNTIF($U$3:U455,U455)-1</f>
        <v>235</v>
      </c>
    </row>
    <row r="456" spans="1:24" x14ac:dyDescent="0.2">
      <c r="A456" s="7" t="s">
        <v>913</v>
      </c>
      <c r="B456" s="8" t="s">
        <v>914</v>
      </c>
      <c r="C456" s="9">
        <v>7000</v>
      </c>
      <c r="D456" s="10">
        <v>-3</v>
      </c>
      <c r="E456" s="17">
        <v>6638</v>
      </c>
      <c r="F456" s="18">
        <v>7.400000000000001E-2</v>
      </c>
      <c r="G456" s="19">
        <v>995</v>
      </c>
      <c r="H456" s="20">
        <v>0.33400000000000002</v>
      </c>
      <c r="I456" s="21">
        <v>7362</v>
      </c>
      <c r="J456" s="22">
        <v>6179.1</v>
      </c>
      <c r="K456" s="38">
        <f t="shared" si="76"/>
        <v>5643</v>
      </c>
      <c r="L456" s="40">
        <f t="shared" si="77"/>
        <v>6180.6331471135936</v>
      </c>
      <c r="M456" s="40">
        <f t="shared" si="78"/>
        <v>745.8770614692653</v>
      </c>
      <c r="N456" s="40">
        <f t="shared" si="79"/>
        <v>5434.7560856443288</v>
      </c>
      <c r="O456" s="41">
        <f>RANK(L456,$L$3:$L$502,0)+COUNTIF($L$3:L955,L456)-1</f>
        <v>443</v>
      </c>
      <c r="P456" s="42">
        <f t="shared" si="80"/>
        <v>6300</v>
      </c>
      <c r="Q456" s="42">
        <f t="shared" si="81"/>
        <v>700</v>
      </c>
      <c r="R456" s="42">
        <f t="shared" si="82"/>
        <v>31.5</v>
      </c>
      <c r="S456" s="40">
        <f t="shared" si="83"/>
        <v>5611.5</v>
      </c>
      <c r="T456" s="40">
        <f t="shared" si="84"/>
        <v>6983.1760000000004</v>
      </c>
      <c r="U456" s="40">
        <f t="shared" si="85"/>
        <v>1371.6760000000004</v>
      </c>
      <c r="V456" s="43">
        <f t="shared" si="86"/>
        <v>0.37856884422110593</v>
      </c>
      <c r="W456" s="41">
        <f>RANK(T456,$T$3:$T$502,0)+COUNTIF($T$3:T456,T456)-1</f>
        <v>454</v>
      </c>
      <c r="X456" s="41">
        <f>RANK(U456, $U$3:$U$502,0)+COUNTIF($U$3:U456,U456)-1</f>
        <v>314</v>
      </c>
    </row>
    <row r="457" spans="1:24" x14ac:dyDescent="0.2">
      <c r="A457" s="7" t="s">
        <v>915</v>
      </c>
      <c r="B457" s="8" t="s">
        <v>916</v>
      </c>
      <c r="C457" s="9">
        <v>12600</v>
      </c>
      <c r="D457" s="10">
        <v>26</v>
      </c>
      <c r="E457" s="17">
        <v>6583</v>
      </c>
      <c r="F457" s="18">
        <v>0.13300000000000001</v>
      </c>
      <c r="G457" s="19">
        <v>-17</v>
      </c>
      <c r="H457" s="20">
        <v>-1.069</v>
      </c>
      <c r="I457" s="21">
        <v>5307</v>
      </c>
      <c r="J457" s="22">
        <v>5001.5</v>
      </c>
      <c r="K457" s="38">
        <f t="shared" si="76"/>
        <v>6600</v>
      </c>
      <c r="L457" s="40">
        <f t="shared" si="77"/>
        <v>5810.2383053839367</v>
      </c>
      <c r="M457" s="40">
        <f t="shared" si="78"/>
        <v>246.37681159420308</v>
      </c>
      <c r="N457" s="40">
        <f t="shared" si="79"/>
        <v>5563.8614937897337</v>
      </c>
      <c r="O457" s="41">
        <f>RANK(L457,$L$3:$L$502,0)+COUNTIF($L$3:L956,L457)-1</f>
        <v>467</v>
      </c>
      <c r="P457" s="42">
        <f t="shared" si="80"/>
        <v>11340</v>
      </c>
      <c r="Q457" s="42">
        <f t="shared" si="81"/>
        <v>1260</v>
      </c>
      <c r="R457" s="42">
        <f t="shared" si="82"/>
        <v>56.7</v>
      </c>
      <c r="S457" s="40">
        <f t="shared" si="83"/>
        <v>6543.3</v>
      </c>
      <c r="T457" s="40">
        <f t="shared" si="84"/>
        <v>6925.3159999999998</v>
      </c>
      <c r="U457" s="40">
        <f t="shared" si="85"/>
        <v>382.01599999999962</v>
      </c>
      <c r="V457" s="43">
        <f t="shared" si="86"/>
        <v>-23.471529411764685</v>
      </c>
      <c r="W457" s="41">
        <f>RANK(T457,$T$3:$T$502,0)+COUNTIF($T$3:T457,T457)-1</f>
        <v>455</v>
      </c>
      <c r="X457" s="41">
        <f>RANK(U457, $U$3:$U$502,0)+COUNTIF($U$3:U457,U457)-1</f>
        <v>476</v>
      </c>
    </row>
    <row r="458" spans="1:24" x14ac:dyDescent="0.2">
      <c r="A458" s="7" t="s">
        <v>917</v>
      </c>
      <c r="B458" s="8" t="s">
        <v>918</v>
      </c>
      <c r="C458" s="9">
        <v>2400</v>
      </c>
      <c r="D458" s="10"/>
      <c r="E458" s="17">
        <v>6582</v>
      </c>
      <c r="F458" s="18">
        <v>0.27699999999999997</v>
      </c>
      <c r="G458" s="19">
        <v>1096</v>
      </c>
      <c r="H458" s="20"/>
      <c r="I458" s="21">
        <v>21321</v>
      </c>
      <c r="J458" s="22">
        <v>13677.2</v>
      </c>
      <c r="K458" s="38">
        <f t="shared" si="76"/>
        <v>5486</v>
      </c>
      <c r="L458" s="40">
        <f t="shared" si="77"/>
        <v>5154.2678151918562</v>
      </c>
      <c r="M458" s="40">
        <f t="shared" si="78"/>
        <v>1096</v>
      </c>
      <c r="N458" s="40">
        <f t="shared" si="79"/>
        <v>4058.2678151918562</v>
      </c>
      <c r="O458" s="41">
        <f>RANK(L458,$L$3:$L$502,0)+COUNTIF($L$3:L957,L458)-1</f>
        <v>493</v>
      </c>
      <c r="P458" s="42">
        <f t="shared" si="80"/>
        <v>2160</v>
      </c>
      <c r="Q458" s="42">
        <f t="shared" si="81"/>
        <v>240</v>
      </c>
      <c r="R458" s="42">
        <f t="shared" si="82"/>
        <v>10.8</v>
      </c>
      <c r="S458" s="40">
        <f t="shared" si="83"/>
        <v>5475.2</v>
      </c>
      <c r="T458" s="40">
        <f t="shared" si="84"/>
        <v>6924.2640000000001</v>
      </c>
      <c r="U458" s="40">
        <f t="shared" si="85"/>
        <v>1449.0640000000003</v>
      </c>
      <c r="V458" s="43">
        <f t="shared" si="86"/>
        <v>0.32213868613138713</v>
      </c>
      <c r="W458" s="41">
        <f>RANK(T458,$T$3:$T$502,0)+COUNTIF($T$3:T458,T458)-1</f>
        <v>456</v>
      </c>
      <c r="X458" s="41">
        <f>RANK(U458, $U$3:$U$502,0)+COUNTIF($U$3:U458,U458)-1</f>
        <v>306</v>
      </c>
    </row>
    <row r="459" spans="1:24" x14ac:dyDescent="0.2">
      <c r="A459" s="7" t="s">
        <v>919</v>
      </c>
      <c r="B459" s="8" t="s">
        <v>920</v>
      </c>
      <c r="C459" s="9">
        <v>39500</v>
      </c>
      <c r="D459" s="10">
        <v>-34</v>
      </c>
      <c r="E459" s="17">
        <v>6578.3</v>
      </c>
      <c r="F459" s="18">
        <v>-1.1000000000000001E-2</v>
      </c>
      <c r="G459" s="19">
        <v>-39.700000000000003</v>
      </c>
      <c r="H459" s="20"/>
      <c r="I459" s="21">
        <v>3570.5</v>
      </c>
      <c r="J459" s="22">
        <v>213.4</v>
      </c>
      <c r="K459" s="38">
        <f t="shared" si="76"/>
        <v>6618</v>
      </c>
      <c r="L459" s="40">
        <f t="shared" si="77"/>
        <v>6651.4661274014161</v>
      </c>
      <c r="M459" s="40">
        <f t="shared" si="78"/>
        <v>-39.700000000000003</v>
      </c>
      <c r="N459" s="40">
        <f t="shared" si="79"/>
        <v>6691.1661274014159</v>
      </c>
      <c r="O459" s="41">
        <f>RANK(L459,$L$3:$L$502,0)+COUNTIF($L$3:L958,L459)-1</f>
        <v>415</v>
      </c>
      <c r="P459" s="42">
        <f t="shared" si="80"/>
        <v>35550</v>
      </c>
      <c r="Q459" s="42">
        <f t="shared" si="81"/>
        <v>3950</v>
      </c>
      <c r="R459" s="42">
        <f t="shared" si="82"/>
        <v>177.75</v>
      </c>
      <c r="S459" s="40">
        <f t="shared" si="83"/>
        <v>6440.25</v>
      </c>
      <c r="T459" s="40">
        <f t="shared" si="84"/>
        <v>6920.3716000000004</v>
      </c>
      <c r="U459" s="40">
        <f t="shared" si="85"/>
        <v>480.1216000000004</v>
      </c>
      <c r="V459" s="43">
        <f t="shared" si="86"/>
        <v>-13.09374307304787</v>
      </c>
      <c r="W459" s="41">
        <f>RANK(T459,$T$3:$T$502,0)+COUNTIF($T$3:T459,T459)-1</f>
        <v>457</v>
      </c>
      <c r="X459" s="41">
        <f>RANK(U459, $U$3:$U$502,0)+COUNTIF($U$3:U459,U459)-1</f>
        <v>461</v>
      </c>
    </row>
    <row r="460" spans="1:24" x14ac:dyDescent="0.2">
      <c r="A460" s="7" t="s">
        <v>921</v>
      </c>
      <c r="B460" s="8" t="s">
        <v>922</v>
      </c>
      <c r="C460" s="9">
        <v>31005</v>
      </c>
      <c r="D460" s="10">
        <v>-19</v>
      </c>
      <c r="E460" s="17">
        <v>6503.3</v>
      </c>
      <c r="F460" s="18">
        <v>1.3000000000000001E-2</v>
      </c>
      <c r="G460" s="19">
        <v>170.3</v>
      </c>
      <c r="H460" s="20">
        <v>-0.23100000000000001</v>
      </c>
      <c r="I460" s="21">
        <v>3431.4</v>
      </c>
      <c r="J460" s="22">
        <v>1897.6</v>
      </c>
      <c r="K460" s="38">
        <f t="shared" si="76"/>
        <v>6333</v>
      </c>
      <c r="L460" s="40">
        <f t="shared" si="77"/>
        <v>6419.8420533070093</v>
      </c>
      <c r="M460" s="40">
        <f t="shared" si="78"/>
        <v>221.45643693107934</v>
      </c>
      <c r="N460" s="40">
        <f t="shared" si="79"/>
        <v>6198.3856163759301</v>
      </c>
      <c r="O460" s="41">
        <f>RANK(L460,$L$3:$L$502,0)+COUNTIF($L$3:L959,L460)-1</f>
        <v>431</v>
      </c>
      <c r="P460" s="42">
        <f t="shared" si="80"/>
        <v>27904.5</v>
      </c>
      <c r="Q460" s="42">
        <f t="shared" si="81"/>
        <v>3100.5</v>
      </c>
      <c r="R460" s="42">
        <f t="shared" si="82"/>
        <v>139.52250000000001</v>
      </c>
      <c r="S460" s="40">
        <f t="shared" si="83"/>
        <v>6193.4775</v>
      </c>
      <c r="T460" s="40">
        <f t="shared" si="84"/>
        <v>6841.4715999999999</v>
      </c>
      <c r="U460" s="40">
        <f t="shared" si="85"/>
        <v>647.99409999999989</v>
      </c>
      <c r="V460" s="43">
        <f t="shared" si="86"/>
        <v>2.8050152671755715</v>
      </c>
      <c r="W460" s="41">
        <f>RANK(T460,$T$3:$T$502,0)+COUNTIF($T$3:T460,T460)-1</f>
        <v>458</v>
      </c>
      <c r="X460" s="41">
        <f>RANK(U460, $U$3:$U$502,0)+COUNTIF($U$3:U460,U460)-1</f>
        <v>442</v>
      </c>
    </row>
    <row r="461" spans="1:24" x14ac:dyDescent="0.2">
      <c r="A461" s="7" t="s">
        <v>923</v>
      </c>
      <c r="B461" s="8" t="s">
        <v>924</v>
      </c>
      <c r="C461" s="9">
        <v>41000</v>
      </c>
      <c r="D461" s="10">
        <v>41</v>
      </c>
      <c r="E461" s="17">
        <v>6487.4</v>
      </c>
      <c r="F461" s="18">
        <v>0.19500000000000001</v>
      </c>
      <c r="G461" s="19">
        <v>842.6</v>
      </c>
      <c r="H461" s="20">
        <v>0.753</v>
      </c>
      <c r="I461" s="21">
        <v>6958.2</v>
      </c>
      <c r="J461" s="22">
        <v>21207.8</v>
      </c>
      <c r="K461" s="38">
        <f t="shared" si="76"/>
        <v>5644.7999999999993</v>
      </c>
      <c r="L461" s="40">
        <f t="shared" si="77"/>
        <v>5428.7866108786602</v>
      </c>
      <c r="M461" s="40">
        <f t="shared" si="78"/>
        <v>480.66172276098115</v>
      </c>
      <c r="N461" s="40">
        <f t="shared" si="79"/>
        <v>4948.1248881176789</v>
      </c>
      <c r="O461" s="41">
        <f>RANK(L461,$L$3:$L$502,0)+COUNTIF($L$3:L960,L461)-1</f>
        <v>484</v>
      </c>
      <c r="P461" s="42">
        <f t="shared" si="80"/>
        <v>36900</v>
      </c>
      <c r="Q461" s="42">
        <f t="shared" si="81"/>
        <v>4100</v>
      </c>
      <c r="R461" s="42">
        <f t="shared" si="82"/>
        <v>184.5</v>
      </c>
      <c r="S461" s="40">
        <f t="shared" si="83"/>
        <v>5460.2999999999993</v>
      </c>
      <c r="T461" s="40">
        <f t="shared" si="84"/>
        <v>6824.7447999999995</v>
      </c>
      <c r="U461" s="40">
        <f t="shared" si="85"/>
        <v>1364.4448000000002</v>
      </c>
      <c r="V461" s="43">
        <f t="shared" si="86"/>
        <v>0.61932684547828176</v>
      </c>
      <c r="W461" s="41">
        <f>RANK(T461,$T$3:$T$502,0)+COUNTIF($T$3:T461,T461)-1</f>
        <v>459</v>
      </c>
      <c r="X461" s="41">
        <f>RANK(U461, $U$3:$U$502,0)+COUNTIF($U$3:U461,U461)-1</f>
        <v>317</v>
      </c>
    </row>
    <row r="462" spans="1:24" x14ac:dyDescent="0.2">
      <c r="A462" s="7" t="s">
        <v>925</v>
      </c>
      <c r="B462" s="8" t="s">
        <v>926</v>
      </c>
      <c r="C462" s="9">
        <v>10100</v>
      </c>
      <c r="D462" s="10"/>
      <c r="E462" s="17">
        <v>6475</v>
      </c>
      <c r="F462" s="18">
        <v>0.215</v>
      </c>
      <c r="G462" s="19">
        <v>337</v>
      </c>
      <c r="H462" s="20">
        <v>6.8369999999999997</v>
      </c>
      <c r="I462" s="21">
        <v>4556</v>
      </c>
      <c r="J462" s="22">
        <v>27601.5</v>
      </c>
      <c r="K462" s="38">
        <f t="shared" si="76"/>
        <v>6138</v>
      </c>
      <c r="L462" s="40">
        <f t="shared" si="77"/>
        <v>5329.2181069958842</v>
      </c>
      <c r="M462" s="40">
        <f t="shared" si="78"/>
        <v>43.001148398621922</v>
      </c>
      <c r="N462" s="40">
        <f t="shared" si="79"/>
        <v>5286.2169585972624</v>
      </c>
      <c r="O462" s="41">
        <f>RANK(L462,$L$3:$L$502,0)+COUNTIF($L$3:L961,L462)-1</f>
        <v>486</v>
      </c>
      <c r="P462" s="42">
        <f t="shared" si="80"/>
        <v>9090</v>
      </c>
      <c r="Q462" s="42">
        <f t="shared" si="81"/>
        <v>1010</v>
      </c>
      <c r="R462" s="42">
        <f t="shared" si="82"/>
        <v>45.45</v>
      </c>
      <c r="S462" s="40">
        <f t="shared" si="83"/>
        <v>6092.55</v>
      </c>
      <c r="T462" s="40">
        <f t="shared" si="84"/>
        <v>6811.7</v>
      </c>
      <c r="U462" s="40">
        <f t="shared" si="85"/>
        <v>719.14999999999964</v>
      </c>
      <c r="V462" s="43">
        <f t="shared" si="86"/>
        <v>1.1339762611275954</v>
      </c>
      <c r="W462" s="41">
        <f>RANK(T462,$T$3:$T$502,0)+COUNTIF($T$3:T462,T462)-1</f>
        <v>460</v>
      </c>
      <c r="X462" s="41">
        <f>RANK(U462, $U$3:$U$502,0)+COUNTIF($U$3:U462,U462)-1</f>
        <v>431</v>
      </c>
    </row>
    <row r="463" spans="1:24" x14ac:dyDescent="0.2">
      <c r="A463" s="7" t="s">
        <v>927</v>
      </c>
      <c r="B463" s="8" t="s">
        <v>928</v>
      </c>
      <c r="C463" s="9">
        <v>1708</v>
      </c>
      <c r="D463" s="10"/>
      <c r="E463" s="17">
        <v>6466</v>
      </c>
      <c r="F463" s="18">
        <v>0.19600000000000001</v>
      </c>
      <c r="G463" s="19">
        <v>-282</v>
      </c>
      <c r="H463" s="20"/>
      <c r="I463" s="21">
        <v>21433</v>
      </c>
      <c r="J463" s="22">
        <v>18251.8</v>
      </c>
      <c r="K463" s="38">
        <f t="shared" si="76"/>
        <v>6748</v>
      </c>
      <c r="L463" s="40">
        <f t="shared" si="77"/>
        <v>5406.3545150501677</v>
      </c>
      <c r="M463" s="40">
        <f t="shared" si="78"/>
        <v>-282</v>
      </c>
      <c r="N463" s="40">
        <f t="shared" si="79"/>
        <v>5688.3545150501677</v>
      </c>
      <c r="O463" s="41">
        <f>RANK(L463,$L$3:$L$502,0)+COUNTIF($L$3:L962,L463)-1</f>
        <v>485</v>
      </c>
      <c r="P463" s="42">
        <f t="shared" si="80"/>
        <v>1537.2</v>
      </c>
      <c r="Q463" s="42">
        <f t="shared" si="81"/>
        <v>170.79999999999995</v>
      </c>
      <c r="R463" s="42">
        <f t="shared" si="82"/>
        <v>7.6859999999999982</v>
      </c>
      <c r="S463" s="40">
        <f t="shared" si="83"/>
        <v>6740.3140000000003</v>
      </c>
      <c r="T463" s="40">
        <f t="shared" si="84"/>
        <v>6802.232</v>
      </c>
      <c r="U463" s="40">
        <f t="shared" si="85"/>
        <v>61.917999999999665</v>
      </c>
      <c r="V463" s="43">
        <f t="shared" si="86"/>
        <v>-1.2195673758865235</v>
      </c>
      <c r="W463" s="41">
        <f>RANK(T463,$T$3:$T$502,0)+COUNTIF($T$3:T463,T463)-1</f>
        <v>461</v>
      </c>
      <c r="X463" s="41">
        <f>RANK(U463, $U$3:$U$502,0)+COUNTIF($U$3:U463,U463)-1</f>
        <v>489</v>
      </c>
    </row>
    <row r="464" spans="1:24" x14ac:dyDescent="0.2">
      <c r="A464" s="7" t="s">
        <v>929</v>
      </c>
      <c r="B464" s="8" t="s">
        <v>930</v>
      </c>
      <c r="C464" s="9">
        <v>16840</v>
      </c>
      <c r="D464" s="10">
        <v>5</v>
      </c>
      <c r="E464" s="17">
        <v>6454.7</v>
      </c>
      <c r="F464" s="18">
        <v>7.2000000000000008E-2</v>
      </c>
      <c r="G464" s="19">
        <v>1918.1</v>
      </c>
      <c r="H464" s="20">
        <v>0.36199999999999999</v>
      </c>
      <c r="I464" s="21">
        <v>120097.4</v>
      </c>
      <c r="J464" s="22">
        <v>21741.200000000001</v>
      </c>
      <c r="K464" s="38">
        <f t="shared" si="76"/>
        <v>4536.6000000000004</v>
      </c>
      <c r="L464" s="40">
        <f t="shared" si="77"/>
        <v>6021.1753731343279</v>
      </c>
      <c r="M464" s="40">
        <f t="shared" si="78"/>
        <v>1408.296622613803</v>
      </c>
      <c r="N464" s="40">
        <f t="shared" si="79"/>
        <v>4612.8787505205246</v>
      </c>
      <c r="O464" s="41">
        <f>RANK(L464,$L$3:$L$502,0)+COUNTIF($L$3:L963,L464)-1</f>
        <v>456</v>
      </c>
      <c r="P464" s="42">
        <f t="shared" si="80"/>
        <v>15156</v>
      </c>
      <c r="Q464" s="42">
        <f t="shared" si="81"/>
        <v>1684</v>
      </c>
      <c r="R464" s="42">
        <f t="shared" si="82"/>
        <v>75.78</v>
      </c>
      <c r="S464" s="40">
        <f t="shared" si="83"/>
        <v>4460.8200000000006</v>
      </c>
      <c r="T464" s="40">
        <f t="shared" si="84"/>
        <v>6790.3444</v>
      </c>
      <c r="U464" s="40">
        <f t="shared" si="85"/>
        <v>2329.5243999999993</v>
      </c>
      <c r="V464" s="43">
        <f t="shared" si="86"/>
        <v>0.21449580313852221</v>
      </c>
      <c r="W464" s="41">
        <f>RANK(T464,$T$3:$T$502,0)+COUNTIF($T$3:T464,T464)-1</f>
        <v>462</v>
      </c>
      <c r="X464" s="41">
        <f>RANK(U464, $U$3:$U$502,0)+COUNTIF($U$3:U464,U464)-1</f>
        <v>207</v>
      </c>
    </row>
    <row r="465" spans="1:24" x14ac:dyDescent="0.2">
      <c r="A465" s="7" t="s">
        <v>931</v>
      </c>
      <c r="B465" s="8" t="s">
        <v>932</v>
      </c>
      <c r="C465" s="9">
        <v>140000</v>
      </c>
      <c r="D465" s="10">
        <v>35</v>
      </c>
      <c r="E465" s="17">
        <v>6442.2</v>
      </c>
      <c r="F465" s="18">
        <v>0.18100000000000002</v>
      </c>
      <c r="G465" s="19">
        <v>97.8</v>
      </c>
      <c r="H465" s="20">
        <v>24.736999999999998</v>
      </c>
      <c r="I465" s="21">
        <v>3627.5</v>
      </c>
      <c r="J465" s="22">
        <v>2407.8000000000002</v>
      </c>
      <c r="K465" s="38">
        <f t="shared" si="76"/>
        <v>6344.4</v>
      </c>
      <c r="L465" s="40">
        <f t="shared" si="77"/>
        <v>5454.8687552921247</v>
      </c>
      <c r="M465" s="40">
        <f t="shared" si="78"/>
        <v>3.7999766872595875</v>
      </c>
      <c r="N465" s="40">
        <f t="shared" si="79"/>
        <v>5451.0687786048647</v>
      </c>
      <c r="O465" s="41">
        <f>RANK(L465,$L$3:$L$502,0)+COUNTIF($L$3:L964,L465)-1</f>
        <v>481</v>
      </c>
      <c r="P465" s="42">
        <f t="shared" si="80"/>
        <v>126000</v>
      </c>
      <c r="Q465" s="42">
        <f t="shared" si="81"/>
        <v>14000</v>
      </c>
      <c r="R465" s="42">
        <f t="shared" si="82"/>
        <v>630</v>
      </c>
      <c r="S465" s="40">
        <f t="shared" si="83"/>
        <v>5714.4</v>
      </c>
      <c r="T465" s="40">
        <f t="shared" si="84"/>
        <v>6777.1944000000003</v>
      </c>
      <c r="U465" s="40">
        <f t="shared" si="85"/>
        <v>1062.7944000000007</v>
      </c>
      <c r="V465" s="43">
        <f t="shared" si="86"/>
        <v>9.8670184049079825</v>
      </c>
      <c r="W465" s="41">
        <f>RANK(T465,$T$3:$T$502,0)+COUNTIF($T$3:T465,T465)-1</f>
        <v>463</v>
      </c>
      <c r="X465" s="41">
        <f>RANK(U465, $U$3:$U$502,0)+COUNTIF($U$3:U465,U465)-1</f>
        <v>364</v>
      </c>
    </row>
    <row r="466" spans="1:24" x14ac:dyDescent="0.2">
      <c r="A466" s="7" t="s">
        <v>933</v>
      </c>
      <c r="B466" s="8" t="s">
        <v>934</v>
      </c>
      <c r="C466" s="9">
        <v>8356</v>
      </c>
      <c r="D466" s="10"/>
      <c r="E466" s="17">
        <v>6418.3</v>
      </c>
      <c r="F466" s="18">
        <v>0.46600000000000003</v>
      </c>
      <c r="G466" s="19">
        <v>98.6</v>
      </c>
      <c r="H466" s="20">
        <v>-2.1999999999999999E-2</v>
      </c>
      <c r="I466" s="21">
        <v>6508.7</v>
      </c>
      <c r="J466" s="22">
        <v>2201</v>
      </c>
      <c r="K466" s="38">
        <f t="shared" si="76"/>
        <v>6319.7</v>
      </c>
      <c r="L466" s="40">
        <f t="shared" si="77"/>
        <v>4378.1036834924971</v>
      </c>
      <c r="M466" s="40">
        <f t="shared" si="78"/>
        <v>100.81799591002044</v>
      </c>
      <c r="N466" s="40">
        <f t="shared" si="79"/>
        <v>4277.2856875824764</v>
      </c>
      <c r="O466" s="41">
        <f>RANK(L466,$L$3:$L$502,0)+COUNTIF($L$3:L965,L466)-1</f>
        <v>500</v>
      </c>
      <c r="P466" s="42">
        <f t="shared" si="80"/>
        <v>7520.4</v>
      </c>
      <c r="Q466" s="42">
        <f t="shared" si="81"/>
        <v>835.60000000000036</v>
      </c>
      <c r="R466" s="42">
        <f t="shared" si="82"/>
        <v>37.602000000000018</v>
      </c>
      <c r="S466" s="40">
        <f t="shared" si="83"/>
        <v>6282.098</v>
      </c>
      <c r="T466" s="40">
        <f t="shared" si="84"/>
        <v>6752.0516000000007</v>
      </c>
      <c r="U466" s="40">
        <f t="shared" si="85"/>
        <v>469.95360000000073</v>
      </c>
      <c r="V466" s="43">
        <f t="shared" si="86"/>
        <v>3.7662636916835774</v>
      </c>
      <c r="W466" s="41">
        <f>RANK(T466,$T$3:$T$502,0)+COUNTIF($T$3:T466,T466)-1</f>
        <v>464</v>
      </c>
      <c r="X466" s="41">
        <f>RANK(U466, $U$3:$U$502,0)+COUNTIF($U$3:U466,U466)-1</f>
        <v>463</v>
      </c>
    </row>
    <row r="467" spans="1:24" x14ac:dyDescent="0.2">
      <c r="A467" s="7" t="s">
        <v>935</v>
      </c>
      <c r="B467" s="8" t="s">
        <v>936</v>
      </c>
      <c r="C467" s="9">
        <v>34000</v>
      </c>
      <c r="D467" s="10">
        <v>-33</v>
      </c>
      <c r="E467" s="17">
        <v>6405</v>
      </c>
      <c r="F467" s="18">
        <v>-1.7000000000000001E-2</v>
      </c>
      <c r="G467" s="19">
        <v>-88</v>
      </c>
      <c r="H467" s="20">
        <v>-1.379</v>
      </c>
      <c r="I467" s="21">
        <v>7761</v>
      </c>
      <c r="J467" s="22">
        <v>3245.9</v>
      </c>
      <c r="K467" s="38">
        <f t="shared" si="76"/>
        <v>6493</v>
      </c>
      <c r="L467" s="40">
        <f t="shared" si="77"/>
        <v>6515.7680569684644</v>
      </c>
      <c r="M467" s="40">
        <f t="shared" si="78"/>
        <v>232.18997361477571</v>
      </c>
      <c r="N467" s="40">
        <f t="shared" si="79"/>
        <v>6283.5780833536883</v>
      </c>
      <c r="O467" s="41">
        <f>RANK(L467,$L$3:$L$502,0)+COUNTIF($L$3:L966,L467)-1</f>
        <v>424</v>
      </c>
      <c r="P467" s="42">
        <f t="shared" si="80"/>
        <v>30600</v>
      </c>
      <c r="Q467" s="42">
        <f t="shared" si="81"/>
        <v>3400</v>
      </c>
      <c r="R467" s="42">
        <f t="shared" si="82"/>
        <v>153</v>
      </c>
      <c r="S467" s="40">
        <f t="shared" si="83"/>
        <v>6340</v>
      </c>
      <c r="T467" s="40">
        <f t="shared" si="84"/>
        <v>6738.06</v>
      </c>
      <c r="U467" s="40">
        <f t="shared" si="85"/>
        <v>398.0600000000004</v>
      </c>
      <c r="V467" s="43">
        <f t="shared" si="86"/>
        <v>-5.5234090909090954</v>
      </c>
      <c r="W467" s="41">
        <f>RANK(T467,$T$3:$T$502,0)+COUNTIF($T$3:T467,T467)-1</f>
        <v>465</v>
      </c>
      <c r="X467" s="41">
        <f>RANK(U467, $U$3:$U$502,0)+COUNTIF($U$3:U467,U467)-1</f>
        <v>473</v>
      </c>
    </row>
    <row r="468" spans="1:24" x14ac:dyDescent="0.2">
      <c r="A468" s="7" t="s">
        <v>937</v>
      </c>
      <c r="B468" s="8" t="s">
        <v>938</v>
      </c>
      <c r="C468" s="9">
        <v>18300</v>
      </c>
      <c r="D468" s="10">
        <v>-14</v>
      </c>
      <c r="E468" s="17">
        <v>6325.8</v>
      </c>
      <c r="F468" s="18">
        <v>2.6000000000000002E-2</v>
      </c>
      <c r="G468" s="19">
        <v>-201.9</v>
      </c>
      <c r="H468" s="20"/>
      <c r="I468" s="21">
        <v>12269.5</v>
      </c>
      <c r="J468" s="22">
        <v>97.4</v>
      </c>
      <c r="K468" s="38">
        <f t="shared" si="76"/>
        <v>6527.7</v>
      </c>
      <c r="L468" s="40">
        <f t="shared" si="77"/>
        <v>6165.4970760233919</v>
      </c>
      <c r="M468" s="40">
        <f t="shared" si="78"/>
        <v>-201.9</v>
      </c>
      <c r="N468" s="40">
        <f t="shared" si="79"/>
        <v>6367.3970760233915</v>
      </c>
      <c r="O468" s="41">
        <f>RANK(L468,$L$3:$L$502,0)+COUNTIF($L$3:L967,L468)-1</f>
        <v>445</v>
      </c>
      <c r="P468" s="42">
        <f t="shared" si="80"/>
        <v>16470</v>
      </c>
      <c r="Q468" s="42">
        <f t="shared" si="81"/>
        <v>1830</v>
      </c>
      <c r="R468" s="42">
        <f t="shared" si="82"/>
        <v>82.35</v>
      </c>
      <c r="S468" s="40">
        <f t="shared" si="83"/>
        <v>6445.3499999999995</v>
      </c>
      <c r="T468" s="40">
        <f t="shared" si="84"/>
        <v>6654.7416000000003</v>
      </c>
      <c r="U468" s="40">
        <f t="shared" si="85"/>
        <v>209.39160000000084</v>
      </c>
      <c r="V468" s="43">
        <f t="shared" si="86"/>
        <v>-2.037105497771178</v>
      </c>
      <c r="W468" s="41">
        <f>RANK(T468,$T$3:$T$502,0)+COUNTIF($T$3:T468,T468)-1</f>
        <v>466</v>
      </c>
      <c r="X468" s="41">
        <f>RANK(U468, $U$3:$U$502,0)+COUNTIF($U$3:U468,U468)-1</f>
        <v>484</v>
      </c>
    </row>
    <row r="469" spans="1:24" x14ac:dyDescent="0.2">
      <c r="A469" s="7" t="s">
        <v>939</v>
      </c>
      <c r="B469" s="8" t="s">
        <v>940</v>
      </c>
      <c r="C469" s="9">
        <v>9691</v>
      </c>
      <c r="D469" s="10">
        <v>-26</v>
      </c>
      <c r="E469" s="17">
        <v>6319.1</v>
      </c>
      <c r="F469" s="18">
        <v>-1.1000000000000001E-2</v>
      </c>
      <c r="G469" s="19">
        <v>764.4</v>
      </c>
      <c r="H469" s="20">
        <v>-0.54900000000000004</v>
      </c>
      <c r="I469" s="21">
        <v>14383.5</v>
      </c>
      <c r="J469" s="22">
        <v>16885.2</v>
      </c>
      <c r="K469" s="38">
        <f t="shared" si="76"/>
        <v>5554.7000000000007</v>
      </c>
      <c r="L469" s="40">
        <f t="shared" si="77"/>
        <v>6389.3832153690601</v>
      </c>
      <c r="M469" s="40">
        <f t="shared" si="78"/>
        <v>1694.9002217294901</v>
      </c>
      <c r="N469" s="40">
        <f t="shared" si="79"/>
        <v>4694.4829936395699</v>
      </c>
      <c r="O469" s="41">
        <f>RANK(L469,$L$3:$L$502,0)+COUNTIF($L$3:L968,L469)-1</f>
        <v>433</v>
      </c>
      <c r="P469" s="42">
        <f t="shared" si="80"/>
        <v>8721.9</v>
      </c>
      <c r="Q469" s="42">
        <f t="shared" si="81"/>
        <v>969.10000000000036</v>
      </c>
      <c r="R469" s="42">
        <f t="shared" si="82"/>
        <v>43.609500000000018</v>
      </c>
      <c r="S469" s="40">
        <f t="shared" si="83"/>
        <v>5511.0905000000012</v>
      </c>
      <c r="T469" s="40">
        <f t="shared" si="84"/>
        <v>6647.6932000000006</v>
      </c>
      <c r="U469" s="40">
        <f t="shared" si="85"/>
        <v>1136.6026999999995</v>
      </c>
      <c r="V469" s="43">
        <f t="shared" si="86"/>
        <v>0.48692137624280413</v>
      </c>
      <c r="W469" s="41">
        <f>RANK(T469,$T$3:$T$502,0)+COUNTIF($T$3:T469,T469)-1</f>
        <v>467</v>
      </c>
      <c r="X469" s="41">
        <f>RANK(U469, $U$3:$U$502,0)+COUNTIF($U$3:U469,U469)-1</f>
        <v>350</v>
      </c>
    </row>
    <row r="470" spans="1:24" x14ac:dyDescent="0.2">
      <c r="A470" s="7" t="s">
        <v>941</v>
      </c>
      <c r="B470" s="8" t="s">
        <v>942</v>
      </c>
      <c r="C470" s="9">
        <v>8838</v>
      </c>
      <c r="D470" s="10">
        <v>-15</v>
      </c>
      <c r="E470" s="17">
        <v>6291</v>
      </c>
      <c r="F470" s="18">
        <v>1.8000000000000002E-2</v>
      </c>
      <c r="G470" s="19">
        <v>815</v>
      </c>
      <c r="H470" s="20">
        <v>0.55800000000000005</v>
      </c>
      <c r="I470" s="21">
        <v>27215</v>
      </c>
      <c r="J470" s="22">
        <v>18050.599999999999</v>
      </c>
      <c r="K470" s="38">
        <f t="shared" si="76"/>
        <v>5476</v>
      </c>
      <c r="L470" s="40">
        <f t="shared" si="77"/>
        <v>6179.7642436149308</v>
      </c>
      <c r="M470" s="40">
        <f t="shared" si="78"/>
        <v>523.10654685494217</v>
      </c>
      <c r="N470" s="40">
        <f t="shared" si="79"/>
        <v>5656.6576967599885</v>
      </c>
      <c r="O470" s="41">
        <f>RANK(L470,$L$3:$L$502,0)+COUNTIF($L$3:L969,L470)-1</f>
        <v>444</v>
      </c>
      <c r="P470" s="42">
        <f t="shared" si="80"/>
        <v>7954.2</v>
      </c>
      <c r="Q470" s="42">
        <f t="shared" si="81"/>
        <v>883.80000000000018</v>
      </c>
      <c r="R470" s="42">
        <f t="shared" si="82"/>
        <v>39.771000000000008</v>
      </c>
      <c r="S470" s="40">
        <f t="shared" si="83"/>
        <v>5436.2290000000003</v>
      </c>
      <c r="T470" s="40">
        <f t="shared" si="84"/>
        <v>6618.1319999999996</v>
      </c>
      <c r="U470" s="40">
        <f t="shared" si="85"/>
        <v>1181.9029999999993</v>
      </c>
      <c r="V470" s="43">
        <f t="shared" si="86"/>
        <v>0.45018773006134888</v>
      </c>
      <c r="W470" s="41">
        <f>RANK(T470,$T$3:$T$502,0)+COUNTIF($T$3:T470,T470)-1</f>
        <v>468</v>
      </c>
      <c r="X470" s="41">
        <f>RANK(U470, $U$3:$U$502,0)+COUNTIF($U$3:U470,U470)-1</f>
        <v>339</v>
      </c>
    </row>
    <row r="471" spans="1:24" x14ac:dyDescent="0.2">
      <c r="A471" s="7" t="s">
        <v>943</v>
      </c>
      <c r="B471" s="8" t="s">
        <v>944</v>
      </c>
      <c r="C471" s="9">
        <v>5161</v>
      </c>
      <c r="D471" s="10">
        <v>8</v>
      </c>
      <c r="E471" s="17">
        <v>6276</v>
      </c>
      <c r="F471" s="18">
        <v>7.5999999999999998E-2</v>
      </c>
      <c r="G471" s="19">
        <v>1988</v>
      </c>
      <c r="H471" s="20">
        <v>-0.20899999999999999</v>
      </c>
      <c r="I471" s="21">
        <v>92791</v>
      </c>
      <c r="J471" s="22">
        <v>43074.1</v>
      </c>
      <c r="K471" s="38">
        <f t="shared" si="76"/>
        <v>4288</v>
      </c>
      <c r="L471" s="40">
        <f t="shared" si="77"/>
        <v>5832.7137546468393</v>
      </c>
      <c r="M471" s="40">
        <f t="shared" si="78"/>
        <v>2513.2743362831857</v>
      </c>
      <c r="N471" s="40">
        <f t="shared" si="79"/>
        <v>3319.4394183636537</v>
      </c>
      <c r="O471" s="41">
        <f>RANK(L471,$L$3:$L$502,0)+COUNTIF($L$3:L970,L471)-1</f>
        <v>464</v>
      </c>
      <c r="P471" s="42">
        <f t="shared" si="80"/>
        <v>4644.8999999999996</v>
      </c>
      <c r="Q471" s="42">
        <f t="shared" si="81"/>
        <v>516.10000000000036</v>
      </c>
      <c r="R471" s="42">
        <f t="shared" si="82"/>
        <v>23.224500000000013</v>
      </c>
      <c r="S471" s="40">
        <f t="shared" si="83"/>
        <v>4264.7754999999997</v>
      </c>
      <c r="T471" s="40">
        <f t="shared" si="84"/>
        <v>6602.3519999999999</v>
      </c>
      <c r="U471" s="40">
        <f t="shared" si="85"/>
        <v>2337.5765000000001</v>
      </c>
      <c r="V471" s="43">
        <f t="shared" si="86"/>
        <v>0.175843309859155</v>
      </c>
      <c r="W471" s="41">
        <f>RANK(T471,$T$3:$T$502,0)+COUNTIF($T$3:T471,T471)-1</f>
        <v>469</v>
      </c>
      <c r="X471" s="41">
        <f>RANK(U471, $U$3:$U$502,0)+COUNTIF($U$3:U471,U471)-1</f>
        <v>204</v>
      </c>
    </row>
    <row r="472" spans="1:24" x14ac:dyDescent="0.2">
      <c r="A472" s="7" t="s">
        <v>945</v>
      </c>
      <c r="B472" s="8" t="s">
        <v>946</v>
      </c>
      <c r="C472" s="9">
        <v>21200</v>
      </c>
      <c r="D472" s="10">
        <v>-7</v>
      </c>
      <c r="E472" s="17">
        <v>6258</v>
      </c>
      <c r="F472" s="18">
        <v>3.2000000000000001E-2</v>
      </c>
      <c r="G472" s="19">
        <v>1958</v>
      </c>
      <c r="H472" s="20">
        <v>0.309</v>
      </c>
      <c r="I472" s="21">
        <v>9458</v>
      </c>
      <c r="J472" s="22">
        <v>51812.4</v>
      </c>
      <c r="K472" s="38">
        <f t="shared" si="76"/>
        <v>4300</v>
      </c>
      <c r="L472" s="40">
        <f t="shared" si="77"/>
        <v>6063.9534883720926</v>
      </c>
      <c r="M472" s="40">
        <f t="shared" si="78"/>
        <v>1495.7983193277312</v>
      </c>
      <c r="N472" s="40">
        <f t="shared" si="79"/>
        <v>4568.1551690443612</v>
      </c>
      <c r="O472" s="41">
        <f>RANK(L472,$L$3:$L$502,0)+COUNTIF($L$3:L971,L472)-1</f>
        <v>453</v>
      </c>
      <c r="P472" s="42">
        <f t="shared" si="80"/>
        <v>19080</v>
      </c>
      <c r="Q472" s="42">
        <f t="shared" si="81"/>
        <v>2120</v>
      </c>
      <c r="R472" s="42">
        <f t="shared" si="82"/>
        <v>95.4</v>
      </c>
      <c r="S472" s="40">
        <f t="shared" si="83"/>
        <v>4204.6000000000004</v>
      </c>
      <c r="T472" s="40">
        <f t="shared" si="84"/>
        <v>6583.4160000000002</v>
      </c>
      <c r="U472" s="40">
        <f t="shared" si="85"/>
        <v>2378.8159999999998</v>
      </c>
      <c r="V472" s="43">
        <f t="shared" si="86"/>
        <v>0.21492134831460663</v>
      </c>
      <c r="W472" s="41">
        <f>RANK(T472,$T$3:$T$502,0)+COUNTIF($T$3:T472,T472)-1</f>
        <v>470</v>
      </c>
      <c r="X472" s="41">
        <f>RANK(U472, $U$3:$U$502,0)+COUNTIF($U$3:U472,U472)-1</f>
        <v>198</v>
      </c>
    </row>
    <row r="473" spans="1:24" x14ac:dyDescent="0.2">
      <c r="A473" s="7" t="s">
        <v>947</v>
      </c>
      <c r="B473" s="8" t="s">
        <v>948</v>
      </c>
      <c r="C473" s="9">
        <v>11550</v>
      </c>
      <c r="D473" s="10"/>
      <c r="E473" s="17">
        <v>6257.2</v>
      </c>
      <c r="F473" s="18">
        <v>0.19699999999999998</v>
      </c>
      <c r="G473" s="19">
        <v>467.3</v>
      </c>
      <c r="H473" s="20">
        <v>8.6750000000000007</v>
      </c>
      <c r="I473" s="21">
        <v>13057.5</v>
      </c>
      <c r="J473" s="22">
        <v>7274.6</v>
      </c>
      <c r="K473" s="38">
        <f t="shared" si="76"/>
        <v>5789.9</v>
      </c>
      <c r="L473" s="40">
        <f t="shared" si="77"/>
        <v>5227.4018379281533</v>
      </c>
      <c r="M473" s="40">
        <f t="shared" si="78"/>
        <v>48.299741602067179</v>
      </c>
      <c r="N473" s="40">
        <f t="shared" si="79"/>
        <v>5179.1020963260862</v>
      </c>
      <c r="O473" s="41">
        <f>RANK(L473,$L$3:$L$502,0)+COUNTIF($L$3:L972,L473)-1</f>
        <v>490</v>
      </c>
      <c r="P473" s="42">
        <f t="shared" si="80"/>
        <v>10395</v>
      </c>
      <c r="Q473" s="42">
        <f t="shared" si="81"/>
        <v>1155</v>
      </c>
      <c r="R473" s="42">
        <f t="shared" si="82"/>
        <v>51.975000000000001</v>
      </c>
      <c r="S473" s="40">
        <f t="shared" si="83"/>
        <v>5737.9249999999993</v>
      </c>
      <c r="T473" s="40">
        <f t="shared" si="84"/>
        <v>6582.5743999999995</v>
      </c>
      <c r="U473" s="40">
        <f t="shared" si="85"/>
        <v>844.64940000000024</v>
      </c>
      <c r="V473" s="43">
        <f t="shared" si="86"/>
        <v>0.80750995078108334</v>
      </c>
      <c r="W473" s="41">
        <f>RANK(T473,$T$3:$T$502,0)+COUNTIF($T$3:T473,T473)-1</f>
        <v>471</v>
      </c>
      <c r="X473" s="41">
        <f>RANK(U473, $U$3:$U$502,0)+COUNTIF($U$3:U473,U473)-1</f>
        <v>410</v>
      </c>
    </row>
    <row r="474" spans="1:24" x14ac:dyDescent="0.2">
      <c r="A474" s="7" t="s">
        <v>949</v>
      </c>
      <c r="B474" s="8" t="s">
        <v>950</v>
      </c>
      <c r="C474" s="9">
        <v>15800</v>
      </c>
      <c r="D474" s="10"/>
      <c r="E474" s="17">
        <v>6200.9</v>
      </c>
      <c r="F474" s="18">
        <v>0.214</v>
      </c>
      <c r="G474" s="19">
        <v>1495.4</v>
      </c>
      <c r="H474" s="20">
        <v>1.056</v>
      </c>
      <c r="I474" s="21">
        <v>20449.8</v>
      </c>
      <c r="J474" s="22">
        <v>38772.400000000001</v>
      </c>
      <c r="K474" s="38">
        <f t="shared" si="76"/>
        <v>4705.5</v>
      </c>
      <c r="L474" s="40">
        <f t="shared" si="77"/>
        <v>5107.8253706754531</v>
      </c>
      <c r="M474" s="40">
        <f t="shared" si="78"/>
        <v>727.33463035019463</v>
      </c>
      <c r="N474" s="40">
        <f t="shared" si="79"/>
        <v>4380.4907403252582</v>
      </c>
      <c r="O474" s="41">
        <f>RANK(L474,$L$3:$L$502,0)+COUNTIF($L$3:L973,L474)-1</f>
        <v>494</v>
      </c>
      <c r="P474" s="42">
        <f t="shared" si="80"/>
        <v>14220</v>
      </c>
      <c r="Q474" s="42">
        <f t="shared" si="81"/>
        <v>1580</v>
      </c>
      <c r="R474" s="42">
        <f t="shared" si="82"/>
        <v>71.099999999999994</v>
      </c>
      <c r="S474" s="40">
        <f t="shared" si="83"/>
        <v>4634.3999999999996</v>
      </c>
      <c r="T474" s="40">
        <f t="shared" si="84"/>
        <v>6523.3467999999993</v>
      </c>
      <c r="U474" s="40">
        <f t="shared" si="85"/>
        <v>1888.9467999999997</v>
      </c>
      <c r="V474" s="43">
        <f t="shared" si="86"/>
        <v>0.26317159288484659</v>
      </c>
      <c r="W474" s="41">
        <f>RANK(T474,$T$3:$T$502,0)+COUNTIF($T$3:T474,T474)-1</f>
        <v>472</v>
      </c>
      <c r="X474" s="41">
        <f>RANK(U474, $U$3:$U$502,0)+COUNTIF($U$3:U474,U474)-1</f>
        <v>243</v>
      </c>
    </row>
    <row r="475" spans="1:24" x14ac:dyDescent="0.2">
      <c r="A475" s="7" t="s">
        <v>951</v>
      </c>
      <c r="B475" s="8" t="s">
        <v>952</v>
      </c>
      <c r="C475" s="9">
        <v>18150</v>
      </c>
      <c r="D475" s="10">
        <v>-52</v>
      </c>
      <c r="E475" s="17">
        <v>6182.3</v>
      </c>
      <c r="F475" s="18">
        <v>-7.0999999999999994E-2</v>
      </c>
      <c r="G475" s="19">
        <v>162.80000000000001</v>
      </c>
      <c r="H475" s="20"/>
      <c r="I475" s="21">
        <v>6143.3</v>
      </c>
      <c r="J475" s="22">
        <v>10195.700000000001</v>
      </c>
      <c r="K475" s="38">
        <f t="shared" si="76"/>
        <v>6019.5</v>
      </c>
      <c r="L475" s="40">
        <f t="shared" si="77"/>
        <v>6654.7900968783633</v>
      </c>
      <c r="M475" s="40">
        <f t="shared" si="78"/>
        <v>162.80000000000001</v>
      </c>
      <c r="N475" s="40">
        <f t="shared" si="79"/>
        <v>6491.9900968783631</v>
      </c>
      <c r="O475" s="41">
        <f>RANK(L475,$L$3:$L$502,0)+COUNTIF($L$3:L974,L475)-1</f>
        <v>414</v>
      </c>
      <c r="P475" s="42">
        <f t="shared" si="80"/>
        <v>16335</v>
      </c>
      <c r="Q475" s="42">
        <f t="shared" si="81"/>
        <v>1815</v>
      </c>
      <c r="R475" s="42">
        <f t="shared" si="82"/>
        <v>81.674999999999997</v>
      </c>
      <c r="S475" s="40">
        <f t="shared" si="83"/>
        <v>5937.8249999999998</v>
      </c>
      <c r="T475" s="40">
        <f t="shared" si="84"/>
        <v>6503.7795999999998</v>
      </c>
      <c r="U475" s="40">
        <f t="shared" si="85"/>
        <v>565.95460000000003</v>
      </c>
      <c r="V475" s="43">
        <f t="shared" si="86"/>
        <v>2.4763796068796067</v>
      </c>
      <c r="W475" s="41">
        <f>RANK(T475,$T$3:$T$502,0)+COUNTIF($T$3:T475,T475)-1</f>
        <v>473</v>
      </c>
      <c r="X475" s="41">
        <f>RANK(U475, $U$3:$U$502,0)+COUNTIF($U$3:U475,U475)-1</f>
        <v>451</v>
      </c>
    </row>
    <row r="476" spans="1:24" x14ac:dyDescent="0.2">
      <c r="A476" s="7" t="s">
        <v>953</v>
      </c>
      <c r="B476" s="8" t="s">
        <v>954</v>
      </c>
      <c r="C476" s="9">
        <v>17500</v>
      </c>
      <c r="D476" s="10">
        <v>-67</v>
      </c>
      <c r="E476" s="17">
        <v>6182</v>
      </c>
      <c r="F476" s="18">
        <v>-0.109</v>
      </c>
      <c r="G476" s="19">
        <v>718</v>
      </c>
      <c r="H476" s="20">
        <v>0.29799999999999999</v>
      </c>
      <c r="I476" s="21">
        <v>9839</v>
      </c>
      <c r="J476" s="22">
        <v>18839.5</v>
      </c>
      <c r="K476" s="38">
        <f t="shared" si="76"/>
        <v>5464</v>
      </c>
      <c r="L476" s="40">
        <f t="shared" si="77"/>
        <v>6938.2716049382716</v>
      </c>
      <c r="M476" s="40">
        <f t="shared" si="78"/>
        <v>553.15870570107859</v>
      </c>
      <c r="N476" s="40">
        <f t="shared" si="79"/>
        <v>6385.1128992371932</v>
      </c>
      <c r="O476" s="41">
        <f>RANK(L476,$L$3:$L$502,0)+COUNTIF($L$3:L975,L476)-1</f>
        <v>401</v>
      </c>
      <c r="P476" s="42">
        <f t="shared" si="80"/>
        <v>15750</v>
      </c>
      <c r="Q476" s="42">
        <f t="shared" si="81"/>
        <v>1750</v>
      </c>
      <c r="R476" s="42">
        <f t="shared" si="82"/>
        <v>78.75</v>
      </c>
      <c r="S476" s="40">
        <f t="shared" si="83"/>
        <v>5385.25</v>
      </c>
      <c r="T476" s="40">
        <f t="shared" si="84"/>
        <v>6503.4639999999999</v>
      </c>
      <c r="U476" s="40">
        <f t="shared" si="85"/>
        <v>1118.2139999999999</v>
      </c>
      <c r="V476" s="43">
        <f t="shared" si="86"/>
        <v>0.55740111420612803</v>
      </c>
      <c r="W476" s="41">
        <f>RANK(T476,$T$3:$T$502,0)+COUNTIF($T$3:T476,T476)-1</f>
        <v>474</v>
      </c>
      <c r="X476" s="41">
        <f>RANK(U476, $U$3:$U$502,0)+COUNTIF($U$3:U476,U476)-1</f>
        <v>355</v>
      </c>
    </row>
    <row r="477" spans="1:24" x14ac:dyDescent="0.2">
      <c r="A477" s="7" t="s">
        <v>955</v>
      </c>
      <c r="B477" s="8" t="s">
        <v>956</v>
      </c>
      <c r="C477" s="9">
        <v>24600</v>
      </c>
      <c r="D477" s="10">
        <v>7</v>
      </c>
      <c r="E477" s="17">
        <v>6171.9</v>
      </c>
      <c r="F477" s="18">
        <v>6.3E-2</v>
      </c>
      <c r="G477" s="19">
        <v>305.10000000000002</v>
      </c>
      <c r="H477" s="20">
        <v>0.20799999999999999</v>
      </c>
      <c r="I477" s="21">
        <v>3603.4</v>
      </c>
      <c r="J477" s="22">
        <v>8144.4</v>
      </c>
      <c r="K477" s="38">
        <f t="shared" si="76"/>
        <v>5866.7999999999993</v>
      </c>
      <c r="L477" s="40">
        <f t="shared" si="77"/>
        <v>5806.1147695202253</v>
      </c>
      <c r="M477" s="40">
        <f t="shared" si="78"/>
        <v>252.56622516556294</v>
      </c>
      <c r="N477" s="40">
        <f t="shared" si="79"/>
        <v>5553.5485443546622</v>
      </c>
      <c r="O477" s="41">
        <f>RANK(L477,$L$3:$L$502,0)+COUNTIF($L$3:L976,L477)-1</f>
        <v>468</v>
      </c>
      <c r="P477" s="42">
        <f t="shared" si="80"/>
        <v>22140</v>
      </c>
      <c r="Q477" s="42">
        <f t="shared" si="81"/>
        <v>2460</v>
      </c>
      <c r="R477" s="42">
        <f t="shared" si="82"/>
        <v>110.7</v>
      </c>
      <c r="S477" s="40">
        <f t="shared" si="83"/>
        <v>5756.0999999999995</v>
      </c>
      <c r="T477" s="40">
        <f t="shared" si="84"/>
        <v>6492.8387999999995</v>
      </c>
      <c r="U477" s="40">
        <f t="shared" si="85"/>
        <v>736.73880000000008</v>
      </c>
      <c r="V477" s="43">
        <f t="shared" si="86"/>
        <v>1.4147453294001968</v>
      </c>
      <c r="W477" s="41">
        <f>RANK(T477,$T$3:$T$502,0)+COUNTIF($T$3:T477,T477)-1</f>
        <v>475</v>
      </c>
      <c r="X477" s="41">
        <f>RANK(U477, $U$3:$U$502,0)+COUNTIF($U$3:U477,U477)-1</f>
        <v>427</v>
      </c>
    </row>
    <row r="478" spans="1:24" x14ac:dyDescent="0.2">
      <c r="A478" s="7" t="s">
        <v>957</v>
      </c>
      <c r="B478" s="8" t="s">
        <v>958</v>
      </c>
      <c r="C478" s="9">
        <v>12000</v>
      </c>
      <c r="D478" s="10">
        <v>20</v>
      </c>
      <c r="E478" s="17">
        <v>6166</v>
      </c>
      <c r="F478" s="18">
        <v>0.12</v>
      </c>
      <c r="G478" s="19">
        <v>335.3</v>
      </c>
      <c r="H478" s="20">
        <v>0.94399999999999995</v>
      </c>
      <c r="I478" s="21">
        <v>4124.8999999999996</v>
      </c>
      <c r="J478" s="22">
        <v>5152.8999999999996</v>
      </c>
      <c r="K478" s="38">
        <f t="shared" si="76"/>
        <v>5830.7</v>
      </c>
      <c r="L478" s="40">
        <f t="shared" si="77"/>
        <v>5505.3571428571422</v>
      </c>
      <c r="M478" s="40">
        <f t="shared" si="78"/>
        <v>172.47942386831278</v>
      </c>
      <c r="N478" s="40">
        <f t="shared" si="79"/>
        <v>5332.8777189888297</v>
      </c>
      <c r="O478" s="41">
        <f>RANK(L478,$L$3:$L$502,0)+COUNTIF($L$3:L977,L478)-1</f>
        <v>480</v>
      </c>
      <c r="P478" s="42">
        <f t="shared" si="80"/>
        <v>10800</v>
      </c>
      <c r="Q478" s="42">
        <f t="shared" si="81"/>
        <v>1200</v>
      </c>
      <c r="R478" s="42">
        <f t="shared" si="82"/>
        <v>54</v>
      </c>
      <c r="S478" s="40">
        <f t="shared" si="83"/>
        <v>5776.7</v>
      </c>
      <c r="T478" s="40">
        <f t="shared" si="84"/>
        <v>6486.6319999999996</v>
      </c>
      <c r="U478" s="40">
        <f t="shared" si="85"/>
        <v>709.93199999999979</v>
      </c>
      <c r="V478" s="43">
        <f t="shared" si="86"/>
        <v>1.1173039069490003</v>
      </c>
      <c r="W478" s="41">
        <f>RANK(T478,$T$3:$T$502,0)+COUNTIF($T$3:T478,T478)-1</f>
        <v>476</v>
      </c>
      <c r="X478" s="41">
        <f>RANK(U478, $U$3:$U$502,0)+COUNTIF($U$3:U478,U478)-1</f>
        <v>435</v>
      </c>
    </row>
    <row r="479" spans="1:24" x14ac:dyDescent="0.2">
      <c r="A479" s="7" t="s">
        <v>959</v>
      </c>
      <c r="B479" s="8" t="s">
        <v>960</v>
      </c>
      <c r="C479" s="9">
        <v>8700</v>
      </c>
      <c r="D479" s="10">
        <v>-9</v>
      </c>
      <c r="E479" s="17">
        <v>6124</v>
      </c>
      <c r="F479" s="18">
        <v>2.5000000000000001E-2</v>
      </c>
      <c r="G479" s="19">
        <v>823</v>
      </c>
      <c r="H479" s="20">
        <v>0.17399999999999999</v>
      </c>
      <c r="I479" s="21">
        <v>5060</v>
      </c>
      <c r="J479" s="22">
        <v>20565.2</v>
      </c>
      <c r="K479" s="38">
        <f t="shared" si="76"/>
        <v>5301</v>
      </c>
      <c r="L479" s="40">
        <f t="shared" si="77"/>
        <v>5974.6341463414637</v>
      </c>
      <c r="M479" s="40">
        <f t="shared" si="78"/>
        <v>701.02214650766609</v>
      </c>
      <c r="N479" s="40">
        <f t="shared" si="79"/>
        <v>5273.6119998337981</v>
      </c>
      <c r="O479" s="41">
        <f>RANK(L479,$L$3:$L$502,0)+COUNTIF($L$3:L978,L479)-1</f>
        <v>457</v>
      </c>
      <c r="P479" s="42">
        <f t="shared" si="80"/>
        <v>7830</v>
      </c>
      <c r="Q479" s="42">
        <f t="shared" si="81"/>
        <v>870</v>
      </c>
      <c r="R479" s="42">
        <f t="shared" si="82"/>
        <v>39.15</v>
      </c>
      <c r="S479" s="40">
        <f t="shared" si="83"/>
        <v>5261.85</v>
      </c>
      <c r="T479" s="40">
        <f t="shared" si="84"/>
        <v>6442.4480000000003</v>
      </c>
      <c r="U479" s="40">
        <f t="shared" si="85"/>
        <v>1180.598</v>
      </c>
      <c r="V479" s="43">
        <f t="shared" si="86"/>
        <v>0.43450546780072896</v>
      </c>
      <c r="W479" s="41">
        <f>RANK(T479,$T$3:$T$502,0)+COUNTIF($T$3:T479,T479)-1</f>
        <v>477</v>
      </c>
      <c r="X479" s="41">
        <f>RANK(U479, $U$3:$U$502,0)+COUNTIF($U$3:U479,U479)-1</f>
        <v>340</v>
      </c>
    </row>
    <row r="480" spans="1:24" x14ac:dyDescent="0.2">
      <c r="A480" s="7" t="s">
        <v>961</v>
      </c>
      <c r="B480" s="8" t="s">
        <v>962</v>
      </c>
      <c r="C480" s="9">
        <v>11400</v>
      </c>
      <c r="D480" s="10">
        <v>-20</v>
      </c>
      <c r="E480" s="17">
        <v>6079</v>
      </c>
      <c r="F480" s="18">
        <v>-6.0000000000000001E-3</v>
      </c>
      <c r="G480" s="19">
        <v>137</v>
      </c>
      <c r="H480" s="20">
        <v>-0.68200000000000005</v>
      </c>
      <c r="I480" s="21">
        <v>7290</v>
      </c>
      <c r="J480" s="22">
        <v>1301.9000000000001</v>
      </c>
      <c r="K480" s="38">
        <f t="shared" si="76"/>
        <v>5942</v>
      </c>
      <c r="L480" s="40">
        <f t="shared" si="77"/>
        <v>6115.69416498994</v>
      </c>
      <c r="M480" s="40">
        <f t="shared" si="78"/>
        <v>430.81761006289315</v>
      </c>
      <c r="N480" s="40">
        <f t="shared" si="79"/>
        <v>5684.8765549270465</v>
      </c>
      <c r="O480" s="41">
        <f>RANK(L480,$L$3:$L$502,0)+COUNTIF($L$3:L979,L480)-1</f>
        <v>449</v>
      </c>
      <c r="P480" s="42">
        <f t="shared" si="80"/>
        <v>10260</v>
      </c>
      <c r="Q480" s="42">
        <f t="shared" si="81"/>
        <v>1140</v>
      </c>
      <c r="R480" s="42">
        <f t="shared" si="82"/>
        <v>51.3</v>
      </c>
      <c r="S480" s="40">
        <f t="shared" si="83"/>
        <v>5890.7</v>
      </c>
      <c r="T480" s="40">
        <f t="shared" si="84"/>
        <v>6395.1080000000002</v>
      </c>
      <c r="U480" s="40">
        <f t="shared" si="85"/>
        <v>504.40800000000036</v>
      </c>
      <c r="V480" s="43">
        <f t="shared" si="86"/>
        <v>2.681810218978105</v>
      </c>
      <c r="W480" s="41">
        <f>RANK(T480,$T$3:$T$502,0)+COUNTIF($T$3:T480,T480)-1</f>
        <v>478</v>
      </c>
      <c r="X480" s="41">
        <f>RANK(U480, $U$3:$U$502,0)+COUNTIF($U$3:U480,U480)-1</f>
        <v>459</v>
      </c>
    </row>
    <row r="481" spans="1:24" x14ac:dyDescent="0.2">
      <c r="A481" s="7" t="s">
        <v>963</v>
      </c>
      <c r="B481" s="8" t="s">
        <v>964</v>
      </c>
      <c r="C481" s="9">
        <v>11500</v>
      </c>
      <c r="D481" s="10">
        <v>-49</v>
      </c>
      <c r="E481" s="17">
        <v>6047</v>
      </c>
      <c r="F481" s="18">
        <v>-7.4999999999999997E-2</v>
      </c>
      <c r="G481" s="19">
        <v>394</v>
      </c>
      <c r="H481" s="20">
        <v>-0.59399999999999997</v>
      </c>
      <c r="I481" s="21">
        <v>4233</v>
      </c>
      <c r="J481" s="22">
        <v>7402.1</v>
      </c>
      <c r="K481" s="38">
        <f t="shared" si="76"/>
        <v>5653</v>
      </c>
      <c r="L481" s="40">
        <f t="shared" si="77"/>
        <v>6537.2972972972966</v>
      </c>
      <c r="M481" s="40">
        <f t="shared" si="78"/>
        <v>970.44334975369452</v>
      </c>
      <c r="N481" s="40">
        <f t="shared" si="79"/>
        <v>5566.8539475436019</v>
      </c>
      <c r="O481" s="41">
        <f>RANK(L481,$L$3:$L$502,0)+COUNTIF($L$3:L980,L481)-1</f>
        <v>422</v>
      </c>
      <c r="P481" s="42">
        <f t="shared" si="80"/>
        <v>10350</v>
      </c>
      <c r="Q481" s="42">
        <f t="shared" si="81"/>
        <v>1150</v>
      </c>
      <c r="R481" s="42">
        <f t="shared" si="82"/>
        <v>51.75</v>
      </c>
      <c r="S481" s="40">
        <f t="shared" si="83"/>
        <v>5601.25</v>
      </c>
      <c r="T481" s="40">
        <f t="shared" si="84"/>
        <v>6361.4440000000004</v>
      </c>
      <c r="U481" s="40">
        <f t="shared" si="85"/>
        <v>760.19400000000041</v>
      </c>
      <c r="V481" s="43">
        <f t="shared" si="86"/>
        <v>0.92942639593908738</v>
      </c>
      <c r="W481" s="41">
        <f>RANK(T481,$T$3:$T$502,0)+COUNTIF($T$3:T481,T481)-1</f>
        <v>479</v>
      </c>
      <c r="X481" s="41">
        <f>RANK(U481, $U$3:$U$502,0)+COUNTIF($U$3:U481,U481)-1</f>
        <v>423</v>
      </c>
    </row>
    <row r="482" spans="1:24" x14ac:dyDescent="0.2">
      <c r="A482" s="7" t="s">
        <v>965</v>
      </c>
      <c r="B482" s="8" t="s">
        <v>966</v>
      </c>
      <c r="C482" s="9">
        <v>18000</v>
      </c>
      <c r="D482" s="10"/>
      <c r="E482" s="17">
        <v>6023</v>
      </c>
      <c r="F482" s="18">
        <v>0.36799999999999999</v>
      </c>
      <c r="G482" s="19">
        <v>221.1</v>
      </c>
      <c r="H482" s="20">
        <v>-0.26300000000000001</v>
      </c>
      <c r="I482" s="21">
        <v>7059.2</v>
      </c>
      <c r="J482" s="22">
        <v>3733.3</v>
      </c>
      <c r="K482" s="38">
        <f t="shared" si="76"/>
        <v>5801.9</v>
      </c>
      <c r="L482" s="40">
        <f t="shared" si="77"/>
        <v>4402.7777777777783</v>
      </c>
      <c r="M482" s="40">
        <f t="shared" si="78"/>
        <v>300</v>
      </c>
      <c r="N482" s="40">
        <f t="shared" si="79"/>
        <v>4102.7777777777783</v>
      </c>
      <c r="O482" s="41">
        <f>RANK(L482,$L$3:$L$502,0)+COUNTIF($L$3:L981,L482)-1</f>
        <v>499</v>
      </c>
      <c r="P482" s="42">
        <f t="shared" si="80"/>
        <v>16200</v>
      </c>
      <c r="Q482" s="42">
        <f t="shared" si="81"/>
        <v>1800</v>
      </c>
      <c r="R482" s="42">
        <f t="shared" si="82"/>
        <v>81</v>
      </c>
      <c r="S482" s="40">
        <f t="shared" si="83"/>
        <v>5720.9</v>
      </c>
      <c r="T482" s="40">
        <f t="shared" si="84"/>
        <v>6336.1959999999999</v>
      </c>
      <c r="U482" s="40">
        <f t="shared" si="85"/>
        <v>615.29600000000028</v>
      </c>
      <c r="V482" s="43">
        <f t="shared" si="86"/>
        <v>1.7828855721393047</v>
      </c>
      <c r="W482" s="41">
        <f>RANK(T482,$T$3:$T$502,0)+COUNTIF($T$3:T482,T482)-1</f>
        <v>480</v>
      </c>
      <c r="X482" s="41">
        <f>RANK(U482, $U$3:$U$502,0)+COUNTIF($U$3:U482,U482)-1</f>
        <v>445</v>
      </c>
    </row>
    <row r="483" spans="1:24" x14ac:dyDescent="0.2">
      <c r="A483" s="7" t="s">
        <v>967</v>
      </c>
      <c r="B483" s="8" t="s">
        <v>968</v>
      </c>
      <c r="C483" s="9">
        <v>9000</v>
      </c>
      <c r="D483" s="10">
        <v>-31</v>
      </c>
      <c r="E483" s="17">
        <v>6021.8</v>
      </c>
      <c r="F483" s="18">
        <v>-3.9E-2</v>
      </c>
      <c r="G483" s="19">
        <v>370.5</v>
      </c>
      <c r="H483" s="20">
        <v>-0.33900000000000002</v>
      </c>
      <c r="I483" s="21">
        <v>19327.099999999999</v>
      </c>
      <c r="J483" s="22">
        <v>6334.1</v>
      </c>
      <c r="K483" s="38">
        <f t="shared" si="76"/>
        <v>5651.3</v>
      </c>
      <c r="L483" s="40">
        <f t="shared" si="77"/>
        <v>6266.1810613943817</v>
      </c>
      <c r="M483" s="40">
        <f t="shared" si="78"/>
        <v>560.51437216338877</v>
      </c>
      <c r="N483" s="40">
        <f t="shared" si="79"/>
        <v>5705.6666892309931</v>
      </c>
      <c r="O483" s="41">
        <f>RANK(L483,$L$3:$L$502,0)+COUNTIF($L$3:L982,L483)-1</f>
        <v>442</v>
      </c>
      <c r="P483" s="42">
        <f t="shared" si="80"/>
        <v>8100</v>
      </c>
      <c r="Q483" s="42">
        <f t="shared" si="81"/>
        <v>900</v>
      </c>
      <c r="R483" s="42">
        <f t="shared" si="82"/>
        <v>40.5</v>
      </c>
      <c r="S483" s="40">
        <f t="shared" si="83"/>
        <v>5610.8</v>
      </c>
      <c r="T483" s="40">
        <f t="shared" si="84"/>
        <v>6334.9336000000003</v>
      </c>
      <c r="U483" s="40">
        <f t="shared" si="85"/>
        <v>724.13360000000011</v>
      </c>
      <c r="V483" s="43">
        <f t="shared" si="86"/>
        <v>0.9544766531713903</v>
      </c>
      <c r="W483" s="41">
        <f>RANK(T483,$T$3:$T$502,0)+COUNTIF($T$3:T483,T483)-1</f>
        <v>481</v>
      </c>
      <c r="X483" s="41">
        <f>RANK(U483, $U$3:$U$502,0)+COUNTIF($U$3:U483,U483)-1</f>
        <v>430</v>
      </c>
    </row>
    <row r="484" spans="1:24" x14ac:dyDescent="0.2">
      <c r="A484" s="7" t="s">
        <v>969</v>
      </c>
      <c r="B484" s="8" t="s">
        <v>970</v>
      </c>
      <c r="C484" s="9">
        <v>8900</v>
      </c>
      <c r="D484" s="10"/>
      <c r="E484" s="17">
        <v>5964</v>
      </c>
      <c r="F484" s="18">
        <v>0.152</v>
      </c>
      <c r="G484" s="19">
        <v>1211</v>
      </c>
      <c r="H484" s="20">
        <v>0.247</v>
      </c>
      <c r="I484" s="21">
        <v>5178</v>
      </c>
      <c r="J484" s="22">
        <v>67724.3</v>
      </c>
      <c r="K484" s="38">
        <f t="shared" si="76"/>
        <v>4753</v>
      </c>
      <c r="L484" s="40">
        <f t="shared" si="77"/>
        <v>5177.0833333333339</v>
      </c>
      <c r="M484" s="40">
        <f t="shared" si="78"/>
        <v>971.13071371291107</v>
      </c>
      <c r="N484" s="40">
        <f t="shared" si="79"/>
        <v>4205.9526196204224</v>
      </c>
      <c r="O484" s="41">
        <f>RANK(L484,$L$3:$L$502,0)+COUNTIF($L$3:L983,L484)-1</f>
        <v>492</v>
      </c>
      <c r="P484" s="42">
        <f t="shared" si="80"/>
        <v>8010</v>
      </c>
      <c r="Q484" s="42">
        <f t="shared" si="81"/>
        <v>890</v>
      </c>
      <c r="R484" s="42">
        <f t="shared" si="82"/>
        <v>40.049999999999997</v>
      </c>
      <c r="S484" s="40">
        <f t="shared" si="83"/>
        <v>4712.95</v>
      </c>
      <c r="T484" s="40">
        <f t="shared" si="84"/>
        <v>6274.1279999999997</v>
      </c>
      <c r="U484" s="40">
        <f t="shared" si="85"/>
        <v>1561.1779999999999</v>
      </c>
      <c r="V484" s="43">
        <f t="shared" si="86"/>
        <v>0.28916432700247718</v>
      </c>
      <c r="W484" s="41">
        <f>RANK(T484,$T$3:$T$502,0)+COUNTIF($T$3:T484,T484)-1</f>
        <v>482</v>
      </c>
      <c r="X484" s="41">
        <f>RANK(U484, $U$3:$U$502,0)+COUNTIF($U$3:U484,U484)-1</f>
        <v>288</v>
      </c>
    </row>
    <row r="485" spans="1:24" x14ac:dyDescent="0.2">
      <c r="A485" s="7" t="s">
        <v>971</v>
      </c>
      <c r="B485" s="8" t="s">
        <v>972</v>
      </c>
      <c r="C485" s="9">
        <v>10300</v>
      </c>
      <c r="D485" s="10">
        <v>12</v>
      </c>
      <c r="E485" s="17">
        <v>5911</v>
      </c>
      <c r="F485" s="18">
        <v>7.0999999999999994E-2</v>
      </c>
      <c r="G485" s="19">
        <v>76</v>
      </c>
      <c r="H485" s="20">
        <v>-0.85099999999999998</v>
      </c>
      <c r="I485" s="21">
        <v>9865</v>
      </c>
      <c r="J485" s="22">
        <v>17125.2</v>
      </c>
      <c r="K485" s="38">
        <f t="shared" si="76"/>
        <v>5835</v>
      </c>
      <c r="L485" s="40">
        <f t="shared" si="77"/>
        <v>5519.1409897292251</v>
      </c>
      <c r="M485" s="40">
        <f t="shared" si="78"/>
        <v>510.06711409395967</v>
      </c>
      <c r="N485" s="40">
        <f t="shared" si="79"/>
        <v>5009.0738756352657</v>
      </c>
      <c r="O485" s="41">
        <f>RANK(L485,$L$3:$L$502,0)+COUNTIF($L$3:L984,L485)-1</f>
        <v>479</v>
      </c>
      <c r="P485" s="42">
        <f t="shared" si="80"/>
        <v>9270</v>
      </c>
      <c r="Q485" s="42">
        <f t="shared" si="81"/>
        <v>1030</v>
      </c>
      <c r="R485" s="42">
        <f t="shared" si="82"/>
        <v>46.35</v>
      </c>
      <c r="S485" s="40">
        <f t="shared" si="83"/>
        <v>5788.65</v>
      </c>
      <c r="T485" s="40">
        <f t="shared" si="84"/>
        <v>6218.3720000000003</v>
      </c>
      <c r="U485" s="40">
        <f t="shared" si="85"/>
        <v>429.72200000000066</v>
      </c>
      <c r="V485" s="43">
        <f t="shared" si="86"/>
        <v>4.6542368421052718</v>
      </c>
      <c r="W485" s="41">
        <f>RANK(T485,$T$3:$T$502,0)+COUNTIF($T$3:T485,T485)-1</f>
        <v>483</v>
      </c>
      <c r="X485" s="41">
        <f>RANK(U485, $U$3:$U$502,0)+COUNTIF($U$3:U485,U485)-1</f>
        <v>471</v>
      </c>
    </row>
    <row r="486" spans="1:24" x14ac:dyDescent="0.2">
      <c r="A486" s="7" t="s">
        <v>973</v>
      </c>
      <c r="B486" s="8" t="s">
        <v>974</v>
      </c>
      <c r="C486" s="9">
        <v>16900</v>
      </c>
      <c r="D486" s="10"/>
      <c r="E486" s="17">
        <v>5880</v>
      </c>
      <c r="F486" s="18">
        <v>0.31</v>
      </c>
      <c r="G486" s="19">
        <v>397.5</v>
      </c>
      <c r="H486" s="20">
        <v>-0.32700000000000001</v>
      </c>
      <c r="I486" s="21">
        <v>6678.3</v>
      </c>
      <c r="J486" s="22">
        <v>9421.4</v>
      </c>
      <c r="K486" s="38">
        <f t="shared" si="76"/>
        <v>5482.5</v>
      </c>
      <c r="L486" s="40">
        <f t="shared" si="77"/>
        <v>4488.5496183206105</v>
      </c>
      <c r="M486" s="40">
        <f t="shared" si="78"/>
        <v>590.63893016344718</v>
      </c>
      <c r="N486" s="40">
        <f t="shared" si="79"/>
        <v>3897.9106881571633</v>
      </c>
      <c r="O486" s="41">
        <f>RANK(L486,$L$3:$L$502,0)+COUNTIF($L$3:L985,L486)-1</f>
        <v>498</v>
      </c>
      <c r="P486" s="42">
        <f t="shared" si="80"/>
        <v>15210</v>
      </c>
      <c r="Q486" s="42">
        <f t="shared" si="81"/>
        <v>1690</v>
      </c>
      <c r="R486" s="42">
        <f t="shared" si="82"/>
        <v>76.05</v>
      </c>
      <c r="S486" s="40">
        <f t="shared" si="83"/>
        <v>5406.45</v>
      </c>
      <c r="T486" s="40">
        <f t="shared" si="84"/>
        <v>6185.76</v>
      </c>
      <c r="U486" s="40">
        <f t="shared" si="85"/>
        <v>779.3100000000004</v>
      </c>
      <c r="V486" s="43">
        <f t="shared" si="86"/>
        <v>0.9605283018867935</v>
      </c>
      <c r="W486" s="41">
        <f>RANK(T486,$T$3:$T$502,0)+COUNTIF($T$3:T486,T486)-1</f>
        <v>484</v>
      </c>
      <c r="X486" s="41">
        <f>RANK(U486, $U$3:$U$502,0)+COUNTIF($U$3:U486,U486)-1</f>
        <v>420</v>
      </c>
    </row>
    <row r="487" spans="1:24" x14ac:dyDescent="0.2">
      <c r="A487" s="7" t="s">
        <v>975</v>
      </c>
      <c r="B487" s="8" t="s">
        <v>976</v>
      </c>
      <c r="C487" s="9">
        <v>35700</v>
      </c>
      <c r="D487" s="10">
        <v>7</v>
      </c>
      <c r="E487" s="17">
        <v>5878.3</v>
      </c>
      <c r="F487" s="18">
        <v>0.06</v>
      </c>
      <c r="G487" s="19">
        <v>627.4</v>
      </c>
      <c r="H487" s="20">
        <v>-0.22600000000000001</v>
      </c>
      <c r="I487" s="21">
        <v>7587.6</v>
      </c>
      <c r="J487" s="22">
        <v>8474.7999999999993</v>
      </c>
      <c r="K487" s="38">
        <f t="shared" si="76"/>
        <v>5250.9000000000005</v>
      </c>
      <c r="L487" s="40">
        <f t="shared" si="77"/>
        <v>5545.566037735849</v>
      </c>
      <c r="M487" s="40">
        <f t="shared" si="78"/>
        <v>810.59431524547801</v>
      </c>
      <c r="N487" s="40">
        <f t="shared" si="79"/>
        <v>4734.9717224903707</v>
      </c>
      <c r="O487" s="41">
        <f>RANK(L487,$L$3:$L$502,0)+COUNTIF($L$3:L986,L487)-1</f>
        <v>476</v>
      </c>
      <c r="P487" s="42">
        <f t="shared" si="80"/>
        <v>32130</v>
      </c>
      <c r="Q487" s="42">
        <f t="shared" si="81"/>
        <v>3570</v>
      </c>
      <c r="R487" s="42">
        <f t="shared" si="82"/>
        <v>160.65</v>
      </c>
      <c r="S487" s="40">
        <f t="shared" si="83"/>
        <v>5090.2500000000009</v>
      </c>
      <c r="T487" s="40">
        <f t="shared" si="84"/>
        <v>6183.9715999999999</v>
      </c>
      <c r="U487" s="40">
        <f t="shared" si="85"/>
        <v>1093.7215999999989</v>
      </c>
      <c r="V487" s="43">
        <f t="shared" si="86"/>
        <v>0.74326043991074109</v>
      </c>
      <c r="W487" s="41">
        <f>RANK(T487,$T$3:$T$502,0)+COUNTIF($T$3:T487,T487)-1</f>
        <v>485</v>
      </c>
      <c r="X487" s="41">
        <f>RANK(U487, $U$3:$U$502,0)+COUNTIF($U$3:U487,U487)-1</f>
        <v>358</v>
      </c>
    </row>
    <row r="488" spans="1:24" x14ac:dyDescent="0.2">
      <c r="A488" s="7" t="s">
        <v>977</v>
      </c>
      <c r="B488" s="8" t="s">
        <v>978</v>
      </c>
      <c r="C488" s="9">
        <v>11000</v>
      </c>
      <c r="D488" s="10">
        <v>-8</v>
      </c>
      <c r="E488" s="17">
        <v>5841</v>
      </c>
      <c r="F488" s="18">
        <v>2E-3</v>
      </c>
      <c r="G488" s="19">
        <v>443</v>
      </c>
      <c r="H488" s="20">
        <v>-0.14599999999999999</v>
      </c>
      <c r="I488" s="21">
        <v>5728</v>
      </c>
      <c r="J488" s="22">
        <v>6312.7</v>
      </c>
      <c r="K488" s="38">
        <f t="shared" si="76"/>
        <v>5398</v>
      </c>
      <c r="L488" s="40">
        <f t="shared" si="77"/>
        <v>5829.3413173652698</v>
      </c>
      <c r="M488" s="40">
        <f t="shared" si="78"/>
        <v>518.73536299765806</v>
      </c>
      <c r="N488" s="40">
        <f t="shared" si="79"/>
        <v>5310.605954367612</v>
      </c>
      <c r="O488" s="41">
        <f>RANK(L488,$L$3:$L$502,0)+COUNTIF($L$3:L987,L488)-1</f>
        <v>465</v>
      </c>
      <c r="P488" s="42">
        <f t="shared" si="80"/>
        <v>9900</v>
      </c>
      <c r="Q488" s="42">
        <f t="shared" si="81"/>
        <v>1100</v>
      </c>
      <c r="R488" s="42">
        <f t="shared" si="82"/>
        <v>49.5</v>
      </c>
      <c r="S488" s="40">
        <f t="shared" si="83"/>
        <v>5348.5</v>
      </c>
      <c r="T488" s="40">
        <f t="shared" si="84"/>
        <v>6144.732</v>
      </c>
      <c r="U488" s="40">
        <f t="shared" si="85"/>
        <v>796.23199999999997</v>
      </c>
      <c r="V488" s="43">
        <f t="shared" si="86"/>
        <v>0.79736343115124142</v>
      </c>
      <c r="W488" s="41">
        <f>RANK(T488,$T$3:$T$502,0)+COUNTIF($T$3:T488,T488)-1</f>
        <v>486</v>
      </c>
      <c r="X488" s="41">
        <f>RANK(U488, $U$3:$U$502,0)+COUNTIF($U$3:U488,U488)-1</f>
        <v>418</v>
      </c>
    </row>
    <row r="489" spans="1:24" x14ac:dyDescent="0.2">
      <c r="A489" s="7" t="s">
        <v>979</v>
      </c>
      <c r="B489" s="8" t="s">
        <v>980</v>
      </c>
      <c r="C489" s="9">
        <v>10000</v>
      </c>
      <c r="D489" s="10"/>
      <c r="E489" s="17">
        <v>5825</v>
      </c>
      <c r="F489" s="18">
        <v>9.8000000000000004E-2</v>
      </c>
      <c r="G489" s="19">
        <v>1428</v>
      </c>
      <c r="H489" s="20">
        <v>0.65300000000000002</v>
      </c>
      <c r="I489" s="21">
        <v>10777</v>
      </c>
      <c r="J489" s="22">
        <v>48198</v>
      </c>
      <c r="K489" s="38">
        <f t="shared" si="76"/>
        <v>4397</v>
      </c>
      <c r="L489" s="40">
        <f t="shared" si="77"/>
        <v>5305.1001821493619</v>
      </c>
      <c r="M489" s="40">
        <f t="shared" si="78"/>
        <v>863.88384754990921</v>
      </c>
      <c r="N489" s="40">
        <f t="shared" si="79"/>
        <v>4441.2163345994522</v>
      </c>
      <c r="O489" s="41">
        <f>RANK(L489,$L$3:$L$502,0)+COUNTIF($L$3:L988,L489)-1</f>
        <v>487</v>
      </c>
      <c r="P489" s="42">
        <f t="shared" si="80"/>
        <v>9000</v>
      </c>
      <c r="Q489" s="42">
        <f t="shared" si="81"/>
        <v>1000</v>
      </c>
      <c r="R489" s="42">
        <f t="shared" si="82"/>
        <v>45</v>
      </c>
      <c r="S489" s="40">
        <f t="shared" si="83"/>
        <v>4352</v>
      </c>
      <c r="T489" s="40">
        <f t="shared" si="84"/>
        <v>6127.9</v>
      </c>
      <c r="U489" s="40">
        <f t="shared" si="85"/>
        <v>1775.8999999999996</v>
      </c>
      <c r="V489" s="43">
        <f t="shared" si="86"/>
        <v>0.2436274509803919</v>
      </c>
      <c r="W489" s="41">
        <f>RANK(T489,$T$3:$T$502,0)+COUNTIF($T$3:T489,T489)-1</f>
        <v>487</v>
      </c>
      <c r="X489" s="41">
        <f>RANK(U489, $U$3:$U$502,0)+COUNTIF($U$3:U489,U489)-1</f>
        <v>253</v>
      </c>
    </row>
    <row r="490" spans="1:24" x14ac:dyDescent="0.2">
      <c r="A490" s="7" t="s">
        <v>981</v>
      </c>
      <c r="B490" s="8" t="s">
        <v>982</v>
      </c>
      <c r="C490" s="9">
        <v>24000</v>
      </c>
      <c r="D490" s="10">
        <v>-1</v>
      </c>
      <c r="E490" s="17">
        <v>5823</v>
      </c>
      <c r="F490" s="18">
        <v>2.2000000000000002E-2</v>
      </c>
      <c r="G490" s="19">
        <v>1187</v>
      </c>
      <c r="H490" s="20">
        <v>-4.7E-2</v>
      </c>
      <c r="I490" s="21">
        <v>11262</v>
      </c>
      <c r="J490" s="22">
        <v>34603.1</v>
      </c>
      <c r="K490" s="38">
        <f t="shared" si="76"/>
        <v>4636</v>
      </c>
      <c r="L490" s="40">
        <f t="shared" si="77"/>
        <v>5697.6516634050877</v>
      </c>
      <c r="M490" s="40">
        <f t="shared" si="78"/>
        <v>1245.5403987408185</v>
      </c>
      <c r="N490" s="40">
        <f t="shared" si="79"/>
        <v>4452.1112646642687</v>
      </c>
      <c r="O490" s="41">
        <f>RANK(L490,$L$3:$L$502,0)+COUNTIF($L$3:L989,L490)-1</f>
        <v>472</v>
      </c>
      <c r="P490" s="42">
        <f t="shared" si="80"/>
        <v>21600</v>
      </c>
      <c r="Q490" s="42">
        <f t="shared" si="81"/>
        <v>2400</v>
      </c>
      <c r="R490" s="42">
        <f t="shared" si="82"/>
        <v>108</v>
      </c>
      <c r="S490" s="40">
        <f t="shared" si="83"/>
        <v>4528</v>
      </c>
      <c r="T490" s="40">
        <f t="shared" si="84"/>
        <v>6125.7960000000003</v>
      </c>
      <c r="U490" s="40">
        <f t="shared" si="85"/>
        <v>1597.7960000000003</v>
      </c>
      <c r="V490" s="43">
        <f t="shared" si="86"/>
        <v>0.34607919123841641</v>
      </c>
      <c r="W490" s="41">
        <f>RANK(T490,$T$3:$T$502,0)+COUNTIF($T$3:T490,T490)-1</f>
        <v>488</v>
      </c>
      <c r="X490" s="41">
        <f>RANK(U490, $U$3:$U$502,0)+COUNTIF($U$3:U490,U490)-1</f>
        <v>280</v>
      </c>
    </row>
    <row r="491" spans="1:24" x14ac:dyDescent="0.2">
      <c r="A491" s="7" t="s">
        <v>983</v>
      </c>
      <c r="B491" s="8" t="s">
        <v>984</v>
      </c>
      <c r="C491" s="9">
        <v>12700</v>
      </c>
      <c r="D491" s="10">
        <v>-43</v>
      </c>
      <c r="E491" s="17">
        <v>5812.1</v>
      </c>
      <c r="F491" s="18">
        <v>-7.8E-2</v>
      </c>
      <c r="G491" s="19">
        <v>-61.4</v>
      </c>
      <c r="H491" s="20"/>
      <c r="I491" s="21">
        <v>5599.3</v>
      </c>
      <c r="J491" s="22">
        <v>3614.1</v>
      </c>
      <c r="K491" s="38">
        <f t="shared" si="76"/>
        <v>5873.5</v>
      </c>
      <c r="L491" s="40">
        <f t="shared" si="77"/>
        <v>6303.7960954446853</v>
      </c>
      <c r="M491" s="40">
        <f t="shared" si="78"/>
        <v>-61.4</v>
      </c>
      <c r="N491" s="40">
        <f t="shared" si="79"/>
        <v>6365.1960954446849</v>
      </c>
      <c r="O491" s="41">
        <f>RANK(L491,$L$3:$L$502,0)+COUNTIF($L$3:L990,L491)-1</f>
        <v>439</v>
      </c>
      <c r="P491" s="42">
        <f t="shared" si="80"/>
        <v>11430</v>
      </c>
      <c r="Q491" s="42">
        <f t="shared" si="81"/>
        <v>1270</v>
      </c>
      <c r="R491" s="42">
        <f t="shared" si="82"/>
        <v>57.15</v>
      </c>
      <c r="S491" s="40">
        <f t="shared" si="83"/>
        <v>5816.35</v>
      </c>
      <c r="T491" s="40">
        <f t="shared" si="84"/>
        <v>6114.3292000000001</v>
      </c>
      <c r="U491" s="40">
        <f t="shared" si="85"/>
        <v>297.97919999999976</v>
      </c>
      <c r="V491" s="43">
        <f t="shared" si="86"/>
        <v>-5.8530814332247516</v>
      </c>
      <c r="W491" s="41">
        <f>RANK(T491,$T$3:$T$502,0)+COUNTIF($T$3:T491,T491)-1</f>
        <v>489</v>
      </c>
      <c r="X491" s="41">
        <f>RANK(U491, $U$3:$U$502,0)+COUNTIF($U$3:U491,U491)-1</f>
        <v>482</v>
      </c>
    </row>
    <row r="492" spans="1:24" x14ac:dyDescent="0.2">
      <c r="A492" s="7" t="s">
        <v>985</v>
      </c>
      <c r="B492" s="8" t="s">
        <v>986</v>
      </c>
      <c r="C492" s="9">
        <v>18900</v>
      </c>
      <c r="D492" s="10"/>
      <c r="E492" s="17">
        <v>5800.3</v>
      </c>
      <c r="F492" s="18">
        <v>0.10099999999999999</v>
      </c>
      <c r="G492" s="19">
        <v>434.3</v>
      </c>
      <c r="H492" s="20">
        <v>0.495</v>
      </c>
      <c r="I492" s="21">
        <v>1903.1</v>
      </c>
      <c r="J492" s="22">
        <v>7759.2</v>
      </c>
      <c r="K492" s="38">
        <f t="shared" si="76"/>
        <v>5366</v>
      </c>
      <c r="L492" s="40">
        <f t="shared" si="77"/>
        <v>5268.2107175295187</v>
      </c>
      <c r="M492" s="40">
        <f t="shared" si="78"/>
        <v>290.50167224080269</v>
      </c>
      <c r="N492" s="40">
        <f t="shared" si="79"/>
        <v>4977.709045288716</v>
      </c>
      <c r="O492" s="41">
        <f>RANK(L492,$L$3:$L$502,0)+COUNTIF($L$3:L991,L492)-1</f>
        <v>489</v>
      </c>
      <c r="P492" s="42">
        <f t="shared" si="80"/>
        <v>17010</v>
      </c>
      <c r="Q492" s="42">
        <f t="shared" si="81"/>
        <v>1890</v>
      </c>
      <c r="R492" s="42">
        <f t="shared" si="82"/>
        <v>85.05</v>
      </c>
      <c r="S492" s="40">
        <f t="shared" si="83"/>
        <v>5280.95</v>
      </c>
      <c r="T492" s="40">
        <f t="shared" si="84"/>
        <v>6101.9156000000003</v>
      </c>
      <c r="U492" s="40">
        <f t="shared" si="85"/>
        <v>820.96560000000045</v>
      </c>
      <c r="V492" s="43">
        <f t="shared" si="86"/>
        <v>0.89031913423900633</v>
      </c>
      <c r="W492" s="41">
        <f>RANK(T492,$T$3:$T$502,0)+COUNTIF($T$3:T492,T492)-1</f>
        <v>490</v>
      </c>
      <c r="X492" s="41">
        <f>RANK(U492, $U$3:$U$502,0)+COUNTIF($U$3:U492,U492)-1</f>
        <v>414</v>
      </c>
    </row>
    <row r="493" spans="1:24" x14ac:dyDescent="0.2">
      <c r="A493" s="7" t="s">
        <v>987</v>
      </c>
      <c r="B493" s="8" t="s">
        <v>988</v>
      </c>
      <c r="C493" s="9">
        <v>18251</v>
      </c>
      <c r="D493" s="10">
        <v>-8</v>
      </c>
      <c r="E493" s="17">
        <v>5747.8</v>
      </c>
      <c r="F493" s="18">
        <v>-4.0000000000000001E-3</v>
      </c>
      <c r="G493" s="19">
        <v>474.5</v>
      </c>
      <c r="H493" s="20">
        <v>0.122</v>
      </c>
      <c r="I493" s="21">
        <v>10630.6</v>
      </c>
      <c r="J493" s="22">
        <v>5765.3</v>
      </c>
      <c r="K493" s="38">
        <f t="shared" si="76"/>
        <v>5273.3</v>
      </c>
      <c r="L493" s="40">
        <f t="shared" si="77"/>
        <v>5770.8835341365466</v>
      </c>
      <c r="M493" s="40">
        <f t="shared" si="78"/>
        <v>422.90552584670235</v>
      </c>
      <c r="N493" s="40">
        <f t="shared" si="79"/>
        <v>5347.9780082898442</v>
      </c>
      <c r="O493" s="41">
        <f>RANK(L493,$L$3:$L$502,0)+COUNTIF($L$3:L992,L493)-1</f>
        <v>469</v>
      </c>
      <c r="P493" s="42">
        <f t="shared" si="80"/>
        <v>16425.900000000001</v>
      </c>
      <c r="Q493" s="42">
        <f t="shared" si="81"/>
        <v>1825.0999999999985</v>
      </c>
      <c r="R493" s="42">
        <f t="shared" si="82"/>
        <v>82.129499999999936</v>
      </c>
      <c r="S493" s="40">
        <f t="shared" si="83"/>
        <v>5191.1705000000002</v>
      </c>
      <c r="T493" s="40">
        <f t="shared" si="84"/>
        <v>6046.6855999999998</v>
      </c>
      <c r="U493" s="40">
        <f t="shared" si="85"/>
        <v>855.51509999999962</v>
      </c>
      <c r="V493" s="43">
        <f t="shared" si="86"/>
        <v>0.80298229715489911</v>
      </c>
      <c r="W493" s="41">
        <f>RANK(T493,$T$3:$T$502,0)+COUNTIF($T$3:T493,T493)-1</f>
        <v>491</v>
      </c>
      <c r="X493" s="41">
        <f>RANK(U493, $U$3:$U$502,0)+COUNTIF($U$3:U493,U493)-1</f>
        <v>406</v>
      </c>
    </row>
    <row r="494" spans="1:24" x14ac:dyDescent="0.2">
      <c r="A494" s="7" t="s">
        <v>989</v>
      </c>
      <c r="B494" s="8" t="s">
        <v>1028</v>
      </c>
      <c r="C494" s="9">
        <v>5900</v>
      </c>
      <c r="D494" s="10">
        <v>-4</v>
      </c>
      <c r="E494" s="17">
        <v>5716.9</v>
      </c>
      <c r="F494" s="18">
        <v>1.2E-2</v>
      </c>
      <c r="G494" s="19">
        <v>531.5</v>
      </c>
      <c r="H494" s="20">
        <v>1.9E-2</v>
      </c>
      <c r="I494" s="21">
        <v>10665.7</v>
      </c>
      <c r="J494" s="22">
        <v>5670.7</v>
      </c>
      <c r="K494" s="38">
        <f t="shared" si="76"/>
        <v>5185.3999999999996</v>
      </c>
      <c r="L494" s="40">
        <f t="shared" si="77"/>
        <v>5649.1106719367581</v>
      </c>
      <c r="M494" s="40">
        <f t="shared" si="78"/>
        <v>521.58979391560354</v>
      </c>
      <c r="N494" s="40">
        <f t="shared" si="79"/>
        <v>5127.5208780211542</v>
      </c>
      <c r="O494" s="41">
        <f>RANK(L494,$L$3:$L$502,0)+COUNTIF($L$3:L993,L494)-1</f>
        <v>473</v>
      </c>
      <c r="P494" s="42">
        <f t="shared" si="80"/>
        <v>5310</v>
      </c>
      <c r="Q494" s="42">
        <f t="shared" si="81"/>
        <v>590</v>
      </c>
      <c r="R494" s="42">
        <f t="shared" si="82"/>
        <v>26.55</v>
      </c>
      <c r="S494" s="40">
        <f t="shared" si="83"/>
        <v>5158.8499999999995</v>
      </c>
      <c r="T494" s="40">
        <f t="shared" si="84"/>
        <v>6014.1787999999997</v>
      </c>
      <c r="U494" s="40">
        <f t="shared" si="85"/>
        <v>855.32880000000023</v>
      </c>
      <c r="V494" s="43">
        <f t="shared" si="86"/>
        <v>0.60927337723424313</v>
      </c>
      <c r="W494" s="41">
        <f>RANK(T494,$T$3:$T$502,0)+COUNTIF($T$3:T494,T494)-1</f>
        <v>492</v>
      </c>
      <c r="X494" s="41">
        <f>RANK(U494, $U$3:$U$502,0)+COUNTIF($U$3:U494,U494)-1</f>
        <v>407</v>
      </c>
    </row>
    <row r="495" spans="1:24" x14ac:dyDescent="0.2">
      <c r="A495" s="7" t="s">
        <v>991</v>
      </c>
      <c r="B495" s="33" t="s">
        <v>992</v>
      </c>
      <c r="C495" s="34">
        <v>11945</v>
      </c>
      <c r="D495" s="10">
        <v>-19</v>
      </c>
      <c r="E495" s="17">
        <v>5713.1</v>
      </c>
      <c r="F495" s="35">
        <v>-2.4E-2</v>
      </c>
      <c r="G495" s="36">
        <v>-723</v>
      </c>
      <c r="H495" s="20"/>
      <c r="I495" s="38">
        <v>10257.9</v>
      </c>
      <c r="J495" s="22">
        <v>12.9</v>
      </c>
      <c r="K495" s="38">
        <f t="shared" si="76"/>
        <v>6436.1</v>
      </c>
      <c r="L495" s="40">
        <f t="shared" si="77"/>
        <v>5853.5860655737706</v>
      </c>
      <c r="M495" s="40">
        <f t="shared" si="78"/>
        <v>-723</v>
      </c>
      <c r="N495" s="40">
        <f t="shared" si="79"/>
        <v>6576.5860655737706</v>
      </c>
      <c r="O495" s="41">
        <f>RANK(L495,$L$3:$L$502,0)+COUNTIF($L$3:L994,L495)-1</f>
        <v>461</v>
      </c>
      <c r="P495" s="42">
        <f t="shared" si="80"/>
        <v>10750.5</v>
      </c>
      <c r="Q495" s="42">
        <f t="shared" si="81"/>
        <v>1194.5</v>
      </c>
      <c r="R495" s="42">
        <f t="shared" si="82"/>
        <v>53.752499999999998</v>
      </c>
      <c r="S495" s="40">
        <f t="shared" si="83"/>
        <v>6382.3475000000008</v>
      </c>
      <c r="T495" s="40">
        <f t="shared" si="84"/>
        <v>6010.1812</v>
      </c>
      <c r="U495" s="40">
        <f t="shared" si="85"/>
        <v>-372.16630000000077</v>
      </c>
      <c r="V495" s="43">
        <f t="shared" si="86"/>
        <v>-0.48524716459197681</v>
      </c>
      <c r="W495" s="41">
        <f>RANK(T495,$T$3:$T$502,0)+COUNTIF($T$3:T495,T495)-1</f>
        <v>493</v>
      </c>
      <c r="X495" s="41">
        <f>RANK(U495, $U$3:$U$502,0)+COUNTIF($U$3:U495,U495)-1</f>
        <v>494</v>
      </c>
    </row>
    <row r="496" spans="1:24" x14ac:dyDescent="0.2">
      <c r="A496" s="7" t="s">
        <v>993</v>
      </c>
      <c r="B496" s="8" t="s">
        <v>994</v>
      </c>
      <c r="C496" s="9">
        <v>34000</v>
      </c>
      <c r="D496" s="10">
        <v>-22</v>
      </c>
      <c r="E496" s="17">
        <v>5688</v>
      </c>
      <c r="F496" s="18">
        <v>-3.2000000000000001E-2</v>
      </c>
      <c r="G496" s="19">
        <v>1542</v>
      </c>
      <c r="H496" s="20">
        <v>0.151</v>
      </c>
      <c r="I496" s="21">
        <v>4130</v>
      </c>
      <c r="J496" s="22">
        <v>30583.200000000001</v>
      </c>
      <c r="K496" s="38">
        <f t="shared" si="76"/>
        <v>4146</v>
      </c>
      <c r="L496" s="40">
        <f t="shared" si="77"/>
        <v>5876.0330578512394</v>
      </c>
      <c r="M496" s="40">
        <f t="shared" si="78"/>
        <v>1339.7046046915725</v>
      </c>
      <c r="N496" s="40">
        <f t="shared" si="79"/>
        <v>4536.3284531596673</v>
      </c>
      <c r="O496" s="41">
        <f>RANK(L496,$L$3:$L$502,0)+COUNTIF($L$3:L995,L496)-1</f>
        <v>459</v>
      </c>
      <c r="P496" s="42">
        <f t="shared" si="80"/>
        <v>30600</v>
      </c>
      <c r="Q496" s="42">
        <f t="shared" si="81"/>
        <v>3400</v>
      </c>
      <c r="R496" s="42">
        <f t="shared" si="82"/>
        <v>153</v>
      </c>
      <c r="S496" s="40">
        <f t="shared" si="83"/>
        <v>3993</v>
      </c>
      <c r="T496" s="40">
        <f t="shared" si="84"/>
        <v>5983.7759999999998</v>
      </c>
      <c r="U496" s="40">
        <f t="shared" si="85"/>
        <v>1990.7759999999998</v>
      </c>
      <c r="V496" s="43">
        <f t="shared" si="86"/>
        <v>0.29103501945525284</v>
      </c>
      <c r="W496" s="41">
        <f>RANK(T496,$T$3:$T$502,0)+COUNTIF($T$3:T496,T496)-1</f>
        <v>494</v>
      </c>
      <c r="X496" s="41">
        <f>RANK(U496, $U$3:$U$502,0)+COUNTIF($U$3:U496,U496)-1</f>
        <v>233</v>
      </c>
    </row>
    <row r="497" spans="1:24" x14ac:dyDescent="0.2">
      <c r="A497" s="7" t="s">
        <v>995</v>
      </c>
      <c r="B497" s="8" t="s">
        <v>1029</v>
      </c>
      <c r="C497" s="9">
        <v>19800</v>
      </c>
      <c r="D497" s="10"/>
      <c r="E497" s="17">
        <v>5671.6</v>
      </c>
      <c r="F497" s="18">
        <v>7.2000000000000008E-2</v>
      </c>
      <c r="G497" s="19">
        <v>333.7</v>
      </c>
      <c r="H497" s="20">
        <v>0.28599999999999998</v>
      </c>
      <c r="I497" s="21">
        <v>2812.8</v>
      </c>
      <c r="J497" s="22">
        <v>4434.8</v>
      </c>
      <c r="K497" s="38">
        <f t="shared" si="76"/>
        <v>5337.9000000000005</v>
      </c>
      <c r="L497" s="40">
        <f t="shared" si="77"/>
        <v>5290.6716417910447</v>
      </c>
      <c r="M497" s="40">
        <f t="shared" si="78"/>
        <v>259.48678071539655</v>
      </c>
      <c r="N497" s="40">
        <f t="shared" si="79"/>
        <v>5031.1848610756479</v>
      </c>
      <c r="O497" s="41">
        <f>RANK(L497,$L$3:$L$502,0)+COUNTIF($L$3:L996,L497)-1</f>
        <v>488</v>
      </c>
      <c r="P497" s="42">
        <f t="shared" si="80"/>
        <v>17820</v>
      </c>
      <c r="Q497" s="42">
        <f t="shared" si="81"/>
        <v>1980</v>
      </c>
      <c r="R497" s="42">
        <f t="shared" si="82"/>
        <v>89.1</v>
      </c>
      <c r="S497" s="40">
        <f t="shared" si="83"/>
        <v>5248.8</v>
      </c>
      <c r="T497" s="40">
        <f t="shared" si="84"/>
        <v>5966.5232000000005</v>
      </c>
      <c r="U497" s="40">
        <f t="shared" si="85"/>
        <v>717.72320000000036</v>
      </c>
      <c r="V497" s="43">
        <f t="shared" si="86"/>
        <v>1.1508037159124973</v>
      </c>
      <c r="W497" s="41">
        <f>RANK(T497,$T$3:$T$502,0)+COUNTIF($T$3:T497,T497)-1</f>
        <v>495</v>
      </c>
      <c r="X497" s="41">
        <f>RANK(U497, $U$3:$U$502,0)+COUNTIF($U$3:U497,U497)-1</f>
        <v>433</v>
      </c>
    </row>
    <row r="498" spans="1:24" x14ac:dyDescent="0.2">
      <c r="A498" s="7" t="s">
        <v>997</v>
      </c>
      <c r="B498" s="8" t="s">
        <v>998</v>
      </c>
      <c r="C498" s="9">
        <v>4150</v>
      </c>
      <c r="D498" s="10">
        <v>-3</v>
      </c>
      <c r="E498" s="17">
        <v>5657.9</v>
      </c>
      <c r="F498" s="18">
        <v>2.2000000000000002E-2</v>
      </c>
      <c r="G498" s="19">
        <v>2440.1</v>
      </c>
      <c r="H498" s="20">
        <v>0.253</v>
      </c>
      <c r="I498" s="21">
        <v>30686.2</v>
      </c>
      <c r="J498" s="22">
        <v>56301.7</v>
      </c>
      <c r="K498" s="38">
        <f t="shared" si="76"/>
        <v>3217.7999999999997</v>
      </c>
      <c r="L498" s="40">
        <f t="shared" si="77"/>
        <v>5536.1056751467704</v>
      </c>
      <c r="M498" s="40">
        <f t="shared" si="78"/>
        <v>1947.4062250598561</v>
      </c>
      <c r="N498" s="40">
        <f t="shared" si="79"/>
        <v>3588.6994500869141</v>
      </c>
      <c r="O498" s="41">
        <f>RANK(L498,$L$3:$L$502,0)+COUNTIF($L$3:L997,L498)-1</f>
        <v>477</v>
      </c>
      <c r="P498" s="42">
        <f t="shared" si="80"/>
        <v>3735</v>
      </c>
      <c r="Q498" s="42">
        <f t="shared" si="81"/>
        <v>415</v>
      </c>
      <c r="R498" s="42">
        <f t="shared" si="82"/>
        <v>18.675000000000001</v>
      </c>
      <c r="S498" s="40">
        <f t="shared" si="83"/>
        <v>3199.1249999999995</v>
      </c>
      <c r="T498" s="40">
        <f t="shared" si="84"/>
        <v>5952.1107999999995</v>
      </c>
      <c r="U498" s="40">
        <f t="shared" si="85"/>
        <v>2752.9857999999999</v>
      </c>
      <c r="V498" s="43">
        <f t="shared" si="86"/>
        <v>0.12822663005614526</v>
      </c>
      <c r="W498" s="41">
        <f>RANK(T498,$T$3:$T$502,0)+COUNTIF($T$3:T498,T498)-1</f>
        <v>496</v>
      </c>
      <c r="X498" s="41">
        <f>RANK(U498, $U$3:$U$502,0)+COUNTIF($U$3:U498,U498)-1</f>
        <v>178</v>
      </c>
    </row>
    <row r="499" spans="1:24" x14ac:dyDescent="0.2">
      <c r="A499" s="7" t="s">
        <v>999</v>
      </c>
      <c r="B499" s="8" t="s">
        <v>1000</v>
      </c>
      <c r="C499" s="9">
        <v>6500</v>
      </c>
      <c r="D499" s="10"/>
      <c r="E499" s="17">
        <v>5610</v>
      </c>
      <c r="F499" s="18">
        <v>8.3000000000000004E-2</v>
      </c>
      <c r="G499" s="19">
        <v>395</v>
      </c>
      <c r="H499" s="20">
        <v>0.35299999999999998</v>
      </c>
      <c r="I499" s="21">
        <v>104176</v>
      </c>
      <c r="J499" s="22">
        <v>2828.9</v>
      </c>
      <c r="K499" s="38">
        <f t="shared" si="76"/>
        <v>5215</v>
      </c>
      <c r="L499" s="40">
        <f t="shared" si="77"/>
        <v>5180.0554016620499</v>
      </c>
      <c r="M499" s="40">
        <f t="shared" si="78"/>
        <v>291.94382852919438</v>
      </c>
      <c r="N499" s="40">
        <f t="shared" si="79"/>
        <v>4888.1115731328555</v>
      </c>
      <c r="O499" s="41">
        <f>RANK(L499,$L$3:$L$502,0)+COUNTIF($L$3:L998,L499)-1</f>
        <v>491</v>
      </c>
      <c r="P499" s="42">
        <f t="shared" si="80"/>
        <v>5850</v>
      </c>
      <c r="Q499" s="42">
        <f t="shared" si="81"/>
        <v>650</v>
      </c>
      <c r="R499" s="42">
        <f t="shared" si="82"/>
        <v>29.25</v>
      </c>
      <c r="S499" s="40">
        <f t="shared" si="83"/>
        <v>5185.75</v>
      </c>
      <c r="T499" s="40">
        <f t="shared" si="84"/>
        <v>5901.72</v>
      </c>
      <c r="U499" s="40">
        <f t="shared" si="85"/>
        <v>715.97000000000025</v>
      </c>
      <c r="V499" s="43">
        <f t="shared" si="86"/>
        <v>0.81258227848101328</v>
      </c>
      <c r="W499" s="41">
        <f>RANK(T499,$T$3:$T$502,0)+COUNTIF($T$3:T499,T499)-1</f>
        <v>497</v>
      </c>
      <c r="X499" s="41">
        <f>RANK(U499, $U$3:$U$502,0)+COUNTIF($U$3:U499,U499)-1</f>
        <v>434</v>
      </c>
    </row>
    <row r="500" spans="1:24" x14ac:dyDescent="0.2">
      <c r="A500" s="7" t="s">
        <v>1001</v>
      </c>
      <c r="B500" s="8" t="s">
        <v>1002</v>
      </c>
      <c r="C500" s="9">
        <v>12000</v>
      </c>
      <c r="D500" s="10">
        <v>-4</v>
      </c>
      <c r="E500" s="17">
        <v>5589.9</v>
      </c>
      <c r="F500" s="18">
        <v>1.2E-2</v>
      </c>
      <c r="G500" s="19">
        <v>851.9</v>
      </c>
      <c r="H500" s="20"/>
      <c r="I500" s="21">
        <v>8996.7999999999993</v>
      </c>
      <c r="J500" s="22">
        <v>8050.9</v>
      </c>
      <c r="K500" s="38">
        <f t="shared" si="76"/>
        <v>4738</v>
      </c>
      <c r="L500" s="40">
        <f t="shared" si="77"/>
        <v>5523.6166007905131</v>
      </c>
      <c r="M500" s="40">
        <f t="shared" si="78"/>
        <v>851.9</v>
      </c>
      <c r="N500" s="40">
        <f t="shared" si="79"/>
        <v>4671.7166007905134</v>
      </c>
      <c r="O500" s="41">
        <f>RANK(L500,$L$3:$L$502,0)+COUNTIF($L$3:L999,L500)-1</f>
        <v>478</v>
      </c>
      <c r="P500" s="42">
        <f t="shared" si="80"/>
        <v>10800</v>
      </c>
      <c r="Q500" s="42">
        <f t="shared" si="81"/>
        <v>1200</v>
      </c>
      <c r="R500" s="42">
        <f t="shared" si="82"/>
        <v>54</v>
      </c>
      <c r="S500" s="40">
        <f t="shared" si="83"/>
        <v>4684</v>
      </c>
      <c r="T500" s="40">
        <f t="shared" si="84"/>
        <v>5880.5747999999994</v>
      </c>
      <c r="U500" s="40">
        <f t="shared" si="85"/>
        <v>1196.5747999999994</v>
      </c>
      <c r="V500" s="43">
        <f t="shared" si="86"/>
        <v>0.4045953750440186</v>
      </c>
      <c r="W500" s="41">
        <f>RANK(T500,$T$3:$T$502,0)+COUNTIF($T$3:T500,T500)-1</f>
        <v>498</v>
      </c>
      <c r="X500" s="41">
        <f>RANK(U500, $U$3:$U$502,0)+COUNTIF($U$3:U500,U500)-1</f>
        <v>333</v>
      </c>
    </row>
    <row r="501" spans="1:24" x14ac:dyDescent="0.2">
      <c r="A501" s="7" t="s">
        <v>1003</v>
      </c>
      <c r="B501" s="33" t="s">
        <v>1004</v>
      </c>
      <c r="C501" s="34">
        <v>7400</v>
      </c>
      <c r="D501" s="10">
        <v>-8</v>
      </c>
      <c r="E501" s="17">
        <v>5581.8</v>
      </c>
      <c r="F501" s="35">
        <v>1E-3</v>
      </c>
      <c r="G501" s="36">
        <v>646.9</v>
      </c>
      <c r="H501" s="20"/>
      <c r="I501" s="38">
        <v>7423.7</v>
      </c>
      <c r="J501" s="22">
        <v>3065.6</v>
      </c>
      <c r="K501" s="38">
        <f t="shared" si="76"/>
        <v>4934.9000000000005</v>
      </c>
      <c r="L501" s="40">
        <f t="shared" si="77"/>
        <v>5576.2237762237773</v>
      </c>
      <c r="M501" s="40">
        <f t="shared" si="78"/>
        <v>646.9</v>
      </c>
      <c r="N501" s="40">
        <f t="shared" si="79"/>
        <v>4929.3237762237777</v>
      </c>
      <c r="O501" s="41">
        <f>RANK(L501,$L$3:$L$502,0)+COUNTIF($L$3:L1000,L501)-1</f>
        <v>475</v>
      </c>
      <c r="P501" s="42">
        <f t="shared" si="80"/>
        <v>6660</v>
      </c>
      <c r="Q501" s="42">
        <f t="shared" si="81"/>
        <v>740</v>
      </c>
      <c r="R501" s="42">
        <f t="shared" si="82"/>
        <v>33.299999999999997</v>
      </c>
      <c r="S501" s="40">
        <f t="shared" si="83"/>
        <v>4901.6000000000004</v>
      </c>
      <c r="T501" s="40">
        <f t="shared" si="84"/>
        <v>5872.0536000000002</v>
      </c>
      <c r="U501" s="40">
        <f t="shared" si="85"/>
        <v>970.45359999999982</v>
      </c>
      <c r="V501" s="43">
        <f t="shared" si="86"/>
        <v>0.50016014840006162</v>
      </c>
      <c r="W501" s="41">
        <f>RANK(T501,$T$3:$T$502,0)+COUNTIF($T$3:T501,T501)-1</f>
        <v>499</v>
      </c>
      <c r="X501" s="41">
        <f>RANK(U501, $U$3:$U$502,0)+COUNTIF($U$3:U501,U501)-1</f>
        <v>385</v>
      </c>
    </row>
    <row r="502" spans="1:24" x14ac:dyDescent="0.2">
      <c r="A502" s="23" t="s">
        <v>1005</v>
      </c>
      <c r="B502" s="24" t="s">
        <v>1006</v>
      </c>
      <c r="C502" s="25">
        <v>15100</v>
      </c>
      <c r="D502" s="26"/>
      <c r="E502" s="27">
        <v>5575.4</v>
      </c>
      <c r="F502" s="28">
        <v>0.13699999999999998</v>
      </c>
      <c r="G502" s="29">
        <v>283.10000000000002</v>
      </c>
      <c r="H502" s="30">
        <v>6.0000000000000001E-3</v>
      </c>
      <c r="I502" s="31">
        <v>3542.7</v>
      </c>
      <c r="J502" s="32">
        <v>9207.7999999999993</v>
      </c>
      <c r="K502" s="38">
        <f t="shared" si="76"/>
        <v>5292.2999999999993</v>
      </c>
      <c r="L502" s="40">
        <f t="shared" si="77"/>
        <v>4903.6059806508356</v>
      </c>
      <c r="M502" s="40">
        <f t="shared" si="78"/>
        <v>281.41153081510936</v>
      </c>
      <c r="N502" s="40">
        <f t="shared" si="79"/>
        <v>4622.1944498357261</v>
      </c>
      <c r="O502" s="41">
        <f>RANK(L502,$L$3:$L$502,0)+COUNTIF($L$3:L1001,L502)-1</f>
        <v>495</v>
      </c>
      <c r="P502" s="42">
        <f t="shared" si="80"/>
        <v>13590</v>
      </c>
      <c r="Q502" s="42">
        <f t="shared" si="81"/>
        <v>1510</v>
      </c>
      <c r="R502" s="42">
        <f t="shared" si="82"/>
        <v>67.95</v>
      </c>
      <c r="S502" s="40">
        <f t="shared" si="83"/>
        <v>5224.3499999999995</v>
      </c>
      <c r="T502" s="40">
        <f t="shared" si="84"/>
        <v>5865.3207999999995</v>
      </c>
      <c r="U502" s="40">
        <f t="shared" si="85"/>
        <v>640.97080000000005</v>
      </c>
      <c r="V502" s="43">
        <f t="shared" si="86"/>
        <v>1.2641144471918051</v>
      </c>
      <c r="W502" s="41">
        <f>RANK(T502,$T$3:$T$502,0)+COUNTIF($T$3:T502,T502)-1</f>
        <v>500</v>
      </c>
      <c r="X502" s="41">
        <f>RANK(U502, $U$3:$U$502,0)+COUNTIF($U$3:U502,U502)-1</f>
        <v>443</v>
      </c>
    </row>
  </sheetData>
  <conditionalFormatting sqref="V3:V50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5C7F-0845-2F43-A18C-8AA2D67471D5}">
  <dimension ref="A1:C501"/>
  <sheetViews>
    <sheetView workbookViewId="0">
      <selection activeCell="C2" sqref="C2"/>
    </sheetView>
  </sheetViews>
  <sheetFormatPr baseColWidth="10" defaultRowHeight="15" x14ac:dyDescent="0.2"/>
  <cols>
    <col min="2" max="2" width="11.83203125" bestFit="1" customWidth="1"/>
  </cols>
  <sheetData>
    <row r="1" spans="1:3" x14ac:dyDescent="0.2">
      <c r="A1" t="s">
        <v>1015</v>
      </c>
      <c r="B1" t="s">
        <v>1010</v>
      </c>
      <c r="C1" t="s">
        <v>1014</v>
      </c>
    </row>
    <row r="2" spans="1:3" x14ac:dyDescent="0.2">
      <c r="A2" s="8" t="s">
        <v>8</v>
      </c>
      <c r="B2" s="40">
        <v>500393.96887159534</v>
      </c>
      <c r="C2" t="e">
        <f>_xlfn.RANK.EQ(B2,B2:B501,1)</f>
        <v>#VALUE!</v>
      </c>
    </row>
    <row r="3" spans="1:3" x14ac:dyDescent="0.2">
      <c r="A3" s="8" t="s">
        <v>11</v>
      </c>
      <c r="B3" s="40">
        <v>244286.19528619529</v>
      </c>
      <c r="C3" t="e">
        <f t="shared" ref="C3:C66" si="0">_xlfn.RANK.EQ(B3,B3:B502,1)</f>
        <v>#VALUE!</v>
      </c>
    </row>
    <row r="4" spans="1:3" x14ac:dyDescent="0.2">
      <c r="A4" s="8" t="s">
        <v>13</v>
      </c>
      <c r="B4" s="40">
        <v>229158.75754961174</v>
      </c>
      <c r="C4" t="e">
        <f t="shared" si="0"/>
        <v>#VALUE!</v>
      </c>
    </row>
    <row r="5" spans="1:3" x14ac:dyDescent="0.2">
      <c r="A5" s="8" t="s">
        <v>15</v>
      </c>
      <c r="B5" s="40">
        <v>242028.3203125</v>
      </c>
      <c r="C5" t="e">
        <f t="shared" si="0"/>
        <v>#VALUE!</v>
      </c>
    </row>
    <row r="6" spans="1:3" x14ac:dyDescent="0.2">
      <c r="A6" s="8" t="s">
        <v>17</v>
      </c>
      <c r="B6" s="40">
        <v>177912.14667685257</v>
      </c>
      <c r="C6" t="e">
        <f t="shared" si="0"/>
        <v>#VALUE!</v>
      </c>
    </row>
    <row r="7" spans="1:3" x14ac:dyDescent="0.2">
      <c r="A7" s="8" t="s">
        <v>19</v>
      </c>
      <c r="B7" s="40">
        <v>201108.44444444444</v>
      </c>
      <c r="C7" t="e">
        <f t="shared" si="0"/>
        <v>#VALUE!</v>
      </c>
    </row>
    <row r="8" spans="1:3" x14ac:dyDescent="0.2">
      <c r="A8" s="8" t="s">
        <v>21</v>
      </c>
      <c r="B8" s="40">
        <v>198624.40419447093</v>
      </c>
      <c r="C8" t="e">
        <f t="shared" si="0"/>
        <v>#VALUE!</v>
      </c>
    </row>
    <row r="9" spans="1:3" x14ac:dyDescent="0.2">
      <c r="A9" s="8" t="s">
        <v>23</v>
      </c>
      <c r="B9" s="40">
        <v>184785.37511870847</v>
      </c>
      <c r="C9" t="e">
        <f t="shared" si="0"/>
        <v>#VALUE!</v>
      </c>
    </row>
    <row r="10" spans="1:3" x14ac:dyDescent="0.2">
      <c r="A10" s="8" t="s">
        <v>25</v>
      </c>
      <c r="B10" s="40">
        <v>160484.96240601502</v>
      </c>
      <c r="C10" t="e">
        <f t="shared" si="0"/>
        <v>#VALUE!</v>
      </c>
    </row>
    <row r="11" spans="1:3" x14ac:dyDescent="0.2">
      <c r="A11" s="8" t="s">
        <v>27</v>
      </c>
      <c r="B11" s="40">
        <v>153089.88149498633</v>
      </c>
      <c r="C11" t="e">
        <f t="shared" si="0"/>
        <v>#VALUE!</v>
      </c>
    </row>
    <row r="12" spans="1:3" x14ac:dyDescent="0.2">
      <c r="A12" s="8" t="s">
        <v>29</v>
      </c>
      <c r="B12" s="40">
        <v>134578.47896440129</v>
      </c>
      <c r="C12" t="e">
        <f t="shared" si="0"/>
        <v>#VALUE!</v>
      </c>
    </row>
    <row r="13" spans="1:3" x14ac:dyDescent="0.2">
      <c r="A13" s="8" t="s">
        <v>31</v>
      </c>
      <c r="B13" s="40">
        <v>156733.13782991204</v>
      </c>
      <c r="C13" t="e">
        <f t="shared" si="0"/>
        <v>#VALUE!</v>
      </c>
    </row>
    <row r="14" spans="1:3" x14ac:dyDescent="0.2">
      <c r="A14" s="8" t="s">
        <v>33</v>
      </c>
      <c r="B14" s="40">
        <v>157271.6577540107</v>
      </c>
      <c r="C14" t="e">
        <f t="shared" si="0"/>
        <v>#VALUE!</v>
      </c>
    </row>
    <row r="15" spans="1:3" x14ac:dyDescent="0.2">
      <c r="A15" s="8" t="s">
        <v>35</v>
      </c>
      <c r="B15" s="40">
        <v>129057.42935278031</v>
      </c>
      <c r="C15" t="e">
        <f t="shared" si="0"/>
        <v>#VALUE!</v>
      </c>
    </row>
    <row r="16" spans="1:3" x14ac:dyDescent="0.2">
      <c r="A16" s="8" t="s">
        <v>37</v>
      </c>
      <c r="B16" s="40">
        <v>110874.39222042139</v>
      </c>
      <c r="C16" t="e">
        <f t="shared" si="0"/>
        <v>#VALUE!</v>
      </c>
    </row>
    <row r="17" spans="1:3" x14ac:dyDescent="0.2">
      <c r="A17" s="8" t="s">
        <v>39</v>
      </c>
      <c r="B17" s="40">
        <v>129923.07692307694</v>
      </c>
      <c r="C17" t="e">
        <f t="shared" si="0"/>
        <v>#VALUE!</v>
      </c>
    </row>
    <row r="18" spans="1:3" x14ac:dyDescent="0.2">
      <c r="A18" s="8" t="s">
        <v>41</v>
      </c>
      <c r="B18" s="40">
        <v>118182.38993710691</v>
      </c>
      <c r="C18" t="e">
        <f t="shared" si="0"/>
        <v>#VALUE!</v>
      </c>
    </row>
    <row r="19" spans="1:3" x14ac:dyDescent="0.2">
      <c r="A19" s="8" t="s">
        <v>43</v>
      </c>
      <c r="B19" s="40">
        <v>113875.21663778163</v>
      </c>
      <c r="C19" t="e">
        <f t="shared" si="0"/>
        <v>#VALUE!</v>
      </c>
    </row>
    <row r="20" spans="1:3" x14ac:dyDescent="0.2">
      <c r="A20" s="8" t="s">
        <v>45</v>
      </c>
      <c r="B20" s="40">
        <v>126072.25433526011</v>
      </c>
      <c r="C20" t="e">
        <f t="shared" si="0"/>
        <v>#VALUE!</v>
      </c>
    </row>
    <row r="21" spans="1:3" x14ac:dyDescent="0.2">
      <c r="A21" s="8" t="s">
        <v>47</v>
      </c>
      <c r="B21" s="40">
        <v>122633.6032388664</v>
      </c>
      <c r="C21" t="e">
        <f t="shared" si="0"/>
        <v>#VALUE!</v>
      </c>
    </row>
    <row r="22" spans="1:3" x14ac:dyDescent="0.2">
      <c r="A22" s="8" t="s">
        <v>49</v>
      </c>
      <c r="B22" s="40">
        <v>122223.57723577236</v>
      </c>
      <c r="C22" t="e">
        <f t="shared" si="0"/>
        <v>#VALUE!</v>
      </c>
    </row>
    <row r="23" spans="1:3" x14ac:dyDescent="0.2">
      <c r="A23" s="8" t="s">
        <v>51</v>
      </c>
      <c r="B23" s="40">
        <v>112348.9242282507</v>
      </c>
      <c r="C23" t="e">
        <f t="shared" si="0"/>
        <v>#VALUE!</v>
      </c>
    </row>
    <row r="24" spans="1:3" x14ac:dyDescent="0.2">
      <c r="A24" s="8" t="s">
        <v>53</v>
      </c>
      <c r="B24" s="40">
        <v>91593.424218123502</v>
      </c>
      <c r="C24" t="e">
        <f t="shared" si="0"/>
        <v>#VALUE!</v>
      </c>
    </row>
    <row r="25" spans="1:3" x14ac:dyDescent="0.2">
      <c r="A25" s="8" t="s">
        <v>55</v>
      </c>
      <c r="B25" s="40">
        <v>88418.253968253965</v>
      </c>
      <c r="C25" t="e">
        <f t="shared" si="0"/>
        <v>#VALUE!</v>
      </c>
    </row>
    <row r="26" spans="1:3" x14ac:dyDescent="0.2">
      <c r="A26" s="8" t="s">
        <v>57</v>
      </c>
      <c r="B26" s="40">
        <v>100257.47960108795</v>
      </c>
      <c r="C26" t="e">
        <f t="shared" si="0"/>
        <v>#VALUE!</v>
      </c>
    </row>
    <row r="27" spans="1:3" x14ac:dyDescent="0.2">
      <c r="A27" s="8" t="s">
        <v>59</v>
      </c>
      <c r="B27" s="40">
        <v>89942.950285248589</v>
      </c>
      <c r="C27" t="e">
        <f t="shared" si="0"/>
        <v>#VALUE!</v>
      </c>
    </row>
    <row r="28" spans="1:3" x14ac:dyDescent="0.2">
      <c r="A28" s="8" t="s">
        <v>61</v>
      </c>
      <c r="B28" s="40">
        <v>100935.63432835821</v>
      </c>
      <c r="C28" t="e">
        <f t="shared" si="0"/>
        <v>#VALUE!</v>
      </c>
    </row>
    <row r="29" spans="1:3" x14ac:dyDescent="0.2">
      <c r="A29" s="8" t="s">
        <v>63</v>
      </c>
      <c r="B29" s="40">
        <v>93376.731301939057</v>
      </c>
      <c r="C29" t="e">
        <f t="shared" si="0"/>
        <v>#VALUE!</v>
      </c>
    </row>
    <row r="30" spans="1:3" x14ac:dyDescent="0.2">
      <c r="A30" s="8" t="s">
        <v>65</v>
      </c>
      <c r="B30" s="40">
        <v>97736.943907156674</v>
      </c>
      <c r="C30" t="e">
        <f t="shared" si="0"/>
        <v>#VALUE!</v>
      </c>
    </row>
    <row r="31" spans="1:3" x14ac:dyDescent="0.2">
      <c r="A31" s="8" t="s">
        <v>67</v>
      </c>
      <c r="B31" s="40">
        <v>87971.014492753617</v>
      </c>
      <c r="C31" t="e">
        <f t="shared" si="0"/>
        <v>#VALUE!</v>
      </c>
    </row>
    <row r="32" spans="1:3" x14ac:dyDescent="0.2">
      <c r="A32" s="8" t="s">
        <v>69</v>
      </c>
      <c r="B32" s="40">
        <v>67619.777158774377</v>
      </c>
      <c r="C32" t="e">
        <f t="shared" si="0"/>
        <v>#VALUE!</v>
      </c>
    </row>
    <row r="33" spans="1:3" x14ac:dyDescent="0.2">
      <c r="A33" s="8" t="s">
        <v>71</v>
      </c>
      <c r="B33" s="40">
        <v>84532.200357781752</v>
      </c>
      <c r="C33" t="e">
        <f t="shared" si="0"/>
        <v>#VALUE!</v>
      </c>
    </row>
    <row r="34" spans="1:3" x14ac:dyDescent="0.2">
      <c r="A34" s="8" t="s">
        <v>73</v>
      </c>
      <c r="B34" s="40">
        <v>90034.213098729233</v>
      </c>
      <c r="C34" t="e">
        <f t="shared" si="0"/>
        <v>#VALUE!</v>
      </c>
    </row>
    <row r="35" spans="1:3" x14ac:dyDescent="0.2">
      <c r="A35" s="8" t="s">
        <v>75</v>
      </c>
      <c r="B35" s="40">
        <v>78664.0625</v>
      </c>
      <c r="C35" t="e">
        <f t="shared" si="0"/>
        <v>#VALUE!</v>
      </c>
    </row>
    <row r="36" spans="1:3" x14ac:dyDescent="0.2">
      <c r="A36" s="8" t="s">
        <v>77</v>
      </c>
      <c r="B36" s="40">
        <v>62665.451895043727</v>
      </c>
      <c r="C36" t="e">
        <f t="shared" si="0"/>
        <v>#VALUE!</v>
      </c>
    </row>
    <row r="37" spans="1:3" x14ac:dyDescent="0.2">
      <c r="A37" s="8" t="s">
        <v>79</v>
      </c>
      <c r="B37" s="40">
        <v>78362.607861936718</v>
      </c>
      <c r="C37" t="e">
        <f t="shared" si="0"/>
        <v>#VALUE!</v>
      </c>
    </row>
    <row r="38" spans="1:3" x14ac:dyDescent="0.2">
      <c r="A38" s="8" t="s">
        <v>81</v>
      </c>
      <c r="B38" s="40">
        <v>76458.29428303655</v>
      </c>
      <c r="C38" t="e">
        <f t="shared" si="0"/>
        <v>#VALUE!</v>
      </c>
    </row>
    <row r="39" spans="1:3" x14ac:dyDescent="0.2">
      <c r="A39" s="8" t="s">
        <v>83</v>
      </c>
      <c r="B39" s="40">
        <v>79116.302186878733</v>
      </c>
      <c r="C39" t="e">
        <f t="shared" si="0"/>
        <v>#VALUE!</v>
      </c>
    </row>
    <row r="40" spans="1:3" x14ac:dyDescent="0.2">
      <c r="A40" s="8" t="s">
        <v>85</v>
      </c>
      <c r="B40" s="40">
        <v>71904.580152671755</v>
      </c>
      <c r="C40" t="e">
        <f t="shared" si="0"/>
        <v>#VALUE!</v>
      </c>
    </row>
    <row r="41" spans="1:3" x14ac:dyDescent="0.2">
      <c r="A41" s="8" t="s">
        <v>87</v>
      </c>
      <c r="B41" s="40">
        <v>74643.002028397561</v>
      </c>
      <c r="C41" t="e">
        <f t="shared" si="0"/>
        <v>#VALUE!</v>
      </c>
    </row>
    <row r="42" spans="1:3" x14ac:dyDescent="0.2">
      <c r="A42" s="8" t="s">
        <v>89</v>
      </c>
      <c r="B42" s="40">
        <v>65867.094408799268</v>
      </c>
      <c r="C42" t="e">
        <f t="shared" si="0"/>
        <v>#VALUE!</v>
      </c>
    </row>
    <row r="43" spans="1:3" x14ac:dyDescent="0.2">
      <c r="A43" s="8" t="s">
        <v>91</v>
      </c>
      <c r="B43" s="40">
        <v>68632.338787295477</v>
      </c>
      <c r="C43" t="e">
        <f t="shared" si="0"/>
        <v>#VALUE!</v>
      </c>
    </row>
    <row r="44" spans="1:3" x14ac:dyDescent="0.2">
      <c r="A44" s="8" t="s">
        <v>93</v>
      </c>
      <c r="B44" s="40">
        <v>62752.87865367582</v>
      </c>
      <c r="C44" t="e">
        <f t="shared" si="0"/>
        <v>#VALUE!</v>
      </c>
    </row>
    <row r="45" spans="1:3" x14ac:dyDescent="0.2">
      <c r="A45" s="8" t="s">
        <v>95</v>
      </c>
      <c r="B45" s="40">
        <v>66154.819863680634</v>
      </c>
      <c r="C45" t="e">
        <f t="shared" si="0"/>
        <v>#VALUE!</v>
      </c>
    </row>
    <row r="46" spans="1:3" x14ac:dyDescent="0.2">
      <c r="A46" s="8" t="s">
        <v>97</v>
      </c>
      <c r="B46" s="40">
        <v>66235.877106045591</v>
      </c>
      <c r="C46" t="e">
        <f t="shared" si="0"/>
        <v>#VALUE!</v>
      </c>
    </row>
    <row r="47" spans="1:3" x14ac:dyDescent="0.2">
      <c r="A47" s="8" t="s">
        <v>99</v>
      </c>
      <c r="B47" s="40">
        <v>59856.885688568858</v>
      </c>
      <c r="C47" t="e">
        <f t="shared" si="0"/>
        <v>#VALUE!</v>
      </c>
    </row>
    <row r="48" spans="1:3" x14ac:dyDescent="0.2">
      <c r="A48" s="8" t="s">
        <v>101</v>
      </c>
      <c r="B48" s="40">
        <v>60322.580645161295</v>
      </c>
      <c r="C48" t="e">
        <f t="shared" si="0"/>
        <v>#VALUE!</v>
      </c>
    </row>
    <row r="49" spans="1:3" x14ac:dyDescent="0.2">
      <c r="A49" s="8" t="s">
        <v>103</v>
      </c>
      <c r="B49" s="40">
        <v>63517.681728880154</v>
      </c>
      <c r="C49" t="e">
        <f t="shared" si="0"/>
        <v>#VALUE!</v>
      </c>
    </row>
    <row r="50" spans="1:3" x14ac:dyDescent="0.2">
      <c r="A50" s="8" t="s">
        <v>105</v>
      </c>
      <c r="B50" s="40">
        <v>60813.799621928163</v>
      </c>
      <c r="C50" t="e">
        <f t="shared" si="0"/>
        <v>#VALUE!</v>
      </c>
    </row>
    <row r="51" spans="1:3" x14ac:dyDescent="0.2">
      <c r="A51" s="8" t="s">
        <v>107</v>
      </c>
      <c r="B51" s="40">
        <v>59708.056872037916</v>
      </c>
      <c r="C51" t="e">
        <f t="shared" si="0"/>
        <v>#VALUE!</v>
      </c>
    </row>
    <row r="52" spans="1:3" x14ac:dyDescent="0.2">
      <c r="A52" s="8" t="s">
        <v>109</v>
      </c>
      <c r="B52" s="40">
        <v>48558.966074313408</v>
      </c>
      <c r="C52" t="e">
        <f t="shared" si="0"/>
        <v>#VALUE!</v>
      </c>
    </row>
    <row r="53" spans="1:3" x14ac:dyDescent="0.2">
      <c r="A53" s="8" t="s">
        <v>111</v>
      </c>
      <c r="B53" s="40">
        <v>59685.856573705176</v>
      </c>
      <c r="C53" t="e">
        <f t="shared" si="0"/>
        <v>#VALUE!</v>
      </c>
    </row>
    <row r="54" spans="1:3" x14ac:dyDescent="0.2">
      <c r="A54" s="8" t="s">
        <v>113</v>
      </c>
      <c r="B54" s="40">
        <v>55133.58070500927</v>
      </c>
      <c r="C54" t="e">
        <f t="shared" si="0"/>
        <v>#VALUE!</v>
      </c>
    </row>
    <row r="55" spans="1:3" x14ac:dyDescent="0.2">
      <c r="A55" s="8" t="s">
        <v>115</v>
      </c>
      <c r="B55" s="40">
        <v>55350.895381715367</v>
      </c>
      <c r="C55" t="e">
        <f t="shared" si="0"/>
        <v>#VALUE!</v>
      </c>
    </row>
    <row r="56" spans="1:3" x14ac:dyDescent="0.2">
      <c r="A56" s="8" t="s">
        <v>117</v>
      </c>
      <c r="B56" s="40">
        <v>52067.67586821015</v>
      </c>
      <c r="C56" t="e">
        <f t="shared" si="0"/>
        <v>#VALUE!</v>
      </c>
    </row>
    <row r="57" spans="1:3" x14ac:dyDescent="0.2">
      <c r="A57" s="8" t="s">
        <v>119</v>
      </c>
      <c r="B57" s="40">
        <v>53792.060491493379</v>
      </c>
      <c r="C57" t="e">
        <f t="shared" si="0"/>
        <v>#VALUE!</v>
      </c>
    </row>
    <row r="58" spans="1:3" x14ac:dyDescent="0.2">
      <c r="A58" s="8" t="s">
        <v>121</v>
      </c>
      <c r="B58" s="40">
        <v>40639.010189228524</v>
      </c>
      <c r="C58" t="e">
        <f t="shared" si="0"/>
        <v>#VALUE!</v>
      </c>
    </row>
    <row r="59" spans="1:3" x14ac:dyDescent="0.2">
      <c r="A59" s="8" t="s">
        <v>123</v>
      </c>
      <c r="B59" s="40">
        <v>45450.166112956809</v>
      </c>
      <c r="C59" t="e">
        <f t="shared" si="0"/>
        <v>#VALUE!</v>
      </c>
    </row>
    <row r="60" spans="1:3" x14ac:dyDescent="0.2">
      <c r="A60" s="8" t="s">
        <v>125</v>
      </c>
      <c r="B60" s="40">
        <v>47500.872600349045</v>
      </c>
      <c r="C60" t="e">
        <f t="shared" si="0"/>
        <v>#VALUE!</v>
      </c>
    </row>
    <row r="61" spans="1:3" x14ac:dyDescent="0.2">
      <c r="A61" s="8" t="s">
        <v>127</v>
      </c>
      <c r="B61" s="40">
        <v>51056.030389363725</v>
      </c>
      <c r="C61" t="e">
        <f t="shared" si="0"/>
        <v>#VALUE!</v>
      </c>
    </row>
    <row r="62" spans="1:3" x14ac:dyDescent="0.2">
      <c r="A62" s="8" t="s">
        <v>129</v>
      </c>
      <c r="B62" s="40">
        <v>52543.584720861902</v>
      </c>
      <c r="C62" t="e">
        <f t="shared" si="0"/>
        <v>#VALUE!</v>
      </c>
    </row>
    <row r="63" spans="1:3" x14ac:dyDescent="0.2">
      <c r="A63" s="8" t="s">
        <v>131</v>
      </c>
      <c r="B63" s="40">
        <v>42259.050683829446</v>
      </c>
      <c r="C63" t="e">
        <f t="shared" si="0"/>
        <v>#VALUE!</v>
      </c>
    </row>
    <row r="64" spans="1:3" x14ac:dyDescent="0.2">
      <c r="A64" s="8" t="s">
        <v>133</v>
      </c>
      <c r="B64" s="40">
        <v>43646.086956521744</v>
      </c>
      <c r="C64" t="e">
        <f t="shared" si="0"/>
        <v>#VALUE!</v>
      </c>
    </row>
    <row r="65" spans="1:3" x14ac:dyDescent="0.2">
      <c r="A65" s="8" t="s">
        <v>135</v>
      </c>
      <c r="B65" s="40">
        <v>47986.381322957197</v>
      </c>
      <c r="C65" t="e">
        <f t="shared" si="0"/>
        <v>#VALUE!</v>
      </c>
    </row>
    <row r="66" spans="1:3" x14ac:dyDescent="0.2">
      <c r="A66" s="8" t="s">
        <v>137</v>
      </c>
      <c r="B66" s="40">
        <v>41616.766467065863</v>
      </c>
      <c r="C66" t="e">
        <f t="shared" si="0"/>
        <v>#VALUE!</v>
      </c>
    </row>
    <row r="67" spans="1:3" x14ac:dyDescent="0.2">
      <c r="A67" s="8" t="s">
        <v>139</v>
      </c>
      <c r="B67" s="40">
        <v>49518.286311389762</v>
      </c>
      <c r="C67" t="e">
        <f t="shared" ref="C67:C130" si="1">_xlfn.RANK.EQ(B67,B67:B566,1)</f>
        <v>#VALUE!</v>
      </c>
    </row>
    <row r="68" spans="1:3" x14ac:dyDescent="0.2">
      <c r="A68" s="8" t="s">
        <v>141</v>
      </c>
      <c r="B68" s="40">
        <v>47629.591836734697</v>
      </c>
      <c r="C68" t="e">
        <f t="shared" si="1"/>
        <v>#VALUE!</v>
      </c>
    </row>
    <row r="69" spans="1:3" x14ac:dyDescent="0.2">
      <c r="A69" s="8" t="s">
        <v>143</v>
      </c>
      <c r="B69" s="40">
        <v>42218.957345971568</v>
      </c>
      <c r="C69" t="e">
        <f t="shared" si="1"/>
        <v>#VALUE!</v>
      </c>
    </row>
    <row r="70" spans="1:3" x14ac:dyDescent="0.2">
      <c r="A70" s="8" t="s">
        <v>145</v>
      </c>
      <c r="B70" s="40">
        <v>41260.909935004645</v>
      </c>
      <c r="C70" t="e">
        <f t="shared" si="1"/>
        <v>#VALUE!</v>
      </c>
    </row>
    <row r="71" spans="1:3" x14ac:dyDescent="0.2">
      <c r="A71" s="8" t="s">
        <v>147</v>
      </c>
      <c r="B71" s="40">
        <v>41595.805529075311</v>
      </c>
      <c r="C71" t="e">
        <f t="shared" si="1"/>
        <v>#VALUE!</v>
      </c>
    </row>
    <row r="72" spans="1:3" x14ac:dyDescent="0.2">
      <c r="A72" s="8" t="s">
        <v>149</v>
      </c>
      <c r="B72" s="40">
        <v>42283.64167478092</v>
      </c>
      <c r="C72" t="e">
        <f t="shared" si="1"/>
        <v>#VALUE!</v>
      </c>
    </row>
    <row r="73" spans="1:3" x14ac:dyDescent="0.2">
      <c r="A73" s="8" t="s">
        <v>151</v>
      </c>
      <c r="B73" s="40">
        <v>35592.927631578947</v>
      </c>
      <c r="C73" t="e">
        <f t="shared" si="1"/>
        <v>#VALUE!</v>
      </c>
    </row>
    <row r="74" spans="1:3" x14ac:dyDescent="0.2">
      <c r="A74" s="8" t="s">
        <v>153</v>
      </c>
      <c r="B74" s="40">
        <v>43928.934010152283</v>
      </c>
      <c r="C74" t="e">
        <f t="shared" si="1"/>
        <v>#VALUE!</v>
      </c>
    </row>
    <row r="75" spans="1:3" x14ac:dyDescent="0.2">
      <c r="A75" s="8" t="s">
        <v>155</v>
      </c>
      <c r="B75" s="40">
        <v>42162.241887905606</v>
      </c>
      <c r="C75" t="e">
        <f t="shared" si="1"/>
        <v>#VALUE!</v>
      </c>
    </row>
    <row r="76" spans="1:3" x14ac:dyDescent="0.2">
      <c r="A76" s="8" t="s">
        <v>157</v>
      </c>
      <c r="B76" s="40">
        <v>42685</v>
      </c>
      <c r="C76" t="e">
        <f t="shared" si="1"/>
        <v>#VALUE!</v>
      </c>
    </row>
    <row r="77" spans="1:3" x14ac:dyDescent="0.2">
      <c r="A77" s="8" t="s">
        <v>159</v>
      </c>
      <c r="B77" s="40">
        <v>40127.134724857686</v>
      </c>
      <c r="C77" t="e">
        <f t="shared" si="1"/>
        <v>#VALUE!</v>
      </c>
    </row>
    <row r="78" spans="1:3" x14ac:dyDescent="0.2">
      <c r="A78" s="8" t="s">
        <v>161</v>
      </c>
      <c r="B78" s="40">
        <v>40545.101842871001</v>
      </c>
      <c r="C78" t="e">
        <f t="shared" si="1"/>
        <v>#VALUE!</v>
      </c>
    </row>
    <row r="79" spans="1:3" x14ac:dyDescent="0.2">
      <c r="A79" s="8" t="s">
        <v>163</v>
      </c>
      <c r="B79" s="40">
        <v>37719.634703196345</v>
      </c>
      <c r="C79" t="e">
        <f t="shared" si="1"/>
        <v>#VALUE!</v>
      </c>
    </row>
    <row r="80" spans="1:3" x14ac:dyDescent="0.2">
      <c r="A80" s="8" t="s">
        <v>165</v>
      </c>
      <c r="B80" s="40">
        <v>36010.614035087718</v>
      </c>
      <c r="C80" t="e">
        <f t="shared" si="1"/>
        <v>#VALUE!</v>
      </c>
    </row>
    <row r="81" spans="1:3" x14ac:dyDescent="0.2">
      <c r="A81" s="8" t="s">
        <v>167</v>
      </c>
      <c r="B81" s="40">
        <v>38254.059216809939</v>
      </c>
      <c r="C81" t="e">
        <f t="shared" si="1"/>
        <v>#VALUE!</v>
      </c>
    </row>
    <row r="82" spans="1:3" x14ac:dyDescent="0.2">
      <c r="A82" s="8" t="s">
        <v>169</v>
      </c>
      <c r="B82" s="40">
        <v>37718.75</v>
      </c>
      <c r="C82" t="e">
        <f t="shared" si="1"/>
        <v>#VALUE!</v>
      </c>
    </row>
    <row r="83" spans="1:3" x14ac:dyDescent="0.2">
      <c r="A83" s="8" t="s">
        <v>171</v>
      </c>
      <c r="B83" s="40">
        <v>38505.802707930365</v>
      </c>
      <c r="C83" t="e">
        <f t="shared" si="1"/>
        <v>#VALUE!</v>
      </c>
    </row>
    <row r="84" spans="1:3" x14ac:dyDescent="0.2">
      <c r="A84" s="8" t="s">
        <v>173</v>
      </c>
      <c r="B84" s="40">
        <v>33686.694915254244</v>
      </c>
      <c r="C84" t="e">
        <f t="shared" si="1"/>
        <v>#VALUE!</v>
      </c>
    </row>
    <row r="85" spans="1:3" x14ac:dyDescent="0.2">
      <c r="A85" s="8" t="s">
        <v>175</v>
      </c>
      <c r="B85" s="40">
        <v>33504.436860068257</v>
      </c>
      <c r="C85" t="e">
        <f t="shared" si="1"/>
        <v>#VALUE!</v>
      </c>
    </row>
    <row r="86" spans="1:3" x14ac:dyDescent="0.2">
      <c r="A86" s="8" t="s">
        <v>177</v>
      </c>
      <c r="B86" s="40">
        <v>35853.633854645814</v>
      </c>
      <c r="C86" t="e">
        <f t="shared" si="1"/>
        <v>#VALUE!</v>
      </c>
    </row>
    <row r="87" spans="1:3" x14ac:dyDescent="0.2">
      <c r="A87" s="8" t="s">
        <v>179</v>
      </c>
      <c r="B87" s="40">
        <v>32571.068124474346</v>
      </c>
      <c r="C87" t="e">
        <f t="shared" si="1"/>
        <v>#VALUE!</v>
      </c>
    </row>
    <row r="88" spans="1:3" x14ac:dyDescent="0.2">
      <c r="A88" s="8" t="s">
        <v>181</v>
      </c>
      <c r="B88" s="40">
        <v>29743.391719745221</v>
      </c>
      <c r="C88" t="e">
        <f t="shared" si="1"/>
        <v>#VALUE!</v>
      </c>
    </row>
    <row r="89" spans="1:3" x14ac:dyDescent="0.2">
      <c r="A89" s="8" t="s">
        <v>183</v>
      </c>
      <c r="B89" s="40">
        <v>36761.105626850942</v>
      </c>
      <c r="C89" t="e">
        <f t="shared" si="1"/>
        <v>#VALUE!</v>
      </c>
    </row>
    <row r="90" spans="1:3" x14ac:dyDescent="0.2">
      <c r="A90" s="8" t="s">
        <v>185</v>
      </c>
      <c r="B90" s="40">
        <v>29250.760608486784</v>
      </c>
      <c r="C90" t="e">
        <f t="shared" si="1"/>
        <v>#VALUE!</v>
      </c>
    </row>
    <row r="91" spans="1:3" x14ac:dyDescent="0.2">
      <c r="A91" s="8" t="s">
        <v>187</v>
      </c>
      <c r="B91" s="40">
        <v>34336.792452830188</v>
      </c>
      <c r="C91" t="e">
        <f t="shared" si="1"/>
        <v>#VALUE!</v>
      </c>
    </row>
    <row r="92" spans="1:3" x14ac:dyDescent="0.2">
      <c r="A92" s="8" t="s">
        <v>189</v>
      </c>
      <c r="B92" s="40">
        <v>34828.42105263158</v>
      </c>
      <c r="C92" t="e">
        <f t="shared" si="1"/>
        <v>#VALUE!</v>
      </c>
    </row>
    <row r="93" spans="1:3" x14ac:dyDescent="0.2">
      <c r="A93" s="8" t="s">
        <v>191</v>
      </c>
      <c r="B93" s="40">
        <v>30960.650128314799</v>
      </c>
      <c r="C93" t="e">
        <f t="shared" si="1"/>
        <v>#VALUE!</v>
      </c>
    </row>
    <row r="94" spans="1:3" x14ac:dyDescent="0.2">
      <c r="A94" s="8" t="s">
        <v>193</v>
      </c>
      <c r="B94" s="40">
        <v>33536.812674743713</v>
      </c>
      <c r="C94" t="e">
        <f t="shared" si="1"/>
        <v>#VALUE!</v>
      </c>
    </row>
    <row r="95" spans="1:3" x14ac:dyDescent="0.2">
      <c r="A95" s="8" t="s">
        <v>195</v>
      </c>
      <c r="B95" s="40">
        <v>26216.320246343341</v>
      </c>
      <c r="C95" t="e">
        <f t="shared" si="1"/>
        <v>#VALUE!</v>
      </c>
    </row>
    <row r="96" spans="1:3" x14ac:dyDescent="0.2">
      <c r="A96" s="8" t="s">
        <v>197</v>
      </c>
      <c r="B96" s="40">
        <v>31657.004830917878</v>
      </c>
      <c r="C96" t="e">
        <f t="shared" si="1"/>
        <v>#VALUE!</v>
      </c>
    </row>
    <row r="97" spans="1:3" x14ac:dyDescent="0.2">
      <c r="A97" s="8" t="s">
        <v>199</v>
      </c>
      <c r="B97" s="40">
        <v>28211.024978466838</v>
      </c>
      <c r="C97" t="e">
        <f t="shared" si="1"/>
        <v>#VALUE!</v>
      </c>
    </row>
    <row r="98" spans="1:3" x14ac:dyDescent="0.2">
      <c r="A98" s="8" t="s">
        <v>201</v>
      </c>
      <c r="B98" s="40">
        <v>32042.450980392157</v>
      </c>
      <c r="C98" t="e">
        <f t="shared" si="1"/>
        <v>#VALUE!</v>
      </c>
    </row>
    <row r="99" spans="1:3" x14ac:dyDescent="0.2">
      <c r="A99" s="8" t="s">
        <v>203</v>
      </c>
      <c r="B99" s="40">
        <v>30006.487488415201</v>
      </c>
      <c r="C99" t="e">
        <f t="shared" si="1"/>
        <v>#VALUE!</v>
      </c>
    </row>
    <row r="100" spans="1:3" x14ac:dyDescent="0.2">
      <c r="A100" s="8" t="s">
        <v>205</v>
      </c>
      <c r="B100" s="40">
        <v>26828.020134228191</v>
      </c>
      <c r="C100" t="e">
        <f t="shared" si="1"/>
        <v>#VALUE!</v>
      </c>
    </row>
    <row r="101" spans="1:3" x14ac:dyDescent="0.2">
      <c r="A101" s="8" t="s">
        <v>207</v>
      </c>
      <c r="B101" s="40">
        <v>35395.555555555555</v>
      </c>
      <c r="C101" t="e">
        <f t="shared" si="1"/>
        <v>#VALUE!</v>
      </c>
    </row>
    <row r="102" spans="1:3" x14ac:dyDescent="0.2">
      <c r="A102" s="8" t="s">
        <v>209</v>
      </c>
      <c r="B102" s="40">
        <v>30017.033492822968</v>
      </c>
      <c r="C102" t="e">
        <f t="shared" si="1"/>
        <v>#VALUE!</v>
      </c>
    </row>
    <row r="103" spans="1:3" x14ac:dyDescent="0.2">
      <c r="A103" s="8" t="s">
        <v>211</v>
      </c>
      <c r="B103" s="40">
        <v>28860.617399438728</v>
      </c>
      <c r="C103" t="e">
        <f t="shared" si="1"/>
        <v>#VALUE!</v>
      </c>
    </row>
    <row r="104" spans="1:3" x14ac:dyDescent="0.2">
      <c r="A104" s="8" t="s">
        <v>213</v>
      </c>
      <c r="B104" s="40">
        <v>27399.641577060931</v>
      </c>
      <c r="C104" t="e">
        <f t="shared" si="1"/>
        <v>#VALUE!</v>
      </c>
    </row>
    <row r="105" spans="1:3" x14ac:dyDescent="0.2">
      <c r="A105" s="8" t="s">
        <v>215</v>
      </c>
      <c r="B105" s="40">
        <v>28491.096532333646</v>
      </c>
      <c r="C105" t="e">
        <f t="shared" si="1"/>
        <v>#VALUE!</v>
      </c>
    </row>
    <row r="106" spans="1:3" x14ac:dyDescent="0.2">
      <c r="A106" s="8" t="s">
        <v>217</v>
      </c>
      <c r="B106" s="40">
        <v>20328.428093645485</v>
      </c>
      <c r="C106" t="e">
        <f t="shared" si="1"/>
        <v>#VALUE!</v>
      </c>
    </row>
    <row r="107" spans="1:3" x14ac:dyDescent="0.2">
      <c r="A107" s="8" t="s">
        <v>219</v>
      </c>
      <c r="B107" s="40">
        <v>28895.038167938928</v>
      </c>
      <c r="C107" t="e">
        <f t="shared" si="1"/>
        <v>#VALUE!</v>
      </c>
    </row>
    <row r="108" spans="1:3" x14ac:dyDescent="0.2">
      <c r="A108" s="8" t="s">
        <v>221</v>
      </c>
      <c r="B108" s="40">
        <v>32842.82608695652</v>
      </c>
      <c r="C108" t="e">
        <f t="shared" si="1"/>
        <v>#VALUE!</v>
      </c>
    </row>
    <row r="109" spans="1:3" x14ac:dyDescent="0.2">
      <c r="A109" s="8" t="s">
        <v>223</v>
      </c>
      <c r="B109" s="40">
        <v>25810.46312178388</v>
      </c>
      <c r="C109" t="e">
        <f t="shared" si="1"/>
        <v>#VALUE!</v>
      </c>
    </row>
    <row r="110" spans="1:3" x14ac:dyDescent="0.2">
      <c r="A110" s="8" t="s">
        <v>225</v>
      </c>
      <c r="B110" s="40">
        <v>26808.310749774166</v>
      </c>
      <c r="C110" t="e">
        <f t="shared" si="1"/>
        <v>#VALUE!</v>
      </c>
    </row>
    <row r="111" spans="1:3" x14ac:dyDescent="0.2">
      <c r="A111" s="8" t="s">
        <v>227</v>
      </c>
      <c r="B111" s="40">
        <v>28734.23860329777</v>
      </c>
      <c r="C111" t="e">
        <f t="shared" si="1"/>
        <v>#VALUE!</v>
      </c>
    </row>
    <row r="112" spans="1:3" x14ac:dyDescent="0.2">
      <c r="A112" s="8" t="s">
        <v>229</v>
      </c>
      <c r="B112" s="40">
        <v>29329.305135951661</v>
      </c>
      <c r="C112" t="e">
        <f t="shared" si="1"/>
        <v>#VALUE!</v>
      </c>
    </row>
    <row r="113" spans="1:3" x14ac:dyDescent="0.2">
      <c r="A113" s="8" t="s">
        <v>231</v>
      </c>
      <c r="B113" s="40">
        <v>29417.145899893501</v>
      </c>
      <c r="C113" t="e">
        <f t="shared" si="1"/>
        <v>#VALUE!</v>
      </c>
    </row>
    <row r="114" spans="1:3" x14ac:dyDescent="0.2">
      <c r="A114" s="8" t="s">
        <v>233</v>
      </c>
      <c r="B114" s="40">
        <v>21783.733974358973</v>
      </c>
      <c r="C114" t="e">
        <f t="shared" si="1"/>
        <v>#VALUE!</v>
      </c>
    </row>
    <row r="115" spans="1:3" x14ac:dyDescent="0.2">
      <c r="A115" s="8" t="s">
        <v>235</v>
      </c>
      <c r="B115" s="40">
        <v>25358.950328022493</v>
      </c>
      <c r="C115" t="e">
        <f t="shared" si="1"/>
        <v>#VALUE!</v>
      </c>
    </row>
    <row r="116" spans="1:3" x14ac:dyDescent="0.2">
      <c r="A116" s="8" t="s">
        <v>237</v>
      </c>
      <c r="B116" s="40">
        <v>26232.767232767237</v>
      </c>
      <c r="C116" t="e">
        <f t="shared" si="1"/>
        <v>#VALUE!</v>
      </c>
    </row>
    <row r="117" spans="1:3" x14ac:dyDescent="0.2">
      <c r="A117" s="8" t="s">
        <v>239</v>
      </c>
      <c r="B117" s="40">
        <v>25886.22754491018</v>
      </c>
      <c r="C117" t="e">
        <f t="shared" si="1"/>
        <v>#VALUE!</v>
      </c>
    </row>
    <row r="118" spans="1:3" x14ac:dyDescent="0.2">
      <c r="A118" s="8" t="s">
        <v>241</v>
      </c>
      <c r="B118" s="40">
        <v>23999.068901303537</v>
      </c>
      <c r="C118" t="e">
        <f t="shared" si="1"/>
        <v>#VALUE!</v>
      </c>
    </row>
    <row r="119" spans="1:3" x14ac:dyDescent="0.2">
      <c r="A119" s="8" t="s">
        <v>243</v>
      </c>
      <c r="B119" s="40">
        <v>24844.594594594593</v>
      </c>
      <c r="C119" t="e">
        <f t="shared" si="1"/>
        <v>#VALUE!</v>
      </c>
    </row>
    <row r="120" spans="1:3" x14ac:dyDescent="0.2">
      <c r="A120" s="8" t="s">
        <v>245</v>
      </c>
      <c r="B120" s="40">
        <v>23466.117216117214</v>
      </c>
      <c r="C120" t="e">
        <f t="shared" si="1"/>
        <v>#VALUE!</v>
      </c>
    </row>
    <row r="121" spans="1:3" x14ac:dyDescent="0.2">
      <c r="A121" s="8" t="s">
        <v>247</v>
      </c>
      <c r="B121" s="40">
        <v>20248.222940226169</v>
      </c>
      <c r="C121" t="e">
        <f t="shared" si="1"/>
        <v>#VALUE!</v>
      </c>
    </row>
    <row r="122" spans="1:3" x14ac:dyDescent="0.2">
      <c r="A122" s="8" t="s">
        <v>249</v>
      </c>
      <c r="B122" s="40">
        <v>22390.85144927536</v>
      </c>
      <c r="C122" t="e">
        <f t="shared" si="1"/>
        <v>#VALUE!</v>
      </c>
    </row>
    <row r="123" spans="1:3" x14ac:dyDescent="0.2">
      <c r="A123" s="8" t="s">
        <v>251</v>
      </c>
      <c r="B123" s="40">
        <v>7607.1871127633203</v>
      </c>
      <c r="C123" t="e">
        <f t="shared" si="1"/>
        <v>#VALUE!</v>
      </c>
    </row>
    <row r="124" spans="1:3" x14ac:dyDescent="0.2">
      <c r="A124" s="8" t="s">
        <v>253</v>
      </c>
      <c r="B124" s="40">
        <v>22863.780260707634</v>
      </c>
      <c r="C124" t="e">
        <f t="shared" si="1"/>
        <v>#VALUE!</v>
      </c>
    </row>
    <row r="125" spans="1:3" x14ac:dyDescent="0.2">
      <c r="A125" s="8" t="s">
        <v>255</v>
      </c>
      <c r="B125" s="40">
        <v>20926.116838487975</v>
      </c>
      <c r="C125" t="e">
        <f t="shared" si="1"/>
        <v>#VALUE!</v>
      </c>
    </row>
    <row r="126" spans="1:3" x14ac:dyDescent="0.2">
      <c r="A126" s="8" t="s">
        <v>257</v>
      </c>
      <c r="B126" s="40">
        <v>24150.849150849153</v>
      </c>
      <c r="C126" t="e">
        <f t="shared" si="1"/>
        <v>#VALUE!</v>
      </c>
    </row>
    <row r="127" spans="1:3" x14ac:dyDescent="0.2">
      <c r="A127" s="8" t="s">
        <v>259</v>
      </c>
      <c r="B127" s="40">
        <v>23188.461538461539</v>
      </c>
      <c r="C127" t="e">
        <f t="shared" si="1"/>
        <v>#VALUE!</v>
      </c>
    </row>
    <row r="128" spans="1:3" x14ac:dyDescent="0.2">
      <c r="A128" s="8" t="s">
        <v>261</v>
      </c>
      <c r="B128" s="40">
        <v>20614.261168384881</v>
      </c>
      <c r="C128" t="e">
        <f t="shared" si="1"/>
        <v>#VALUE!</v>
      </c>
    </row>
    <row r="129" spans="1:3" x14ac:dyDescent="0.2">
      <c r="A129" s="8" t="s">
        <v>263</v>
      </c>
      <c r="B129" s="40">
        <v>20421.821305841924</v>
      </c>
      <c r="C129" t="e">
        <f t="shared" si="1"/>
        <v>#VALUE!</v>
      </c>
    </row>
    <row r="130" spans="1:3" x14ac:dyDescent="0.2">
      <c r="A130" s="8" t="s">
        <v>265</v>
      </c>
      <c r="B130" s="40">
        <v>22855.630413859482</v>
      </c>
      <c r="C130" t="e">
        <f t="shared" si="1"/>
        <v>#VALUE!</v>
      </c>
    </row>
    <row r="131" spans="1:3" x14ac:dyDescent="0.2">
      <c r="A131" s="8" t="s">
        <v>267</v>
      </c>
      <c r="B131" s="40">
        <v>19450.082781456957</v>
      </c>
      <c r="C131" t="e">
        <f t="shared" ref="C131:C194" si="2">_xlfn.RANK.EQ(B131,B131:B630,1)</f>
        <v>#VALUE!</v>
      </c>
    </row>
    <row r="132" spans="1:3" x14ac:dyDescent="0.2">
      <c r="A132" s="8" t="s">
        <v>269</v>
      </c>
      <c r="B132" s="40">
        <v>23034.313725490196</v>
      </c>
      <c r="C132" t="e">
        <f t="shared" si="2"/>
        <v>#VALUE!</v>
      </c>
    </row>
    <row r="133" spans="1:3" x14ac:dyDescent="0.2">
      <c r="A133" s="8" t="s">
        <v>271</v>
      </c>
      <c r="B133" s="40">
        <v>17652.861445783135</v>
      </c>
      <c r="C133" t="e">
        <f t="shared" si="2"/>
        <v>#VALUE!</v>
      </c>
    </row>
    <row r="134" spans="1:3" x14ac:dyDescent="0.2">
      <c r="A134" s="8" t="s">
        <v>273</v>
      </c>
      <c r="B134" s="40">
        <v>23306</v>
      </c>
      <c r="C134" t="e">
        <f t="shared" si="2"/>
        <v>#VALUE!</v>
      </c>
    </row>
    <row r="135" spans="1:3" x14ac:dyDescent="0.2">
      <c r="A135" s="8" t="s">
        <v>275</v>
      </c>
      <c r="B135" s="40">
        <v>21239.069767441862</v>
      </c>
      <c r="C135" t="e">
        <f t="shared" si="2"/>
        <v>#VALUE!</v>
      </c>
    </row>
    <row r="136" spans="1:3" x14ac:dyDescent="0.2">
      <c r="A136" s="8" t="s">
        <v>277</v>
      </c>
      <c r="B136" s="40">
        <v>22244.93177387914</v>
      </c>
      <c r="C136" t="e">
        <f t="shared" si="2"/>
        <v>#VALUE!</v>
      </c>
    </row>
    <row r="137" spans="1:3" x14ac:dyDescent="0.2">
      <c r="A137" s="8" t="s">
        <v>279</v>
      </c>
      <c r="B137" s="40">
        <v>21394.460093896712</v>
      </c>
      <c r="C137" t="e">
        <f t="shared" si="2"/>
        <v>#VALUE!</v>
      </c>
    </row>
    <row r="138" spans="1:3" x14ac:dyDescent="0.2">
      <c r="A138" s="8" t="s">
        <v>281</v>
      </c>
      <c r="B138" s="40">
        <v>22286.274509803919</v>
      </c>
      <c r="C138" t="e">
        <f t="shared" si="2"/>
        <v>#VALUE!</v>
      </c>
    </row>
    <row r="139" spans="1:3" x14ac:dyDescent="0.2">
      <c r="A139" s="8" t="s">
        <v>283</v>
      </c>
      <c r="B139" s="40">
        <v>20774.401473296501</v>
      </c>
      <c r="C139" t="e">
        <f t="shared" si="2"/>
        <v>#VALUE!</v>
      </c>
    </row>
    <row r="140" spans="1:3" x14ac:dyDescent="0.2">
      <c r="A140" s="8" t="s">
        <v>285</v>
      </c>
      <c r="B140" s="40">
        <v>26093.16037735849</v>
      </c>
      <c r="C140" t="e">
        <f t="shared" si="2"/>
        <v>#VALUE!</v>
      </c>
    </row>
    <row r="141" spans="1:3" x14ac:dyDescent="0.2">
      <c r="A141" s="8" t="s">
        <v>287</v>
      </c>
      <c r="B141" s="40">
        <v>19064.193270060397</v>
      </c>
      <c r="C141" t="e">
        <f t="shared" si="2"/>
        <v>#VALUE!</v>
      </c>
    </row>
    <row r="142" spans="1:3" x14ac:dyDescent="0.2">
      <c r="A142" s="8" t="s">
        <v>289</v>
      </c>
      <c r="B142" s="40">
        <v>21044.21052631579</v>
      </c>
      <c r="C142" t="e">
        <f t="shared" si="2"/>
        <v>#VALUE!</v>
      </c>
    </row>
    <row r="143" spans="1:3" x14ac:dyDescent="0.2">
      <c r="A143" s="8" t="s">
        <v>291</v>
      </c>
      <c r="B143" s="40">
        <v>21160.886319845857</v>
      </c>
      <c r="C143" t="e">
        <f t="shared" si="2"/>
        <v>#VALUE!</v>
      </c>
    </row>
    <row r="144" spans="1:3" x14ac:dyDescent="0.2">
      <c r="A144" s="8" t="s">
        <v>293</v>
      </c>
      <c r="B144" s="40">
        <v>21671.314741035858</v>
      </c>
      <c r="C144" t="e">
        <f t="shared" si="2"/>
        <v>#VALUE!</v>
      </c>
    </row>
    <row r="145" spans="1:3" x14ac:dyDescent="0.2">
      <c r="A145" s="8" t="s">
        <v>295</v>
      </c>
      <c r="B145" s="40">
        <v>11759.616438356165</v>
      </c>
      <c r="C145" t="e">
        <f t="shared" si="2"/>
        <v>#VALUE!</v>
      </c>
    </row>
    <row r="146" spans="1:3" x14ac:dyDescent="0.2">
      <c r="A146" s="8" t="s">
        <v>297</v>
      </c>
      <c r="B146" s="40">
        <v>21542.052313883298</v>
      </c>
      <c r="C146" t="e">
        <f t="shared" si="2"/>
        <v>#VALUE!</v>
      </c>
    </row>
    <row r="147" spans="1:3" x14ac:dyDescent="0.2">
      <c r="A147" s="8" t="s">
        <v>299</v>
      </c>
      <c r="B147" s="40">
        <v>14207.789613848201</v>
      </c>
      <c r="C147" t="e">
        <f t="shared" si="2"/>
        <v>#VALUE!</v>
      </c>
    </row>
    <row r="148" spans="1:3" x14ac:dyDescent="0.2">
      <c r="A148" s="8" t="s">
        <v>301</v>
      </c>
      <c r="B148" s="40">
        <v>20472.894482091</v>
      </c>
      <c r="C148" t="e">
        <f t="shared" si="2"/>
        <v>#VALUE!</v>
      </c>
    </row>
    <row r="149" spans="1:3" x14ac:dyDescent="0.2">
      <c r="A149" s="8" t="s">
        <v>303</v>
      </c>
      <c r="B149" s="40">
        <v>21249.494949494951</v>
      </c>
      <c r="C149" t="e">
        <f t="shared" si="2"/>
        <v>#VALUE!</v>
      </c>
    </row>
    <row r="150" spans="1:3" x14ac:dyDescent="0.2">
      <c r="A150" s="8" t="s">
        <v>305</v>
      </c>
      <c r="B150" s="40">
        <v>22828.664495114008</v>
      </c>
      <c r="C150" t="e">
        <f t="shared" si="2"/>
        <v>#VALUE!</v>
      </c>
    </row>
    <row r="151" spans="1:3" x14ac:dyDescent="0.2">
      <c r="A151" s="8" t="s">
        <v>307</v>
      </c>
      <c r="B151" s="40">
        <v>17652.836579170194</v>
      </c>
      <c r="C151" t="e">
        <f t="shared" si="2"/>
        <v>#VALUE!</v>
      </c>
    </row>
    <row r="152" spans="1:3" x14ac:dyDescent="0.2">
      <c r="A152" s="8" t="s">
        <v>309</v>
      </c>
      <c r="B152" s="40">
        <v>22886.438809261301</v>
      </c>
      <c r="C152" t="e">
        <f t="shared" si="2"/>
        <v>#VALUE!</v>
      </c>
    </row>
    <row r="153" spans="1:3" x14ac:dyDescent="0.2">
      <c r="A153" s="8" t="s">
        <v>311</v>
      </c>
      <c r="B153" s="40">
        <v>19099.907493061979</v>
      </c>
      <c r="C153" t="e">
        <f t="shared" si="2"/>
        <v>#VALUE!</v>
      </c>
    </row>
    <row r="154" spans="1:3" x14ac:dyDescent="0.2">
      <c r="A154" s="8" t="s">
        <v>313</v>
      </c>
      <c r="B154" s="40">
        <v>18351.736420302761</v>
      </c>
      <c r="C154" t="e">
        <f t="shared" si="2"/>
        <v>#VALUE!</v>
      </c>
    </row>
    <row r="155" spans="1:3" x14ac:dyDescent="0.2">
      <c r="A155" s="8" t="s">
        <v>315</v>
      </c>
      <c r="B155" s="40">
        <v>12643.884449907804</v>
      </c>
      <c r="C155" t="e">
        <f t="shared" si="2"/>
        <v>#VALUE!</v>
      </c>
    </row>
    <row r="156" spans="1:3" x14ac:dyDescent="0.2">
      <c r="A156" s="8" t="s">
        <v>317</v>
      </c>
      <c r="B156" s="40">
        <v>17011.75</v>
      </c>
      <c r="C156" t="e">
        <f t="shared" si="2"/>
        <v>#VALUE!</v>
      </c>
    </row>
    <row r="157" spans="1:3" x14ac:dyDescent="0.2">
      <c r="A157" s="8" t="s">
        <v>319</v>
      </c>
      <c r="B157" s="40">
        <v>19101.983002832862</v>
      </c>
      <c r="C157" t="e">
        <f t="shared" si="2"/>
        <v>#VALUE!</v>
      </c>
    </row>
    <row r="158" spans="1:3" x14ac:dyDescent="0.2">
      <c r="A158" s="8" t="s">
        <v>321</v>
      </c>
      <c r="B158" s="40">
        <v>18207.317073170732</v>
      </c>
      <c r="C158" t="e">
        <f t="shared" si="2"/>
        <v>#VALUE!</v>
      </c>
    </row>
    <row r="159" spans="1:3" x14ac:dyDescent="0.2">
      <c r="A159" s="8" t="s">
        <v>323</v>
      </c>
      <c r="B159" s="40">
        <v>17052.551020408162</v>
      </c>
      <c r="C159" t="e">
        <f t="shared" si="2"/>
        <v>#VALUE!</v>
      </c>
    </row>
    <row r="160" spans="1:3" x14ac:dyDescent="0.2">
      <c r="A160" s="8" t="s">
        <v>325</v>
      </c>
      <c r="B160" s="40">
        <v>18027.95311091073</v>
      </c>
      <c r="C160" t="e">
        <f t="shared" si="2"/>
        <v>#VALUE!</v>
      </c>
    </row>
    <row r="161" spans="1:3" x14ac:dyDescent="0.2">
      <c r="A161" s="8" t="s">
        <v>327</v>
      </c>
      <c r="B161" s="40">
        <v>18334.562211981567</v>
      </c>
      <c r="C161" t="e">
        <f t="shared" si="2"/>
        <v>#VALUE!</v>
      </c>
    </row>
    <row r="162" spans="1:3" x14ac:dyDescent="0.2">
      <c r="A162" s="8" t="s">
        <v>329</v>
      </c>
      <c r="B162" s="40">
        <v>19230.843840931135</v>
      </c>
      <c r="C162" t="e">
        <f t="shared" si="2"/>
        <v>#VALUE!</v>
      </c>
    </row>
    <row r="163" spans="1:3" x14ac:dyDescent="0.2">
      <c r="A163" s="8" t="s">
        <v>331</v>
      </c>
      <c r="B163" s="40">
        <v>19490.566037735851</v>
      </c>
      <c r="C163" t="e">
        <f t="shared" si="2"/>
        <v>#VALUE!</v>
      </c>
    </row>
    <row r="164" spans="1:3" x14ac:dyDescent="0.2">
      <c r="A164" s="8" t="s">
        <v>333</v>
      </c>
      <c r="B164" s="40">
        <v>16621.107266435989</v>
      </c>
      <c r="C164" t="e">
        <f t="shared" si="2"/>
        <v>#VALUE!</v>
      </c>
    </row>
    <row r="165" spans="1:3" x14ac:dyDescent="0.2">
      <c r="A165" s="8" t="s">
        <v>335</v>
      </c>
      <c r="B165" s="40">
        <v>19517.922606924643</v>
      </c>
      <c r="C165" t="e">
        <f t="shared" si="2"/>
        <v>#VALUE!</v>
      </c>
    </row>
    <row r="166" spans="1:3" x14ac:dyDescent="0.2">
      <c r="A166" s="8" t="s">
        <v>337</v>
      </c>
      <c r="B166" s="40">
        <v>22880.889423076926</v>
      </c>
      <c r="C166" t="e">
        <f t="shared" si="2"/>
        <v>#VALUE!</v>
      </c>
    </row>
    <row r="167" spans="1:3" x14ac:dyDescent="0.2">
      <c r="A167" s="8" t="s">
        <v>339</v>
      </c>
      <c r="B167" s="40">
        <v>21739.977090492554</v>
      </c>
      <c r="C167" t="e">
        <f t="shared" si="2"/>
        <v>#VALUE!</v>
      </c>
    </row>
    <row r="168" spans="1:3" x14ac:dyDescent="0.2">
      <c r="A168" s="8" t="s">
        <v>341</v>
      </c>
      <c r="B168" s="40">
        <v>13277.699859747547</v>
      </c>
      <c r="C168" t="e">
        <f t="shared" si="2"/>
        <v>#VALUE!</v>
      </c>
    </row>
    <row r="169" spans="1:3" x14ac:dyDescent="0.2">
      <c r="A169" s="8" t="s">
        <v>343</v>
      </c>
      <c r="B169" s="40">
        <v>19884.21052631579</v>
      </c>
      <c r="C169" t="e">
        <f t="shared" si="2"/>
        <v>#VALUE!</v>
      </c>
    </row>
    <row r="170" spans="1:3" x14ac:dyDescent="0.2">
      <c r="A170" s="8" t="s">
        <v>345</v>
      </c>
      <c r="B170" s="40">
        <v>16305.570060922541</v>
      </c>
      <c r="C170" t="e">
        <f t="shared" si="2"/>
        <v>#VALUE!</v>
      </c>
    </row>
    <row r="171" spans="1:3" x14ac:dyDescent="0.2">
      <c r="A171" s="8" t="s">
        <v>347</v>
      </c>
      <c r="B171" s="40">
        <v>16412.334801762114</v>
      </c>
      <c r="C171" t="e">
        <f t="shared" si="2"/>
        <v>#VALUE!</v>
      </c>
    </row>
    <row r="172" spans="1:3" x14ac:dyDescent="0.2">
      <c r="A172" s="8" t="s">
        <v>349</v>
      </c>
      <c r="B172" s="40">
        <v>18266.798418972332</v>
      </c>
      <c r="C172" t="e">
        <f t="shared" si="2"/>
        <v>#VALUE!</v>
      </c>
    </row>
    <row r="173" spans="1:3" x14ac:dyDescent="0.2">
      <c r="A173" s="8" t="s">
        <v>351</v>
      </c>
      <c r="B173" s="40">
        <v>20622.747747747748</v>
      </c>
      <c r="C173" t="e">
        <f t="shared" si="2"/>
        <v>#VALUE!</v>
      </c>
    </row>
    <row r="174" spans="1:3" x14ac:dyDescent="0.2">
      <c r="A174" s="8" t="s">
        <v>353</v>
      </c>
      <c r="B174" s="40">
        <v>16699.908508691675</v>
      </c>
      <c r="C174" t="e">
        <f t="shared" si="2"/>
        <v>#VALUE!</v>
      </c>
    </row>
    <row r="175" spans="1:3" x14ac:dyDescent="0.2">
      <c r="A175" s="8" t="s">
        <v>355</v>
      </c>
      <c r="B175" s="40">
        <v>16629.787234042553</v>
      </c>
      <c r="C175" t="e">
        <f t="shared" si="2"/>
        <v>#VALUE!</v>
      </c>
    </row>
    <row r="176" spans="1:3" x14ac:dyDescent="0.2">
      <c r="A176" s="8" t="s">
        <v>357</v>
      </c>
      <c r="B176" s="40">
        <v>14251.568785197105</v>
      </c>
      <c r="C176" t="e">
        <f t="shared" si="2"/>
        <v>#VALUE!</v>
      </c>
    </row>
    <row r="177" spans="1:3" x14ac:dyDescent="0.2">
      <c r="A177" s="8" t="s">
        <v>359</v>
      </c>
      <c r="B177" s="40">
        <v>16764.89058039962</v>
      </c>
      <c r="C177" t="e">
        <f t="shared" si="2"/>
        <v>#VALUE!</v>
      </c>
    </row>
    <row r="178" spans="1:3" x14ac:dyDescent="0.2">
      <c r="A178" s="8" t="s">
        <v>361</v>
      </c>
      <c r="B178" s="40">
        <v>14986.752136752139</v>
      </c>
      <c r="C178" t="e">
        <f t="shared" si="2"/>
        <v>#VALUE!</v>
      </c>
    </row>
    <row r="179" spans="1:3" x14ac:dyDescent="0.2">
      <c r="A179" s="8" t="s">
        <v>363</v>
      </c>
      <c r="B179" s="40">
        <v>16299.625468164793</v>
      </c>
      <c r="C179" t="e">
        <f t="shared" si="2"/>
        <v>#VALUE!</v>
      </c>
    </row>
    <row r="180" spans="1:3" x14ac:dyDescent="0.2">
      <c r="A180" s="8" t="s">
        <v>365</v>
      </c>
      <c r="B180" s="40">
        <v>13023.888470233611</v>
      </c>
      <c r="C180" t="e">
        <f t="shared" si="2"/>
        <v>#VALUE!</v>
      </c>
    </row>
    <row r="181" spans="1:3" x14ac:dyDescent="0.2">
      <c r="A181" s="8" t="s">
        <v>367</v>
      </c>
      <c r="B181" s="40">
        <v>15386.464826357969</v>
      </c>
      <c r="C181" t="e">
        <f t="shared" si="2"/>
        <v>#VALUE!</v>
      </c>
    </row>
    <row r="182" spans="1:3" x14ac:dyDescent="0.2">
      <c r="A182" s="8" t="s">
        <v>369</v>
      </c>
      <c r="B182" s="40">
        <v>11210.512654120703</v>
      </c>
      <c r="C182" t="e">
        <f t="shared" si="2"/>
        <v>#VALUE!</v>
      </c>
    </row>
    <row r="183" spans="1:3" x14ac:dyDescent="0.2">
      <c r="A183" s="8" t="s">
        <v>371</v>
      </c>
      <c r="B183" s="40">
        <v>14534.962089300758</v>
      </c>
      <c r="C183" t="e">
        <f t="shared" si="2"/>
        <v>#VALUE!</v>
      </c>
    </row>
    <row r="184" spans="1:3" x14ac:dyDescent="0.2">
      <c r="A184" s="8" t="s">
        <v>373</v>
      </c>
      <c r="B184" s="40">
        <v>17135.991820040901</v>
      </c>
      <c r="C184" t="e">
        <f t="shared" si="2"/>
        <v>#VALUE!</v>
      </c>
    </row>
    <row r="185" spans="1:3" x14ac:dyDescent="0.2">
      <c r="A185" s="8" t="s">
        <v>375</v>
      </c>
      <c r="B185" s="40">
        <v>17191.161356628982</v>
      </c>
      <c r="C185" t="e">
        <f t="shared" si="2"/>
        <v>#VALUE!</v>
      </c>
    </row>
    <row r="186" spans="1:3" x14ac:dyDescent="0.2">
      <c r="A186" s="8" t="s">
        <v>377</v>
      </c>
      <c r="B186" s="40">
        <v>14875.849731663684</v>
      </c>
      <c r="C186" t="e">
        <f t="shared" si="2"/>
        <v>#VALUE!</v>
      </c>
    </row>
    <row r="187" spans="1:3" x14ac:dyDescent="0.2">
      <c r="A187" s="8" t="s">
        <v>379</v>
      </c>
      <c r="B187" s="40">
        <v>15850.860420650095</v>
      </c>
      <c r="C187" t="e">
        <f t="shared" si="2"/>
        <v>#VALUE!</v>
      </c>
    </row>
    <row r="188" spans="1:3" x14ac:dyDescent="0.2">
      <c r="A188" s="8" t="s">
        <v>381</v>
      </c>
      <c r="B188" s="40">
        <v>14256.944444444445</v>
      </c>
      <c r="C188" t="e">
        <f t="shared" si="2"/>
        <v>#VALUE!</v>
      </c>
    </row>
    <row r="189" spans="1:3" x14ac:dyDescent="0.2">
      <c r="A189" s="8" t="s">
        <v>383</v>
      </c>
      <c r="B189" s="40">
        <v>16031.929480901079</v>
      </c>
      <c r="C189" t="e">
        <f t="shared" si="2"/>
        <v>#VALUE!</v>
      </c>
    </row>
    <row r="190" spans="1:3" x14ac:dyDescent="0.2">
      <c r="A190" s="8" t="s">
        <v>385</v>
      </c>
      <c r="B190" s="40">
        <v>7933.1064657267871</v>
      </c>
      <c r="C190" t="e">
        <f t="shared" si="2"/>
        <v>#VALUE!</v>
      </c>
    </row>
    <row r="191" spans="1:3" x14ac:dyDescent="0.2">
      <c r="A191" s="8" t="s">
        <v>387</v>
      </c>
      <c r="B191" s="40">
        <v>14858.667883211678</v>
      </c>
      <c r="C191" t="e">
        <f t="shared" si="2"/>
        <v>#VALUE!</v>
      </c>
    </row>
    <row r="192" spans="1:3" x14ac:dyDescent="0.2">
      <c r="A192" s="8" t="s">
        <v>389</v>
      </c>
      <c r="B192" s="40">
        <v>15192.235734331151</v>
      </c>
      <c r="C192" t="e">
        <f t="shared" si="2"/>
        <v>#VALUE!</v>
      </c>
    </row>
    <row r="193" spans="1:3" x14ac:dyDescent="0.2">
      <c r="A193" s="8" t="s">
        <v>391</v>
      </c>
      <c r="B193" s="40">
        <v>15424.476190476191</v>
      </c>
      <c r="C193" t="e">
        <f t="shared" si="2"/>
        <v>#VALUE!</v>
      </c>
    </row>
    <row r="194" spans="1:3" x14ac:dyDescent="0.2">
      <c r="A194" s="8" t="s">
        <v>393</v>
      </c>
      <c r="B194" s="40">
        <v>14807.162534435261</v>
      </c>
      <c r="C194" t="e">
        <f t="shared" si="2"/>
        <v>#VALUE!</v>
      </c>
    </row>
    <row r="195" spans="1:3" x14ac:dyDescent="0.2">
      <c r="A195" s="8" t="s">
        <v>395</v>
      </c>
      <c r="B195" s="40">
        <v>14094.736842105262</v>
      </c>
      <c r="C195" t="e">
        <f t="shared" ref="C195:C258" si="3">_xlfn.RANK.EQ(B195,B195:B694,1)</f>
        <v>#VALUE!</v>
      </c>
    </row>
    <row r="196" spans="1:3" x14ac:dyDescent="0.2">
      <c r="A196" s="8" t="s">
        <v>397</v>
      </c>
      <c r="B196" s="40">
        <v>12090.015128593041</v>
      </c>
      <c r="C196" t="e">
        <f t="shared" si="3"/>
        <v>#VALUE!</v>
      </c>
    </row>
    <row r="197" spans="1:3" x14ac:dyDescent="0.2">
      <c r="A197" s="8" t="s">
        <v>399</v>
      </c>
      <c r="B197" s="40">
        <v>15473.170731707318</v>
      </c>
      <c r="C197" t="e">
        <f t="shared" si="3"/>
        <v>#VALUE!</v>
      </c>
    </row>
    <row r="198" spans="1:3" x14ac:dyDescent="0.2">
      <c r="A198" s="8" t="s">
        <v>401</v>
      </c>
      <c r="B198" s="40">
        <v>11690.821613619541</v>
      </c>
      <c r="C198" t="e">
        <f t="shared" si="3"/>
        <v>#VALUE!</v>
      </c>
    </row>
    <row r="199" spans="1:3" x14ac:dyDescent="0.2">
      <c r="A199" s="8" t="s">
        <v>403</v>
      </c>
      <c r="B199" s="40">
        <v>14606.475485661425</v>
      </c>
      <c r="C199" t="e">
        <f t="shared" si="3"/>
        <v>#VALUE!</v>
      </c>
    </row>
    <row r="200" spans="1:3" x14ac:dyDescent="0.2">
      <c r="A200" s="8" t="s">
        <v>405</v>
      </c>
      <c r="B200" s="40">
        <v>14961.137440758295</v>
      </c>
      <c r="C200" t="e">
        <f t="shared" si="3"/>
        <v>#VALUE!</v>
      </c>
    </row>
    <row r="201" spans="1:3" x14ac:dyDescent="0.2">
      <c r="A201" s="8" t="s">
        <v>407</v>
      </c>
      <c r="B201" s="40">
        <v>15615.476190476191</v>
      </c>
      <c r="C201" t="e">
        <f t="shared" si="3"/>
        <v>#VALUE!</v>
      </c>
    </row>
    <row r="202" spans="1:3" x14ac:dyDescent="0.2">
      <c r="A202" s="8" t="s">
        <v>409</v>
      </c>
      <c r="B202" s="40">
        <v>16015.321756894791</v>
      </c>
      <c r="C202" t="e">
        <f t="shared" si="3"/>
        <v>#VALUE!</v>
      </c>
    </row>
    <row r="203" spans="1:3" x14ac:dyDescent="0.2">
      <c r="A203" s="8" t="s">
        <v>411</v>
      </c>
      <c r="B203" s="40">
        <v>15451.292246520874</v>
      </c>
      <c r="C203" t="e">
        <f t="shared" si="3"/>
        <v>#VALUE!</v>
      </c>
    </row>
    <row r="204" spans="1:3" x14ac:dyDescent="0.2">
      <c r="A204" s="8" t="s">
        <v>413</v>
      </c>
      <c r="B204" s="40">
        <v>15382.703777335984</v>
      </c>
      <c r="C204" t="e">
        <f t="shared" si="3"/>
        <v>#VALUE!</v>
      </c>
    </row>
    <row r="205" spans="1:3" x14ac:dyDescent="0.2">
      <c r="A205" s="8" t="s">
        <v>415</v>
      </c>
      <c r="B205" s="40">
        <v>13094.06779661017</v>
      </c>
      <c r="C205" t="e">
        <f t="shared" si="3"/>
        <v>#VALUE!</v>
      </c>
    </row>
    <row r="206" spans="1:3" x14ac:dyDescent="0.2">
      <c r="A206" s="8" t="s">
        <v>417</v>
      </c>
      <c r="B206" s="40">
        <v>14969.814995131452</v>
      </c>
      <c r="C206" t="e">
        <f t="shared" si="3"/>
        <v>#VALUE!</v>
      </c>
    </row>
    <row r="207" spans="1:3" x14ac:dyDescent="0.2">
      <c r="A207" s="8" t="s">
        <v>419</v>
      </c>
      <c r="B207" s="40">
        <v>15274.925074925077</v>
      </c>
      <c r="C207" t="e">
        <f t="shared" si="3"/>
        <v>#VALUE!</v>
      </c>
    </row>
    <row r="208" spans="1:3" x14ac:dyDescent="0.2">
      <c r="A208" s="8" t="s">
        <v>421</v>
      </c>
      <c r="B208" s="40">
        <v>13005.106382978724</v>
      </c>
      <c r="C208" t="e">
        <f t="shared" si="3"/>
        <v>#VALUE!</v>
      </c>
    </row>
    <row r="209" spans="1:3" x14ac:dyDescent="0.2">
      <c r="A209" s="8" t="s">
        <v>423</v>
      </c>
      <c r="B209" s="40">
        <v>10023.14381270903</v>
      </c>
      <c r="C209" t="e">
        <f t="shared" si="3"/>
        <v>#VALUE!</v>
      </c>
    </row>
    <row r="210" spans="1:3" x14ac:dyDescent="0.2">
      <c r="A210" s="8" t="s">
        <v>425</v>
      </c>
      <c r="B210" s="40">
        <v>14135.377358490565</v>
      </c>
      <c r="C210" t="e">
        <f t="shared" si="3"/>
        <v>#VALUE!</v>
      </c>
    </row>
    <row r="211" spans="1:3" x14ac:dyDescent="0.2">
      <c r="A211" s="8" t="s">
        <v>427</v>
      </c>
      <c r="B211" s="40">
        <v>14024.390243902439</v>
      </c>
      <c r="C211" t="e">
        <f t="shared" si="3"/>
        <v>#VALUE!</v>
      </c>
    </row>
    <row r="212" spans="1:3" x14ac:dyDescent="0.2">
      <c r="A212" s="8" t="s">
        <v>428</v>
      </c>
      <c r="B212" s="40">
        <v>12500</v>
      </c>
      <c r="C212" t="e">
        <f t="shared" si="3"/>
        <v>#VALUE!</v>
      </c>
    </row>
    <row r="213" spans="1:3" x14ac:dyDescent="0.2">
      <c r="A213" s="8" t="s">
        <v>430</v>
      </c>
      <c r="B213" s="40">
        <v>13740.754369825208</v>
      </c>
      <c r="C213" t="e">
        <f t="shared" si="3"/>
        <v>#VALUE!</v>
      </c>
    </row>
    <row r="214" spans="1:3" x14ac:dyDescent="0.2">
      <c r="A214" s="8" t="s">
        <v>432</v>
      </c>
      <c r="B214" s="40">
        <v>14479.611650485436</v>
      </c>
      <c r="C214" t="e">
        <f t="shared" si="3"/>
        <v>#VALUE!</v>
      </c>
    </row>
    <row r="215" spans="1:3" x14ac:dyDescent="0.2">
      <c r="A215" s="8" t="s">
        <v>434</v>
      </c>
      <c r="B215" s="40">
        <v>14310.077519379845</v>
      </c>
      <c r="C215" t="e">
        <f t="shared" si="3"/>
        <v>#VALUE!</v>
      </c>
    </row>
    <row r="216" spans="1:3" x14ac:dyDescent="0.2">
      <c r="A216" s="8" t="s">
        <v>436</v>
      </c>
      <c r="B216" s="40">
        <v>13837.924528301886</v>
      </c>
      <c r="C216" t="e">
        <f t="shared" si="3"/>
        <v>#VALUE!</v>
      </c>
    </row>
    <row r="217" spans="1:3" x14ac:dyDescent="0.2">
      <c r="A217" s="8" t="s">
        <v>438</v>
      </c>
      <c r="B217" s="40">
        <v>12676.26527050611</v>
      </c>
      <c r="C217" t="e">
        <f t="shared" si="3"/>
        <v>#VALUE!</v>
      </c>
    </row>
    <row r="218" spans="1:3" x14ac:dyDescent="0.2">
      <c r="A218" s="8" t="s">
        <v>440</v>
      </c>
      <c r="B218" s="40">
        <v>14705.167173252279</v>
      </c>
      <c r="C218" t="e">
        <f t="shared" si="3"/>
        <v>#VALUE!</v>
      </c>
    </row>
    <row r="219" spans="1:3" x14ac:dyDescent="0.2">
      <c r="A219" s="8" t="s">
        <v>442</v>
      </c>
      <c r="B219" s="40">
        <v>12028.931875525652</v>
      </c>
      <c r="C219" t="e">
        <f t="shared" si="3"/>
        <v>#VALUE!</v>
      </c>
    </row>
    <row r="220" spans="1:3" x14ac:dyDescent="0.2">
      <c r="A220" s="8" t="s">
        <v>444</v>
      </c>
      <c r="B220" s="40">
        <v>14096.237623762378</v>
      </c>
      <c r="C220" t="e">
        <f t="shared" si="3"/>
        <v>#VALUE!</v>
      </c>
    </row>
    <row r="221" spans="1:3" x14ac:dyDescent="0.2">
      <c r="A221" s="8" t="s">
        <v>446</v>
      </c>
      <c r="B221" s="40">
        <v>12610.470275066549</v>
      </c>
      <c r="C221" t="e">
        <f t="shared" si="3"/>
        <v>#VALUE!</v>
      </c>
    </row>
    <row r="222" spans="1:3" x14ac:dyDescent="0.2">
      <c r="A222" s="8" t="s">
        <v>448</v>
      </c>
      <c r="B222" s="40">
        <v>12487.247141600703</v>
      </c>
      <c r="C222" t="e">
        <f t="shared" si="3"/>
        <v>#VALUE!</v>
      </c>
    </row>
    <row r="223" spans="1:3" x14ac:dyDescent="0.2">
      <c r="A223" s="8" t="s">
        <v>450</v>
      </c>
      <c r="B223" s="40">
        <v>12254.10544511668</v>
      </c>
      <c r="C223" t="e">
        <f t="shared" si="3"/>
        <v>#VALUE!</v>
      </c>
    </row>
    <row r="224" spans="1:3" x14ac:dyDescent="0.2">
      <c r="A224" s="8" t="s">
        <v>452</v>
      </c>
      <c r="B224" s="40">
        <v>18479.112271540471</v>
      </c>
      <c r="C224" t="e">
        <f t="shared" si="3"/>
        <v>#VALUE!</v>
      </c>
    </row>
    <row r="225" spans="1:3" x14ac:dyDescent="0.2">
      <c r="A225" s="8" t="s">
        <v>454</v>
      </c>
      <c r="B225" s="40">
        <v>13705.426356589147</v>
      </c>
      <c r="C225" t="e">
        <f t="shared" si="3"/>
        <v>#VALUE!</v>
      </c>
    </row>
    <row r="226" spans="1:3" x14ac:dyDescent="0.2">
      <c r="A226" s="8" t="s">
        <v>456</v>
      </c>
      <c r="B226" s="40">
        <v>10406.804733727809</v>
      </c>
      <c r="C226" t="e">
        <f t="shared" si="3"/>
        <v>#VALUE!</v>
      </c>
    </row>
    <row r="227" spans="1:3" x14ac:dyDescent="0.2">
      <c r="A227" s="8" t="s">
        <v>458</v>
      </c>
      <c r="B227" s="40">
        <v>13736.328125</v>
      </c>
      <c r="C227" t="e">
        <f t="shared" si="3"/>
        <v>#VALUE!</v>
      </c>
    </row>
    <row r="228" spans="1:3" x14ac:dyDescent="0.2">
      <c r="A228" s="8" t="s">
        <v>460</v>
      </c>
      <c r="B228" s="40">
        <v>12963.922294172064</v>
      </c>
      <c r="C228" t="e">
        <f t="shared" si="3"/>
        <v>#VALUE!</v>
      </c>
    </row>
    <row r="229" spans="1:3" x14ac:dyDescent="0.2">
      <c r="A229" s="8" t="s">
        <v>462</v>
      </c>
      <c r="B229" s="40">
        <v>12746.034639927073</v>
      </c>
      <c r="C229" t="e">
        <f t="shared" si="3"/>
        <v>#VALUE!</v>
      </c>
    </row>
    <row r="230" spans="1:3" x14ac:dyDescent="0.2">
      <c r="A230" s="8" t="s">
        <v>464</v>
      </c>
      <c r="B230" s="40">
        <v>14199.186991869919</v>
      </c>
      <c r="C230" t="e">
        <f t="shared" si="3"/>
        <v>#VALUE!</v>
      </c>
    </row>
    <row r="231" spans="1:3" x14ac:dyDescent="0.2">
      <c r="A231" s="8" t="s">
        <v>466</v>
      </c>
      <c r="B231" s="40">
        <v>12878.986866791744</v>
      </c>
      <c r="C231" t="e">
        <f t="shared" si="3"/>
        <v>#VALUE!</v>
      </c>
    </row>
    <row r="232" spans="1:3" x14ac:dyDescent="0.2">
      <c r="A232" s="8" t="s">
        <v>468</v>
      </c>
      <c r="B232" s="40">
        <v>11826.274848746758</v>
      </c>
      <c r="C232" t="e">
        <f t="shared" si="3"/>
        <v>#VALUE!</v>
      </c>
    </row>
    <row r="233" spans="1:3" x14ac:dyDescent="0.2">
      <c r="A233" s="8" t="s">
        <v>470</v>
      </c>
      <c r="B233" s="40">
        <v>14398.837209302326</v>
      </c>
      <c r="C233" t="e">
        <f t="shared" si="3"/>
        <v>#VALUE!</v>
      </c>
    </row>
    <row r="234" spans="1:3" x14ac:dyDescent="0.2">
      <c r="A234" s="8" t="s">
        <v>472</v>
      </c>
      <c r="B234" s="40">
        <v>12443.732845379689</v>
      </c>
      <c r="C234" t="e">
        <f t="shared" si="3"/>
        <v>#VALUE!</v>
      </c>
    </row>
    <row r="235" spans="1:3" x14ac:dyDescent="0.2">
      <c r="A235" s="8" t="s">
        <v>474</v>
      </c>
      <c r="B235" s="40">
        <v>12926.526717557252</v>
      </c>
      <c r="C235" t="e">
        <f t="shared" si="3"/>
        <v>#VALUE!</v>
      </c>
    </row>
    <row r="236" spans="1:3" x14ac:dyDescent="0.2">
      <c r="A236" s="8" t="s">
        <v>476</v>
      </c>
      <c r="B236" s="40">
        <v>12274.543795620437</v>
      </c>
      <c r="C236" t="e">
        <f t="shared" si="3"/>
        <v>#VALUE!</v>
      </c>
    </row>
    <row r="237" spans="1:3" x14ac:dyDescent="0.2">
      <c r="A237" s="8" t="s">
        <v>478</v>
      </c>
      <c r="B237" s="40">
        <v>11654.782608695654</v>
      </c>
      <c r="C237" t="e">
        <f t="shared" si="3"/>
        <v>#VALUE!</v>
      </c>
    </row>
    <row r="238" spans="1:3" x14ac:dyDescent="0.2">
      <c r="A238" s="8" t="s">
        <v>480</v>
      </c>
      <c r="B238" s="40">
        <v>11905.693950177934</v>
      </c>
      <c r="C238" t="e">
        <f t="shared" si="3"/>
        <v>#VALUE!</v>
      </c>
    </row>
    <row r="239" spans="1:3" x14ac:dyDescent="0.2">
      <c r="A239" s="8" t="s">
        <v>482</v>
      </c>
      <c r="B239" s="40">
        <v>12585.68738229755</v>
      </c>
      <c r="C239" t="e">
        <f t="shared" si="3"/>
        <v>#VALUE!</v>
      </c>
    </row>
    <row r="240" spans="1:3" x14ac:dyDescent="0.2">
      <c r="A240" s="8" t="s">
        <v>484</v>
      </c>
      <c r="B240" s="40">
        <v>12384.572490706318</v>
      </c>
      <c r="C240" t="e">
        <f t="shared" si="3"/>
        <v>#VALUE!</v>
      </c>
    </row>
    <row r="241" spans="1:3" x14ac:dyDescent="0.2">
      <c r="A241" s="8" t="s">
        <v>486</v>
      </c>
      <c r="B241" s="40">
        <v>10483.030781373323</v>
      </c>
      <c r="C241" t="e">
        <f t="shared" si="3"/>
        <v>#VALUE!</v>
      </c>
    </row>
    <row r="242" spans="1:3" x14ac:dyDescent="0.2">
      <c r="A242" s="8" t="s">
        <v>488</v>
      </c>
      <c r="B242" s="40">
        <v>12630.629770992366</v>
      </c>
      <c r="C242" t="e">
        <f t="shared" si="3"/>
        <v>#VALUE!</v>
      </c>
    </row>
    <row r="243" spans="1:3" x14ac:dyDescent="0.2">
      <c r="A243" s="8" t="s">
        <v>490</v>
      </c>
      <c r="B243" s="40">
        <v>12466.477809254015</v>
      </c>
      <c r="C243" t="e">
        <f t="shared" si="3"/>
        <v>#VALUE!</v>
      </c>
    </row>
    <row r="244" spans="1:3" x14ac:dyDescent="0.2">
      <c r="A244" s="8" t="s">
        <v>492</v>
      </c>
      <c r="B244" s="40">
        <v>14743.325791855204</v>
      </c>
      <c r="C244" t="e">
        <f t="shared" si="3"/>
        <v>#VALUE!</v>
      </c>
    </row>
    <row r="245" spans="1:3" x14ac:dyDescent="0.2">
      <c r="A245" s="8" t="s">
        <v>494</v>
      </c>
      <c r="B245" s="40">
        <v>12454.44976076555</v>
      </c>
      <c r="C245" t="e">
        <f t="shared" si="3"/>
        <v>#VALUE!</v>
      </c>
    </row>
    <row r="246" spans="1:3" x14ac:dyDescent="0.2">
      <c r="A246" s="8" t="s">
        <v>496</v>
      </c>
      <c r="B246" s="40">
        <v>12752.254901960783</v>
      </c>
      <c r="C246" t="e">
        <f t="shared" si="3"/>
        <v>#VALUE!</v>
      </c>
    </row>
    <row r="247" spans="1:3" x14ac:dyDescent="0.2">
      <c r="A247" s="8" t="s">
        <v>498</v>
      </c>
      <c r="B247" s="40">
        <v>12157.156220767072</v>
      </c>
      <c r="C247" t="e">
        <f t="shared" si="3"/>
        <v>#VALUE!</v>
      </c>
    </row>
    <row r="248" spans="1:3" x14ac:dyDescent="0.2">
      <c r="A248" s="8" t="s">
        <v>500</v>
      </c>
      <c r="B248" s="40">
        <v>11772.232304900181</v>
      </c>
      <c r="C248" t="e">
        <f t="shared" si="3"/>
        <v>#VALUE!</v>
      </c>
    </row>
    <row r="249" spans="1:3" x14ac:dyDescent="0.2">
      <c r="A249" s="8" t="s">
        <v>502</v>
      </c>
      <c r="B249" s="40">
        <v>13261.27049180328</v>
      </c>
      <c r="C249" t="e">
        <f t="shared" si="3"/>
        <v>#VALUE!</v>
      </c>
    </row>
    <row r="250" spans="1:3" x14ac:dyDescent="0.2">
      <c r="A250" s="8" t="s">
        <v>504</v>
      </c>
      <c r="B250" s="40">
        <v>12078.504672897196</v>
      </c>
      <c r="C250" t="e">
        <f t="shared" si="3"/>
        <v>#VALUE!</v>
      </c>
    </row>
    <row r="251" spans="1:3" x14ac:dyDescent="0.2">
      <c r="A251" s="8" t="s">
        <v>506</v>
      </c>
      <c r="B251" s="40">
        <v>12219.602272727272</v>
      </c>
      <c r="C251" t="e">
        <f t="shared" si="3"/>
        <v>#VALUE!</v>
      </c>
    </row>
    <row r="252" spans="1:3" x14ac:dyDescent="0.2">
      <c r="A252" s="8" t="s">
        <v>508</v>
      </c>
      <c r="B252" s="40">
        <v>12512.827988338195</v>
      </c>
      <c r="C252" t="e">
        <f t="shared" si="3"/>
        <v>#VALUE!</v>
      </c>
    </row>
    <row r="253" spans="1:3" x14ac:dyDescent="0.2">
      <c r="A253" s="8" t="s">
        <v>510</v>
      </c>
      <c r="B253" s="40">
        <v>12403.37512054002</v>
      </c>
      <c r="C253" t="e">
        <f t="shared" si="3"/>
        <v>#VALUE!</v>
      </c>
    </row>
    <row r="254" spans="1:3" x14ac:dyDescent="0.2">
      <c r="A254" s="8" t="s">
        <v>512</v>
      </c>
      <c r="B254" s="40">
        <v>11543.575920934412</v>
      </c>
      <c r="C254" t="e">
        <f t="shared" si="3"/>
        <v>#VALUE!</v>
      </c>
    </row>
    <row r="255" spans="1:3" x14ac:dyDescent="0.2">
      <c r="A255" s="8" t="s">
        <v>514</v>
      </c>
      <c r="B255" s="40">
        <v>8918.085855031668</v>
      </c>
      <c r="C255" t="e">
        <f t="shared" si="3"/>
        <v>#VALUE!</v>
      </c>
    </row>
    <row r="256" spans="1:3" x14ac:dyDescent="0.2">
      <c r="A256" s="8" t="s">
        <v>516</v>
      </c>
      <c r="B256" s="40">
        <v>12324.245374878288</v>
      </c>
      <c r="C256" t="e">
        <f t="shared" si="3"/>
        <v>#VALUE!</v>
      </c>
    </row>
    <row r="257" spans="1:3" x14ac:dyDescent="0.2">
      <c r="A257" s="8" t="s">
        <v>518</v>
      </c>
      <c r="B257" s="40">
        <v>12179.110251450677</v>
      </c>
      <c r="C257" t="e">
        <f t="shared" si="3"/>
        <v>#VALUE!</v>
      </c>
    </row>
    <row r="258" spans="1:3" x14ac:dyDescent="0.2">
      <c r="A258" s="8" t="s">
        <v>520</v>
      </c>
      <c r="B258" s="40">
        <v>10852.686308492202</v>
      </c>
      <c r="C258" t="e">
        <f t="shared" si="3"/>
        <v>#VALUE!</v>
      </c>
    </row>
    <row r="259" spans="1:3" x14ac:dyDescent="0.2">
      <c r="A259" s="8" t="s">
        <v>522</v>
      </c>
      <c r="B259" s="40">
        <v>12214.935707220575</v>
      </c>
      <c r="C259" t="e">
        <f t="shared" ref="C259:C322" si="4">_xlfn.RANK.EQ(B259,B259:B758,1)</f>
        <v>#VALUE!</v>
      </c>
    </row>
    <row r="260" spans="1:3" x14ac:dyDescent="0.2">
      <c r="A260" s="8" t="s">
        <v>524</v>
      </c>
      <c r="B260" s="40">
        <v>12036.097560975611</v>
      </c>
      <c r="C260" t="e">
        <f t="shared" si="4"/>
        <v>#VALUE!</v>
      </c>
    </row>
    <row r="261" spans="1:3" x14ac:dyDescent="0.2">
      <c r="A261" s="8" t="s">
        <v>526</v>
      </c>
      <c r="B261" s="40">
        <v>11405.959031657356</v>
      </c>
      <c r="C261" t="e">
        <f t="shared" si="4"/>
        <v>#VALUE!</v>
      </c>
    </row>
    <row r="262" spans="1:3" x14ac:dyDescent="0.2">
      <c r="A262" s="8" t="s">
        <v>528</v>
      </c>
      <c r="B262" s="40">
        <v>12506.763787721124</v>
      </c>
      <c r="C262" t="e">
        <f t="shared" si="4"/>
        <v>#VALUE!</v>
      </c>
    </row>
    <row r="263" spans="1:3" x14ac:dyDescent="0.2">
      <c r="A263" s="8" t="s">
        <v>530</v>
      </c>
      <c r="B263" s="40">
        <v>9848.0099502487574</v>
      </c>
      <c r="C263" t="e">
        <f t="shared" si="4"/>
        <v>#VALUE!</v>
      </c>
    </row>
    <row r="264" spans="1:3" x14ac:dyDescent="0.2">
      <c r="A264" s="8" t="s">
        <v>532</v>
      </c>
      <c r="B264" s="40">
        <v>13621.125143513204</v>
      </c>
      <c r="C264" t="e">
        <f t="shared" si="4"/>
        <v>#VALUE!</v>
      </c>
    </row>
    <row r="265" spans="1:3" x14ac:dyDescent="0.2">
      <c r="A265" s="8" t="s">
        <v>534</v>
      </c>
      <c r="B265" s="40">
        <v>9541.4043583535113</v>
      </c>
      <c r="C265" t="e">
        <f t="shared" si="4"/>
        <v>#VALUE!</v>
      </c>
    </row>
    <row r="266" spans="1:3" x14ac:dyDescent="0.2">
      <c r="A266" s="8" t="s">
        <v>536</v>
      </c>
      <c r="B266" s="40">
        <v>10086.518771331059</v>
      </c>
      <c r="C266" t="e">
        <f t="shared" si="4"/>
        <v>#VALUE!</v>
      </c>
    </row>
    <row r="267" spans="1:3" x14ac:dyDescent="0.2">
      <c r="A267" s="8" t="s">
        <v>538</v>
      </c>
      <c r="B267" s="40">
        <v>10772.069597069596</v>
      </c>
      <c r="C267" t="e">
        <f t="shared" si="4"/>
        <v>#VALUE!</v>
      </c>
    </row>
    <row r="268" spans="1:3" x14ac:dyDescent="0.2">
      <c r="A268" s="8" t="s">
        <v>540</v>
      </c>
      <c r="B268" s="40">
        <v>9276.813880126183</v>
      </c>
      <c r="C268" t="e">
        <f t="shared" si="4"/>
        <v>#VALUE!</v>
      </c>
    </row>
    <row r="269" spans="1:3" x14ac:dyDescent="0.2">
      <c r="A269" s="8" t="s">
        <v>542</v>
      </c>
      <c r="B269" s="40">
        <v>9714.7595356550592</v>
      </c>
      <c r="C269" t="e">
        <f t="shared" si="4"/>
        <v>#VALUE!</v>
      </c>
    </row>
    <row r="270" spans="1:3" x14ac:dyDescent="0.2">
      <c r="A270" s="8" t="s">
        <v>544</v>
      </c>
      <c r="B270" s="40">
        <v>11205.177372962609</v>
      </c>
      <c r="C270" t="e">
        <f t="shared" si="4"/>
        <v>#VALUE!</v>
      </c>
    </row>
    <row r="271" spans="1:3" x14ac:dyDescent="0.2">
      <c r="A271" s="8" t="s">
        <v>546</v>
      </c>
      <c r="B271" s="40">
        <v>12072.953367875647</v>
      </c>
      <c r="C271" t="e">
        <f t="shared" si="4"/>
        <v>#VALUE!</v>
      </c>
    </row>
    <row r="272" spans="1:3" x14ac:dyDescent="0.2">
      <c r="A272" s="8" t="s">
        <v>548</v>
      </c>
      <c r="B272" s="40">
        <v>10986.779981114259</v>
      </c>
      <c r="C272" t="e">
        <f t="shared" si="4"/>
        <v>#VALUE!</v>
      </c>
    </row>
    <row r="273" spans="1:3" x14ac:dyDescent="0.2">
      <c r="A273" s="8" t="s">
        <v>550</v>
      </c>
      <c r="B273" s="40">
        <v>11123.106423777564</v>
      </c>
      <c r="C273" t="e">
        <f t="shared" si="4"/>
        <v>#VALUE!</v>
      </c>
    </row>
    <row r="274" spans="1:3" x14ac:dyDescent="0.2">
      <c r="A274" s="8" t="s">
        <v>552</v>
      </c>
      <c r="B274" s="40">
        <v>11282.587548638132</v>
      </c>
      <c r="C274" t="e">
        <f t="shared" si="4"/>
        <v>#VALUE!</v>
      </c>
    </row>
    <row r="275" spans="1:3" x14ac:dyDescent="0.2">
      <c r="A275" s="8" t="s">
        <v>554</v>
      </c>
      <c r="B275" s="40">
        <v>11400.197628458498</v>
      </c>
      <c r="C275" t="e">
        <f t="shared" si="4"/>
        <v>#VALUE!</v>
      </c>
    </row>
    <row r="276" spans="1:3" x14ac:dyDescent="0.2">
      <c r="A276" s="8" t="s">
        <v>556</v>
      </c>
      <c r="B276" s="40">
        <v>9717.3546756529067</v>
      </c>
      <c r="C276" t="e">
        <f t="shared" si="4"/>
        <v>#VALUE!</v>
      </c>
    </row>
    <row r="277" spans="1:3" x14ac:dyDescent="0.2">
      <c r="A277" s="8" t="s">
        <v>558</v>
      </c>
      <c r="B277" s="40">
        <v>10594.669117647058</v>
      </c>
      <c r="C277" t="e">
        <f t="shared" si="4"/>
        <v>#VALUE!</v>
      </c>
    </row>
    <row r="278" spans="1:3" x14ac:dyDescent="0.2">
      <c r="A278" s="8" t="s">
        <v>560</v>
      </c>
      <c r="B278" s="40">
        <v>10550.644567219151</v>
      </c>
      <c r="C278" t="e">
        <f t="shared" si="4"/>
        <v>#VALUE!</v>
      </c>
    </row>
    <row r="279" spans="1:3" x14ac:dyDescent="0.2">
      <c r="A279" s="8" t="s">
        <v>562</v>
      </c>
      <c r="B279" s="40">
        <v>10445.52995391705</v>
      </c>
      <c r="C279" t="e">
        <f t="shared" si="4"/>
        <v>#VALUE!</v>
      </c>
    </row>
    <row r="280" spans="1:3" x14ac:dyDescent="0.2">
      <c r="A280" s="8" t="s">
        <v>564</v>
      </c>
      <c r="B280" s="40">
        <v>10116.487455197132</v>
      </c>
      <c r="C280" t="e">
        <f t="shared" si="4"/>
        <v>#VALUE!</v>
      </c>
    </row>
    <row r="281" spans="1:3" x14ac:dyDescent="0.2">
      <c r="A281" s="8" t="s">
        <v>566</v>
      </c>
      <c r="B281" s="40">
        <v>10056.451612903225</v>
      </c>
      <c r="C281" t="e">
        <f t="shared" si="4"/>
        <v>#VALUE!</v>
      </c>
    </row>
    <row r="282" spans="1:3" x14ac:dyDescent="0.2">
      <c r="A282" s="8" t="s">
        <v>568</v>
      </c>
      <c r="B282" s="40">
        <v>10883.705140640157</v>
      </c>
      <c r="C282" t="e">
        <f t="shared" si="4"/>
        <v>#VALUE!</v>
      </c>
    </row>
    <row r="283" spans="1:3" x14ac:dyDescent="0.2">
      <c r="A283" s="8" t="s">
        <v>570</v>
      </c>
      <c r="B283" s="40">
        <v>10428.438661710037</v>
      </c>
      <c r="C283" t="e">
        <f t="shared" si="4"/>
        <v>#VALUE!</v>
      </c>
    </row>
    <row r="284" spans="1:3" x14ac:dyDescent="0.2">
      <c r="A284" s="8" t="s">
        <v>572</v>
      </c>
      <c r="B284" s="40">
        <v>9467.2881355932204</v>
      </c>
      <c r="C284" t="e">
        <f t="shared" si="4"/>
        <v>#VALUE!</v>
      </c>
    </row>
    <row r="285" spans="1:3" x14ac:dyDescent="0.2">
      <c r="A285" s="8" t="s">
        <v>574</v>
      </c>
      <c r="B285" s="40">
        <v>8698.1279251170054</v>
      </c>
      <c r="C285" t="e">
        <f t="shared" si="4"/>
        <v>#VALUE!</v>
      </c>
    </row>
    <row r="286" spans="1:3" x14ac:dyDescent="0.2">
      <c r="A286" s="8" t="s">
        <v>576</v>
      </c>
      <c r="B286" s="40">
        <v>10753.623188405798</v>
      </c>
      <c r="C286" t="e">
        <f t="shared" si="4"/>
        <v>#VALUE!</v>
      </c>
    </row>
    <row r="287" spans="1:3" x14ac:dyDescent="0.2">
      <c r="A287" s="8" t="s">
        <v>578</v>
      </c>
      <c r="B287" s="40">
        <v>10556.925996204933</v>
      </c>
      <c r="C287" t="e">
        <f t="shared" si="4"/>
        <v>#VALUE!</v>
      </c>
    </row>
    <row r="288" spans="1:3" x14ac:dyDescent="0.2">
      <c r="A288" s="8" t="s">
        <v>580</v>
      </c>
      <c r="B288" s="40">
        <v>8015.1953690303899</v>
      </c>
      <c r="C288" t="e">
        <f t="shared" si="4"/>
        <v>#VALUE!</v>
      </c>
    </row>
    <row r="289" spans="1:3" x14ac:dyDescent="0.2">
      <c r="A289" s="8" t="s">
        <v>582</v>
      </c>
      <c r="B289" s="40">
        <v>11075.955734406438</v>
      </c>
      <c r="C289" t="e">
        <f t="shared" si="4"/>
        <v>#VALUE!</v>
      </c>
    </row>
    <row r="290" spans="1:3" x14ac:dyDescent="0.2">
      <c r="A290" s="8" t="s">
        <v>584</v>
      </c>
      <c r="B290" s="40">
        <v>8963.2952691680257</v>
      </c>
      <c r="C290" t="e">
        <f t="shared" si="4"/>
        <v>#VALUE!</v>
      </c>
    </row>
    <row r="291" spans="1:3" x14ac:dyDescent="0.2">
      <c r="A291" s="8" t="s">
        <v>586</v>
      </c>
      <c r="B291" s="40">
        <v>11006.091370558375</v>
      </c>
      <c r="C291" t="e">
        <f t="shared" si="4"/>
        <v>#VALUE!</v>
      </c>
    </row>
    <row r="292" spans="1:3" x14ac:dyDescent="0.2">
      <c r="A292" s="8" t="s">
        <v>588</v>
      </c>
      <c r="B292" s="40">
        <v>11270.354906054281</v>
      </c>
      <c r="C292" t="e">
        <f t="shared" si="4"/>
        <v>#VALUE!</v>
      </c>
    </row>
    <row r="293" spans="1:3" x14ac:dyDescent="0.2">
      <c r="A293" s="8" t="s">
        <v>590</v>
      </c>
      <c r="B293" s="40">
        <v>10333.141762452105</v>
      </c>
      <c r="C293" t="e">
        <f t="shared" si="4"/>
        <v>#VALUE!</v>
      </c>
    </row>
    <row r="294" spans="1:3" x14ac:dyDescent="0.2">
      <c r="A294" s="8" t="s">
        <v>592</v>
      </c>
      <c r="B294" s="40">
        <v>11279.895287958116</v>
      </c>
      <c r="C294" t="e">
        <f t="shared" si="4"/>
        <v>#VALUE!</v>
      </c>
    </row>
    <row r="295" spans="1:3" x14ac:dyDescent="0.2">
      <c r="A295" s="8" t="s">
        <v>594</v>
      </c>
      <c r="B295" s="40">
        <v>11000.612870275792</v>
      </c>
      <c r="C295" t="e">
        <f t="shared" si="4"/>
        <v>#VALUE!</v>
      </c>
    </row>
    <row r="296" spans="1:3" x14ac:dyDescent="0.2">
      <c r="A296" s="8" t="s">
        <v>596</v>
      </c>
      <c r="B296" s="40">
        <v>9569.0115761353518</v>
      </c>
      <c r="C296" t="e">
        <f t="shared" si="4"/>
        <v>#VALUE!</v>
      </c>
    </row>
    <row r="297" spans="1:3" x14ac:dyDescent="0.2">
      <c r="A297" s="8" t="s">
        <v>598</v>
      </c>
      <c r="B297" s="40">
        <v>13852.903225806451</v>
      </c>
      <c r="C297" t="e">
        <f t="shared" si="4"/>
        <v>#VALUE!</v>
      </c>
    </row>
    <row r="298" spans="1:3" x14ac:dyDescent="0.2">
      <c r="A298" s="8" t="s">
        <v>600</v>
      </c>
      <c r="B298" s="40">
        <v>13940.25974025974</v>
      </c>
      <c r="C298" t="e">
        <f t="shared" si="4"/>
        <v>#VALUE!</v>
      </c>
    </row>
    <row r="299" spans="1:3" x14ac:dyDescent="0.2">
      <c r="A299" s="8" t="s">
        <v>602</v>
      </c>
      <c r="B299" s="40">
        <v>9510.2222222222226</v>
      </c>
      <c r="C299" t="e">
        <f t="shared" si="4"/>
        <v>#VALUE!</v>
      </c>
    </row>
    <row r="300" spans="1:3" x14ac:dyDescent="0.2">
      <c r="A300" s="8" t="s">
        <v>604</v>
      </c>
      <c r="B300" s="40">
        <v>9617.6203451407819</v>
      </c>
      <c r="C300" t="e">
        <f t="shared" si="4"/>
        <v>#VALUE!</v>
      </c>
    </row>
    <row r="301" spans="1:3" x14ac:dyDescent="0.2">
      <c r="A301" s="8" t="s">
        <v>606</v>
      </c>
      <c r="B301" s="40">
        <v>6874.9185667752436</v>
      </c>
      <c r="C301" t="e">
        <f t="shared" si="4"/>
        <v>#VALUE!</v>
      </c>
    </row>
    <row r="302" spans="1:3" x14ac:dyDescent="0.2">
      <c r="A302" s="8" t="s">
        <v>608</v>
      </c>
      <c r="B302" s="40">
        <v>9794.9767441860477</v>
      </c>
      <c r="C302" t="e">
        <f t="shared" si="4"/>
        <v>#VALUE!</v>
      </c>
    </row>
    <row r="303" spans="1:3" x14ac:dyDescent="0.2">
      <c r="A303" s="8" t="s">
        <v>610</v>
      </c>
      <c r="B303" s="40">
        <v>8817.493692178301</v>
      </c>
      <c r="C303" t="e">
        <f t="shared" si="4"/>
        <v>#VALUE!</v>
      </c>
    </row>
    <row r="304" spans="1:3" x14ac:dyDescent="0.2">
      <c r="A304" s="8" t="s">
        <v>612</v>
      </c>
      <c r="B304" s="40">
        <v>9864.2789820923663</v>
      </c>
      <c r="C304" t="e">
        <f t="shared" si="4"/>
        <v>#VALUE!</v>
      </c>
    </row>
    <row r="305" spans="1:3" x14ac:dyDescent="0.2">
      <c r="A305" s="8" t="s">
        <v>614</v>
      </c>
      <c r="B305" s="40">
        <v>9739.495798319329</v>
      </c>
      <c r="C305" t="e">
        <f t="shared" si="4"/>
        <v>#VALUE!</v>
      </c>
    </row>
    <row r="306" spans="1:3" x14ac:dyDescent="0.2">
      <c r="A306" s="8" t="s">
        <v>616</v>
      </c>
      <c r="B306" s="40">
        <v>9739.9438727782981</v>
      </c>
      <c r="C306" t="e">
        <f t="shared" si="4"/>
        <v>#VALUE!</v>
      </c>
    </row>
    <row r="307" spans="1:3" x14ac:dyDescent="0.2">
      <c r="A307" s="8" t="s">
        <v>618</v>
      </c>
      <c r="B307" s="40">
        <v>9544.0443213296403</v>
      </c>
      <c r="C307" t="e">
        <f t="shared" si="4"/>
        <v>#VALUE!</v>
      </c>
    </row>
    <row r="308" spans="1:3" x14ac:dyDescent="0.2">
      <c r="A308" s="8" t="s">
        <v>620</v>
      </c>
      <c r="B308" s="40">
        <v>7348.3178239083754</v>
      </c>
      <c r="C308" t="e">
        <f t="shared" si="4"/>
        <v>#VALUE!</v>
      </c>
    </row>
    <row r="309" spans="1:3" x14ac:dyDescent="0.2">
      <c r="A309" s="8" t="s">
        <v>622</v>
      </c>
      <c r="B309" s="40">
        <v>8570.2341137123749</v>
      </c>
      <c r="C309" t="e">
        <f t="shared" si="4"/>
        <v>#VALUE!</v>
      </c>
    </row>
    <row r="310" spans="1:3" x14ac:dyDescent="0.2">
      <c r="A310" s="8" t="s">
        <v>624</v>
      </c>
      <c r="B310" s="40">
        <v>9499.5357474466109</v>
      </c>
      <c r="C310" t="e">
        <f t="shared" si="4"/>
        <v>#VALUE!</v>
      </c>
    </row>
    <row r="311" spans="1:3" x14ac:dyDescent="0.2">
      <c r="A311" s="8" t="s">
        <v>626</v>
      </c>
      <c r="B311" s="40">
        <v>9271.7135086128746</v>
      </c>
      <c r="C311" t="e">
        <f t="shared" si="4"/>
        <v>#VALUE!</v>
      </c>
    </row>
    <row r="312" spans="1:3" x14ac:dyDescent="0.2">
      <c r="A312" s="8" t="s">
        <v>628</v>
      </c>
      <c r="B312" s="40">
        <v>10173.652694610779</v>
      </c>
      <c r="C312" t="e">
        <f t="shared" si="4"/>
        <v>#VALUE!</v>
      </c>
    </row>
    <row r="313" spans="1:3" x14ac:dyDescent="0.2">
      <c r="A313" s="8" t="s">
        <v>630</v>
      </c>
      <c r="B313" s="40">
        <v>8576.0101010101007</v>
      </c>
      <c r="C313" t="e">
        <f t="shared" si="4"/>
        <v>#VALUE!</v>
      </c>
    </row>
    <row r="314" spans="1:3" x14ac:dyDescent="0.2">
      <c r="A314" s="8" t="s">
        <v>632</v>
      </c>
      <c r="B314" s="40">
        <v>9549.3885230479773</v>
      </c>
      <c r="C314" t="e">
        <f t="shared" si="4"/>
        <v>#VALUE!</v>
      </c>
    </row>
    <row r="315" spans="1:3" x14ac:dyDescent="0.2">
      <c r="A315" s="8" t="s">
        <v>634</v>
      </c>
      <c r="B315" s="40">
        <v>10040.9</v>
      </c>
      <c r="C315" t="e">
        <f t="shared" si="4"/>
        <v>#VALUE!</v>
      </c>
    </row>
    <row r="316" spans="1:3" x14ac:dyDescent="0.2">
      <c r="A316" s="8" t="s">
        <v>636</v>
      </c>
      <c r="B316" s="40">
        <v>9490.1140684410639</v>
      </c>
      <c r="C316" t="e">
        <f t="shared" si="4"/>
        <v>#VALUE!</v>
      </c>
    </row>
    <row r="317" spans="1:3" x14ac:dyDescent="0.2">
      <c r="A317" s="8" t="s">
        <v>638</v>
      </c>
      <c r="B317" s="40">
        <v>9862.8344895936589</v>
      </c>
      <c r="C317" t="e">
        <f t="shared" si="4"/>
        <v>#VALUE!</v>
      </c>
    </row>
    <row r="318" spans="1:3" x14ac:dyDescent="0.2">
      <c r="A318" s="8" t="s">
        <v>640</v>
      </c>
      <c r="B318" s="40">
        <v>9316.950757575758</v>
      </c>
      <c r="C318" t="e">
        <f t="shared" si="4"/>
        <v>#VALUE!</v>
      </c>
    </row>
    <row r="319" spans="1:3" x14ac:dyDescent="0.2">
      <c r="A319" s="8" t="s">
        <v>642</v>
      </c>
      <c r="B319" s="40">
        <v>10260.960334029229</v>
      </c>
      <c r="C319" t="e">
        <f t="shared" si="4"/>
        <v>#VALUE!</v>
      </c>
    </row>
    <row r="320" spans="1:3" x14ac:dyDescent="0.2">
      <c r="A320" s="8" t="s">
        <v>644</v>
      </c>
      <c r="B320" s="40">
        <v>9045.1197053406995</v>
      </c>
      <c r="C320" t="e">
        <f t="shared" si="4"/>
        <v>#VALUE!</v>
      </c>
    </row>
    <row r="321" spans="1:3" x14ac:dyDescent="0.2">
      <c r="A321" s="8" t="s">
        <v>646</v>
      </c>
      <c r="B321" s="40">
        <v>8459.9483204134358</v>
      </c>
      <c r="C321" t="e">
        <f t="shared" si="4"/>
        <v>#VALUE!</v>
      </c>
    </row>
    <row r="322" spans="1:3" x14ac:dyDescent="0.2">
      <c r="A322" s="8" t="s">
        <v>648</v>
      </c>
      <c r="B322" s="40">
        <v>10382.521186440679</v>
      </c>
      <c r="C322" t="e">
        <f t="shared" si="4"/>
        <v>#VALUE!</v>
      </c>
    </row>
    <row r="323" spans="1:3" x14ac:dyDescent="0.2">
      <c r="A323" s="8" t="s">
        <v>650</v>
      </c>
      <c r="B323" s="40">
        <v>7885.0649350649346</v>
      </c>
      <c r="C323" t="e">
        <f t="shared" ref="C323:C386" si="5">_xlfn.RANK.EQ(B323,B323:B822,1)</f>
        <v>#VALUE!</v>
      </c>
    </row>
    <row r="324" spans="1:3" x14ac:dyDescent="0.2">
      <c r="A324" s="8" t="s">
        <v>652</v>
      </c>
      <c r="B324" s="40">
        <v>9087.1602624179941</v>
      </c>
      <c r="C324" t="e">
        <f t="shared" si="5"/>
        <v>#VALUE!</v>
      </c>
    </row>
    <row r="325" spans="1:3" x14ac:dyDescent="0.2">
      <c r="A325" s="8" t="s">
        <v>654</v>
      </c>
      <c r="B325" s="40">
        <v>8916.7128347183752</v>
      </c>
      <c r="C325" t="e">
        <f t="shared" si="5"/>
        <v>#VALUE!</v>
      </c>
    </row>
    <row r="326" spans="1:3" x14ac:dyDescent="0.2">
      <c r="A326" s="8" t="s">
        <v>656</v>
      </c>
      <c r="B326" s="40">
        <v>7409.0417310664598</v>
      </c>
      <c r="C326" t="e">
        <f t="shared" si="5"/>
        <v>#VALUE!</v>
      </c>
    </row>
    <row r="327" spans="1:3" x14ac:dyDescent="0.2">
      <c r="A327" s="8" t="s">
        <v>658</v>
      </c>
      <c r="B327" s="40">
        <v>9374.3639921722115</v>
      </c>
      <c r="C327" t="e">
        <f t="shared" si="5"/>
        <v>#VALUE!</v>
      </c>
    </row>
    <row r="328" spans="1:3" x14ac:dyDescent="0.2">
      <c r="A328" s="8" t="s">
        <v>660</v>
      </c>
      <c r="B328" s="40">
        <v>9324.171539961013</v>
      </c>
      <c r="C328" t="e">
        <f t="shared" si="5"/>
        <v>#VALUE!</v>
      </c>
    </row>
    <row r="329" spans="1:3" x14ac:dyDescent="0.2">
      <c r="A329" s="8" t="s">
        <v>662</v>
      </c>
      <c r="B329" s="40">
        <v>9169.7406340057642</v>
      </c>
      <c r="C329" t="e">
        <f t="shared" si="5"/>
        <v>#VALUE!</v>
      </c>
    </row>
    <row r="330" spans="1:3" x14ac:dyDescent="0.2">
      <c r="A330" s="8" t="s">
        <v>664</v>
      </c>
      <c r="B330" s="40">
        <v>8979.6610169491523</v>
      </c>
      <c r="C330" t="e">
        <f t="shared" si="5"/>
        <v>#VALUE!</v>
      </c>
    </row>
    <row r="331" spans="1:3" x14ac:dyDescent="0.2">
      <c r="A331" s="8" t="s">
        <v>666</v>
      </c>
      <c r="B331" s="40">
        <v>8750.6899724011037</v>
      </c>
      <c r="C331" t="e">
        <f t="shared" si="5"/>
        <v>#VALUE!</v>
      </c>
    </row>
    <row r="332" spans="1:3" x14ac:dyDescent="0.2">
      <c r="A332" s="8" t="s">
        <v>668</v>
      </c>
      <c r="B332" s="40">
        <v>8800</v>
      </c>
      <c r="C332" t="e">
        <f t="shared" si="5"/>
        <v>#VALUE!</v>
      </c>
    </row>
    <row r="333" spans="1:3" x14ac:dyDescent="0.2">
      <c r="A333" s="8" t="s">
        <v>670</v>
      </c>
      <c r="B333" s="40">
        <v>12053.299492385786</v>
      </c>
      <c r="C333" t="e">
        <f t="shared" si="5"/>
        <v>#VALUE!</v>
      </c>
    </row>
    <row r="334" spans="1:3" x14ac:dyDescent="0.2">
      <c r="A334" s="8" t="s">
        <v>672</v>
      </c>
      <c r="B334" s="40">
        <v>5454.8088064889916</v>
      </c>
      <c r="C334" t="e">
        <f t="shared" si="5"/>
        <v>#VALUE!</v>
      </c>
    </row>
    <row r="335" spans="1:3" x14ac:dyDescent="0.2">
      <c r="A335" s="8" t="s">
        <v>674</v>
      </c>
      <c r="B335" s="40">
        <v>7653.0944625407164</v>
      </c>
      <c r="C335" t="e">
        <f t="shared" si="5"/>
        <v>#VALUE!</v>
      </c>
    </row>
    <row r="336" spans="1:3" x14ac:dyDescent="0.2">
      <c r="A336" s="8" t="s">
        <v>676</v>
      </c>
      <c r="B336" s="40">
        <v>8305.5062166962707</v>
      </c>
      <c r="C336" t="e">
        <f t="shared" si="5"/>
        <v>#VALUE!</v>
      </c>
    </row>
    <row r="337" spans="1:3" x14ac:dyDescent="0.2">
      <c r="A337" s="8" t="s">
        <v>678</v>
      </c>
      <c r="B337" s="40">
        <v>8735.7009345794395</v>
      </c>
      <c r="C337" t="e">
        <f t="shared" si="5"/>
        <v>#VALUE!</v>
      </c>
    </row>
    <row r="338" spans="1:3" x14ac:dyDescent="0.2">
      <c r="A338" s="8" t="s">
        <v>680</v>
      </c>
      <c r="B338" s="40">
        <v>5429.9287410926363</v>
      </c>
      <c r="C338" t="e">
        <f t="shared" si="5"/>
        <v>#VALUE!</v>
      </c>
    </row>
    <row r="339" spans="1:3" x14ac:dyDescent="0.2">
      <c r="A339" s="8" t="s">
        <v>682</v>
      </c>
      <c r="B339" s="40">
        <v>8849.6605237633376</v>
      </c>
      <c r="C339" t="e">
        <f t="shared" si="5"/>
        <v>#VALUE!</v>
      </c>
    </row>
    <row r="340" spans="1:3" x14ac:dyDescent="0.2">
      <c r="A340" s="8" t="s">
        <v>684</v>
      </c>
      <c r="B340" s="40">
        <v>7299.9191592562647</v>
      </c>
      <c r="C340" t="e">
        <f t="shared" si="5"/>
        <v>#VALUE!</v>
      </c>
    </row>
    <row r="341" spans="1:3" x14ac:dyDescent="0.2">
      <c r="A341" s="8" t="s">
        <v>686</v>
      </c>
      <c r="B341" s="40">
        <v>8677.8846153846152</v>
      </c>
      <c r="C341" t="e">
        <f t="shared" si="5"/>
        <v>#VALUE!</v>
      </c>
    </row>
    <row r="342" spans="1:3" x14ac:dyDescent="0.2">
      <c r="A342" s="8" t="s">
        <v>688</v>
      </c>
      <c r="B342" s="40">
        <v>8137.0604147880977</v>
      </c>
      <c r="C342" t="e">
        <f t="shared" si="5"/>
        <v>#VALUE!</v>
      </c>
    </row>
    <row r="343" spans="1:3" x14ac:dyDescent="0.2">
      <c r="A343" s="8" t="s">
        <v>690</v>
      </c>
      <c r="B343" s="40" t="e">
        <v>#VALUE!</v>
      </c>
      <c r="C343" t="e">
        <f t="shared" si="5"/>
        <v>#VALUE!</v>
      </c>
    </row>
    <row r="344" spans="1:3" x14ac:dyDescent="0.2">
      <c r="A344" s="8" t="s">
        <v>692</v>
      </c>
      <c r="B344" s="40">
        <v>9658.3783783783783</v>
      </c>
      <c r="C344">
        <f t="shared" si="5"/>
        <v>156</v>
      </c>
    </row>
    <row r="345" spans="1:3" x14ac:dyDescent="0.2">
      <c r="A345" s="8" t="s">
        <v>694</v>
      </c>
      <c r="B345" s="40">
        <v>8440.6427221172034</v>
      </c>
      <c r="C345">
        <f t="shared" si="5"/>
        <v>148</v>
      </c>
    </row>
    <row r="346" spans="1:3" x14ac:dyDescent="0.2">
      <c r="A346" s="8" t="s">
        <v>696</v>
      </c>
      <c r="B346" s="40">
        <v>9143.7371663244357</v>
      </c>
      <c r="C346">
        <f t="shared" si="5"/>
        <v>152</v>
      </c>
    </row>
    <row r="347" spans="1:3" x14ac:dyDescent="0.2">
      <c r="A347" s="33" t="s">
        <v>698</v>
      </c>
      <c r="B347" s="40">
        <v>9229.0928050052153</v>
      </c>
      <c r="C347">
        <f t="shared" si="5"/>
        <v>152</v>
      </c>
    </row>
    <row r="348" spans="1:3" x14ac:dyDescent="0.2">
      <c r="A348" s="8" t="s">
        <v>700</v>
      </c>
      <c r="B348" s="40">
        <v>8361.7307692307695</v>
      </c>
      <c r="C348">
        <f t="shared" si="5"/>
        <v>147</v>
      </c>
    </row>
    <row r="349" spans="1:3" x14ac:dyDescent="0.2">
      <c r="A349" s="8" t="s">
        <v>702</v>
      </c>
      <c r="B349" s="40">
        <v>8027.7264325323467</v>
      </c>
      <c r="C349">
        <f t="shared" si="5"/>
        <v>142</v>
      </c>
    </row>
    <row r="350" spans="1:3" x14ac:dyDescent="0.2">
      <c r="A350" s="8" t="s">
        <v>704</v>
      </c>
      <c r="B350" s="40">
        <v>7888.2833787465943</v>
      </c>
      <c r="C350">
        <f t="shared" si="5"/>
        <v>139</v>
      </c>
    </row>
    <row r="351" spans="1:3" x14ac:dyDescent="0.2">
      <c r="A351" s="8" t="s">
        <v>706</v>
      </c>
      <c r="B351" s="40">
        <v>6822.8346456692916</v>
      </c>
      <c r="C351">
        <f t="shared" si="5"/>
        <v>90</v>
      </c>
    </row>
    <row r="352" spans="1:3" x14ac:dyDescent="0.2">
      <c r="A352" s="8" t="s">
        <v>708</v>
      </c>
      <c r="B352" s="40">
        <v>8524.3830207305055</v>
      </c>
      <c r="C352">
        <f t="shared" si="5"/>
        <v>144</v>
      </c>
    </row>
    <row r="353" spans="1:3" x14ac:dyDescent="0.2">
      <c r="A353" s="8" t="s">
        <v>710</v>
      </c>
      <c r="B353" s="40">
        <v>8040.0372439478579</v>
      </c>
      <c r="C353">
        <f t="shared" si="5"/>
        <v>140</v>
      </c>
    </row>
    <row r="354" spans="1:3" x14ac:dyDescent="0.2">
      <c r="A354" s="8" t="s">
        <v>712</v>
      </c>
      <c r="B354" s="40">
        <v>8252.8680688336517</v>
      </c>
      <c r="C354">
        <f t="shared" si="5"/>
        <v>141</v>
      </c>
    </row>
    <row r="355" spans="1:3" x14ac:dyDescent="0.2">
      <c r="A355" s="8" t="s">
        <v>714</v>
      </c>
      <c r="B355" s="40">
        <v>7191.0684474123536</v>
      </c>
      <c r="C355">
        <f t="shared" si="5"/>
        <v>108</v>
      </c>
    </row>
    <row r="356" spans="1:3" x14ac:dyDescent="0.2">
      <c r="A356" s="8" t="s">
        <v>716</v>
      </c>
      <c r="B356" s="40">
        <v>9131.4952279957579</v>
      </c>
      <c r="C356">
        <f t="shared" si="5"/>
        <v>143</v>
      </c>
    </row>
    <row r="357" spans="1:3" x14ac:dyDescent="0.2">
      <c r="A357" s="8" t="s">
        <v>718</v>
      </c>
      <c r="B357" s="40">
        <v>7598.5853227232537</v>
      </c>
      <c r="C357">
        <f t="shared" si="5"/>
        <v>122</v>
      </c>
    </row>
    <row r="358" spans="1:3" x14ac:dyDescent="0.2">
      <c r="A358" s="8" t="s">
        <v>720</v>
      </c>
      <c r="B358" s="40">
        <v>7305.9636992221258</v>
      </c>
      <c r="C358">
        <f t="shared" si="5"/>
        <v>112</v>
      </c>
    </row>
    <row r="359" spans="1:3" x14ac:dyDescent="0.2">
      <c r="A359" s="8" t="s">
        <v>722</v>
      </c>
      <c r="B359" s="40">
        <v>7750.6422018348621</v>
      </c>
      <c r="C359">
        <f t="shared" si="5"/>
        <v>130</v>
      </c>
    </row>
    <row r="360" spans="1:3" x14ac:dyDescent="0.2">
      <c r="A360" s="8" t="s">
        <v>724</v>
      </c>
      <c r="B360" s="40">
        <v>8591.2423625254596</v>
      </c>
      <c r="C360">
        <f t="shared" si="5"/>
        <v>138</v>
      </c>
    </row>
    <row r="361" spans="1:3" x14ac:dyDescent="0.2">
      <c r="A361" s="8" t="s">
        <v>726</v>
      </c>
      <c r="B361" s="40">
        <v>8297.2440944881891</v>
      </c>
      <c r="C361">
        <f t="shared" si="5"/>
        <v>137</v>
      </c>
    </row>
    <row r="362" spans="1:3" x14ac:dyDescent="0.2">
      <c r="A362" s="8" t="s">
        <v>728</v>
      </c>
      <c r="B362" s="40">
        <v>9125.6771397616467</v>
      </c>
      <c r="C362">
        <f t="shared" si="5"/>
        <v>137</v>
      </c>
    </row>
    <row r="363" spans="1:3" x14ac:dyDescent="0.2">
      <c r="A363" s="8" t="s">
        <v>730</v>
      </c>
      <c r="B363" s="40">
        <v>7143.463497453311</v>
      </c>
      <c r="C363">
        <f t="shared" si="5"/>
        <v>106</v>
      </c>
    </row>
    <row r="364" spans="1:3" x14ac:dyDescent="0.2">
      <c r="A364" s="8" t="s">
        <v>732</v>
      </c>
      <c r="B364" s="40">
        <v>7331.4734088927644</v>
      </c>
      <c r="C364">
        <f t="shared" si="5"/>
        <v>112</v>
      </c>
    </row>
    <row r="365" spans="1:3" x14ac:dyDescent="0.2">
      <c r="A365" s="8" t="s">
        <v>734</v>
      </c>
      <c r="B365" s="40">
        <v>7924.7169811320755</v>
      </c>
      <c r="C365">
        <f t="shared" si="5"/>
        <v>132</v>
      </c>
    </row>
    <row r="366" spans="1:3" x14ac:dyDescent="0.2">
      <c r="A366" s="8" t="s">
        <v>736</v>
      </c>
      <c r="B366" s="40">
        <v>4853.0942741469053</v>
      </c>
      <c r="C366">
        <f t="shared" si="5"/>
        <v>5</v>
      </c>
    </row>
    <row r="367" spans="1:3" x14ac:dyDescent="0.2">
      <c r="A367" s="8" t="s">
        <v>738</v>
      </c>
      <c r="B367" s="40">
        <v>7640.7678244972576</v>
      </c>
      <c r="C367">
        <f t="shared" si="5"/>
        <v>119</v>
      </c>
    </row>
    <row r="368" spans="1:3" x14ac:dyDescent="0.2">
      <c r="A368" s="8" t="s">
        <v>740</v>
      </c>
      <c r="B368" s="40">
        <v>7248.8250652741508</v>
      </c>
      <c r="C368">
        <f t="shared" si="5"/>
        <v>108</v>
      </c>
    </row>
    <row r="369" spans="1:3" x14ac:dyDescent="0.2">
      <c r="A369" s="8" t="s">
        <v>742</v>
      </c>
      <c r="B369" s="40">
        <v>7930.9021113243762</v>
      </c>
      <c r="C369">
        <f t="shared" si="5"/>
        <v>129</v>
      </c>
    </row>
    <row r="370" spans="1:3" x14ac:dyDescent="0.2">
      <c r="A370" s="8" t="s">
        <v>744</v>
      </c>
      <c r="B370" s="40">
        <v>7010.2564102564111</v>
      </c>
      <c r="C370">
        <f t="shared" si="5"/>
        <v>99</v>
      </c>
    </row>
    <row r="371" spans="1:3" x14ac:dyDescent="0.2">
      <c r="A371" s="8" t="s">
        <v>746</v>
      </c>
      <c r="B371" s="40">
        <v>7677.5586854460098</v>
      </c>
      <c r="C371">
        <f t="shared" si="5"/>
        <v>118</v>
      </c>
    </row>
    <row r="372" spans="1:3" x14ac:dyDescent="0.2">
      <c r="A372" s="8" t="s">
        <v>748</v>
      </c>
      <c r="B372" s="40">
        <v>7439.490445859873</v>
      </c>
      <c r="C372">
        <f t="shared" si="5"/>
        <v>111</v>
      </c>
    </row>
    <row r="373" spans="1:3" x14ac:dyDescent="0.2">
      <c r="A373" s="8" t="s">
        <v>750</v>
      </c>
      <c r="B373" s="40">
        <v>12407.610350076104</v>
      </c>
      <c r="C373">
        <f t="shared" si="5"/>
        <v>129</v>
      </c>
    </row>
    <row r="374" spans="1:3" x14ac:dyDescent="0.2">
      <c r="A374" s="8" t="s">
        <v>752</v>
      </c>
      <c r="B374" s="40">
        <v>7206.1946902654872</v>
      </c>
      <c r="C374">
        <f t="shared" si="5"/>
        <v>106</v>
      </c>
    </row>
    <row r="375" spans="1:3" x14ac:dyDescent="0.2">
      <c r="A375" s="8" t="s">
        <v>754</v>
      </c>
      <c r="B375" s="40">
        <v>6920.408163265306</v>
      </c>
      <c r="C375">
        <f t="shared" si="5"/>
        <v>94</v>
      </c>
    </row>
    <row r="376" spans="1:3" x14ac:dyDescent="0.2">
      <c r="A376" s="8" t="s">
        <v>756</v>
      </c>
      <c r="B376" s="40">
        <v>7684.8771266540643</v>
      </c>
      <c r="C376">
        <f t="shared" si="5"/>
        <v>116</v>
      </c>
    </row>
    <row r="377" spans="1:3" x14ac:dyDescent="0.2">
      <c r="A377" s="8" t="s">
        <v>758</v>
      </c>
      <c r="B377" s="40">
        <v>7169.5652173913049</v>
      </c>
      <c r="C377">
        <f t="shared" si="5"/>
        <v>103</v>
      </c>
    </row>
    <row r="378" spans="1:3" x14ac:dyDescent="0.2">
      <c r="A378" s="8" t="s">
        <v>760</v>
      </c>
      <c r="B378" s="40">
        <v>8129.6370967741941</v>
      </c>
      <c r="C378">
        <f t="shared" si="5"/>
        <v>122</v>
      </c>
    </row>
    <row r="379" spans="1:3" x14ac:dyDescent="0.2">
      <c r="A379" s="8" t="s">
        <v>762</v>
      </c>
      <c r="B379" s="40">
        <v>6415.2866242038217</v>
      </c>
      <c r="C379">
        <f t="shared" si="5"/>
        <v>66</v>
      </c>
    </row>
    <row r="380" spans="1:3" x14ac:dyDescent="0.2">
      <c r="A380" s="8" t="s">
        <v>764</v>
      </c>
      <c r="B380" s="40">
        <v>6639.4389438943899</v>
      </c>
      <c r="C380">
        <f t="shared" si="5"/>
        <v>80</v>
      </c>
    </row>
    <row r="381" spans="1:3" x14ac:dyDescent="0.2">
      <c r="A381" s="8" t="s">
        <v>766</v>
      </c>
      <c r="B381" s="40">
        <v>7592.0679886685557</v>
      </c>
      <c r="C381">
        <f t="shared" si="5"/>
        <v>109</v>
      </c>
    </row>
    <row r="382" spans="1:3" x14ac:dyDescent="0.2">
      <c r="A382" s="8" t="s">
        <v>768</v>
      </c>
      <c r="B382" s="40">
        <v>7533.4896810506561</v>
      </c>
      <c r="C382">
        <f t="shared" si="5"/>
        <v>108</v>
      </c>
    </row>
    <row r="383" spans="1:3" x14ac:dyDescent="0.2">
      <c r="A383" s="8" t="s">
        <v>770</v>
      </c>
      <c r="B383" s="40">
        <v>7603.8973384030414</v>
      </c>
      <c r="C383">
        <f t="shared" si="5"/>
        <v>108</v>
      </c>
    </row>
    <row r="384" spans="1:3" x14ac:dyDescent="0.2">
      <c r="A384" s="8" t="s">
        <v>772</v>
      </c>
      <c r="B384" s="40">
        <v>5600.981767180926</v>
      </c>
      <c r="C384">
        <f t="shared" si="5"/>
        <v>24</v>
      </c>
    </row>
    <row r="385" spans="1:3" x14ac:dyDescent="0.2">
      <c r="A385" s="8" t="s">
        <v>774</v>
      </c>
      <c r="B385" s="40">
        <v>7710.8317214700191</v>
      </c>
      <c r="C385">
        <f t="shared" si="5"/>
        <v>110</v>
      </c>
    </row>
    <row r="386" spans="1:3" x14ac:dyDescent="0.2">
      <c r="A386" s="8" t="s">
        <v>776</v>
      </c>
      <c r="B386" s="40">
        <v>7783.333333333333</v>
      </c>
      <c r="C386">
        <f t="shared" si="5"/>
        <v>111</v>
      </c>
    </row>
    <row r="387" spans="1:3" x14ac:dyDescent="0.2">
      <c r="A387" s="8" t="s">
        <v>778</v>
      </c>
      <c r="B387" s="40">
        <v>9230.5813953488378</v>
      </c>
      <c r="C387">
        <f t="shared" ref="C387:C450" si="6">_xlfn.RANK.EQ(B387,B387:B886,1)</f>
        <v>114</v>
      </c>
    </row>
    <row r="388" spans="1:3" x14ac:dyDescent="0.2">
      <c r="A388" s="8" t="s">
        <v>780</v>
      </c>
      <c r="B388" s="40">
        <v>7823.372781065088</v>
      </c>
      <c r="C388">
        <f t="shared" si="6"/>
        <v>112</v>
      </c>
    </row>
    <row r="389" spans="1:3" x14ac:dyDescent="0.2">
      <c r="A389" s="8" t="s">
        <v>782</v>
      </c>
      <c r="B389" s="40">
        <v>7257.798165137614</v>
      </c>
      <c r="C389">
        <f t="shared" si="6"/>
        <v>101</v>
      </c>
    </row>
    <row r="390" spans="1:3" x14ac:dyDescent="0.2">
      <c r="A390" s="8" t="s">
        <v>784</v>
      </c>
      <c r="B390" s="40">
        <v>7095.5816050495941</v>
      </c>
      <c r="C390">
        <f t="shared" si="6"/>
        <v>98</v>
      </c>
    </row>
    <row r="391" spans="1:3" x14ac:dyDescent="0.2">
      <c r="A391" s="8" t="s">
        <v>786</v>
      </c>
      <c r="B391" s="40">
        <v>7721.7046580773049</v>
      </c>
      <c r="C391">
        <f t="shared" si="6"/>
        <v>108</v>
      </c>
    </row>
    <row r="392" spans="1:3" x14ac:dyDescent="0.2">
      <c r="A392" s="8" t="s">
        <v>788</v>
      </c>
      <c r="B392" s="40">
        <v>7513.114754098362</v>
      </c>
      <c r="C392">
        <f t="shared" si="6"/>
        <v>104</v>
      </c>
    </row>
    <row r="393" spans="1:3" x14ac:dyDescent="0.2">
      <c r="A393" s="8" t="s">
        <v>790</v>
      </c>
      <c r="B393" s="40">
        <v>7449.7607655502397</v>
      </c>
      <c r="C393">
        <f t="shared" si="6"/>
        <v>103</v>
      </c>
    </row>
    <row r="394" spans="1:3" x14ac:dyDescent="0.2">
      <c r="A394" s="8" t="s">
        <v>792</v>
      </c>
      <c r="B394" s="40">
        <v>7794.2713567839201</v>
      </c>
      <c r="C394">
        <f t="shared" si="6"/>
        <v>106</v>
      </c>
    </row>
    <row r="395" spans="1:3" x14ac:dyDescent="0.2">
      <c r="A395" s="8" t="s">
        <v>794</v>
      </c>
      <c r="B395" s="40">
        <v>7035.3369763205828</v>
      </c>
      <c r="C395">
        <f t="shared" si="6"/>
        <v>97</v>
      </c>
    </row>
    <row r="396" spans="1:3" x14ac:dyDescent="0.2">
      <c r="A396" s="8" t="s">
        <v>796</v>
      </c>
      <c r="B396" s="40">
        <v>6831.1170212765946</v>
      </c>
      <c r="C396">
        <f t="shared" si="6"/>
        <v>86</v>
      </c>
    </row>
    <row r="397" spans="1:3" x14ac:dyDescent="0.2">
      <c r="A397" s="8" t="s">
        <v>798</v>
      </c>
      <c r="B397" s="40">
        <v>5741.2378821774801</v>
      </c>
      <c r="C397">
        <f t="shared" si="6"/>
        <v>27</v>
      </c>
    </row>
    <row r="398" spans="1:3" x14ac:dyDescent="0.2">
      <c r="A398" s="8" t="s">
        <v>800</v>
      </c>
      <c r="B398" s="40">
        <v>7684.0159840159849</v>
      </c>
      <c r="C398">
        <f t="shared" si="6"/>
        <v>101</v>
      </c>
    </row>
    <row r="399" spans="1:3" x14ac:dyDescent="0.2">
      <c r="A399" s="8" t="s">
        <v>802</v>
      </c>
      <c r="B399" s="40">
        <v>7648.9043824701193</v>
      </c>
      <c r="C399">
        <f t="shared" si="6"/>
        <v>100</v>
      </c>
    </row>
    <row r="400" spans="1:3" x14ac:dyDescent="0.2">
      <c r="A400" s="8" t="s">
        <v>804</v>
      </c>
      <c r="B400" s="40">
        <v>7012.8205128205127</v>
      </c>
      <c r="C400">
        <f t="shared" si="6"/>
        <v>93</v>
      </c>
    </row>
    <row r="401" spans="1:3" x14ac:dyDescent="0.2">
      <c r="A401" s="8" t="s">
        <v>806</v>
      </c>
      <c r="B401" s="40">
        <v>6120.96</v>
      </c>
      <c r="C401">
        <f t="shared" si="6"/>
        <v>48</v>
      </c>
    </row>
    <row r="402" spans="1:3" x14ac:dyDescent="0.2">
      <c r="A402" s="8" t="s">
        <v>808</v>
      </c>
      <c r="B402" s="40">
        <v>6990.9926470588225</v>
      </c>
      <c r="C402">
        <f t="shared" si="6"/>
        <v>91</v>
      </c>
    </row>
    <row r="403" spans="1:3" x14ac:dyDescent="0.2">
      <c r="A403" s="8" t="s">
        <v>810</v>
      </c>
      <c r="B403" s="40">
        <v>9773.4877734877737</v>
      </c>
      <c r="C403">
        <f t="shared" si="6"/>
        <v>99</v>
      </c>
    </row>
    <row r="404" spans="1:3" x14ac:dyDescent="0.2">
      <c r="A404" s="8" t="s">
        <v>812</v>
      </c>
      <c r="B404" s="40">
        <v>7328.5024154589373</v>
      </c>
      <c r="C404">
        <f t="shared" si="6"/>
        <v>94</v>
      </c>
    </row>
    <row r="405" spans="1:3" x14ac:dyDescent="0.2">
      <c r="A405" s="8" t="s">
        <v>814</v>
      </c>
      <c r="B405" s="40">
        <v>7708.2906857727739</v>
      </c>
      <c r="C405">
        <f t="shared" si="6"/>
        <v>96</v>
      </c>
    </row>
    <row r="406" spans="1:3" x14ac:dyDescent="0.2">
      <c r="A406" s="8" t="s">
        <v>816</v>
      </c>
      <c r="B406" s="40">
        <v>7015.9027128157159</v>
      </c>
      <c r="C406">
        <f t="shared" si="6"/>
        <v>91</v>
      </c>
    </row>
    <row r="407" spans="1:3" x14ac:dyDescent="0.2">
      <c r="A407" s="8" t="s">
        <v>818</v>
      </c>
      <c r="B407" s="40">
        <v>7195.380173243504</v>
      </c>
      <c r="C407">
        <f t="shared" si="6"/>
        <v>92</v>
      </c>
    </row>
    <row r="408" spans="1:3" x14ac:dyDescent="0.2">
      <c r="A408" s="8" t="s">
        <v>820</v>
      </c>
      <c r="B408" s="40">
        <v>6523.3856893542761</v>
      </c>
      <c r="C408">
        <f t="shared" si="6"/>
        <v>71</v>
      </c>
    </row>
    <row r="409" spans="1:3" x14ac:dyDescent="0.2">
      <c r="A409" s="8" t="s">
        <v>822</v>
      </c>
      <c r="B409" s="40">
        <v>6641.8666666666668</v>
      </c>
      <c r="C409">
        <f t="shared" si="6"/>
        <v>76</v>
      </c>
    </row>
    <row r="410" spans="1:3" x14ac:dyDescent="0.2">
      <c r="A410" s="8" t="s">
        <v>824</v>
      </c>
      <c r="B410" s="40">
        <v>6692.446043165467</v>
      </c>
      <c r="C410">
        <f t="shared" si="6"/>
        <v>80</v>
      </c>
    </row>
    <row r="411" spans="1:3" x14ac:dyDescent="0.2">
      <c r="A411" s="8" t="s">
        <v>826</v>
      </c>
      <c r="B411" s="40">
        <v>6666.7562724014333</v>
      </c>
      <c r="C411">
        <f t="shared" si="6"/>
        <v>79</v>
      </c>
    </row>
    <row r="412" spans="1:3" x14ac:dyDescent="0.2">
      <c r="A412" s="8" t="s">
        <v>828</v>
      </c>
      <c r="B412" s="40">
        <v>6422.1453287197237</v>
      </c>
      <c r="C412">
        <f t="shared" si="6"/>
        <v>64</v>
      </c>
    </row>
    <row r="413" spans="1:3" x14ac:dyDescent="0.2">
      <c r="A413" s="8" t="s">
        <v>830</v>
      </c>
      <c r="B413" s="40">
        <v>7834.5338983050851</v>
      </c>
      <c r="C413">
        <f t="shared" si="6"/>
        <v>89</v>
      </c>
    </row>
    <row r="414" spans="1:3" x14ac:dyDescent="0.2">
      <c r="A414" s="8" t="s">
        <v>832</v>
      </c>
      <c r="B414" s="40">
        <v>6870.8178438661707</v>
      </c>
      <c r="C414">
        <f t="shared" si="6"/>
        <v>82</v>
      </c>
    </row>
    <row r="415" spans="1:3" x14ac:dyDescent="0.2">
      <c r="A415" s="8" t="s">
        <v>834</v>
      </c>
      <c r="B415" s="40">
        <v>7394.0703517587945</v>
      </c>
      <c r="C415">
        <f t="shared" si="6"/>
        <v>87</v>
      </c>
    </row>
    <row r="416" spans="1:3" x14ac:dyDescent="0.2">
      <c r="A416" s="8" t="s">
        <v>836</v>
      </c>
      <c r="B416" s="40">
        <v>6456.5408252853376</v>
      </c>
      <c r="C416">
        <f t="shared" si="6"/>
        <v>67</v>
      </c>
    </row>
    <row r="417" spans="1:3" x14ac:dyDescent="0.2">
      <c r="A417" s="8" t="s">
        <v>838</v>
      </c>
      <c r="B417" s="40">
        <v>6379.669852302346</v>
      </c>
      <c r="C417">
        <f t="shared" si="6"/>
        <v>60</v>
      </c>
    </row>
    <row r="418" spans="1:3" x14ac:dyDescent="0.2">
      <c r="A418" s="8" t="s">
        <v>840</v>
      </c>
      <c r="B418" s="40">
        <v>5837.3503591380677</v>
      </c>
      <c r="C418">
        <f t="shared" si="6"/>
        <v>34</v>
      </c>
    </row>
    <row r="419" spans="1:3" x14ac:dyDescent="0.2">
      <c r="A419" s="8" t="s">
        <v>842</v>
      </c>
      <c r="B419" s="40">
        <v>6267.5862068965516</v>
      </c>
      <c r="C419">
        <f t="shared" si="6"/>
        <v>53</v>
      </c>
    </row>
    <row r="420" spans="1:3" x14ac:dyDescent="0.2">
      <c r="A420" s="8" t="s">
        <v>844</v>
      </c>
      <c r="B420" s="40">
        <v>7348.5309017223908</v>
      </c>
      <c r="C420">
        <f t="shared" si="6"/>
        <v>82</v>
      </c>
    </row>
    <row r="421" spans="1:3" x14ac:dyDescent="0.2">
      <c r="A421" s="8" t="s">
        <v>846</v>
      </c>
      <c r="B421" s="40">
        <v>6984.5261121856865</v>
      </c>
      <c r="C421">
        <f t="shared" si="6"/>
        <v>80</v>
      </c>
    </row>
    <row r="422" spans="1:3" x14ac:dyDescent="0.2">
      <c r="A422" s="8" t="s">
        <v>848</v>
      </c>
      <c r="B422" s="40">
        <v>5834.0080971659927</v>
      </c>
      <c r="C422">
        <f t="shared" si="6"/>
        <v>33</v>
      </c>
    </row>
    <row r="423" spans="1:3" x14ac:dyDescent="0.2">
      <c r="A423" s="8" t="s">
        <v>850</v>
      </c>
      <c r="B423" s="40">
        <v>6657.3012939001846</v>
      </c>
      <c r="C423">
        <f t="shared" si="6"/>
        <v>72</v>
      </c>
    </row>
    <row r="424" spans="1:3" x14ac:dyDescent="0.2">
      <c r="A424" s="8" t="s">
        <v>852</v>
      </c>
      <c r="B424" s="40">
        <v>6632.1362799263343</v>
      </c>
      <c r="C424">
        <f t="shared" si="6"/>
        <v>69</v>
      </c>
    </row>
    <row r="425" spans="1:3" x14ac:dyDescent="0.2">
      <c r="A425" s="8" t="s">
        <v>854</v>
      </c>
      <c r="B425" s="40">
        <v>6323.3948988566399</v>
      </c>
      <c r="C425">
        <f t="shared" si="6"/>
        <v>56</v>
      </c>
    </row>
    <row r="426" spans="1:3" x14ac:dyDescent="0.2">
      <c r="A426" s="8" t="s">
        <v>856</v>
      </c>
      <c r="B426" s="40">
        <v>6616.4510166358587</v>
      </c>
      <c r="C426">
        <f t="shared" si="6"/>
        <v>67</v>
      </c>
    </row>
    <row r="427" spans="1:3" x14ac:dyDescent="0.2">
      <c r="A427" s="8" t="s">
        <v>858</v>
      </c>
      <c r="B427" s="40">
        <v>6141.6309012875536</v>
      </c>
      <c r="C427">
        <f t="shared" si="6"/>
        <v>46</v>
      </c>
    </row>
    <row r="428" spans="1:3" x14ac:dyDescent="0.2">
      <c r="A428" s="8" t="s">
        <v>860</v>
      </c>
      <c r="B428" s="40">
        <v>6861.8042226487523</v>
      </c>
      <c r="C428">
        <f t="shared" si="6"/>
        <v>69</v>
      </c>
    </row>
    <row r="429" spans="1:3" x14ac:dyDescent="0.2">
      <c r="A429" s="8" t="s">
        <v>862</v>
      </c>
      <c r="B429" s="40">
        <v>5817.0195439739418</v>
      </c>
      <c r="C429">
        <f t="shared" si="6"/>
        <v>30</v>
      </c>
    </row>
    <row r="430" spans="1:3" x14ac:dyDescent="0.2">
      <c r="A430" s="8" t="s">
        <v>864</v>
      </c>
      <c r="B430" s="40">
        <v>6869.6618357487932</v>
      </c>
      <c r="C430">
        <f t="shared" si="6"/>
        <v>68</v>
      </c>
    </row>
    <row r="431" spans="1:3" x14ac:dyDescent="0.2">
      <c r="A431" s="8" t="s">
        <v>866</v>
      </c>
      <c r="B431" s="40">
        <v>6704.640151515152</v>
      </c>
      <c r="C431">
        <f t="shared" si="6"/>
        <v>67</v>
      </c>
    </row>
    <row r="432" spans="1:3" x14ac:dyDescent="0.2">
      <c r="A432" s="8" t="s">
        <v>868</v>
      </c>
      <c r="B432" s="40">
        <v>6386.4253393665158</v>
      </c>
      <c r="C432">
        <f t="shared" si="6"/>
        <v>54</v>
      </c>
    </row>
    <row r="433" spans="1:3" x14ac:dyDescent="0.2">
      <c r="A433" s="8" t="s">
        <v>870</v>
      </c>
      <c r="B433" s="40">
        <v>6447.2426470588234</v>
      </c>
      <c r="C433">
        <f t="shared" si="6"/>
        <v>57</v>
      </c>
    </row>
    <row r="434" spans="1:3" x14ac:dyDescent="0.2">
      <c r="A434" s="8" t="s">
        <v>872</v>
      </c>
      <c r="B434" s="40">
        <v>6053.4722222222226</v>
      </c>
      <c r="C434">
        <f t="shared" si="6"/>
        <v>38</v>
      </c>
    </row>
    <row r="435" spans="1:3" x14ac:dyDescent="0.2">
      <c r="A435" s="8" t="s">
        <v>874</v>
      </c>
      <c r="B435" s="40">
        <v>6269.0433212996386</v>
      </c>
      <c r="C435">
        <f t="shared" si="6"/>
        <v>49</v>
      </c>
    </row>
    <row r="436" spans="1:3" x14ac:dyDescent="0.2">
      <c r="A436" s="8" t="s">
        <v>876</v>
      </c>
      <c r="B436" s="40">
        <v>6158.0817051509775</v>
      </c>
      <c r="C436">
        <f t="shared" si="6"/>
        <v>44</v>
      </c>
    </row>
    <row r="437" spans="1:3" x14ac:dyDescent="0.2">
      <c r="A437" s="8" t="s">
        <v>878</v>
      </c>
      <c r="B437" s="40">
        <v>6605.5449330783931</v>
      </c>
      <c r="C437">
        <f t="shared" si="6"/>
        <v>59</v>
      </c>
    </row>
    <row r="438" spans="1:3" x14ac:dyDescent="0.2">
      <c r="A438" s="8" t="s">
        <v>880</v>
      </c>
      <c r="B438" s="40">
        <v>6424.6268656716411</v>
      </c>
      <c r="C438">
        <f t="shared" si="6"/>
        <v>53</v>
      </c>
    </row>
    <row r="439" spans="1:3" x14ac:dyDescent="0.2">
      <c r="A439" s="8" t="s">
        <v>882</v>
      </c>
      <c r="B439" s="40">
        <v>6870.1298701298711</v>
      </c>
      <c r="C439">
        <f t="shared" si="6"/>
        <v>60</v>
      </c>
    </row>
    <row r="440" spans="1:3" x14ac:dyDescent="0.2">
      <c r="A440" s="8" t="s">
        <v>884</v>
      </c>
      <c r="B440" s="40">
        <v>6454.8356807511736</v>
      </c>
      <c r="C440">
        <f t="shared" si="6"/>
        <v>53</v>
      </c>
    </row>
    <row r="441" spans="1:3" x14ac:dyDescent="0.2">
      <c r="A441" s="8" t="s">
        <v>886</v>
      </c>
      <c r="B441" s="40">
        <v>6583.333333333333</v>
      </c>
      <c r="C441">
        <f t="shared" si="6"/>
        <v>56</v>
      </c>
    </row>
    <row r="442" spans="1:3" x14ac:dyDescent="0.2">
      <c r="A442" s="8" t="s">
        <v>888</v>
      </c>
      <c r="B442" s="40">
        <v>6059.6102745792741</v>
      </c>
      <c r="C442">
        <f t="shared" si="6"/>
        <v>38</v>
      </c>
    </row>
    <row r="443" spans="1:3" x14ac:dyDescent="0.2">
      <c r="A443" s="8" t="s">
        <v>890</v>
      </c>
      <c r="B443" s="40">
        <v>7118.0208333333339</v>
      </c>
      <c r="C443">
        <f t="shared" si="6"/>
        <v>59</v>
      </c>
    </row>
    <row r="444" spans="1:3" x14ac:dyDescent="0.2">
      <c r="A444" s="8" t="s">
        <v>892</v>
      </c>
      <c r="B444" s="40">
        <v>6082.2479928635148</v>
      </c>
      <c r="C444">
        <f t="shared" si="6"/>
        <v>39</v>
      </c>
    </row>
    <row r="445" spans="1:3" x14ac:dyDescent="0.2">
      <c r="A445" s="8" t="s">
        <v>894</v>
      </c>
      <c r="B445" s="40">
        <v>6480</v>
      </c>
      <c r="C445">
        <f t="shared" si="6"/>
        <v>51</v>
      </c>
    </row>
    <row r="446" spans="1:3" x14ac:dyDescent="0.2">
      <c r="A446" s="8" t="s">
        <v>896</v>
      </c>
      <c r="B446" s="40">
        <v>6938.9795918367345</v>
      </c>
      <c r="C446">
        <f t="shared" si="6"/>
        <v>56</v>
      </c>
    </row>
    <row r="447" spans="1:3" x14ac:dyDescent="0.2">
      <c r="A447" s="8" t="s">
        <v>898</v>
      </c>
      <c r="B447" s="40">
        <v>4720.8913649025071</v>
      </c>
      <c r="C447">
        <f t="shared" si="6"/>
        <v>4</v>
      </c>
    </row>
    <row r="448" spans="1:3" x14ac:dyDescent="0.2">
      <c r="A448" s="8" t="s">
        <v>900</v>
      </c>
      <c r="B448" s="40">
        <v>6091.8918918918916</v>
      </c>
      <c r="C448">
        <f t="shared" si="6"/>
        <v>38</v>
      </c>
    </row>
    <row r="449" spans="1:3" x14ac:dyDescent="0.2">
      <c r="A449" s="8" t="s">
        <v>902</v>
      </c>
      <c r="B449" s="40">
        <v>6307.6995305164319</v>
      </c>
      <c r="C449">
        <f t="shared" si="6"/>
        <v>45</v>
      </c>
    </row>
    <row r="450" spans="1:3" x14ac:dyDescent="0.2">
      <c r="A450" s="8" t="s">
        <v>904</v>
      </c>
      <c r="B450" s="40">
        <v>5886.590709903594</v>
      </c>
      <c r="C450">
        <f t="shared" si="6"/>
        <v>34</v>
      </c>
    </row>
    <row r="451" spans="1:3" x14ac:dyDescent="0.2">
      <c r="A451" s="8" t="s">
        <v>906</v>
      </c>
      <c r="B451" s="40">
        <v>5871.2160979877517</v>
      </c>
      <c r="C451">
        <f t="shared" ref="C451:C501" si="7">_xlfn.RANK.EQ(B451,B451:B950,1)</f>
        <v>32</v>
      </c>
    </row>
    <row r="452" spans="1:3" x14ac:dyDescent="0.2">
      <c r="A452" s="8" t="s">
        <v>908</v>
      </c>
      <c r="B452" s="40">
        <v>6112.282309807516</v>
      </c>
      <c r="C452">
        <f t="shared" si="7"/>
        <v>36</v>
      </c>
    </row>
    <row r="453" spans="1:3" x14ac:dyDescent="0.2">
      <c r="A453" s="8" t="s">
        <v>910</v>
      </c>
      <c r="B453" s="40">
        <v>6312.5</v>
      </c>
      <c r="C453">
        <f t="shared" si="7"/>
        <v>42</v>
      </c>
    </row>
    <row r="454" spans="1:3" x14ac:dyDescent="0.2">
      <c r="A454" s="8" t="s">
        <v>912</v>
      </c>
      <c r="B454" s="40">
        <v>5715.7939914163089</v>
      </c>
      <c r="C454">
        <f t="shared" si="7"/>
        <v>25</v>
      </c>
    </row>
    <row r="455" spans="1:3" x14ac:dyDescent="0.2">
      <c r="A455" s="8" t="s">
        <v>914</v>
      </c>
      <c r="B455" s="40">
        <v>6180.6331471135936</v>
      </c>
      <c r="C455">
        <f t="shared" si="7"/>
        <v>38</v>
      </c>
    </row>
    <row r="456" spans="1:3" x14ac:dyDescent="0.2">
      <c r="A456" s="8" t="s">
        <v>916</v>
      </c>
      <c r="B456" s="40">
        <v>5810.2383053839367</v>
      </c>
      <c r="C456">
        <f t="shared" si="7"/>
        <v>27</v>
      </c>
    </row>
    <row r="457" spans="1:3" x14ac:dyDescent="0.2">
      <c r="A457" s="8" t="s">
        <v>918</v>
      </c>
      <c r="B457" s="40">
        <v>5154.2678151918562</v>
      </c>
      <c r="C457">
        <f t="shared" si="7"/>
        <v>6</v>
      </c>
    </row>
    <row r="458" spans="1:3" x14ac:dyDescent="0.2">
      <c r="A458" s="8" t="s">
        <v>920</v>
      </c>
      <c r="B458" s="40">
        <v>6651.4661274014161</v>
      </c>
      <c r="C458">
        <f t="shared" si="7"/>
        <v>42</v>
      </c>
    </row>
    <row r="459" spans="1:3" x14ac:dyDescent="0.2">
      <c r="A459" s="8" t="s">
        <v>922</v>
      </c>
      <c r="B459" s="40">
        <v>6419.8420533070093</v>
      </c>
      <c r="C459">
        <f t="shared" si="7"/>
        <v>39</v>
      </c>
    </row>
    <row r="460" spans="1:3" x14ac:dyDescent="0.2">
      <c r="A460" s="8" t="s">
        <v>924</v>
      </c>
      <c r="B460" s="40">
        <v>5428.7866108786602</v>
      </c>
      <c r="C460">
        <f t="shared" si="7"/>
        <v>14</v>
      </c>
    </row>
    <row r="461" spans="1:3" x14ac:dyDescent="0.2">
      <c r="A461" s="8" t="s">
        <v>926</v>
      </c>
      <c r="B461" s="40">
        <v>5329.2181069958842</v>
      </c>
      <c r="C461">
        <f t="shared" si="7"/>
        <v>12</v>
      </c>
    </row>
    <row r="462" spans="1:3" x14ac:dyDescent="0.2">
      <c r="A462" s="8" t="s">
        <v>928</v>
      </c>
      <c r="B462" s="40">
        <v>5406.3545150501677</v>
      </c>
      <c r="C462">
        <f t="shared" si="7"/>
        <v>12</v>
      </c>
    </row>
    <row r="463" spans="1:3" x14ac:dyDescent="0.2">
      <c r="A463" s="8" t="s">
        <v>930</v>
      </c>
      <c r="B463" s="40">
        <v>6021.1753731343279</v>
      </c>
      <c r="C463">
        <f t="shared" si="7"/>
        <v>28</v>
      </c>
    </row>
    <row r="464" spans="1:3" x14ac:dyDescent="0.2">
      <c r="A464" s="8" t="s">
        <v>932</v>
      </c>
      <c r="B464" s="40">
        <v>5454.8687552921247</v>
      </c>
      <c r="C464">
        <f t="shared" si="7"/>
        <v>12</v>
      </c>
    </row>
    <row r="465" spans="1:3" x14ac:dyDescent="0.2">
      <c r="A465" s="8" t="s">
        <v>934</v>
      </c>
      <c r="B465" s="40">
        <v>4378.1036834924971</v>
      </c>
      <c r="C465">
        <f t="shared" si="7"/>
        <v>1</v>
      </c>
    </row>
    <row r="466" spans="1:3" x14ac:dyDescent="0.2">
      <c r="A466" s="8" t="s">
        <v>936</v>
      </c>
      <c r="B466" s="40">
        <v>6515.7680569684644</v>
      </c>
      <c r="C466">
        <f t="shared" si="7"/>
        <v>33</v>
      </c>
    </row>
    <row r="467" spans="1:3" x14ac:dyDescent="0.2">
      <c r="A467" s="8" t="s">
        <v>938</v>
      </c>
      <c r="B467" s="40">
        <v>6165.4970760233919</v>
      </c>
      <c r="C467">
        <f t="shared" si="7"/>
        <v>28</v>
      </c>
    </row>
    <row r="468" spans="1:3" x14ac:dyDescent="0.2">
      <c r="A468" s="8" t="s">
        <v>940</v>
      </c>
      <c r="B468" s="40">
        <v>6389.3832153690601</v>
      </c>
      <c r="C468">
        <f t="shared" si="7"/>
        <v>31</v>
      </c>
    </row>
    <row r="469" spans="1:3" x14ac:dyDescent="0.2">
      <c r="A469" s="8" t="s">
        <v>942</v>
      </c>
      <c r="B469" s="40">
        <v>6179.7642436149308</v>
      </c>
      <c r="C469">
        <f t="shared" si="7"/>
        <v>28</v>
      </c>
    </row>
    <row r="470" spans="1:3" x14ac:dyDescent="0.2">
      <c r="A470" s="8" t="s">
        <v>944</v>
      </c>
      <c r="B470" s="40">
        <v>5832.7137546468393</v>
      </c>
      <c r="C470">
        <f t="shared" si="7"/>
        <v>22</v>
      </c>
    </row>
    <row r="471" spans="1:3" x14ac:dyDescent="0.2">
      <c r="A471" s="8" t="s">
        <v>946</v>
      </c>
      <c r="B471" s="40">
        <v>6063.9534883720926</v>
      </c>
      <c r="C471">
        <f t="shared" si="7"/>
        <v>25</v>
      </c>
    </row>
    <row r="472" spans="1:3" x14ac:dyDescent="0.2">
      <c r="A472" s="8" t="s">
        <v>948</v>
      </c>
      <c r="B472" s="40">
        <v>5227.4018379281533</v>
      </c>
      <c r="C472">
        <f t="shared" si="7"/>
        <v>7</v>
      </c>
    </row>
    <row r="473" spans="1:3" x14ac:dyDescent="0.2">
      <c r="A473" s="8" t="s">
        <v>950</v>
      </c>
      <c r="B473" s="40">
        <v>5107.8253706754531</v>
      </c>
      <c r="C473">
        <f t="shared" si="7"/>
        <v>4</v>
      </c>
    </row>
    <row r="474" spans="1:3" x14ac:dyDescent="0.2">
      <c r="A474" s="8" t="s">
        <v>952</v>
      </c>
      <c r="B474" s="40">
        <v>6654.7900968783633</v>
      </c>
      <c r="C474">
        <f t="shared" si="7"/>
        <v>27</v>
      </c>
    </row>
    <row r="475" spans="1:3" x14ac:dyDescent="0.2">
      <c r="A475" s="8" t="s">
        <v>954</v>
      </c>
      <c r="B475" s="40">
        <v>6938.2716049382716</v>
      </c>
      <c r="C475">
        <f t="shared" si="7"/>
        <v>27</v>
      </c>
    </row>
    <row r="476" spans="1:3" x14ac:dyDescent="0.2">
      <c r="A476" s="8" t="s">
        <v>956</v>
      </c>
      <c r="B476" s="40">
        <v>5806.1147695202253</v>
      </c>
      <c r="C476">
        <f t="shared" si="7"/>
        <v>18</v>
      </c>
    </row>
    <row r="477" spans="1:3" x14ac:dyDescent="0.2">
      <c r="A477" s="8" t="s">
        <v>958</v>
      </c>
      <c r="B477" s="40">
        <v>5505.3571428571422</v>
      </c>
      <c r="C477">
        <f t="shared" si="7"/>
        <v>9</v>
      </c>
    </row>
    <row r="478" spans="1:3" x14ac:dyDescent="0.2">
      <c r="A478" s="8" t="s">
        <v>960</v>
      </c>
      <c r="B478" s="40">
        <v>5974.6341463414637</v>
      </c>
      <c r="C478">
        <f t="shared" si="7"/>
        <v>20</v>
      </c>
    </row>
    <row r="479" spans="1:3" x14ac:dyDescent="0.2">
      <c r="A479" s="8" t="s">
        <v>962</v>
      </c>
      <c r="B479" s="40">
        <v>6115.69416498994</v>
      </c>
      <c r="C479">
        <f t="shared" si="7"/>
        <v>20</v>
      </c>
    </row>
    <row r="480" spans="1:3" x14ac:dyDescent="0.2">
      <c r="A480" s="8" t="s">
        <v>964</v>
      </c>
      <c r="B480" s="40">
        <v>6537.2972972972966</v>
      </c>
      <c r="C480">
        <f t="shared" si="7"/>
        <v>22</v>
      </c>
    </row>
    <row r="481" spans="1:3" x14ac:dyDescent="0.2">
      <c r="A481" s="8" t="s">
        <v>966</v>
      </c>
      <c r="B481" s="40">
        <v>4402.7777777777783</v>
      </c>
      <c r="C481">
        <f t="shared" si="7"/>
        <v>1</v>
      </c>
    </row>
    <row r="482" spans="1:3" x14ac:dyDescent="0.2">
      <c r="A482" s="8" t="s">
        <v>968</v>
      </c>
      <c r="B482" s="40">
        <v>6266.1810613943817</v>
      </c>
      <c r="C482">
        <f t="shared" si="7"/>
        <v>19</v>
      </c>
    </row>
    <row r="483" spans="1:3" x14ac:dyDescent="0.2">
      <c r="A483" s="8" t="s">
        <v>970</v>
      </c>
      <c r="B483" s="40">
        <v>5177.0833333333339</v>
      </c>
      <c r="C483">
        <f t="shared" si="7"/>
        <v>3</v>
      </c>
    </row>
    <row r="484" spans="1:3" x14ac:dyDescent="0.2">
      <c r="A484" s="8" t="s">
        <v>972</v>
      </c>
      <c r="B484" s="40">
        <v>5519.1409897292251</v>
      </c>
      <c r="C484">
        <f t="shared" si="7"/>
        <v>7</v>
      </c>
    </row>
    <row r="485" spans="1:3" x14ac:dyDescent="0.2">
      <c r="A485" s="8" t="s">
        <v>974</v>
      </c>
      <c r="B485" s="40">
        <v>4488.5496183206105</v>
      </c>
      <c r="C485">
        <f t="shared" si="7"/>
        <v>1</v>
      </c>
    </row>
    <row r="486" spans="1:3" x14ac:dyDescent="0.2">
      <c r="A486" s="8" t="s">
        <v>976</v>
      </c>
      <c r="B486" s="40">
        <v>5545.566037735849</v>
      </c>
      <c r="C486">
        <f t="shared" si="7"/>
        <v>8</v>
      </c>
    </row>
    <row r="487" spans="1:3" x14ac:dyDescent="0.2">
      <c r="A487" s="8" t="s">
        <v>978</v>
      </c>
      <c r="B487" s="40">
        <v>5829.3413173652698</v>
      </c>
      <c r="C487">
        <f t="shared" si="7"/>
        <v>12</v>
      </c>
    </row>
    <row r="488" spans="1:3" x14ac:dyDescent="0.2">
      <c r="A488" s="8" t="s">
        <v>980</v>
      </c>
      <c r="B488" s="40">
        <v>5305.1001821493619</v>
      </c>
      <c r="C488">
        <f t="shared" si="7"/>
        <v>5</v>
      </c>
    </row>
    <row r="489" spans="1:3" x14ac:dyDescent="0.2">
      <c r="A489" s="8" t="s">
        <v>982</v>
      </c>
      <c r="B489" s="40">
        <v>5697.6516634050877</v>
      </c>
      <c r="C489">
        <f t="shared" si="7"/>
        <v>9</v>
      </c>
    </row>
    <row r="490" spans="1:3" x14ac:dyDescent="0.2">
      <c r="A490" s="8" t="s">
        <v>984</v>
      </c>
      <c r="B490" s="40">
        <v>6303.7960954446853</v>
      </c>
      <c r="C490">
        <f t="shared" si="7"/>
        <v>12</v>
      </c>
    </row>
    <row r="491" spans="1:3" x14ac:dyDescent="0.2">
      <c r="A491" s="8" t="s">
        <v>986</v>
      </c>
      <c r="B491" s="40">
        <v>5268.2107175295187</v>
      </c>
      <c r="C491">
        <f t="shared" si="7"/>
        <v>3</v>
      </c>
    </row>
    <row r="492" spans="1:3" x14ac:dyDescent="0.2">
      <c r="A492" s="8" t="s">
        <v>988</v>
      </c>
      <c r="B492" s="40">
        <v>5770.8835341365466</v>
      </c>
      <c r="C492">
        <f t="shared" si="7"/>
        <v>8</v>
      </c>
    </row>
    <row r="493" spans="1:3" x14ac:dyDescent="0.2">
      <c r="A493" s="8" t="s">
        <v>990</v>
      </c>
      <c r="B493" s="40">
        <v>5649.1106719367581</v>
      </c>
      <c r="C493">
        <f t="shared" si="7"/>
        <v>7</v>
      </c>
    </row>
    <row r="494" spans="1:3" x14ac:dyDescent="0.2">
      <c r="A494" s="33" t="s">
        <v>992</v>
      </c>
      <c r="B494" s="40">
        <v>5853.5860655737706</v>
      </c>
      <c r="C494">
        <f t="shared" si="7"/>
        <v>7</v>
      </c>
    </row>
    <row r="495" spans="1:3" x14ac:dyDescent="0.2">
      <c r="A495" s="8" t="s">
        <v>994</v>
      </c>
      <c r="B495" s="40">
        <v>5876.0330578512394</v>
      </c>
      <c r="C495">
        <f t="shared" si="7"/>
        <v>7</v>
      </c>
    </row>
    <row r="496" spans="1:3" x14ac:dyDescent="0.2">
      <c r="A496" s="8" t="s">
        <v>996</v>
      </c>
      <c r="B496" s="40">
        <v>5290.6716417910447</v>
      </c>
      <c r="C496">
        <f t="shared" si="7"/>
        <v>3</v>
      </c>
    </row>
    <row r="497" spans="1:3" x14ac:dyDescent="0.2">
      <c r="A497" s="8" t="s">
        <v>998</v>
      </c>
      <c r="B497" s="40">
        <v>5536.1056751467704</v>
      </c>
      <c r="C497">
        <f t="shared" si="7"/>
        <v>4</v>
      </c>
    </row>
    <row r="498" spans="1:3" x14ac:dyDescent="0.2">
      <c r="A498" s="8" t="s">
        <v>1000</v>
      </c>
      <c r="B498" s="40">
        <v>5180.0554016620499</v>
      </c>
      <c r="C498">
        <f t="shared" si="7"/>
        <v>2</v>
      </c>
    </row>
    <row r="499" spans="1:3" x14ac:dyDescent="0.2">
      <c r="A499" s="8" t="s">
        <v>1002</v>
      </c>
      <c r="B499" s="40">
        <v>5523.6166007905131</v>
      </c>
      <c r="C499">
        <f t="shared" si="7"/>
        <v>2</v>
      </c>
    </row>
    <row r="500" spans="1:3" x14ac:dyDescent="0.2">
      <c r="A500" s="33" t="s">
        <v>1004</v>
      </c>
      <c r="B500" s="40">
        <v>5576.2237762237773</v>
      </c>
      <c r="C500">
        <f t="shared" si="7"/>
        <v>2</v>
      </c>
    </row>
    <row r="501" spans="1:3" x14ac:dyDescent="0.2">
      <c r="A501" s="24" t="s">
        <v>1006</v>
      </c>
      <c r="B501" s="40">
        <v>4903.6059806508356</v>
      </c>
      <c r="C50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Working Copy</vt:lpstr>
      <vt:lpstr>Scratch Paper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Ayala</cp:lastModifiedBy>
  <cp:revision/>
  <dcterms:created xsi:type="dcterms:W3CDTF">2019-10-07T13:19:08Z</dcterms:created>
  <dcterms:modified xsi:type="dcterms:W3CDTF">2020-07-24T18:12:48Z</dcterms:modified>
  <cp:category/>
  <cp:contentStatus/>
</cp:coreProperties>
</file>